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1-mexico\InputData\trans\BNVP\"/>
    </mc:Choice>
  </mc:AlternateContent>
  <bookViews>
    <workbookView xWindow="2040" yWindow="465" windowWidth="31500" windowHeight="15900"/>
  </bookViews>
  <sheets>
    <sheet name="About" sheetId="1" r:id="rId1"/>
    <sheet name="LDVs (pssgr) Price Data -INEGI" sheetId="30" r:id="rId2"/>
    <sheet name="Motorcycle price data -INEGI" sheetId="39" r:id="rId3"/>
    <sheet name="AEO 39" sheetId="26" r:id="rId4"/>
    <sheet name="AEO 43" sheetId="27" r:id="rId5"/>
    <sheet name="AEO 53" sheetId="19" r:id="rId6"/>
    <sheet name="LDV Shares" sheetId="28" r:id="rId7"/>
    <sheet name="Conventional Daycab Trucks" sheetId="20" r:id="rId8"/>
    <sheet name="Conventional Sleeper Trucks" sheetId="21" r:id="rId9"/>
    <sheet name="Passenger Aircraft" sheetId="22" r:id="rId10"/>
    <sheet name="Ships" sheetId="25" r:id="rId11"/>
    <sheet name="Motorbikes" sheetId="23" r:id="rId12"/>
    <sheet name="Mexico calculations" sheetId="34" r:id="rId13"/>
    <sheet name="BNVP-LDVs-psgr" sheetId="2" r:id="rId14"/>
    <sheet name="BNVP-LDVs-frgt" sheetId="8" r:id="rId15"/>
    <sheet name="BNVP-HDVs-psgr" sheetId="9" r:id="rId16"/>
    <sheet name="BNVP-HDVs-frgt" sheetId="10" r:id="rId17"/>
    <sheet name="BNVP-aircraft-psgr" sheetId="11" r:id="rId18"/>
    <sheet name="BNVP-aircraft-frgt" sheetId="12" r:id="rId19"/>
    <sheet name="BNVP-rail-psgr" sheetId="13" r:id="rId20"/>
    <sheet name="BNVP-rail-frgt" sheetId="14" r:id="rId21"/>
    <sheet name="BNVP-ships-psgr" sheetId="15" r:id="rId22"/>
    <sheet name="BNVP-ships-frgt" sheetId="16" r:id="rId23"/>
    <sheet name="BNVP-motorbikes-psgr" sheetId="17" r:id="rId24"/>
    <sheet name="BNVP-motorbikes-frgt" sheetId="18" r:id="rId25"/>
  </sheets>
  <externalReferences>
    <externalReference r:id="rId26"/>
  </externalReferences>
  <definedNames>
    <definedName name="_xlnm._FilterDatabase" localSheetId="2" hidden="1">'Motorcycle price data -INEGI'!$A$8:$Q$1646</definedName>
    <definedName name="cpi_2010to2012">About!#REF!</definedName>
    <definedName name="cpi_2013to2012">About!$A$115</definedName>
    <definedName name="cpi_2014to2012">About!$A$114</definedName>
    <definedName name="cpi_2016to2012">About!$A$116</definedName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62913"/>
  <pivotCaches>
    <pivotCache cacheId="0" r:id="rId27"/>
    <pivotCache cacheId="1" r:id="rId28"/>
  </pivotCaches>
</workbook>
</file>

<file path=xl/calcChain.xml><?xml version="1.0" encoding="utf-8"?>
<calcChain xmlns="http://schemas.openxmlformats.org/spreadsheetml/2006/main">
  <c r="AE4" i="2" l="1"/>
  <c r="AF4" i="2"/>
  <c r="AG4" i="2"/>
  <c r="AH4" i="2"/>
  <c r="AI4" i="2"/>
  <c r="AJ4" i="2"/>
  <c r="AE5" i="2"/>
  <c r="AF5" i="2"/>
  <c r="AG5" i="2"/>
  <c r="AH5" i="2"/>
  <c r="AI5" i="2"/>
  <c r="AJ5" i="2"/>
  <c r="B73" i="34" l="1"/>
  <c r="C73" i="34"/>
  <c r="D73" i="34"/>
  <c r="E73" i="34"/>
  <c r="F73" i="34"/>
  <c r="G73" i="34"/>
  <c r="H73" i="34"/>
  <c r="I73" i="34"/>
  <c r="J73" i="34"/>
  <c r="K73" i="34"/>
  <c r="L73" i="34"/>
  <c r="M73" i="34"/>
  <c r="N73" i="34"/>
  <c r="O73" i="34"/>
  <c r="P73" i="34"/>
  <c r="Q73" i="34"/>
  <c r="R73" i="34"/>
  <c r="S73" i="34"/>
  <c r="T73" i="34"/>
  <c r="U73" i="34"/>
  <c r="V73" i="34"/>
  <c r="W73" i="34"/>
  <c r="X73" i="34"/>
  <c r="Y73" i="34"/>
  <c r="Z73" i="34"/>
  <c r="AA73" i="34"/>
  <c r="AB73" i="34"/>
  <c r="AC73" i="34"/>
  <c r="AD73" i="34"/>
  <c r="AE73" i="34"/>
  <c r="AF73" i="34"/>
  <c r="AG73" i="34"/>
  <c r="AH73" i="34"/>
  <c r="AI73" i="34"/>
  <c r="AJ73" i="34"/>
  <c r="B72" i="34"/>
  <c r="C72" i="34"/>
  <c r="D72" i="34"/>
  <c r="E72" i="34"/>
  <c r="F72" i="34"/>
  <c r="G72" i="34"/>
  <c r="H72" i="34"/>
  <c r="I72" i="34"/>
  <c r="J72" i="34"/>
  <c r="K72" i="34"/>
  <c r="L72" i="34"/>
  <c r="M72" i="34"/>
  <c r="N72" i="34"/>
  <c r="O72" i="34"/>
  <c r="P72" i="34"/>
  <c r="Q72" i="34"/>
  <c r="R72" i="34"/>
  <c r="S72" i="34"/>
  <c r="T72" i="34"/>
  <c r="U72" i="34"/>
  <c r="V72" i="34"/>
  <c r="W72" i="34"/>
  <c r="X72" i="34"/>
  <c r="Y72" i="34"/>
  <c r="Z72" i="34"/>
  <c r="AA72" i="34"/>
  <c r="AB72" i="34"/>
  <c r="AC72" i="34"/>
  <c r="AD72" i="34"/>
  <c r="AE72" i="34"/>
  <c r="AF72" i="34"/>
  <c r="AG72" i="34"/>
  <c r="AH72" i="34"/>
  <c r="AI72" i="34"/>
  <c r="AJ72" i="34"/>
  <c r="B68" i="34"/>
  <c r="C68" i="34"/>
  <c r="D68" i="34"/>
  <c r="E68" i="34"/>
  <c r="F68" i="34"/>
  <c r="G68" i="34"/>
  <c r="H68" i="34"/>
  <c r="I68" i="34"/>
  <c r="J68" i="34"/>
  <c r="K68" i="34"/>
  <c r="L68" i="34"/>
  <c r="M68" i="34"/>
  <c r="N68" i="34"/>
  <c r="O68" i="34"/>
  <c r="P68" i="34"/>
  <c r="Q68" i="34"/>
  <c r="R68" i="34"/>
  <c r="S68" i="34"/>
  <c r="T68" i="34"/>
  <c r="U68" i="34"/>
  <c r="V68" i="34"/>
  <c r="W68" i="34"/>
  <c r="X68" i="34"/>
  <c r="Y68" i="34"/>
  <c r="Z68" i="34"/>
  <c r="AA68" i="34"/>
  <c r="AB68" i="34"/>
  <c r="AC68" i="34"/>
  <c r="AD68" i="34"/>
  <c r="AE68" i="34"/>
  <c r="AF68" i="34"/>
  <c r="AG68" i="34"/>
  <c r="AH68" i="34"/>
  <c r="AI68" i="34"/>
  <c r="AJ68" i="34"/>
  <c r="C67" i="34"/>
  <c r="D67" i="34"/>
  <c r="E67" i="34"/>
  <c r="F67" i="34"/>
  <c r="G67" i="34"/>
  <c r="H67" i="34"/>
  <c r="I67" i="34"/>
  <c r="J67" i="34"/>
  <c r="K67" i="34"/>
  <c r="L67" i="34"/>
  <c r="M67" i="34"/>
  <c r="N67" i="34"/>
  <c r="O67" i="34"/>
  <c r="P67" i="34"/>
  <c r="Q67" i="34"/>
  <c r="R67" i="34"/>
  <c r="S67" i="34"/>
  <c r="T67" i="34"/>
  <c r="U67" i="34"/>
  <c r="V67" i="34"/>
  <c r="W67" i="34"/>
  <c r="X67" i="34"/>
  <c r="Y67" i="34"/>
  <c r="Z67" i="34"/>
  <c r="AA67" i="34"/>
  <c r="AB67" i="34"/>
  <c r="AC67" i="34"/>
  <c r="AD67" i="34"/>
  <c r="AE67" i="34"/>
  <c r="AF67" i="34"/>
  <c r="AG67" i="34"/>
  <c r="AH67" i="34"/>
  <c r="AI67" i="34"/>
  <c r="AJ67" i="34"/>
  <c r="B83" i="34"/>
  <c r="B82" i="34" s="1"/>
  <c r="B78" i="34"/>
  <c r="B77" i="34" s="1"/>
  <c r="Z4" i="17" l="1"/>
  <c r="AH4" i="17"/>
  <c r="L4" i="17"/>
  <c r="T4" i="17"/>
  <c r="B67" i="34"/>
  <c r="N56" i="34"/>
  <c r="M56" i="34"/>
  <c r="L56" i="34"/>
  <c r="L61" i="34" s="1"/>
  <c r="B4" i="17" s="1"/>
  <c r="R4" i="17" s="1"/>
  <c r="K56" i="34"/>
  <c r="J56" i="34"/>
  <c r="N55" i="34"/>
  <c r="M55" i="34"/>
  <c r="L55" i="34"/>
  <c r="K55" i="34"/>
  <c r="J55" i="34"/>
  <c r="N9" i="39"/>
  <c r="N10" i="39"/>
  <c r="N11" i="39"/>
  <c r="N12" i="39"/>
  <c r="N13" i="39"/>
  <c r="N14" i="39"/>
  <c r="N15" i="39"/>
  <c r="N16" i="39"/>
  <c r="N17" i="39"/>
  <c r="N18" i="39"/>
  <c r="N19" i="39"/>
  <c r="N20" i="39"/>
  <c r="N21" i="39"/>
  <c r="N22" i="39"/>
  <c r="N23" i="39"/>
  <c r="N24" i="39"/>
  <c r="N25" i="39"/>
  <c r="N26" i="39"/>
  <c r="N27" i="39"/>
  <c r="N28" i="39"/>
  <c r="N29" i="39"/>
  <c r="N30" i="39"/>
  <c r="N31" i="39"/>
  <c r="N32" i="39"/>
  <c r="N33" i="39"/>
  <c r="N34" i="39"/>
  <c r="N35" i="39"/>
  <c r="N36" i="39"/>
  <c r="N37" i="39"/>
  <c r="N38" i="39"/>
  <c r="N39" i="39"/>
  <c r="N40" i="39"/>
  <c r="N41" i="39"/>
  <c r="N42" i="39"/>
  <c r="N43" i="39"/>
  <c r="N44" i="39"/>
  <c r="N45" i="39"/>
  <c r="N46" i="39"/>
  <c r="N47" i="39"/>
  <c r="N48" i="39"/>
  <c r="N49" i="39"/>
  <c r="N50" i="39"/>
  <c r="N51" i="39"/>
  <c r="N52" i="39"/>
  <c r="N53" i="39"/>
  <c r="N54" i="39"/>
  <c r="N55" i="39"/>
  <c r="N56" i="39"/>
  <c r="N57" i="39"/>
  <c r="N58" i="39"/>
  <c r="N59" i="39"/>
  <c r="N60" i="39"/>
  <c r="N61" i="39"/>
  <c r="N62" i="39"/>
  <c r="N63" i="39"/>
  <c r="N64" i="39"/>
  <c r="N65" i="39"/>
  <c r="N66" i="39"/>
  <c r="N67" i="39"/>
  <c r="N68" i="39"/>
  <c r="N69" i="39"/>
  <c r="N70" i="39"/>
  <c r="N71" i="39"/>
  <c r="N72" i="39"/>
  <c r="N73" i="39"/>
  <c r="N74" i="39"/>
  <c r="N75" i="39"/>
  <c r="N76" i="39"/>
  <c r="N77" i="39"/>
  <c r="N78" i="39"/>
  <c r="N79" i="39"/>
  <c r="N80" i="39"/>
  <c r="N81" i="39"/>
  <c r="N82" i="39"/>
  <c r="N83" i="39"/>
  <c r="N84" i="39"/>
  <c r="N85" i="39"/>
  <c r="N86" i="39"/>
  <c r="N87" i="39"/>
  <c r="N88" i="39"/>
  <c r="N89" i="39"/>
  <c r="N90" i="39"/>
  <c r="N91" i="39"/>
  <c r="N92" i="39"/>
  <c r="N93" i="39"/>
  <c r="N94" i="39"/>
  <c r="N95" i="39"/>
  <c r="N96" i="39"/>
  <c r="N97" i="39"/>
  <c r="N98" i="39"/>
  <c r="N99" i="39"/>
  <c r="N100" i="39"/>
  <c r="N101" i="39"/>
  <c r="N102" i="39"/>
  <c r="N103" i="39"/>
  <c r="N104" i="39"/>
  <c r="N105" i="39"/>
  <c r="N106" i="39"/>
  <c r="N107" i="39"/>
  <c r="N108" i="39"/>
  <c r="N109" i="39"/>
  <c r="N110" i="39"/>
  <c r="N111" i="39"/>
  <c r="N112" i="39"/>
  <c r="N113" i="39"/>
  <c r="N114" i="39"/>
  <c r="N115" i="39"/>
  <c r="N116" i="39"/>
  <c r="N117" i="39"/>
  <c r="N118" i="39"/>
  <c r="N119" i="39"/>
  <c r="N120" i="39"/>
  <c r="N121" i="39"/>
  <c r="N122" i="39"/>
  <c r="N123" i="39"/>
  <c r="N124" i="39"/>
  <c r="N125" i="39"/>
  <c r="N126" i="39"/>
  <c r="N127" i="39"/>
  <c r="N128" i="39"/>
  <c r="N129" i="39"/>
  <c r="N130" i="39"/>
  <c r="N131" i="39"/>
  <c r="N132" i="39"/>
  <c r="N133" i="39"/>
  <c r="N134" i="39"/>
  <c r="N135" i="39"/>
  <c r="N136" i="39"/>
  <c r="N137" i="39"/>
  <c r="N138" i="39"/>
  <c r="N139" i="39"/>
  <c r="N140" i="39"/>
  <c r="N141" i="39"/>
  <c r="N142" i="39"/>
  <c r="N143" i="39"/>
  <c r="N144" i="39"/>
  <c r="N145" i="39"/>
  <c r="N146" i="39"/>
  <c r="N147" i="39"/>
  <c r="N148" i="39"/>
  <c r="N149" i="39"/>
  <c r="N150" i="39"/>
  <c r="N151" i="39"/>
  <c r="N152" i="39"/>
  <c r="N153" i="39"/>
  <c r="N154" i="39"/>
  <c r="N155" i="39"/>
  <c r="N156" i="39"/>
  <c r="N157" i="39"/>
  <c r="N158" i="39"/>
  <c r="N159" i="39"/>
  <c r="N160" i="39"/>
  <c r="N161" i="39"/>
  <c r="N162" i="39"/>
  <c r="N163" i="39"/>
  <c r="N164" i="39"/>
  <c r="N165" i="39"/>
  <c r="N166" i="39"/>
  <c r="N167" i="39"/>
  <c r="N168" i="39"/>
  <c r="N169" i="39"/>
  <c r="N170" i="39"/>
  <c r="N171" i="39"/>
  <c r="N172" i="39"/>
  <c r="N173" i="39"/>
  <c r="N174" i="39"/>
  <c r="N175" i="39"/>
  <c r="N176" i="39"/>
  <c r="N177" i="39"/>
  <c r="N178" i="39"/>
  <c r="N179" i="39"/>
  <c r="N180" i="39"/>
  <c r="N181" i="39"/>
  <c r="N182" i="39"/>
  <c r="N183" i="39"/>
  <c r="N184" i="39"/>
  <c r="N185" i="39"/>
  <c r="N186" i="39"/>
  <c r="N187" i="39"/>
  <c r="N188" i="39"/>
  <c r="N189" i="39"/>
  <c r="N190" i="39"/>
  <c r="N191" i="39"/>
  <c r="N192" i="39"/>
  <c r="N193" i="39"/>
  <c r="N194" i="39"/>
  <c r="N195" i="39"/>
  <c r="N196" i="39"/>
  <c r="N197" i="39"/>
  <c r="N198" i="39"/>
  <c r="N199" i="39"/>
  <c r="N200" i="39"/>
  <c r="N201" i="39"/>
  <c r="N202" i="39"/>
  <c r="N203" i="39"/>
  <c r="N204" i="39"/>
  <c r="N205" i="39"/>
  <c r="N206" i="39"/>
  <c r="N207" i="39"/>
  <c r="N208" i="39"/>
  <c r="N209" i="39"/>
  <c r="N210" i="39"/>
  <c r="N211" i="39"/>
  <c r="N212" i="39"/>
  <c r="N213" i="39"/>
  <c r="N214" i="39"/>
  <c r="N215" i="39"/>
  <c r="N216" i="39"/>
  <c r="N217" i="39"/>
  <c r="N218" i="39"/>
  <c r="N219" i="39"/>
  <c r="N220" i="39"/>
  <c r="N221" i="39"/>
  <c r="N222" i="39"/>
  <c r="N223" i="39"/>
  <c r="N224" i="39"/>
  <c r="N225" i="39"/>
  <c r="N226" i="39"/>
  <c r="N227" i="39"/>
  <c r="N228" i="39"/>
  <c r="N229" i="39"/>
  <c r="N230" i="39"/>
  <c r="N231" i="39"/>
  <c r="N232" i="39"/>
  <c r="N233" i="39"/>
  <c r="N234" i="39"/>
  <c r="N235" i="39"/>
  <c r="N236" i="39"/>
  <c r="N237" i="39"/>
  <c r="N238" i="39"/>
  <c r="N239" i="39"/>
  <c r="N240" i="39"/>
  <c r="N241" i="39"/>
  <c r="N242" i="39"/>
  <c r="N243" i="39"/>
  <c r="N244" i="39"/>
  <c r="N245" i="39"/>
  <c r="N246" i="39"/>
  <c r="N247" i="39"/>
  <c r="N248" i="39"/>
  <c r="N249" i="39"/>
  <c r="N250" i="39"/>
  <c r="N251" i="39"/>
  <c r="N252" i="39"/>
  <c r="N253" i="39"/>
  <c r="N254" i="39"/>
  <c r="N255" i="39"/>
  <c r="N256" i="39"/>
  <c r="N257" i="39"/>
  <c r="N258" i="39"/>
  <c r="N259" i="39"/>
  <c r="N260" i="39"/>
  <c r="N261" i="39"/>
  <c r="N262" i="39"/>
  <c r="N263" i="39"/>
  <c r="N264" i="39"/>
  <c r="N265" i="39"/>
  <c r="N266" i="39"/>
  <c r="N267" i="39"/>
  <c r="N268" i="39"/>
  <c r="N269" i="39"/>
  <c r="N270" i="39"/>
  <c r="N271" i="39"/>
  <c r="N272" i="39"/>
  <c r="N273" i="39"/>
  <c r="N274" i="39"/>
  <c r="N275" i="39"/>
  <c r="N276" i="39"/>
  <c r="N277" i="39"/>
  <c r="N278" i="39"/>
  <c r="N279" i="39"/>
  <c r="N280" i="39"/>
  <c r="N281" i="39"/>
  <c r="N282" i="39"/>
  <c r="N283" i="39"/>
  <c r="N284" i="39"/>
  <c r="N285" i="39"/>
  <c r="N286" i="39"/>
  <c r="N287" i="39"/>
  <c r="N288" i="39"/>
  <c r="N289" i="39"/>
  <c r="N290" i="39"/>
  <c r="N291" i="39"/>
  <c r="N292" i="39"/>
  <c r="N293" i="39"/>
  <c r="N294" i="39"/>
  <c r="N295" i="39"/>
  <c r="N296" i="39"/>
  <c r="N297" i="39"/>
  <c r="N298" i="39"/>
  <c r="N299" i="39"/>
  <c r="N300" i="39"/>
  <c r="N301" i="39"/>
  <c r="N302" i="39"/>
  <c r="N303" i="39"/>
  <c r="N304" i="39"/>
  <c r="N305" i="39"/>
  <c r="N306" i="39"/>
  <c r="N307" i="39"/>
  <c r="N308" i="39"/>
  <c r="N309" i="39"/>
  <c r="N310" i="39"/>
  <c r="N311" i="39"/>
  <c r="N312" i="39"/>
  <c r="N313" i="39"/>
  <c r="N314" i="39"/>
  <c r="N315" i="39"/>
  <c r="N316" i="39"/>
  <c r="N317" i="39"/>
  <c r="N318" i="39"/>
  <c r="N319" i="39"/>
  <c r="N320" i="39"/>
  <c r="N321" i="39"/>
  <c r="N322" i="39"/>
  <c r="N323" i="39"/>
  <c r="N324" i="39"/>
  <c r="N325" i="39"/>
  <c r="N326" i="39"/>
  <c r="N327" i="39"/>
  <c r="N328" i="39"/>
  <c r="N329" i="39"/>
  <c r="N330" i="39"/>
  <c r="N331" i="39"/>
  <c r="N332" i="39"/>
  <c r="N333" i="39"/>
  <c r="N334" i="39"/>
  <c r="N335" i="39"/>
  <c r="N336" i="39"/>
  <c r="N337" i="39"/>
  <c r="N338" i="39"/>
  <c r="N339" i="39"/>
  <c r="N340" i="39"/>
  <c r="N341" i="39"/>
  <c r="N342" i="39"/>
  <c r="N343" i="39"/>
  <c r="N344" i="39"/>
  <c r="N345" i="39"/>
  <c r="N346" i="39"/>
  <c r="N347" i="39"/>
  <c r="N348" i="39"/>
  <c r="N349" i="39"/>
  <c r="N350" i="39"/>
  <c r="N351" i="39"/>
  <c r="N352" i="39"/>
  <c r="N353" i="39"/>
  <c r="N354" i="39"/>
  <c r="N355" i="39"/>
  <c r="N356" i="39"/>
  <c r="N357" i="39"/>
  <c r="N358" i="39"/>
  <c r="N359" i="39"/>
  <c r="N360" i="39"/>
  <c r="N361" i="39"/>
  <c r="N362" i="39"/>
  <c r="N363" i="39"/>
  <c r="N364" i="39"/>
  <c r="N365" i="39"/>
  <c r="N366" i="39"/>
  <c r="N367" i="39"/>
  <c r="N368" i="39"/>
  <c r="N369" i="39"/>
  <c r="N370" i="39"/>
  <c r="N371" i="39"/>
  <c r="N372" i="39"/>
  <c r="N373" i="39"/>
  <c r="N374" i="39"/>
  <c r="N375" i="39"/>
  <c r="N376" i="39"/>
  <c r="N377" i="39"/>
  <c r="N378" i="39"/>
  <c r="N379" i="39"/>
  <c r="N380" i="39"/>
  <c r="N381" i="39"/>
  <c r="N382" i="39"/>
  <c r="N383" i="39"/>
  <c r="N384" i="39"/>
  <c r="N385" i="39"/>
  <c r="N386" i="39"/>
  <c r="N387" i="39"/>
  <c r="N388" i="39"/>
  <c r="N389" i="39"/>
  <c r="N390" i="39"/>
  <c r="N391" i="39"/>
  <c r="N392" i="39"/>
  <c r="N393" i="39"/>
  <c r="N394" i="39"/>
  <c r="N395" i="39"/>
  <c r="N396" i="39"/>
  <c r="N397" i="39"/>
  <c r="N398" i="39"/>
  <c r="N399" i="39"/>
  <c r="N400" i="39"/>
  <c r="N401" i="39"/>
  <c r="N402" i="39"/>
  <c r="N403" i="39"/>
  <c r="N404" i="39"/>
  <c r="N405" i="39"/>
  <c r="N406" i="39"/>
  <c r="N407" i="39"/>
  <c r="N408" i="39"/>
  <c r="N409" i="39"/>
  <c r="N410" i="39"/>
  <c r="N411" i="39"/>
  <c r="N412" i="39"/>
  <c r="N413" i="39"/>
  <c r="N414" i="39"/>
  <c r="N415" i="39"/>
  <c r="N416" i="39"/>
  <c r="N417" i="39"/>
  <c r="N418" i="39"/>
  <c r="N419" i="39"/>
  <c r="N420" i="39"/>
  <c r="N421" i="39"/>
  <c r="N422" i="39"/>
  <c r="N423" i="39"/>
  <c r="N424" i="39"/>
  <c r="N425" i="39"/>
  <c r="N426" i="39"/>
  <c r="N427" i="39"/>
  <c r="N428" i="39"/>
  <c r="N429" i="39"/>
  <c r="N430" i="39"/>
  <c r="N431" i="39"/>
  <c r="N432" i="39"/>
  <c r="N433" i="39"/>
  <c r="N434" i="39"/>
  <c r="N435" i="39"/>
  <c r="N436" i="39"/>
  <c r="N437" i="39"/>
  <c r="N438" i="39"/>
  <c r="N439" i="39"/>
  <c r="N440" i="39"/>
  <c r="N441" i="39"/>
  <c r="N442" i="39"/>
  <c r="N443" i="39"/>
  <c r="N444" i="39"/>
  <c r="N445" i="39"/>
  <c r="N446" i="39"/>
  <c r="N447" i="39"/>
  <c r="N448" i="39"/>
  <c r="N449" i="39"/>
  <c r="N450" i="39"/>
  <c r="N451" i="39"/>
  <c r="N452" i="39"/>
  <c r="N453" i="39"/>
  <c r="N454" i="39"/>
  <c r="N455" i="39"/>
  <c r="N456" i="39"/>
  <c r="N457" i="39"/>
  <c r="N458" i="39"/>
  <c r="N459" i="39"/>
  <c r="N460" i="39"/>
  <c r="N461" i="39"/>
  <c r="N462" i="39"/>
  <c r="N463" i="39"/>
  <c r="N464" i="39"/>
  <c r="N465" i="39"/>
  <c r="N466" i="39"/>
  <c r="N467" i="39"/>
  <c r="N468" i="39"/>
  <c r="N469" i="39"/>
  <c r="N470" i="39"/>
  <c r="N471" i="39"/>
  <c r="N472" i="39"/>
  <c r="N473" i="39"/>
  <c r="N474" i="39"/>
  <c r="N475" i="39"/>
  <c r="N476" i="39"/>
  <c r="N477" i="39"/>
  <c r="N478" i="39"/>
  <c r="N479" i="39"/>
  <c r="N480" i="39"/>
  <c r="N481" i="39"/>
  <c r="N482" i="39"/>
  <c r="N483" i="39"/>
  <c r="N484" i="39"/>
  <c r="N485" i="39"/>
  <c r="N486" i="39"/>
  <c r="N487" i="39"/>
  <c r="N488" i="39"/>
  <c r="N489" i="39"/>
  <c r="N490" i="39"/>
  <c r="N491" i="39"/>
  <c r="N492" i="39"/>
  <c r="N493" i="39"/>
  <c r="N494" i="39"/>
  <c r="N495" i="39"/>
  <c r="N496" i="39"/>
  <c r="N497" i="39"/>
  <c r="N498" i="39"/>
  <c r="N499" i="39"/>
  <c r="N500" i="39"/>
  <c r="N501" i="39"/>
  <c r="N502" i="39"/>
  <c r="N503" i="39"/>
  <c r="N504" i="39"/>
  <c r="N505" i="39"/>
  <c r="N506" i="39"/>
  <c r="N507" i="39"/>
  <c r="N508" i="39"/>
  <c r="N509" i="39"/>
  <c r="N510" i="39"/>
  <c r="N511" i="39"/>
  <c r="N512" i="39"/>
  <c r="N513" i="39"/>
  <c r="N514" i="39"/>
  <c r="N515" i="39"/>
  <c r="N516" i="39"/>
  <c r="N517" i="39"/>
  <c r="N518" i="39"/>
  <c r="N519" i="39"/>
  <c r="N520" i="39"/>
  <c r="N521" i="39"/>
  <c r="N522" i="39"/>
  <c r="N523" i="39"/>
  <c r="N524" i="39"/>
  <c r="N525" i="39"/>
  <c r="N526" i="39"/>
  <c r="N527" i="39"/>
  <c r="N528" i="39"/>
  <c r="N529" i="39"/>
  <c r="N530" i="39"/>
  <c r="N531" i="39"/>
  <c r="N532" i="39"/>
  <c r="N533" i="39"/>
  <c r="N534" i="39"/>
  <c r="N535" i="39"/>
  <c r="N536" i="39"/>
  <c r="N537" i="39"/>
  <c r="N538" i="39"/>
  <c r="N539" i="39"/>
  <c r="N540" i="39"/>
  <c r="N541" i="39"/>
  <c r="N542" i="39"/>
  <c r="N543" i="39"/>
  <c r="N544" i="39"/>
  <c r="N545" i="39"/>
  <c r="N546" i="39"/>
  <c r="N547" i="39"/>
  <c r="N548" i="39"/>
  <c r="N549" i="39"/>
  <c r="N550" i="39"/>
  <c r="N551" i="39"/>
  <c r="N552" i="39"/>
  <c r="N553" i="39"/>
  <c r="N554" i="39"/>
  <c r="N555" i="39"/>
  <c r="N556" i="39"/>
  <c r="N557" i="39"/>
  <c r="N558" i="39"/>
  <c r="N559" i="39"/>
  <c r="N560" i="39"/>
  <c r="N561" i="39"/>
  <c r="N562" i="39"/>
  <c r="N563" i="39"/>
  <c r="N564" i="39"/>
  <c r="N565" i="39"/>
  <c r="N566" i="39"/>
  <c r="N567" i="39"/>
  <c r="N568" i="39"/>
  <c r="N569" i="39"/>
  <c r="N570" i="39"/>
  <c r="N571" i="39"/>
  <c r="N572" i="39"/>
  <c r="N573" i="39"/>
  <c r="N574" i="39"/>
  <c r="N575" i="39"/>
  <c r="N576" i="39"/>
  <c r="N577" i="39"/>
  <c r="N578" i="39"/>
  <c r="N579" i="39"/>
  <c r="N580" i="39"/>
  <c r="N581" i="39"/>
  <c r="N582" i="39"/>
  <c r="N583" i="39"/>
  <c r="N584" i="39"/>
  <c r="N585" i="39"/>
  <c r="N586" i="39"/>
  <c r="N587" i="39"/>
  <c r="N588" i="39"/>
  <c r="N589" i="39"/>
  <c r="N590" i="39"/>
  <c r="N591" i="39"/>
  <c r="N592" i="39"/>
  <c r="N593" i="39"/>
  <c r="N594" i="39"/>
  <c r="N595" i="39"/>
  <c r="N596" i="39"/>
  <c r="N597" i="39"/>
  <c r="N598" i="39"/>
  <c r="N599" i="39"/>
  <c r="N600" i="39"/>
  <c r="N601" i="39"/>
  <c r="N602" i="39"/>
  <c r="N603" i="39"/>
  <c r="N604" i="39"/>
  <c r="N605" i="39"/>
  <c r="N606" i="39"/>
  <c r="N607" i="39"/>
  <c r="N608" i="39"/>
  <c r="N609" i="39"/>
  <c r="N610" i="39"/>
  <c r="N611" i="39"/>
  <c r="N612" i="39"/>
  <c r="N613" i="39"/>
  <c r="N614" i="39"/>
  <c r="N615" i="39"/>
  <c r="N616" i="39"/>
  <c r="N617" i="39"/>
  <c r="N618" i="39"/>
  <c r="N619" i="39"/>
  <c r="N620" i="39"/>
  <c r="N621" i="39"/>
  <c r="N622" i="39"/>
  <c r="N623" i="39"/>
  <c r="N624" i="39"/>
  <c r="N625" i="39"/>
  <c r="N626" i="39"/>
  <c r="N627" i="39"/>
  <c r="N628" i="39"/>
  <c r="N629" i="39"/>
  <c r="N630" i="39"/>
  <c r="N631" i="39"/>
  <c r="N632" i="39"/>
  <c r="N633" i="39"/>
  <c r="N634" i="39"/>
  <c r="N635" i="39"/>
  <c r="N636" i="39"/>
  <c r="N637" i="39"/>
  <c r="N638" i="39"/>
  <c r="N639" i="39"/>
  <c r="N640" i="39"/>
  <c r="N641" i="39"/>
  <c r="N642" i="39"/>
  <c r="N643" i="39"/>
  <c r="N644" i="39"/>
  <c r="N645" i="39"/>
  <c r="N646" i="39"/>
  <c r="N647" i="39"/>
  <c r="N648" i="39"/>
  <c r="N649" i="39"/>
  <c r="N650" i="39"/>
  <c r="N651" i="39"/>
  <c r="N652" i="39"/>
  <c r="N653" i="39"/>
  <c r="N654" i="39"/>
  <c r="N655" i="39"/>
  <c r="N656" i="39"/>
  <c r="N657" i="39"/>
  <c r="N658" i="39"/>
  <c r="N659" i="39"/>
  <c r="N660" i="39"/>
  <c r="N661" i="39"/>
  <c r="N662" i="39"/>
  <c r="N663" i="39"/>
  <c r="N664" i="39"/>
  <c r="N665" i="39"/>
  <c r="N666" i="39"/>
  <c r="N667" i="39"/>
  <c r="N668" i="39"/>
  <c r="N669" i="39"/>
  <c r="N670" i="39"/>
  <c r="N671" i="39"/>
  <c r="N672" i="39"/>
  <c r="N673" i="39"/>
  <c r="N674" i="39"/>
  <c r="N675" i="39"/>
  <c r="N676" i="39"/>
  <c r="N677" i="39"/>
  <c r="N678" i="39"/>
  <c r="N679" i="39"/>
  <c r="N680" i="39"/>
  <c r="N681" i="39"/>
  <c r="N682" i="39"/>
  <c r="N683" i="39"/>
  <c r="N684" i="39"/>
  <c r="N685" i="39"/>
  <c r="N686" i="39"/>
  <c r="N687" i="39"/>
  <c r="N688" i="39"/>
  <c r="N689" i="39"/>
  <c r="N690" i="39"/>
  <c r="N691" i="39"/>
  <c r="N692" i="39"/>
  <c r="N693" i="39"/>
  <c r="N694" i="39"/>
  <c r="N695" i="39"/>
  <c r="N696" i="39"/>
  <c r="N697" i="39"/>
  <c r="N698" i="39"/>
  <c r="N699" i="39"/>
  <c r="N700" i="39"/>
  <c r="N701" i="39"/>
  <c r="N702" i="39"/>
  <c r="N703" i="39"/>
  <c r="N704" i="39"/>
  <c r="N705" i="39"/>
  <c r="N706" i="39"/>
  <c r="N707" i="39"/>
  <c r="N708" i="39"/>
  <c r="N709" i="39"/>
  <c r="N710" i="39"/>
  <c r="N711" i="39"/>
  <c r="N712" i="39"/>
  <c r="N713" i="39"/>
  <c r="N714" i="39"/>
  <c r="N715" i="39"/>
  <c r="N716" i="39"/>
  <c r="N717" i="39"/>
  <c r="N718" i="39"/>
  <c r="N719" i="39"/>
  <c r="N720" i="39"/>
  <c r="N721" i="39"/>
  <c r="N722" i="39"/>
  <c r="N723" i="39"/>
  <c r="N724" i="39"/>
  <c r="N725" i="39"/>
  <c r="N726" i="39"/>
  <c r="N727" i="39"/>
  <c r="N728" i="39"/>
  <c r="N729" i="39"/>
  <c r="N730" i="39"/>
  <c r="N731" i="39"/>
  <c r="N732" i="39"/>
  <c r="N733" i="39"/>
  <c r="N734" i="39"/>
  <c r="N735" i="39"/>
  <c r="N736" i="39"/>
  <c r="N737" i="39"/>
  <c r="N738" i="39"/>
  <c r="N739" i="39"/>
  <c r="N740" i="39"/>
  <c r="N741" i="39"/>
  <c r="N742" i="39"/>
  <c r="N743" i="39"/>
  <c r="N744" i="39"/>
  <c r="N745" i="39"/>
  <c r="N746" i="39"/>
  <c r="N747" i="39"/>
  <c r="N748" i="39"/>
  <c r="N749" i="39"/>
  <c r="N750" i="39"/>
  <c r="N751" i="39"/>
  <c r="N752" i="39"/>
  <c r="N753" i="39"/>
  <c r="N754" i="39"/>
  <c r="N755" i="39"/>
  <c r="N756" i="39"/>
  <c r="N757" i="39"/>
  <c r="N758" i="39"/>
  <c r="N759" i="39"/>
  <c r="N760" i="39"/>
  <c r="N761" i="39"/>
  <c r="N762" i="39"/>
  <c r="N763" i="39"/>
  <c r="N764" i="39"/>
  <c r="N765" i="39"/>
  <c r="N766" i="39"/>
  <c r="N767" i="39"/>
  <c r="N768" i="39"/>
  <c r="N769" i="39"/>
  <c r="N770" i="39"/>
  <c r="N771" i="39"/>
  <c r="N772" i="39"/>
  <c r="N773" i="39"/>
  <c r="N774" i="39"/>
  <c r="N775" i="39"/>
  <c r="N776" i="39"/>
  <c r="N777" i="39"/>
  <c r="N778" i="39"/>
  <c r="N779" i="39"/>
  <c r="N780" i="39"/>
  <c r="N781" i="39"/>
  <c r="N782" i="39"/>
  <c r="N783" i="39"/>
  <c r="N784" i="39"/>
  <c r="N785" i="39"/>
  <c r="N786" i="39"/>
  <c r="N787" i="39"/>
  <c r="N788" i="39"/>
  <c r="N789" i="39"/>
  <c r="N790" i="39"/>
  <c r="N791" i="39"/>
  <c r="N792" i="39"/>
  <c r="N793" i="39"/>
  <c r="N794" i="39"/>
  <c r="N795" i="39"/>
  <c r="N796" i="39"/>
  <c r="N797" i="39"/>
  <c r="N798" i="39"/>
  <c r="N799" i="39"/>
  <c r="N800" i="39"/>
  <c r="N801" i="39"/>
  <c r="N802" i="39"/>
  <c r="N803" i="39"/>
  <c r="N804" i="39"/>
  <c r="N805" i="39"/>
  <c r="N806" i="39"/>
  <c r="N807" i="39"/>
  <c r="N808" i="39"/>
  <c r="N809" i="39"/>
  <c r="N810" i="39"/>
  <c r="N811" i="39"/>
  <c r="N812" i="39"/>
  <c r="N813" i="39"/>
  <c r="N814" i="39"/>
  <c r="N815" i="39"/>
  <c r="N816" i="39"/>
  <c r="N817" i="39"/>
  <c r="N818" i="39"/>
  <c r="N819" i="39"/>
  <c r="N820" i="39"/>
  <c r="N821" i="39"/>
  <c r="N822" i="39"/>
  <c r="N823" i="39"/>
  <c r="N824" i="39"/>
  <c r="N825" i="39"/>
  <c r="N826" i="39"/>
  <c r="N827" i="39"/>
  <c r="N828" i="39"/>
  <c r="N829" i="39"/>
  <c r="N830" i="39"/>
  <c r="N831" i="39"/>
  <c r="N832" i="39"/>
  <c r="N833" i="39"/>
  <c r="N834" i="39"/>
  <c r="N835" i="39"/>
  <c r="N836" i="39"/>
  <c r="N837" i="39"/>
  <c r="N838" i="39"/>
  <c r="N839" i="39"/>
  <c r="N840" i="39"/>
  <c r="N841" i="39"/>
  <c r="N842" i="39"/>
  <c r="N843" i="39"/>
  <c r="N844" i="39"/>
  <c r="N845" i="39"/>
  <c r="N846" i="39"/>
  <c r="N847" i="39"/>
  <c r="N848" i="39"/>
  <c r="N849" i="39"/>
  <c r="N850" i="39"/>
  <c r="N851" i="39"/>
  <c r="N852" i="39"/>
  <c r="N853" i="39"/>
  <c r="N854" i="39"/>
  <c r="N855" i="39"/>
  <c r="N856" i="39"/>
  <c r="N857" i="39"/>
  <c r="N858" i="39"/>
  <c r="N859" i="39"/>
  <c r="N860" i="39"/>
  <c r="N861" i="39"/>
  <c r="N862" i="39"/>
  <c r="N863" i="39"/>
  <c r="N864" i="39"/>
  <c r="N865" i="39"/>
  <c r="N866" i="39"/>
  <c r="N867" i="39"/>
  <c r="N868" i="39"/>
  <c r="N869" i="39"/>
  <c r="N870" i="39"/>
  <c r="N871" i="39"/>
  <c r="N872" i="39"/>
  <c r="N873" i="39"/>
  <c r="N874" i="39"/>
  <c r="N875" i="39"/>
  <c r="N876" i="39"/>
  <c r="N877" i="39"/>
  <c r="N878" i="39"/>
  <c r="N879" i="39"/>
  <c r="N880" i="39"/>
  <c r="N881" i="39"/>
  <c r="N882" i="39"/>
  <c r="N883" i="39"/>
  <c r="N884" i="39"/>
  <c r="N885" i="39"/>
  <c r="N886" i="39"/>
  <c r="N887" i="39"/>
  <c r="N888" i="39"/>
  <c r="N889" i="39"/>
  <c r="N890" i="39"/>
  <c r="N891" i="39"/>
  <c r="N892" i="39"/>
  <c r="N893" i="39"/>
  <c r="N894" i="39"/>
  <c r="N895" i="39"/>
  <c r="N896" i="39"/>
  <c r="N897" i="39"/>
  <c r="N898" i="39"/>
  <c r="N899" i="39"/>
  <c r="N900" i="39"/>
  <c r="N901" i="39"/>
  <c r="N902" i="39"/>
  <c r="N903" i="39"/>
  <c r="N904" i="39"/>
  <c r="N905" i="39"/>
  <c r="N906" i="39"/>
  <c r="N907" i="39"/>
  <c r="N908" i="39"/>
  <c r="N909" i="39"/>
  <c r="N910" i="39"/>
  <c r="N911" i="39"/>
  <c r="N912" i="39"/>
  <c r="N913" i="39"/>
  <c r="N914" i="39"/>
  <c r="N915" i="39"/>
  <c r="N916" i="39"/>
  <c r="N917" i="39"/>
  <c r="N918" i="39"/>
  <c r="N919" i="39"/>
  <c r="N920" i="39"/>
  <c r="N921" i="39"/>
  <c r="N922" i="39"/>
  <c r="N923" i="39"/>
  <c r="N924" i="39"/>
  <c r="N925" i="39"/>
  <c r="N926" i="39"/>
  <c r="N927" i="39"/>
  <c r="N928" i="39"/>
  <c r="N929" i="39"/>
  <c r="N930" i="39"/>
  <c r="N931" i="39"/>
  <c r="N932" i="39"/>
  <c r="N933" i="39"/>
  <c r="N934" i="39"/>
  <c r="N935" i="39"/>
  <c r="N936" i="39"/>
  <c r="N937" i="39"/>
  <c r="N938" i="39"/>
  <c r="N939" i="39"/>
  <c r="N940" i="39"/>
  <c r="N941" i="39"/>
  <c r="N942" i="39"/>
  <c r="N943" i="39"/>
  <c r="N944" i="39"/>
  <c r="N945" i="39"/>
  <c r="N946" i="39"/>
  <c r="N947" i="39"/>
  <c r="N948" i="39"/>
  <c r="N949" i="39"/>
  <c r="N950" i="39"/>
  <c r="N951" i="39"/>
  <c r="N952" i="39"/>
  <c r="N953" i="39"/>
  <c r="N954" i="39"/>
  <c r="N955" i="39"/>
  <c r="N956" i="39"/>
  <c r="N957" i="39"/>
  <c r="N958" i="39"/>
  <c r="N959" i="39"/>
  <c r="N960" i="39"/>
  <c r="N961" i="39"/>
  <c r="N962" i="39"/>
  <c r="N963" i="39"/>
  <c r="N964" i="39"/>
  <c r="N965" i="39"/>
  <c r="N966" i="39"/>
  <c r="N967" i="39"/>
  <c r="N968" i="39"/>
  <c r="N969" i="39"/>
  <c r="N970" i="39"/>
  <c r="N971" i="39"/>
  <c r="N972" i="39"/>
  <c r="N973" i="39"/>
  <c r="N974" i="39"/>
  <c r="N975" i="39"/>
  <c r="N976" i="39"/>
  <c r="N977" i="39"/>
  <c r="N978" i="39"/>
  <c r="N979" i="39"/>
  <c r="N980" i="39"/>
  <c r="N981" i="39"/>
  <c r="N982" i="39"/>
  <c r="N983" i="39"/>
  <c r="N984" i="39"/>
  <c r="N985" i="39"/>
  <c r="N986" i="39"/>
  <c r="N987" i="39"/>
  <c r="N988" i="39"/>
  <c r="N989" i="39"/>
  <c r="N990" i="39"/>
  <c r="N991" i="39"/>
  <c r="N992" i="39"/>
  <c r="N993" i="39"/>
  <c r="N994" i="39"/>
  <c r="N995" i="39"/>
  <c r="N996" i="39"/>
  <c r="N997" i="39"/>
  <c r="N998" i="39"/>
  <c r="N999" i="39"/>
  <c r="N1000" i="39"/>
  <c r="N1001" i="39"/>
  <c r="N1002" i="39"/>
  <c r="N1003" i="39"/>
  <c r="N1004" i="39"/>
  <c r="N1005" i="39"/>
  <c r="N1006" i="39"/>
  <c r="N1007" i="39"/>
  <c r="N1008" i="39"/>
  <c r="N1009" i="39"/>
  <c r="N1010" i="39"/>
  <c r="N1011" i="39"/>
  <c r="N1012" i="39"/>
  <c r="N1013" i="39"/>
  <c r="N1014" i="39"/>
  <c r="N1015" i="39"/>
  <c r="N1016" i="39"/>
  <c r="N1017" i="39"/>
  <c r="N1018" i="39"/>
  <c r="N1019" i="39"/>
  <c r="N1020" i="39"/>
  <c r="N1021" i="39"/>
  <c r="N1022" i="39"/>
  <c r="N1023" i="39"/>
  <c r="N1024" i="39"/>
  <c r="N1025" i="39"/>
  <c r="N1026" i="39"/>
  <c r="N1027" i="39"/>
  <c r="N1028" i="39"/>
  <c r="N1029" i="39"/>
  <c r="N1030" i="39"/>
  <c r="N1031" i="39"/>
  <c r="N1032" i="39"/>
  <c r="N1033" i="39"/>
  <c r="N1034" i="39"/>
  <c r="N1035" i="39"/>
  <c r="N1036" i="39"/>
  <c r="N1037" i="39"/>
  <c r="N1038" i="39"/>
  <c r="N1039" i="39"/>
  <c r="N1040" i="39"/>
  <c r="N1041" i="39"/>
  <c r="N1042" i="39"/>
  <c r="N1043" i="39"/>
  <c r="N1044" i="39"/>
  <c r="N1045" i="39"/>
  <c r="N1046" i="39"/>
  <c r="N1047" i="39"/>
  <c r="N1048" i="39"/>
  <c r="N1049" i="39"/>
  <c r="N1050" i="39"/>
  <c r="N1051" i="39"/>
  <c r="N1052" i="39"/>
  <c r="N1053" i="39"/>
  <c r="N1054" i="39"/>
  <c r="N1055" i="39"/>
  <c r="N1056" i="39"/>
  <c r="N1057" i="39"/>
  <c r="N1058" i="39"/>
  <c r="N1059" i="39"/>
  <c r="N1060" i="39"/>
  <c r="N1061" i="39"/>
  <c r="N1062" i="39"/>
  <c r="N1063" i="39"/>
  <c r="N1064" i="39"/>
  <c r="N1065" i="39"/>
  <c r="N1066" i="39"/>
  <c r="N1067" i="39"/>
  <c r="N1068" i="39"/>
  <c r="N1069" i="39"/>
  <c r="N1070" i="39"/>
  <c r="N1071" i="39"/>
  <c r="N1072" i="39"/>
  <c r="N1073" i="39"/>
  <c r="N1074" i="39"/>
  <c r="N1075" i="39"/>
  <c r="N1076" i="39"/>
  <c r="N1077" i="39"/>
  <c r="N1078" i="39"/>
  <c r="N1079" i="39"/>
  <c r="N1080" i="39"/>
  <c r="N1081" i="39"/>
  <c r="N1082" i="39"/>
  <c r="N1083" i="39"/>
  <c r="N1084" i="39"/>
  <c r="N1085" i="39"/>
  <c r="N1086" i="39"/>
  <c r="N1087" i="39"/>
  <c r="N1088" i="39"/>
  <c r="N1089" i="39"/>
  <c r="N1090" i="39"/>
  <c r="N1091" i="39"/>
  <c r="N1092" i="39"/>
  <c r="N1093" i="39"/>
  <c r="N1094" i="39"/>
  <c r="N1095" i="39"/>
  <c r="N1096" i="39"/>
  <c r="N1097" i="39"/>
  <c r="N1098" i="39"/>
  <c r="N1099" i="39"/>
  <c r="N1100" i="39"/>
  <c r="N1101" i="39"/>
  <c r="N1102" i="39"/>
  <c r="N1103" i="39"/>
  <c r="N1104" i="39"/>
  <c r="N1105" i="39"/>
  <c r="N1106" i="39"/>
  <c r="N1107" i="39"/>
  <c r="N1108" i="39"/>
  <c r="N1109" i="39"/>
  <c r="N1110" i="39"/>
  <c r="N1111" i="39"/>
  <c r="N1112" i="39"/>
  <c r="N1113" i="39"/>
  <c r="N1114" i="39"/>
  <c r="N1115" i="39"/>
  <c r="N1116" i="39"/>
  <c r="N1117" i="39"/>
  <c r="N1118" i="39"/>
  <c r="N1119" i="39"/>
  <c r="N1120" i="39"/>
  <c r="N1121" i="39"/>
  <c r="N1122" i="39"/>
  <c r="N1123" i="39"/>
  <c r="N1124" i="39"/>
  <c r="N1125" i="39"/>
  <c r="N1126" i="39"/>
  <c r="N1127" i="39"/>
  <c r="N1128" i="39"/>
  <c r="N1129" i="39"/>
  <c r="N1130" i="39"/>
  <c r="N1131" i="39"/>
  <c r="N1132" i="39"/>
  <c r="N1133" i="39"/>
  <c r="N1134" i="39"/>
  <c r="N1135" i="39"/>
  <c r="N1136" i="39"/>
  <c r="N1137" i="39"/>
  <c r="N1138" i="39"/>
  <c r="N1139" i="39"/>
  <c r="N1140" i="39"/>
  <c r="N1141" i="39"/>
  <c r="N1142" i="39"/>
  <c r="N1143" i="39"/>
  <c r="N1144" i="39"/>
  <c r="N1145" i="39"/>
  <c r="N1146" i="39"/>
  <c r="N1147" i="39"/>
  <c r="N1148" i="39"/>
  <c r="N1149" i="39"/>
  <c r="N1150" i="39"/>
  <c r="N1151" i="39"/>
  <c r="N1152" i="39"/>
  <c r="N1153" i="39"/>
  <c r="N1154" i="39"/>
  <c r="N1155" i="39"/>
  <c r="N1156" i="39"/>
  <c r="N1157" i="39"/>
  <c r="N1158" i="39"/>
  <c r="N1159" i="39"/>
  <c r="N1160" i="39"/>
  <c r="N1161" i="39"/>
  <c r="N1162" i="39"/>
  <c r="N1163" i="39"/>
  <c r="N1164" i="39"/>
  <c r="N1165" i="39"/>
  <c r="N1166" i="39"/>
  <c r="N1167" i="39"/>
  <c r="N1168" i="39"/>
  <c r="N1169" i="39"/>
  <c r="N1170" i="39"/>
  <c r="N1171" i="39"/>
  <c r="N1172" i="39"/>
  <c r="N1173" i="39"/>
  <c r="N1174" i="39"/>
  <c r="N1175" i="39"/>
  <c r="N1176" i="39"/>
  <c r="N1177" i="39"/>
  <c r="N1178" i="39"/>
  <c r="N1179" i="39"/>
  <c r="N1180" i="39"/>
  <c r="N1181" i="39"/>
  <c r="N1182" i="39"/>
  <c r="N1183" i="39"/>
  <c r="N1184" i="39"/>
  <c r="N1185" i="39"/>
  <c r="N1186" i="39"/>
  <c r="N1187" i="39"/>
  <c r="N1188" i="39"/>
  <c r="N1189" i="39"/>
  <c r="N1190" i="39"/>
  <c r="N1191" i="39"/>
  <c r="N1192" i="39"/>
  <c r="N1193" i="39"/>
  <c r="N1194" i="39"/>
  <c r="N1195" i="39"/>
  <c r="N1196" i="39"/>
  <c r="N1197" i="39"/>
  <c r="N1198" i="39"/>
  <c r="N1199" i="39"/>
  <c r="N1200" i="39"/>
  <c r="N1201" i="39"/>
  <c r="N1202" i="39"/>
  <c r="N1203" i="39"/>
  <c r="N1204" i="39"/>
  <c r="N1205" i="39"/>
  <c r="N1206" i="39"/>
  <c r="N1207" i="39"/>
  <c r="N1208" i="39"/>
  <c r="N1209" i="39"/>
  <c r="N1210" i="39"/>
  <c r="N1211" i="39"/>
  <c r="N1212" i="39"/>
  <c r="N1213" i="39"/>
  <c r="N1214" i="39"/>
  <c r="N1215" i="39"/>
  <c r="N1216" i="39"/>
  <c r="N1217" i="39"/>
  <c r="N1218" i="39"/>
  <c r="N1219" i="39"/>
  <c r="N1220" i="39"/>
  <c r="N1221" i="39"/>
  <c r="N1222" i="39"/>
  <c r="N1223" i="39"/>
  <c r="N1224" i="39"/>
  <c r="N1225" i="39"/>
  <c r="N1226" i="39"/>
  <c r="N1227" i="39"/>
  <c r="N1228" i="39"/>
  <c r="N1229" i="39"/>
  <c r="N1230" i="39"/>
  <c r="N1231" i="39"/>
  <c r="N1232" i="39"/>
  <c r="N1233" i="39"/>
  <c r="N1234" i="39"/>
  <c r="N1235" i="39"/>
  <c r="N1236" i="39"/>
  <c r="N1237" i="39"/>
  <c r="N1238" i="39"/>
  <c r="N1239" i="39"/>
  <c r="N1240" i="39"/>
  <c r="N1241" i="39"/>
  <c r="N1242" i="39"/>
  <c r="N1243" i="39"/>
  <c r="N1244" i="39"/>
  <c r="N1245" i="39"/>
  <c r="N1246" i="39"/>
  <c r="N1247" i="39"/>
  <c r="N1248" i="39"/>
  <c r="N1249" i="39"/>
  <c r="N1250" i="39"/>
  <c r="N1251" i="39"/>
  <c r="N1252" i="39"/>
  <c r="N1253" i="39"/>
  <c r="N1254" i="39"/>
  <c r="N1255" i="39"/>
  <c r="N1256" i="39"/>
  <c r="N1257" i="39"/>
  <c r="N1258" i="39"/>
  <c r="N1259" i="39"/>
  <c r="N1260" i="39"/>
  <c r="N1261" i="39"/>
  <c r="N1262" i="39"/>
  <c r="N1263" i="39"/>
  <c r="N1264" i="39"/>
  <c r="N1265" i="39"/>
  <c r="N1266" i="39"/>
  <c r="N1267" i="39"/>
  <c r="N1268" i="39"/>
  <c r="N1269" i="39"/>
  <c r="N1270" i="39"/>
  <c r="N1271" i="39"/>
  <c r="N1272" i="39"/>
  <c r="N1273" i="39"/>
  <c r="N1274" i="39"/>
  <c r="N1275" i="39"/>
  <c r="N1276" i="39"/>
  <c r="N1277" i="39"/>
  <c r="N1278" i="39"/>
  <c r="N1279" i="39"/>
  <c r="N1280" i="39"/>
  <c r="N1281" i="39"/>
  <c r="N1282" i="39"/>
  <c r="N1283" i="39"/>
  <c r="N1284" i="39"/>
  <c r="N1285" i="39"/>
  <c r="N1286" i="39"/>
  <c r="N1287" i="39"/>
  <c r="N1288" i="39"/>
  <c r="N1289" i="39"/>
  <c r="N1290" i="39"/>
  <c r="N1291" i="39"/>
  <c r="N1292" i="39"/>
  <c r="N1293" i="39"/>
  <c r="N1294" i="39"/>
  <c r="N1295" i="39"/>
  <c r="N1296" i="39"/>
  <c r="N1297" i="39"/>
  <c r="N1298" i="39"/>
  <c r="N1299" i="39"/>
  <c r="N1300" i="39"/>
  <c r="N1301" i="39"/>
  <c r="N1302" i="39"/>
  <c r="N1303" i="39"/>
  <c r="N1304" i="39"/>
  <c r="N1305" i="39"/>
  <c r="N1306" i="39"/>
  <c r="N1307" i="39"/>
  <c r="N1308" i="39"/>
  <c r="N1309" i="39"/>
  <c r="N1310" i="39"/>
  <c r="N1311" i="39"/>
  <c r="N1312" i="39"/>
  <c r="N1313" i="39"/>
  <c r="N1314" i="39"/>
  <c r="N1315" i="39"/>
  <c r="N1316" i="39"/>
  <c r="N1317" i="39"/>
  <c r="N1318" i="39"/>
  <c r="N1319" i="39"/>
  <c r="N1320" i="39"/>
  <c r="N1321" i="39"/>
  <c r="N1322" i="39"/>
  <c r="N1323" i="39"/>
  <c r="N1324" i="39"/>
  <c r="N1325" i="39"/>
  <c r="N1326" i="39"/>
  <c r="N1327" i="39"/>
  <c r="N1328" i="39"/>
  <c r="N1329" i="39"/>
  <c r="N1330" i="39"/>
  <c r="N1331" i="39"/>
  <c r="N1332" i="39"/>
  <c r="N1333" i="39"/>
  <c r="N1334" i="39"/>
  <c r="N1335" i="39"/>
  <c r="N1336" i="39"/>
  <c r="N1337" i="39"/>
  <c r="N1338" i="39"/>
  <c r="N1339" i="39"/>
  <c r="N1340" i="39"/>
  <c r="N1341" i="39"/>
  <c r="N1342" i="39"/>
  <c r="N1343" i="39"/>
  <c r="N1344" i="39"/>
  <c r="N1345" i="39"/>
  <c r="N1346" i="39"/>
  <c r="N1347" i="39"/>
  <c r="N1348" i="39"/>
  <c r="N1349" i="39"/>
  <c r="N1350" i="39"/>
  <c r="N1351" i="39"/>
  <c r="N1352" i="39"/>
  <c r="N1353" i="39"/>
  <c r="N1354" i="39"/>
  <c r="N1355" i="39"/>
  <c r="N1356" i="39"/>
  <c r="N1357" i="39"/>
  <c r="N1358" i="39"/>
  <c r="N1359" i="39"/>
  <c r="N1360" i="39"/>
  <c r="N1361" i="39"/>
  <c r="N1362" i="39"/>
  <c r="N1363" i="39"/>
  <c r="N1364" i="39"/>
  <c r="N1365" i="39"/>
  <c r="N1366" i="39"/>
  <c r="N1367" i="39"/>
  <c r="N1368" i="39"/>
  <c r="N1369" i="39"/>
  <c r="N1370" i="39"/>
  <c r="N1371" i="39"/>
  <c r="N1372" i="39"/>
  <c r="N1373" i="39"/>
  <c r="N1374" i="39"/>
  <c r="N1375" i="39"/>
  <c r="N1376" i="39"/>
  <c r="N1377" i="39"/>
  <c r="N1378" i="39"/>
  <c r="N1379" i="39"/>
  <c r="N1380" i="39"/>
  <c r="N1381" i="39"/>
  <c r="N1382" i="39"/>
  <c r="N1383" i="39"/>
  <c r="N1384" i="39"/>
  <c r="N1385" i="39"/>
  <c r="N1386" i="39"/>
  <c r="N1387" i="39"/>
  <c r="N1388" i="39"/>
  <c r="N1389" i="39"/>
  <c r="N1390" i="39"/>
  <c r="N1391" i="39"/>
  <c r="N1392" i="39"/>
  <c r="N1393" i="39"/>
  <c r="N1394" i="39"/>
  <c r="N1395" i="39"/>
  <c r="N1396" i="39"/>
  <c r="N1397" i="39"/>
  <c r="N1398" i="39"/>
  <c r="N1399" i="39"/>
  <c r="N1400" i="39"/>
  <c r="N1401" i="39"/>
  <c r="N1402" i="39"/>
  <c r="N1403" i="39"/>
  <c r="N1404" i="39"/>
  <c r="N1405" i="39"/>
  <c r="N1406" i="39"/>
  <c r="N1407" i="39"/>
  <c r="N1408" i="39"/>
  <c r="N1409" i="39"/>
  <c r="N1410" i="39"/>
  <c r="N1411" i="39"/>
  <c r="N1412" i="39"/>
  <c r="N1413" i="39"/>
  <c r="N1414" i="39"/>
  <c r="N1415" i="39"/>
  <c r="N1416" i="39"/>
  <c r="N1417" i="39"/>
  <c r="N1418" i="39"/>
  <c r="N1419" i="39"/>
  <c r="N1420" i="39"/>
  <c r="N1421" i="39"/>
  <c r="N1422" i="39"/>
  <c r="N1423" i="39"/>
  <c r="N1424" i="39"/>
  <c r="N1425" i="39"/>
  <c r="N1426" i="39"/>
  <c r="N1427" i="39"/>
  <c r="N1428" i="39"/>
  <c r="N1429" i="39"/>
  <c r="N1430" i="39"/>
  <c r="N1431" i="39"/>
  <c r="N1432" i="39"/>
  <c r="N1433" i="39"/>
  <c r="N1434" i="39"/>
  <c r="N1435" i="39"/>
  <c r="N1436" i="39"/>
  <c r="N1437" i="39"/>
  <c r="N1438" i="39"/>
  <c r="N1439" i="39"/>
  <c r="N1440" i="39"/>
  <c r="N1441" i="39"/>
  <c r="N1442" i="39"/>
  <c r="N1443" i="39"/>
  <c r="N1444" i="39"/>
  <c r="N1445" i="39"/>
  <c r="N1446" i="39"/>
  <c r="N1447" i="39"/>
  <c r="N1448" i="39"/>
  <c r="N1449" i="39"/>
  <c r="N1450" i="39"/>
  <c r="N1451" i="39"/>
  <c r="N1452" i="39"/>
  <c r="N1453" i="39"/>
  <c r="N1454" i="39"/>
  <c r="N1455" i="39"/>
  <c r="N1456" i="39"/>
  <c r="N1457" i="39"/>
  <c r="N1458" i="39"/>
  <c r="N1459" i="39"/>
  <c r="N1460" i="39"/>
  <c r="N1461" i="39"/>
  <c r="N1462" i="39"/>
  <c r="N1463" i="39"/>
  <c r="N1464" i="39"/>
  <c r="N1465" i="39"/>
  <c r="N1466" i="39"/>
  <c r="N1467" i="39"/>
  <c r="N1468" i="39"/>
  <c r="N1469" i="39"/>
  <c r="N1470" i="39"/>
  <c r="N1471" i="39"/>
  <c r="N1472" i="39"/>
  <c r="N1473" i="39"/>
  <c r="N1474" i="39"/>
  <c r="N1475" i="39"/>
  <c r="N1476" i="39"/>
  <c r="N1477" i="39"/>
  <c r="N1478" i="39"/>
  <c r="N1479" i="39"/>
  <c r="N1480" i="39"/>
  <c r="N1481" i="39"/>
  <c r="N1482" i="39"/>
  <c r="N1483" i="39"/>
  <c r="N1484" i="39"/>
  <c r="N1485" i="39"/>
  <c r="N1486" i="39"/>
  <c r="N1487" i="39"/>
  <c r="N1488" i="39"/>
  <c r="N1489" i="39"/>
  <c r="N1490" i="39"/>
  <c r="N1491" i="39"/>
  <c r="N1492" i="39"/>
  <c r="N1493" i="39"/>
  <c r="N1494" i="39"/>
  <c r="N1495" i="39"/>
  <c r="N1496" i="39"/>
  <c r="N1497" i="39"/>
  <c r="N1498" i="39"/>
  <c r="N1499" i="39"/>
  <c r="N1500" i="39"/>
  <c r="N1501" i="39"/>
  <c r="N1502" i="39"/>
  <c r="N1503" i="39"/>
  <c r="N1504" i="39"/>
  <c r="N1505" i="39"/>
  <c r="N1506" i="39"/>
  <c r="N1507" i="39"/>
  <c r="N1508" i="39"/>
  <c r="N1509" i="39"/>
  <c r="N1510" i="39"/>
  <c r="N1511" i="39"/>
  <c r="N1512" i="39"/>
  <c r="N1513" i="39"/>
  <c r="N1514" i="39"/>
  <c r="N1515" i="39"/>
  <c r="N1516" i="39"/>
  <c r="N1517" i="39"/>
  <c r="N1518" i="39"/>
  <c r="N1519" i="39"/>
  <c r="N1520" i="39"/>
  <c r="N1521" i="39"/>
  <c r="N1522" i="39"/>
  <c r="N1523" i="39"/>
  <c r="N1524" i="39"/>
  <c r="N1525" i="39"/>
  <c r="N1526" i="39"/>
  <c r="N1527" i="39"/>
  <c r="N1528" i="39"/>
  <c r="N1529" i="39"/>
  <c r="N1530" i="39"/>
  <c r="N1531" i="39"/>
  <c r="N1532" i="39"/>
  <c r="N1533" i="39"/>
  <c r="N1534" i="39"/>
  <c r="N1535" i="39"/>
  <c r="N1536" i="39"/>
  <c r="N1537" i="39"/>
  <c r="N1538" i="39"/>
  <c r="N1539" i="39"/>
  <c r="N1540" i="39"/>
  <c r="N1541" i="39"/>
  <c r="N1542" i="39"/>
  <c r="N1543" i="39"/>
  <c r="N1544" i="39"/>
  <c r="N1545" i="39"/>
  <c r="N1546" i="39"/>
  <c r="N1547" i="39"/>
  <c r="N1548" i="39"/>
  <c r="N1549" i="39"/>
  <c r="N1550" i="39"/>
  <c r="N1551" i="39"/>
  <c r="N1552" i="39"/>
  <c r="N1553" i="39"/>
  <c r="N1554" i="39"/>
  <c r="N1555" i="39"/>
  <c r="N1556" i="39"/>
  <c r="N1557" i="39"/>
  <c r="N1558" i="39"/>
  <c r="N1559" i="39"/>
  <c r="N1560" i="39"/>
  <c r="N1561" i="39"/>
  <c r="N1562" i="39"/>
  <c r="N1563" i="39"/>
  <c r="N1564" i="39"/>
  <c r="N1565" i="39"/>
  <c r="N1566" i="39"/>
  <c r="N1567" i="39"/>
  <c r="N1568" i="39"/>
  <c r="N1569" i="39"/>
  <c r="N1570" i="39"/>
  <c r="N1571" i="39"/>
  <c r="N1572" i="39"/>
  <c r="N1573" i="39"/>
  <c r="N1574" i="39"/>
  <c r="N1575" i="39"/>
  <c r="N1576" i="39"/>
  <c r="N1577" i="39"/>
  <c r="N1578" i="39"/>
  <c r="N1579" i="39"/>
  <c r="N1580" i="39"/>
  <c r="N1581" i="39"/>
  <c r="N1582" i="39"/>
  <c r="N1583" i="39"/>
  <c r="N1584" i="39"/>
  <c r="N1585" i="39"/>
  <c r="N1586" i="39"/>
  <c r="N1587" i="39"/>
  <c r="N1588" i="39"/>
  <c r="N1589" i="39"/>
  <c r="N1590" i="39"/>
  <c r="N1591" i="39"/>
  <c r="N1592" i="39"/>
  <c r="N1593" i="39"/>
  <c r="N1594" i="39"/>
  <c r="N1595" i="39"/>
  <c r="N1596" i="39"/>
  <c r="N1597" i="39"/>
  <c r="N1598" i="39"/>
  <c r="N1599" i="39"/>
  <c r="N1600" i="39"/>
  <c r="N1601" i="39"/>
  <c r="N1602" i="39"/>
  <c r="N1603" i="39"/>
  <c r="N1604" i="39"/>
  <c r="N1605" i="39"/>
  <c r="N1606" i="39"/>
  <c r="N1607" i="39"/>
  <c r="N1608" i="39"/>
  <c r="N1609" i="39"/>
  <c r="N1610" i="39"/>
  <c r="N1611" i="39"/>
  <c r="N1612" i="39"/>
  <c r="N1613" i="39"/>
  <c r="N1614" i="39"/>
  <c r="N1615" i="39"/>
  <c r="N1616" i="39"/>
  <c r="N1617" i="39"/>
  <c r="N1618" i="39"/>
  <c r="N1619" i="39"/>
  <c r="N1620" i="39"/>
  <c r="N1621" i="39"/>
  <c r="N1622" i="39"/>
  <c r="N1623" i="39"/>
  <c r="N1624" i="39"/>
  <c r="N1625" i="39"/>
  <c r="N1626" i="39"/>
  <c r="N1627" i="39"/>
  <c r="N1628" i="39"/>
  <c r="N1629" i="39"/>
  <c r="N1630" i="39"/>
  <c r="N1631" i="39"/>
  <c r="N1632" i="39"/>
  <c r="N1633" i="39"/>
  <c r="N1634" i="39"/>
  <c r="N1635" i="39"/>
  <c r="N1636" i="39"/>
  <c r="N1637" i="39"/>
  <c r="N1638" i="39"/>
  <c r="N1639" i="39"/>
  <c r="N1640" i="39"/>
  <c r="N1641" i="39"/>
  <c r="N1642" i="39"/>
  <c r="N1643" i="39"/>
  <c r="N1644" i="39"/>
  <c r="N1645" i="39"/>
  <c r="N1646" i="39"/>
  <c r="D4" i="17" l="1"/>
  <c r="AJ4" i="17"/>
  <c r="AF4" i="17"/>
  <c r="P4" i="17"/>
  <c r="AE4" i="17"/>
  <c r="AD4" i="17"/>
  <c r="N4" i="17"/>
  <c r="AC4" i="17"/>
  <c r="M4" i="17"/>
  <c r="X4" i="17"/>
  <c r="H4" i="17"/>
  <c r="W4" i="17"/>
  <c r="G4" i="17"/>
  <c r="V4" i="17"/>
  <c r="F4" i="17"/>
  <c r="U4" i="17"/>
  <c r="E4" i="17"/>
  <c r="O4" i="17"/>
  <c r="AI4" i="17"/>
  <c r="J4" i="17"/>
  <c r="AA4" i="17"/>
  <c r="AG4" i="17"/>
  <c r="S4" i="17"/>
  <c r="Y4" i="17"/>
  <c r="K4" i="17"/>
  <c r="Q4" i="17"/>
  <c r="AB4" i="17"/>
  <c r="C4" i="17"/>
  <c r="I4" i="17"/>
  <c r="L28" i="34"/>
  <c r="M60" i="34"/>
  <c r="O56" i="34"/>
  <c r="O55" i="34"/>
  <c r="J22" i="34" l="1"/>
  <c r="J19" i="34"/>
  <c r="J21" i="34"/>
  <c r="J20" i="34"/>
  <c r="J6" i="34"/>
  <c r="K6" i="34"/>
  <c r="L6" i="34"/>
  <c r="M6" i="34"/>
  <c r="N6" i="34"/>
  <c r="J7" i="34"/>
  <c r="K7" i="34"/>
  <c r="L7" i="34"/>
  <c r="M7" i="34"/>
  <c r="N7" i="34"/>
  <c r="J8" i="34"/>
  <c r="K8" i="34"/>
  <c r="L8" i="34"/>
  <c r="M8" i="34"/>
  <c r="N8" i="34"/>
  <c r="J9" i="34"/>
  <c r="K9" i="34"/>
  <c r="L9" i="34"/>
  <c r="M9" i="34"/>
  <c r="N9" i="34"/>
  <c r="O6" i="34" l="1"/>
  <c r="L19" i="34" s="1"/>
  <c r="N10" i="34"/>
  <c r="O7" i="34"/>
  <c r="L20" i="34" s="1"/>
  <c r="O9" i="34"/>
  <c r="L22" i="34" s="1"/>
  <c r="J18" i="34"/>
  <c r="K19" i="34" s="1"/>
  <c r="M10" i="34"/>
  <c r="K10" i="34"/>
  <c r="O8" i="34"/>
  <c r="L21" i="34" s="1"/>
  <c r="L10" i="34"/>
  <c r="J10" i="34"/>
  <c r="K20" i="34" l="1"/>
  <c r="K22" i="34"/>
  <c r="K21" i="34"/>
  <c r="O10" i="34"/>
  <c r="F4" i="28"/>
  <c r="G4" i="28"/>
  <c r="H4" i="28"/>
  <c r="I4" i="28"/>
  <c r="J4" i="28"/>
  <c r="K4" i="28"/>
  <c r="L4" i="28"/>
  <c r="M4" i="28"/>
  <c r="M33" i="28" s="1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C33" i="28" s="1"/>
  <c r="AD4" i="28"/>
  <c r="AE4" i="28"/>
  <c r="AF4" i="28"/>
  <c r="AG4" i="28"/>
  <c r="AH4" i="28"/>
  <c r="AI4" i="28"/>
  <c r="AJ4" i="28"/>
  <c r="AJ35" i="28" s="1"/>
  <c r="AK4" i="28"/>
  <c r="AL4" i="28"/>
  <c r="F5" i="28"/>
  <c r="G5" i="28"/>
  <c r="H5" i="28"/>
  <c r="I5" i="28"/>
  <c r="J5" i="28"/>
  <c r="K5" i="28"/>
  <c r="L5" i="28"/>
  <c r="M5" i="28"/>
  <c r="M39" i="28" s="1"/>
  <c r="N5" i="28"/>
  <c r="O5" i="28"/>
  <c r="P5" i="28"/>
  <c r="Q5" i="28"/>
  <c r="R5" i="28"/>
  <c r="S5" i="28"/>
  <c r="S42" i="28" s="1"/>
  <c r="T5" i="28"/>
  <c r="U5" i="28"/>
  <c r="V5" i="28"/>
  <c r="W5" i="28"/>
  <c r="X5" i="28"/>
  <c r="Y5" i="28"/>
  <c r="Z5" i="28"/>
  <c r="AA5" i="28"/>
  <c r="AB5" i="28"/>
  <c r="AC5" i="28"/>
  <c r="AD5" i="28"/>
  <c r="AE5" i="28"/>
  <c r="AF5" i="28"/>
  <c r="AG5" i="28"/>
  <c r="AH5" i="28"/>
  <c r="AI5" i="28"/>
  <c r="AJ5" i="28"/>
  <c r="AK5" i="28"/>
  <c r="AL5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AF8" i="28"/>
  <c r="AG8" i="28"/>
  <c r="AH8" i="28"/>
  <c r="AI8" i="28"/>
  <c r="AJ8" i="28"/>
  <c r="AK8" i="28"/>
  <c r="AL8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AF9" i="28"/>
  <c r="AG9" i="28"/>
  <c r="AH9" i="28"/>
  <c r="AI9" i="28"/>
  <c r="AI59" i="28" s="1"/>
  <c r="AJ9" i="28"/>
  <c r="AK9" i="28"/>
  <c r="AL9" i="28"/>
  <c r="F12" i="28"/>
  <c r="G12" i="28"/>
  <c r="H12" i="28"/>
  <c r="I12" i="28"/>
  <c r="J12" i="28"/>
  <c r="J47" i="28" s="1"/>
  <c r="K12" i="28"/>
  <c r="L12" i="28"/>
  <c r="M12" i="28"/>
  <c r="N12" i="28"/>
  <c r="O12" i="28"/>
  <c r="P12" i="28"/>
  <c r="Q12" i="28"/>
  <c r="R12" i="28"/>
  <c r="R47" i="28" s="1"/>
  <c r="S12" i="28"/>
  <c r="T12" i="28"/>
  <c r="U12" i="28"/>
  <c r="V12" i="28"/>
  <c r="W12" i="28"/>
  <c r="X12" i="28"/>
  <c r="X33" i="28" s="1"/>
  <c r="Y12" i="28"/>
  <c r="Z12" i="28"/>
  <c r="AA12" i="28"/>
  <c r="AB12" i="28"/>
  <c r="AC12" i="28"/>
  <c r="AD12" i="28"/>
  <c r="AE12" i="28"/>
  <c r="AF12" i="28"/>
  <c r="AF33" i="28" s="1"/>
  <c r="AG12" i="28"/>
  <c r="AH12" i="28"/>
  <c r="AH33" i="28" s="1"/>
  <c r="AI12" i="28"/>
  <c r="AJ12" i="28"/>
  <c r="AK12" i="28"/>
  <c r="AL12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X35" i="28" s="1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F15" i="28"/>
  <c r="F92" i="28" s="1"/>
  <c r="G15" i="28"/>
  <c r="H15" i="28"/>
  <c r="I15" i="28"/>
  <c r="J15" i="28"/>
  <c r="K15" i="28"/>
  <c r="L15" i="28"/>
  <c r="M15" i="28"/>
  <c r="N15" i="28"/>
  <c r="N92" i="28" s="1"/>
  <c r="O15" i="28"/>
  <c r="P15" i="28"/>
  <c r="Q15" i="28"/>
  <c r="R15" i="28"/>
  <c r="S15" i="28"/>
  <c r="T15" i="28"/>
  <c r="U15" i="28"/>
  <c r="V15" i="28"/>
  <c r="V92" i="28" s="1"/>
  <c r="W15" i="28"/>
  <c r="X15" i="28"/>
  <c r="Y15" i="28"/>
  <c r="Z15" i="28"/>
  <c r="AA15" i="28"/>
  <c r="AB15" i="28"/>
  <c r="AC15" i="28"/>
  <c r="AD15" i="28"/>
  <c r="AD92" i="28" s="1"/>
  <c r="AE15" i="28"/>
  <c r="AE36" i="28" s="1"/>
  <c r="AF15" i="28"/>
  <c r="AG15" i="28"/>
  <c r="AH15" i="28"/>
  <c r="AI15" i="28"/>
  <c r="AJ15" i="28"/>
  <c r="AK15" i="28"/>
  <c r="AL15" i="28"/>
  <c r="AL92" i="28" s="1"/>
  <c r="F16" i="28"/>
  <c r="G16" i="28"/>
  <c r="G37" i="28" s="1"/>
  <c r="H16" i="28"/>
  <c r="H37" i="28" s="1"/>
  <c r="I16" i="28"/>
  <c r="I77" i="28" s="1"/>
  <c r="J16" i="28"/>
  <c r="K16" i="28"/>
  <c r="L16" i="28"/>
  <c r="L37" i="28" s="1"/>
  <c r="M16" i="28"/>
  <c r="M37" i="28" s="1"/>
  <c r="N16" i="28"/>
  <c r="N37" i="28" s="1"/>
  <c r="O16" i="28"/>
  <c r="P16" i="28"/>
  <c r="P37" i="28" s="1"/>
  <c r="Q16" i="28"/>
  <c r="Q37" i="28" s="1"/>
  <c r="R16" i="28"/>
  <c r="R37" i="28" s="1"/>
  <c r="S16" i="28"/>
  <c r="T16" i="28"/>
  <c r="T37" i="28" s="1"/>
  <c r="U16" i="28"/>
  <c r="U37" i="28" s="1"/>
  <c r="V16" i="28"/>
  <c r="V37" i="28" s="1"/>
  <c r="W16" i="28"/>
  <c r="X16" i="28"/>
  <c r="Y16" i="28"/>
  <c r="Y37" i="28" s="1"/>
  <c r="Z16" i="28"/>
  <c r="Z37" i="28" s="1"/>
  <c r="AA16" i="28"/>
  <c r="AB16" i="28"/>
  <c r="AB37" i="28" s="1"/>
  <c r="AC16" i="28"/>
  <c r="AC37" i="28" s="1"/>
  <c r="AD16" i="28"/>
  <c r="AD37" i="28" s="1"/>
  <c r="AE16" i="28"/>
  <c r="AF16" i="28"/>
  <c r="AG16" i="28"/>
  <c r="AG77" i="28" s="1"/>
  <c r="AH16" i="28"/>
  <c r="AH37" i="28" s="1"/>
  <c r="AI16" i="28"/>
  <c r="AJ16" i="28"/>
  <c r="AJ37" i="28" s="1"/>
  <c r="AK16" i="28"/>
  <c r="AK37" i="28" s="1"/>
  <c r="AL16" i="28"/>
  <c r="AL37" i="28" s="1"/>
  <c r="F17" i="28"/>
  <c r="G17" i="28"/>
  <c r="H17" i="28"/>
  <c r="I17" i="28"/>
  <c r="J17" i="28"/>
  <c r="K17" i="28"/>
  <c r="K94" i="28" s="1"/>
  <c r="L17" i="28"/>
  <c r="M17" i="28"/>
  <c r="M48" i="28" s="1"/>
  <c r="N17" i="28"/>
  <c r="O17" i="28"/>
  <c r="P17" i="28"/>
  <c r="Q17" i="28"/>
  <c r="R17" i="28"/>
  <c r="S17" i="28"/>
  <c r="S94" i="28" s="1"/>
  <c r="T17" i="28"/>
  <c r="U17" i="28"/>
  <c r="V17" i="28"/>
  <c r="W17" i="28"/>
  <c r="X17" i="28"/>
  <c r="Y17" i="28"/>
  <c r="Z17" i="28"/>
  <c r="AA17" i="28"/>
  <c r="AA94" i="28" s="1"/>
  <c r="AB17" i="28"/>
  <c r="AC17" i="28"/>
  <c r="AD17" i="28"/>
  <c r="AE17" i="28"/>
  <c r="AF17" i="28"/>
  <c r="AG17" i="28"/>
  <c r="AH17" i="28"/>
  <c r="AI17" i="28"/>
  <c r="AI94" i="28" s="1"/>
  <c r="AJ17" i="28"/>
  <c r="AK17" i="28"/>
  <c r="AL17" i="28"/>
  <c r="F20" i="28"/>
  <c r="G20" i="28"/>
  <c r="G39" i="28" s="1"/>
  <c r="H20" i="28"/>
  <c r="I20" i="28"/>
  <c r="I39" i="28" s="1"/>
  <c r="J20" i="28"/>
  <c r="K20" i="28"/>
  <c r="K39" i="28" s="1"/>
  <c r="L20" i="28"/>
  <c r="M20" i="28"/>
  <c r="M56" i="28" s="1"/>
  <c r="N20" i="28"/>
  <c r="O20" i="28"/>
  <c r="P20" i="28"/>
  <c r="Q20" i="28"/>
  <c r="R20" i="28"/>
  <c r="S20" i="28"/>
  <c r="T20" i="28"/>
  <c r="U20" i="28"/>
  <c r="V20" i="28"/>
  <c r="W20" i="28"/>
  <c r="X20" i="28"/>
  <c r="Y20" i="28"/>
  <c r="Y39" i="28" s="1"/>
  <c r="Z20" i="28"/>
  <c r="AA20" i="28"/>
  <c r="AA39" i="28" s="1"/>
  <c r="AB20" i="28"/>
  <c r="AC20" i="28"/>
  <c r="AC56" i="28" s="1"/>
  <c r="AD20" i="28"/>
  <c r="AE20" i="28"/>
  <c r="AF20" i="28"/>
  <c r="AG20" i="28"/>
  <c r="AG39" i="28" s="1"/>
  <c r="AH20" i="28"/>
  <c r="AI20" i="28"/>
  <c r="AJ20" i="28"/>
  <c r="AK20" i="28"/>
  <c r="AL20" i="28"/>
  <c r="F21" i="28"/>
  <c r="F57" i="28" s="1"/>
  <c r="G21" i="28"/>
  <c r="H21" i="28"/>
  <c r="H57" i="28" s="1"/>
  <c r="I21" i="28"/>
  <c r="I57" i="28" s="1"/>
  <c r="J21" i="28"/>
  <c r="J57" i="28" s="1"/>
  <c r="K21" i="28"/>
  <c r="K57" i="28" s="1"/>
  <c r="L21" i="28"/>
  <c r="L57" i="28" s="1"/>
  <c r="M21" i="28"/>
  <c r="N21" i="28"/>
  <c r="N57" i="28" s="1"/>
  <c r="O21" i="28"/>
  <c r="P21" i="28"/>
  <c r="P57" i="28" s="1"/>
  <c r="Q21" i="28"/>
  <c r="Q57" i="28" s="1"/>
  <c r="R21" i="28"/>
  <c r="R57" i="28" s="1"/>
  <c r="S21" i="28"/>
  <c r="S57" i="28" s="1"/>
  <c r="T21" i="28"/>
  <c r="U21" i="28"/>
  <c r="V21" i="28"/>
  <c r="V57" i="28" s="1"/>
  <c r="W21" i="28"/>
  <c r="W57" i="28" s="1"/>
  <c r="X21" i="28"/>
  <c r="X57" i="28" s="1"/>
  <c r="Y21" i="28"/>
  <c r="Y57" i="28" s="1"/>
  <c r="Z21" i="28"/>
  <c r="Z57" i="28" s="1"/>
  <c r="AA21" i="28"/>
  <c r="AB21" i="28"/>
  <c r="AB57" i="28" s="1"/>
  <c r="AC21" i="28"/>
  <c r="AD21" i="28"/>
  <c r="AD57" i="28" s="1"/>
  <c r="AE21" i="28"/>
  <c r="AE57" i="28" s="1"/>
  <c r="AF21" i="28"/>
  <c r="AF57" i="28" s="1"/>
  <c r="AG21" i="28"/>
  <c r="AG57" i="28" s="1"/>
  <c r="AH21" i="28"/>
  <c r="AH57" i="28" s="1"/>
  <c r="AI21" i="28"/>
  <c r="AJ21" i="28"/>
  <c r="AJ57" i="28" s="1"/>
  <c r="AK21" i="28"/>
  <c r="AK57" i="28" s="1"/>
  <c r="AL21" i="28"/>
  <c r="AL57" i="28" s="1"/>
  <c r="F22" i="28"/>
  <c r="G22" i="28"/>
  <c r="G58" i="28" s="1"/>
  <c r="H22" i="28"/>
  <c r="H58" i="28" s="1"/>
  <c r="I22" i="28"/>
  <c r="I58" i="28" s="1"/>
  <c r="J22" i="28"/>
  <c r="K22" i="28"/>
  <c r="L22" i="28"/>
  <c r="M22" i="28"/>
  <c r="M58" i="28" s="1"/>
  <c r="N22" i="28"/>
  <c r="N41" i="28" s="1"/>
  <c r="O22" i="28"/>
  <c r="P22" i="28"/>
  <c r="P58" i="28" s="1"/>
  <c r="Q22" i="28"/>
  <c r="Q58" i="28" s="1"/>
  <c r="R22" i="28"/>
  <c r="S22" i="28"/>
  <c r="T22" i="28"/>
  <c r="U22" i="28"/>
  <c r="U58" i="28" s="1"/>
  <c r="V22" i="28"/>
  <c r="W22" i="28"/>
  <c r="W58" i="28" s="1"/>
  <c r="X22" i="28"/>
  <c r="Y22" i="28"/>
  <c r="Y58" i="28" s="1"/>
  <c r="Z22" i="28"/>
  <c r="AA22" i="28"/>
  <c r="AB22" i="28"/>
  <c r="AC22" i="28"/>
  <c r="AC58" i="28" s="1"/>
  <c r="AD22" i="28"/>
  <c r="AE22" i="28"/>
  <c r="AF22" i="28"/>
  <c r="AG22" i="28"/>
  <c r="AG58" i="28" s="1"/>
  <c r="AH22" i="28"/>
  <c r="AI22" i="28"/>
  <c r="AJ22" i="28"/>
  <c r="AJ58" i="28" s="1"/>
  <c r="AK22" i="28"/>
  <c r="AK58" i="28" s="1"/>
  <c r="AL22" i="28"/>
  <c r="F23" i="28"/>
  <c r="F42" i="28" s="1"/>
  <c r="G23" i="28"/>
  <c r="G59" i="28" s="1"/>
  <c r="H23" i="28"/>
  <c r="H42" i="28" s="1"/>
  <c r="I23" i="28"/>
  <c r="J23" i="28"/>
  <c r="K23" i="28"/>
  <c r="L23" i="28"/>
  <c r="M23" i="28"/>
  <c r="N23" i="28"/>
  <c r="N42" i="28" s="1"/>
  <c r="O23" i="28"/>
  <c r="O42" i="28" s="1"/>
  <c r="P23" i="28"/>
  <c r="P42" i="28" s="1"/>
  <c r="Q23" i="28"/>
  <c r="R23" i="28"/>
  <c r="S23" i="28"/>
  <c r="T23" i="28"/>
  <c r="U23" i="28"/>
  <c r="V23" i="28"/>
  <c r="V42" i="28" s="1"/>
  <c r="W23" i="28"/>
  <c r="W42" i="28" s="1"/>
  <c r="X23" i="28"/>
  <c r="X42" i="28" s="1"/>
  <c r="Y23" i="28"/>
  <c r="Z23" i="28"/>
  <c r="AA23" i="28"/>
  <c r="AB23" i="28"/>
  <c r="AC23" i="28"/>
  <c r="AD23" i="28"/>
  <c r="AD42" i="28" s="1"/>
  <c r="AE23" i="28"/>
  <c r="AE59" i="28" s="1"/>
  <c r="AF23" i="28"/>
  <c r="AF42" i="28" s="1"/>
  <c r="AG23" i="28"/>
  <c r="AH23" i="28"/>
  <c r="AI23" i="28"/>
  <c r="AJ23" i="28"/>
  <c r="AK23" i="28"/>
  <c r="AL23" i="28"/>
  <c r="F24" i="28"/>
  <c r="G24" i="28"/>
  <c r="G43" i="28" s="1"/>
  <c r="H24" i="28"/>
  <c r="I24" i="28"/>
  <c r="I43" i="28" s="1"/>
  <c r="J24" i="28"/>
  <c r="K24" i="28"/>
  <c r="L24" i="28"/>
  <c r="M24" i="28"/>
  <c r="N24" i="28"/>
  <c r="O24" i="28"/>
  <c r="O60" i="28" s="1"/>
  <c r="P24" i="28"/>
  <c r="Q24" i="28"/>
  <c r="Q43" i="28" s="1"/>
  <c r="R24" i="28"/>
  <c r="S24" i="28"/>
  <c r="T24" i="28"/>
  <c r="U24" i="28"/>
  <c r="V24" i="28"/>
  <c r="W24" i="28"/>
  <c r="W43" i="28" s="1"/>
  <c r="X24" i="28"/>
  <c r="Y24" i="28"/>
  <c r="Y43" i="28" s="1"/>
  <c r="Z24" i="28"/>
  <c r="AA24" i="28"/>
  <c r="AB24" i="28"/>
  <c r="AC24" i="28"/>
  <c r="AD24" i="28"/>
  <c r="AE24" i="28"/>
  <c r="AE43" i="28" s="1"/>
  <c r="AF24" i="28"/>
  <c r="AG24" i="28"/>
  <c r="AG43" i="28" s="1"/>
  <c r="AH24" i="28"/>
  <c r="AI24" i="28"/>
  <c r="AJ24" i="28"/>
  <c r="AK24" i="28"/>
  <c r="AL24" i="28"/>
  <c r="F25" i="28"/>
  <c r="F61" i="28" s="1"/>
  <c r="G25" i="28"/>
  <c r="H25" i="28"/>
  <c r="I25" i="28"/>
  <c r="J25" i="28"/>
  <c r="K25" i="28"/>
  <c r="L25" i="28"/>
  <c r="L61" i="28" s="1"/>
  <c r="M25" i="28"/>
  <c r="M61" i="28" s="1"/>
  <c r="N25" i="28"/>
  <c r="N61" i="28" s="1"/>
  <c r="O25" i="28"/>
  <c r="P25" i="28"/>
  <c r="Q25" i="28"/>
  <c r="R25" i="28"/>
  <c r="S25" i="28"/>
  <c r="T25" i="28"/>
  <c r="T61" i="28" s="1"/>
  <c r="U25" i="28"/>
  <c r="U61" i="28" s="1"/>
  <c r="V25" i="28"/>
  <c r="V61" i="28" s="1"/>
  <c r="W25" i="28"/>
  <c r="X25" i="28"/>
  <c r="Y25" i="28"/>
  <c r="Z25" i="28"/>
  <c r="AA25" i="28"/>
  <c r="AB25" i="28"/>
  <c r="AB61" i="28" s="1"/>
  <c r="AC25" i="28"/>
  <c r="AC61" i="28" s="1"/>
  <c r="AD25" i="28"/>
  <c r="AD61" i="28" s="1"/>
  <c r="AE25" i="28"/>
  <c r="AF25" i="28"/>
  <c r="AG25" i="28"/>
  <c r="AH25" i="28"/>
  <c r="AI25" i="28"/>
  <c r="AJ25" i="28"/>
  <c r="AJ61" i="28" s="1"/>
  <c r="AK25" i="28"/>
  <c r="AK61" i="28" s="1"/>
  <c r="AL25" i="28"/>
  <c r="AL61" i="28" s="1"/>
  <c r="J33" i="28"/>
  <c r="K33" i="28"/>
  <c r="L33" i="28"/>
  <c r="S33" i="28"/>
  <c r="T33" i="28"/>
  <c r="U33" i="28"/>
  <c r="Z33" i="28"/>
  <c r="AA33" i="28"/>
  <c r="AB33" i="28"/>
  <c r="AI33" i="28"/>
  <c r="AJ33" i="28"/>
  <c r="AK33" i="28"/>
  <c r="AH34" i="28"/>
  <c r="J37" i="28"/>
  <c r="X37" i="28"/>
  <c r="AF37" i="28"/>
  <c r="Z42" i="28"/>
  <c r="AD47" i="28"/>
  <c r="M57" i="28"/>
  <c r="T57" i="28"/>
  <c r="U57" i="28"/>
  <c r="AC57" i="28"/>
  <c r="L58" i="28"/>
  <c r="T58" i="28"/>
  <c r="AB58" i="28"/>
  <c r="AF58" i="28"/>
  <c r="K59" i="28"/>
  <c r="D4" i="28"/>
  <c r="E4" i="28"/>
  <c r="D5" i="28"/>
  <c r="E5" i="28"/>
  <c r="D8" i="28"/>
  <c r="E8" i="28"/>
  <c r="D9" i="28"/>
  <c r="E9" i="28"/>
  <c r="D12" i="28"/>
  <c r="E12" i="28"/>
  <c r="D13" i="28"/>
  <c r="E13" i="28"/>
  <c r="D14" i="28"/>
  <c r="E14" i="28"/>
  <c r="D15" i="28"/>
  <c r="E15" i="28"/>
  <c r="D16" i="28"/>
  <c r="E16" i="28"/>
  <c r="D17" i="28"/>
  <c r="E17" i="28"/>
  <c r="D20" i="28"/>
  <c r="E20" i="28"/>
  <c r="D21" i="28"/>
  <c r="E21" i="28"/>
  <c r="D22" i="28"/>
  <c r="E22" i="28"/>
  <c r="D23" i="28"/>
  <c r="E23" i="28"/>
  <c r="E59" i="28" s="1"/>
  <c r="D24" i="28"/>
  <c r="E24" i="28"/>
  <c r="D25" i="28"/>
  <c r="E25" i="28"/>
  <c r="E33" i="28"/>
  <c r="C21" i="28"/>
  <c r="C22" i="28"/>
  <c r="C23" i="28"/>
  <c r="C24" i="28"/>
  <c r="C25" i="28"/>
  <c r="C20" i="28"/>
  <c r="C13" i="28"/>
  <c r="C14" i="28"/>
  <c r="C15" i="28"/>
  <c r="C16" i="28"/>
  <c r="C17" i="28"/>
  <c r="C12" i="28"/>
  <c r="C9" i="28"/>
  <c r="C8" i="28"/>
  <c r="C5" i="28"/>
  <c r="C4" i="2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F6" i="8"/>
  <c r="E6" i="8"/>
  <c r="L24" i="34" l="1"/>
  <c r="L29" i="34" s="1"/>
  <c r="AG89" i="28"/>
  <c r="AE2" i="2" s="1"/>
  <c r="S56" i="28"/>
  <c r="W91" i="28"/>
  <c r="Q89" i="28"/>
  <c r="M92" i="28"/>
  <c r="O91" i="28"/>
  <c r="I89" i="28"/>
  <c r="U92" i="28"/>
  <c r="E90" i="28"/>
  <c r="AK43" i="28"/>
  <c r="U43" i="28"/>
  <c r="R94" i="28"/>
  <c r="P90" i="28"/>
  <c r="D59" i="28"/>
  <c r="D94" i="28"/>
  <c r="D90" i="28"/>
  <c r="R33" i="28"/>
  <c r="AA61" i="28"/>
  <c r="S61" i="28"/>
  <c r="AK42" i="28"/>
  <c r="AC42" i="28"/>
  <c r="U42" i="28"/>
  <c r="M42" i="28"/>
  <c r="AI56" i="28"/>
  <c r="AE91" i="28"/>
  <c r="Y89" i="28"/>
  <c r="E94" i="28"/>
  <c r="E77" i="28"/>
  <c r="AA60" i="28"/>
  <c r="K60" i="28"/>
  <c r="G91" i="28"/>
  <c r="AK92" i="28"/>
  <c r="D33" i="28"/>
  <c r="S40" i="28"/>
  <c r="S59" i="28"/>
  <c r="AF90" i="28"/>
  <c r="AC92" i="28"/>
  <c r="AI58" i="28"/>
  <c r="K58" i="28"/>
  <c r="AK39" i="28"/>
  <c r="U39" i="28"/>
  <c r="AB38" i="28"/>
  <c r="AB94" i="28"/>
  <c r="AL91" i="28"/>
  <c r="N91" i="28"/>
  <c r="AE90" i="28"/>
  <c r="G90" i="28"/>
  <c r="P89" i="28"/>
  <c r="H89" i="28"/>
  <c r="L38" i="28"/>
  <c r="L94" i="28"/>
  <c r="F91" i="28"/>
  <c r="AH48" i="28"/>
  <c r="AH94" i="28"/>
  <c r="J48" i="28"/>
  <c r="J54" i="28" s="1"/>
  <c r="J94" i="28"/>
  <c r="AJ36" i="28"/>
  <c r="AJ92" i="28"/>
  <c r="L36" i="28"/>
  <c r="L92" i="28"/>
  <c r="AC91" i="28"/>
  <c r="U91" i="28"/>
  <c r="M91" i="28"/>
  <c r="AL90" i="28"/>
  <c r="AD34" i="28"/>
  <c r="AD90" i="28"/>
  <c r="V34" i="28"/>
  <c r="V90" i="28"/>
  <c r="N34" i="28"/>
  <c r="N90" i="28"/>
  <c r="F90" i="28"/>
  <c r="AE89" i="28"/>
  <c r="W89" i="28"/>
  <c r="O89" i="28"/>
  <c r="G89" i="28"/>
  <c r="T38" i="28"/>
  <c r="T94" i="28"/>
  <c r="X34" i="28"/>
  <c r="X90" i="28"/>
  <c r="W90" i="28"/>
  <c r="E89" i="28"/>
  <c r="AG94" i="28"/>
  <c r="I94" i="28"/>
  <c r="K92" i="28"/>
  <c r="AJ91" i="28"/>
  <c r="AB91" i="28"/>
  <c r="T91" i="28"/>
  <c r="L91" i="28"/>
  <c r="AK90" i="28"/>
  <c r="AC90" i="28"/>
  <c r="U90" i="28"/>
  <c r="M90" i="28"/>
  <c r="AL89" i="28"/>
  <c r="AD89" i="28"/>
  <c r="V89" i="28"/>
  <c r="N89" i="28"/>
  <c r="F89" i="28"/>
  <c r="O90" i="28"/>
  <c r="AB36" i="28"/>
  <c r="AB92" i="28"/>
  <c r="D77" i="28"/>
  <c r="AI92" i="28"/>
  <c r="E44" i="28"/>
  <c r="E92" i="28"/>
  <c r="Y56" i="28"/>
  <c r="AG33" i="28"/>
  <c r="Y33" i="28"/>
  <c r="Q33" i="28"/>
  <c r="I33" i="28"/>
  <c r="AH61" i="28"/>
  <c r="Z61" i="28"/>
  <c r="R61" i="28"/>
  <c r="J61" i="28"/>
  <c r="AI43" i="28"/>
  <c r="S43" i="28"/>
  <c r="AJ42" i="28"/>
  <c r="AB42" i="28"/>
  <c r="L42" i="28"/>
  <c r="AE56" i="28"/>
  <c r="W56" i="28"/>
  <c r="O56" i="28"/>
  <c r="AF48" i="28"/>
  <c r="AF94" i="28"/>
  <c r="X38" i="28"/>
  <c r="X94" i="28"/>
  <c r="P48" i="28"/>
  <c r="P94" i="28"/>
  <c r="H48" i="28"/>
  <c r="H94" i="28"/>
  <c r="AH92" i="28"/>
  <c r="Z92" i="28"/>
  <c r="R92" i="28"/>
  <c r="J92" i="28"/>
  <c r="AI91" i="28"/>
  <c r="AA91" i="28"/>
  <c r="S91" i="28"/>
  <c r="K91" i="28"/>
  <c r="AJ90" i="28"/>
  <c r="AB90" i="28"/>
  <c r="T34" i="28"/>
  <c r="T90" i="28"/>
  <c r="L34" i="28"/>
  <c r="L90" i="28"/>
  <c r="AK89" i="28"/>
  <c r="AC89" i="28"/>
  <c r="U89" i="28"/>
  <c r="M89" i="28"/>
  <c r="G42" i="28"/>
  <c r="P33" i="28"/>
  <c r="H33" i="28"/>
  <c r="AG61" i="28"/>
  <c r="Y61" i="28"/>
  <c r="Q61" i="28"/>
  <c r="I61" i="28"/>
  <c r="AI42" i="28"/>
  <c r="AA42" i="28"/>
  <c r="AE94" i="28"/>
  <c r="W94" i="28"/>
  <c r="O94" i="28"/>
  <c r="G94" i="28"/>
  <c r="AG92" i="28"/>
  <c r="Y92" i="28"/>
  <c r="Q92" i="28"/>
  <c r="I92" i="28"/>
  <c r="AH91" i="28"/>
  <c r="Z91" i="28"/>
  <c r="R91" i="28"/>
  <c r="J91" i="28"/>
  <c r="AI90" i="28"/>
  <c r="AA90" i="28"/>
  <c r="S90" i="28"/>
  <c r="K90" i="28"/>
  <c r="AJ89" i="28"/>
  <c r="AB89" i="28"/>
  <c r="T89" i="28"/>
  <c r="L89" i="28"/>
  <c r="AD91" i="28"/>
  <c r="X89" i="28"/>
  <c r="Q56" i="28"/>
  <c r="Z38" i="28"/>
  <c r="Z94" i="28"/>
  <c r="T36" i="28"/>
  <c r="T92" i="28"/>
  <c r="Y94" i="28"/>
  <c r="AA92" i="28"/>
  <c r="Z48" i="28"/>
  <c r="F34" i="28"/>
  <c r="AE33" i="28"/>
  <c r="O33" i="28"/>
  <c r="G33" i="28"/>
  <c r="AF61" i="28"/>
  <c r="X61" i="28"/>
  <c r="P61" i="28"/>
  <c r="H61" i="28"/>
  <c r="AH42" i="28"/>
  <c r="R42" i="28"/>
  <c r="J42" i="28"/>
  <c r="AA41" i="28"/>
  <c r="S41" i="28"/>
  <c r="AL94" i="28"/>
  <c r="AD38" i="28"/>
  <c r="AD94" i="28"/>
  <c r="V94" i="28"/>
  <c r="N48" i="28"/>
  <c r="N94" i="28"/>
  <c r="F94" i="28"/>
  <c r="AF36" i="28"/>
  <c r="AF92" i="28"/>
  <c r="X36" i="28"/>
  <c r="X92" i="28"/>
  <c r="P36" i="28"/>
  <c r="P92" i="28"/>
  <c r="H36" i="28"/>
  <c r="H92" i="28"/>
  <c r="AG91" i="28"/>
  <c r="Y91" i="28"/>
  <c r="Q91" i="28"/>
  <c r="I91" i="28"/>
  <c r="AH90" i="28"/>
  <c r="Z90" i="28"/>
  <c r="R90" i="28"/>
  <c r="J90" i="28"/>
  <c r="AI89" i="28"/>
  <c r="AA89" i="28"/>
  <c r="S89" i="28"/>
  <c r="K89" i="28"/>
  <c r="AJ48" i="28"/>
  <c r="AJ94" i="28"/>
  <c r="H34" i="28"/>
  <c r="H90" i="28"/>
  <c r="V91" i="28"/>
  <c r="AF89" i="28"/>
  <c r="AK91" i="28"/>
  <c r="D89" i="28"/>
  <c r="Q94" i="28"/>
  <c r="S92" i="28"/>
  <c r="D44" i="28"/>
  <c r="D40" i="28"/>
  <c r="D92" i="28"/>
  <c r="O59" i="28"/>
  <c r="I56" i="28"/>
  <c r="E91" i="28"/>
  <c r="W33" i="28"/>
  <c r="D91" i="28"/>
  <c r="W40" i="28"/>
  <c r="AL33" i="28"/>
  <c r="AD33" i="28"/>
  <c r="V33" i="28"/>
  <c r="N33" i="28"/>
  <c r="F33" i="28"/>
  <c r="O61" i="28"/>
  <c r="G61" i="28"/>
  <c r="AG42" i="28"/>
  <c r="Y42" i="28"/>
  <c r="Q42" i="28"/>
  <c r="I42" i="28"/>
  <c r="AK94" i="28"/>
  <c r="AC94" i="28"/>
  <c r="U94" i="28"/>
  <c r="M94" i="28"/>
  <c r="AD77" i="28"/>
  <c r="AE92" i="28"/>
  <c r="W92" i="28"/>
  <c r="O92" i="28"/>
  <c r="G92" i="28"/>
  <c r="AF91" i="28"/>
  <c r="X91" i="28"/>
  <c r="P91" i="28"/>
  <c r="H91" i="28"/>
  <c r="AG90" i="28"/>
  <c r="Y90" i="28"/>
  <c r="Q90" i="28"/>
  <c r="I90" i="28"/>
  <c r="G2" i="2" s="1"/>
  <c r="AH89" i="28"/>
  <c r="Z89" i="28"/>
  <c r="R89" i="28"/>
  <c r="J89" i="28"/>
  <c r="Z77" i="28"/>
  <c r="N77" i="28"/>
  <c r="C94" i="28"/>
  <c r="C90" i="28"/>
  <c r="J77" i="28"/>
  <c r="F77" i="28"/>
  <c r="S58" i="28"/>
  <c r="P38" i="28"/>
  <c r="K82" i="28"/>
  <c r="G82" i="28"/>
  <c r="C92" i="28"/>
  <c r="AL82" i="28"/>
  <c r="Z82" i="28"/>
  <c r="T80" i="28"/>
  <c r="AI77" i="28"/>
  <c r="AE77" i="28"/>
  <c r="AA77" i="28"/>
  <c r="W77" i="28"/>
  <c r="S77" i="28"/>
  <c r="O77" i="28"/>
  <c r="K77" i="28"/>
  <c r="C89" i="28"/>
  <c r="C91" i="28"/>
  <c r="E75" i="28"/>
  <c r="AL42" i="28"/>
  <c r="AG80" i="28"/>
  <c r="AC80" i="28"/>
  <c r="Y80" i="28"/>
  <c r="U80" i="28"/>
  <c r="M80" i="28"/>
  <c r="I80" i="28"/>
  <c r="AF68" i="28"/>
  <c r="X68" i="28"/>
  <c r="T68" i="28"/>
  <c r="L68" i="28"/>
  <c r="AL75" i="28"/>
  <c r="AH75" i="28"/>
  <c r="AD75" i="28"/>
  <c r="Z75" i="28"/>
  <c r="V75" i="28"/>
  <c r="R75" i="28"/>
  <c r="N75" i="28"/>
  <c r="J75" i="28"/>
  <c r="F75" i="28"/>
  <c r="AK75" i="28"/>
  <c r="AG75" i="28"/>
  <c r="AC75" i="28"/>
  <c r="Y75" i="28"/>
  <c r="U75" i="28"/>
  <c r="Q75" i="28"/>
  <c r="M75" i="28"/>
  <c r="I75" i="28"/>
  <c r="E80" i="28"/>
  <c r="AI80" i="28"/>
  <c r="AA80" i="28"/>
  <c r="O80" i="28"/>
  <c r="G80" i="28"/>
  <c r="AJ75" i="28"/>
  <c r="AF75" i="28"/>
  <c r="AB75" i="28"/>
  <c r="X75" i="28"/>
  <c r="T75" i="28"/>
  <c r="P75" i="28"/>
  <c r="L75" i="28"/>
  <c r="H75" i="28"/>
  <c r="D75" i="28"/>
  <c r="AG60" i="28"/>
  <c r="T82" i="28"/>
  <c r="AI75" i="28"/>
  <c r="AE75" i="28"/>
  <c r="AA75" i="28"/>
  <c r="W75" i="28"/>
  <c r="S75" i="28"/>
  <c r="O75" i="28"/>
  <c r="K75" i="28"/>
  <c r="G75" i="28"/>
  <c r="F80" i="28"/>
  <c r="R77" i="28"/>
  <c r="V77" i="28"/>
  <c r="AH77" i="28"/>
  <c r="AL77" i="28"/>
  <c r="J80" i="28"/>
  <c r="N80" i="28"/>
  <c r="R80" i="28"/>
  <c r="V80" i="28"/>
  <c r="Z80" i="28"/>
  <c r="AD80" i="28"/>
  <c r="AH80" i="28"/>
  <c r="AL80" i="28"/>
  <c r="J82" i="28"/>
  <c r="N82" i="28"/>
  <c r="R82" i="28"/>
  <c r="V82" i="28"/>
  <c r="AD82" i="28"/>
  <c r="AH82" i="28"/>
  <c r="F82" i="28"/>
  <c r="G77" i="28"/>
  <c r="K80" i="28"/>
  <c r="S80" i="28"/>
  <c r="W80" i="28"/>
  <c r="AE80" i="28"/>
  <c r="O82" i="28"/>
  <c r="S82" i="28"/>
  <c r="W82" i="28"/>
  <c r="AA82" i="28"/>
  <c r="AE82" i="28"/>
  <c r="AI82" i="28"/>
  <c r="E82" i="28"/>
  <c r="D80" i="28"/>
  <c r="H77" i="28"/>
  <c r="L77" i="28"/>
  <c r="P77" i="28"/>
  <c r="T77" i="28"/>
  <c r="X77" i="28"/>
  <c r="AB77" i="28"/>
  <c r="AF77" i="28"/>
  <c r="AJ77" i="28"/>
  <c r="H80" i="28"/>
  <c r="L80" i="28"/>
  <c r="P80" i="28"/>
  <c r="X80" i="28"/>
  <c r="AB80" i="28"/>
  <c r="AF80" i="28"/>
  <c r="AJ80" i="28"/>
  <c r="H82" i="28"/>
  <c r="L82" i="28"/>
  <c r="P82" i="28"/>
  <c r="X82" i="28"/>
  <c r="AB82" i="28"/>
  <c r="AF82" i="28"/>
  <c r="AJ82" i="28"/>
  <c r="D82" i="28"/>
  <c r="M77" i="28"/>
  <c r="Q77" i="28"/>
  <c r="U77" i="28"/>
  <c r="Y77" i="28"/>
  <c r="AC77" i="28"/>
  <c r="AK77" i="28"/>
  <c r="Q80" i="28"/>
  <c r="AK80" i="28"/>
  <c r="I82" i="28"/>
  <c r="M82" i="28"/>
  <c r="Q82" i="28"/>
  <c r="U82" i="28"/>
  <c r="Y82" i="28"/>
  <c r="AC82" i="28"/>
  <c r="AG82" i="28"/>
  <c r="AK82" i="28"/>
  <c r="AA59" i="28"/>
  <c r="Z59" i="28"/>
  <c r="R56" i="28"/>
  <c r="T43" i="28"/>
  <c r="AG36" i="28"/>
  <c r="I60" i="28"/>
  <c r="AE42" i="28"/>
  <c r="K42" i="28"/>
  <c r="AI68" i="28"/>
  <c r="AE68" i="28"/>
  <c r="AA68" i="28"/>
  <c r="W68" i="28"/>
  <c r="S68" i="28"/>
  <c r="O68" i="28"/>
  <c r="K68" i="28"/>
  <c r="E67" i="28"/>
  <c r="C67" i="28"/>
  <c r="AF38" i="28"/>
  <c r="AD68" i="28"/>
  <c r="Z68" i="28"/>
  <c r="N68" i="28"/>
  <c r="J68" i="28"/>
  <c r="F68" i="28"/>
  <c r="C82" i="28"/>
  <c r="AL67" i="28"/>
  <c r="AH67" i="28"/>
  <c r="AD67" i="28"/>
  <c r="Z67" i="28"/>
  <c r="V67" i="28"/>
  <c r="R67" i="28"/>
  <c r="N67" i="28"/>
  <c r="J67" i="28"/>
  <c r="F67" i="28"/>
  <c r="AI66" i="28"/>
  <c r="AE66" i="28"/>
  <c r="AA66" i="28"/>
  <c r="W66" i="28"/>
  <c r="S66" i="28"/>
  <c r="O66" i="28"/>
  <c r="K66" i="28"/>
  <c r="G66" i="28"/>
  <c r="C68" i="28"/>
  <c r="AK67" i="28"/>
  <c r="AG67" i="28"/>
  <c r="AC67" i="28"/>
  <c r="Y67" i="28"/>
  <c r="U67" i="28"/>
  <c r="Q67" i="28"/>
  <c r="M67" i="28"/>
  <c r="I67" i="28"/>
  <c r="AL66" i="28"/>
  <c r="AH66" i="28"/>
  <c r="AD66" i="28"/>
  <c r="Z66" i="28"/>
  <c r="V66" i="28"/>
  <c r="R66" i="28"/>
  <c r="N66" i="28"/>
  <c r="J66" i="28"/>
  <c r="F66" i="28"/>
  <c r="C80" i="28"/>
  <c r="D67" i="28"/>
  <c r="C66" i="28"/>
  <c r="AI67" i="28"/>
  <c r="AE67" i="28"/>
  <c r="AA67" i="28"/>
  <c r="W67" i="28"/>
  <c r="S67" i="28"/>
  <c r="O67" i="28"/>
  <c r="K67" i="28"/>
  <c r="G67" i="28"/>
  <c r="D68" i="28"/>
  <c r="AK68" i="28"/>
  <c r="AG68" i="28"/>
  <c r="AC68" i="28"/>
  <c r="Y68" i="28"/>
  <c r="U68" i="28"/>
  <c r="Q68" i="28"/>
  <c r="M68" i="28"/>
  <c r="I68" i="28"/>
  <c r="E68" i="28"/>
  <c r="AK66" i="28"/>
  <c r="AG66" i="28"/>
  <c r="AC66" i="28"/>
  <c r="Y66" i="28"/>
  <c r="U66" i="28"/>
  <c r="Q66" i="28"/>
  <c r="M66" i="28"/>
  <c r="I66" i="28"/>
  <c r="E66" i="28"/>
  <c r="C75" i="28"/>
  <c r="H39" i="28"/>
  <c r="I38" i="28"/>
  <c r="AJ68" i="28"/>
  <c r="AB68" i="28"/>
  <c r="P68" i="28"/>
  <c r="H68" i="28"/>
  <c r="AJ66" i="28"/>
  <c r="AF66" i="28"/>
  <c r="AB66" i="28"/>
  <c r="X66" i="28"/>
  <c r="T66" i="28"/>
  <c r="P66" i="28"/>
  <c r="L66" i="28"/>
  <c r="H66" i="28"/>
  <c r="C77" i="28"/>
  <c r="Z47" i="28"/>
  <c r="Z54" i="28" s="1"/>
  <c r="N47" i="28"/>
  <c r="N54" i="28" s="1"/>
  <c r="F47" i="28"/>
  <c r="AE40" i="28"/>
  <c r="K40" i="28"/>
  <c r="AB35" i="28"/>
  <c r="P35" i="28"/>
  <c r="D66" i="28"/>
  <c r="G68" i="28"/>
  <c r="E57" i="28"/>
  <c r="X58" i="28"/>
  <c r="U48" i="28"/>
  <c r="Q48" i="28"/>
  <c r="V41" i="28"/>
  <c r="W36" i="28"/>
  <c r="K36" i="28"/>
  <c r="AL68" i="28"/>
  <c r="AH68" i="28"/>
  <c r="V68" i="28"/>
  <c r="R68" i="28"/>
  <c r="AJ67" i="28"/>
  <c r="AF67" i="28"/>
  <c r="AB67" i="28"/>
  <c r="X67" i="28"/>
  <c r="T67" i="28"/>
  <c r="P67" i="28"/>
  <c r="L67" i="28"/>
  <c r="H67" i="28"/>
  <c r="E47" i="28"/>
  <c r="AC43" i="28"/>
  <c r="AC60" i="28"/>
  <c r="Y60" i="28"/>
  <c r="AJ59" i="28"/>
  <c r="W59" i="28"/>
  <c r="AA58" i="28"/>
  <c r="U56" i="28"/>
  <c r="G56" i="28"/>
  <c r="AI41" i="28"/>
  <c r="K41" i="28"/>
  <c r="AH38" i="28"/>
  <c r="N38" i="28"/>
  <c r="Z34" i="28"/>
  <c r="M43" i="28"/>
  <c r="M60" i="28"/>
  <c r="AE41" i="28"/>
  <c r="AE58" i="28"/>
  <c r="O41" i="28"/>
  <c r="O58" i="28"/>
  <c r="AL38" i="28"/>
  <c r="AL48" i="28"/>
  <c r="R48" i="28"/>
  <c r="R53" i="28" s="1"/>
  <c r="R38" i="28"/>
  <c r="U60" i="28"/>
  <c r="AK56" i="28"/>
  <c r="G41" i="28"/>
  <c r="AC39" i="28"/>
  <c r="J38" i="28"/>
  <c r="R34" i="28"/>
  <c r="T59" i="28"/>
  <c r="T42" i="28"/>
  <c r="AJ34" i="28"/>
  <c r="AB34" i="28"/>
  <c r="AK47" i="28"/>
  <c r="AK60" i="28"/>
  <c r="Q60" i="28"/>
  <c r="AG56" i="28"/>
  <c r="AD48" i="28"/>
  <c r="AD52" i="28" s="1"/>
  <c r="W41" i="28"/>
  <c r="Q39" i="28"/>
  <c r="AL34" i="28"/>
  <c r="J34" i="28"/>
  <c r="AI44" i="28"/>
  <c r="AE44" i="28"/>
  <c r="W44" i="28"/>
  <c r="K44" i="28"/>
  <c r="AF60" i="28"/>
  <c r="T60" i="28"/>
  <c r="L60" i="28"/>
  <c r="AL41" i="28"/>
  <c r="AD41" i="28"/>
  <c r="Z41" i="28"/>
  <c r="R41" i="28"/>
  <c r="J41" i="28"/>
  <c r="F41" i="28"/>
  <c r="AI40" i="28"/>
  <c r="AA40" i="28"/>
  <c r="O40" i="28"/>
  <c r="G40" i="28"/>
  <c r="AB56" i="28"/>
  <c r="T56" i="28"/>
  <c r="H56" i="28"/>
  <c r="AC48" i="28"/>
  <c r="I48" i="28"/>
  <c r="AI36" i="28"/>
  <c r="AA36" i="28"/>
  <c r="S36" i="28"/>
  <c r="O36" i="28"/>
  <c r="AL47" i="28"/>
  <c r="AH47" i="28"/>
  <c r="AH51" i="28" s="1"/>
  <c r="V47" i="28"/>
  <c r="AH56" i="28"/>
  <c r="AD60" i="28"/>
  <c r="N60" i="28"/>
  <c r="J59" i="28"/>
  <c r="AI47" i="28"/>
  <c r="S47" i="28"/>
  <c r="AJ41" i="28"/>
  <c r="T41" i="28"/>
  <c r="AC35" i="28"/>
  <c r="Y36" i="28"/>
  <c r="Q36" i="28"/>
  <c r="M35" i="28"/>
  <c r="AI60" i="28"/>
  <c r="AA43" i="28"/>
  <c r="K43" i="28"/>
  <c r="W39" i="28"/>
  <c r="AG37" i="28"/>
  <c r="I37" i="28"/>
  <c r="AI48" i="28"/>
  <c r="X48" i="28"/>
  <c r="L48" i="28"/>
  <c r="S60" i="28"/>
  <c r="AE39" i="28"/>
  <c r="O39" i="28"/>
  <c r="AL59" i="28"/>
  <c r="AH59" i="28"/>
  <c r="AD56" i="28"/>
  <c r="Z60" i="28"/>
  <c r="V59" i="28"/>
  <c r="R59" i="28"/>
  <c r="N56" i="28"/>
  <c r="J60" i="28"/>
  <c r="F59" i="28"/>
  <c r="AE48" i="28"/>
  <c r="AA47" i="28"/>
  <c r="S48" i="28"/>
  <c r="K47" i="28"/>
  <c r="G48" i="28"/>
  <c r="AJ44" i="28"/>
  <c r="AF40" i="28"/>
  <c r="AB41" i="28"/>
  <c r="X40" i="28"/>
  <c r="T44" i="28"/>
  <c r="P41" i="28"/>
  <c r="L41" i="28"/>
  <c r="H40" i="28"/>
  <c r="AK34" i="28"/>
  <c r="AG34" i="28"/>
  <c r="AC36" i="28"/>
  <c r="U36" i="28"/>
  <c r="M34" i="28"/>
  <c r="I36" i="28"/>
  <c r="E35" i="28"/>
  <c r="E48" i="28"/>
  <c r="AH60" i="28"/>
  <c r="W60" i="28"/>
  <c r="R60" i="28"/>
  <c r="G60" i="28"/>
  <c r="AD59" i="28"/>
  <c r="X59" i="28"/>
  <c r="N59" i="28"/>
  <c r="H59" i="28"/>
  <c r="AL56" i="28"/>
  <c r="AA56" i="28"/>
  <c r="V56" i="28"/>
  <c r="K56" i="28"/>
  <c r="F56" i="28"/>
  <c r="AB48" i="28"/>
  <c r="W48" i="28"/>
  <c r="K48" i="28"/>
  <c r="X41" i="28"/>
  <c r="H41" i="28"/>
  <c r="T39" i="28"/>
  <c r="U38" i="28"/>
  <c r="H38" i="28"/>
  <c r="P34" i="28"/>
  <c r="D35" i="28"/>
  <c r="AL60" i="28"/>
  <c r="V60" i="28"/>
  <c r="F60" i="28"/>
  <c r="AB59" i="28"/>
  <c r="L59" i="28"/>
  <c r="Z56" i="28"/>
  <c r="J56" i="28"/>
  <c r="AA48" i="28"/>
  <c r="O48" i="28"/>
  <c r="O43" i="28"/>
  <c r="AF41" i="28"/>
  <c r="AI39" i="28"/>
  <c r="AB39" i="28"/>
  <c r="S39" i="28"/>
  <c r="AJ38" i="28"/>
  <c r="AC38" i="28"/>
  <c r="AK36" i="28"/>
  <c r="M36" i="28"/>
  <c r="AK35" i="28"/>
  <c r="AF34" i="28"/>
  <c r="AF44" i="28"/>
  <c r="AB44" i="28"/>
  <c r="X44" i="28"/>
  <c r="P44" i="28"/>
  <c r="L44" i="28"/>
  <c r="H44" i="28"/>
  <c r="AJ40" i="28"/>
  <c r="AB40" i="28"/>
  <c r="T40" i="28"/>
  <c r="P40" i="28"/>
  <c r="L40" i="28"/>
  <c r="AG35" i="28"/>
  <c r="Y35" i="28"/>
  <c r="U35" i="28"/>
  <c r="Q35" i="28"/>
  <c r="I35" i="28"/>
  <c r="AE47" i="28"/>
  <c r="AE54" i="28" s="1"/>
  <c r="W47" i="28"/>
  <c r="O47" i="28"/>
  <c r="G47" i="28"/>
  <c r="D47" i="28"/>
  <c r="AE60" i="28"/>
  <c r="AF59" i="28"/>
  <c r="P59" i="28"/>
  <c r="L43" i="28"/>
  <c r="AJ43" i="28"/>
  <c r="AB43" i="28"/>
  <c r="X43" i="28"/>
  <c r="P43" i="28"/>
  <c r="H43" i="28"/>
  <c r="AH58" i="28"/>
  <c r="V58" i="28"/>
  <c r="N58" i="28"/>
  <c r="AJ39" i="28"/>
  <c r="AF39" i="28"/>
  <c r="X39" i="28"/>
  <c r="P39" i="28"/>
  <c r="L39" i="28"/>
  <c r="AK38" i="28"/>
  <c r="AG38" i="28"/>
  <c r="Y38" i="28"/>
  <c r="Q38" i="28"/>
  <c r="M38" i="28"/>
  <c r="C47" i="28"/>
  <c r="C48" i="28"/>
  <c r="D57" i="28"/>
  <c r="E37" i="28"/>
  <c r="D34" i="28"/>
  <c r="D42" i="28"/>
  <c r="E42" i="28"/>
  <c r="AA44" i="28"/>
  <c r="C60" i="28"/>
  <c r="D48" i="28"/>
  <c r="D56" i="28"/>
  <c r="D39" i="28"/>
  <c r="S44" i="28"/>
  <c r="E61" i="28"/>
  <c r="C59" i="28"/>
  <c r="D61" i="28"/>
  <c r="D37" i="28"/>
  <c r="G44" i="28"/>
  <c r="AF43" i="28"/>
  <c r="AH41" i="28"/>
  <c r="C56" i="28"/>
  <c r="C58" i="28"/>
  <c r="E40" i="28"/>
  <c r="D36" i="28"/>
  <c r="E34" i="28"/>
  <c r="O44" i="28"/>
  <c r="C38" i="28"/>
  <c r="D38" i="28"/>
  <c r="AL39" i="28"/>
  <c r="AH39" i="28"/>
  <c r="AD39" i="28"/>
  <c r="Z39" i="28"/>
  <c r="V39" i="28"/>
  <c r="R39" i="28"/>
  <c r="N39" i="28"/>
  <c r="J39" i="28"/>
  <c r="F39" i="28"/>
  <c r="AI34" i="28"/>
  <c r="AE34" i="28"/>
  <c r="AA34" i="28"/>
  <c r="W34" i="28"/>
  <c r="S34" i="28"/>
  <c r="O34" i="28"/>
  <c r="K34" i="28"/>
  <c r="G34" i="28"/>
  <c r="AJ47" i="28"/>
  <c r="AJ53" i="28" s="1"/>
  <c r="AF47" i="28"/>
  <c r="AF53" i="28" s="1"/>
  <c r="AB47" i="28"/>
  <c r="AB53" i="28" s="1"/>
  <c r="X47" i="28"/>
  <c r="T47" i="28"/>
  <c r="P47" i="28"/>
  <c r="L47" i="28"/>
  <c r="L53" i="28" s="1"/>
  <c r="C61" i="28"/>
  <c r="C57" i="28"/>
  <c r="AI61" i="28"/>
  <c r="AE61" i="28"/>
  <c r="W61" i="28"/>
  <c r="K61" i="28"/>
  <c r="AJ60" i="28"/>
  <c r="AB60" i="28"/>
  <c r="X60" i="28"/>
  <c r="P60" i="28"/>
  <c r="H60" i="28"/>
  <c r="AK59" i="28"/>
  <c r="AG59" i="28"/>
  <c r="AC59" i="28"/>
  <c r="Y59" i="28"/>
  <c r="U59" i="28"/>
  <c r="Q59" i="28"/>
  <c r="M59" i="28"/>
  <c r="I59" i="28"/>
  <c r="AL58" i="28"/>
  <c r="AD58" i="28"/>
  <c r="Z58" i="28"/>
  <c r="R58" i="28"/>
  <c r="J58" i="28"/>
  <c r="F58" i="28"/>
  <c r="AI57" i="28"/>
  <c r="AA57" i="28"/>
  <c r="O57" i="28"/>
  <c r="G57" i="28"/>
  <c r="AJ56" i="28"/>
  <c r="AF56" i="28"/>
  <c r="X56" i="28"/>
  <c r="P56" i="28"/>
  <c r="L56" i="28"/>
  <c r="AK48" i="28"/>
  <c r="AG48" i="28"/>
  <c r="Y48" i="28"/>
  <c r="T48" i="28"/>
  <c r="T51" i="28" s="1"/>
  <c r="AF35" i="28"/>
  <c r="L35" i="28"/>
  <c r="AC34" i="28"/>
  <c r="Q34" i="28"/>
  <c r="E38" i="28"/>
  <c r="E36" i="28"/>
  <c r="E56" i="28"/>
  <c r="E39" i="28"/>
  <c r="F37" i="28"/>
  <c r="G36" i="28"/>
  <c r="T35" i="28"/>
  <c r="H35" i="28"/>
  <c r="U34" i="28"/>
  <c r="V38" i="28"/>
  <c r="V48" i="28"/>
  <c r="F38" i="28"/>
  <c r="F48" i="28"/>
  <c r="AI37" i="28"/>
  <c r="AE37" i="28"/>
  <c r="AA37" i="28"/>
  <c r="W37" i="28"/>
  <c r="S37" i="28"/>
  <c r="O37" i="28"/>
  <c r="K37" i="28"/>
  <c r="Y34" i="28"/>
  <c r="I34" i="28"/>
  <c r="AG47" i="28"/>
  <c r="AC47" i="28"/>
  <c r="Y47" i="28"/>
  <c r="U47" i="28"/>
  <c r="Q47" i="28"/>
  <c r="M47" i="28"/>
  <c r="M52" i="28" s="1"/>
  <c r="H47" i="28"/>
  <c r="AK40" i="28"/>
  <c r="AK44" i="28"/>
  <c r="AK41" i="28"/>
  <c r="AG40" i="28"/>
  <c r="AG44" i="28"/>
  <c r="AG41" i="28"/>
  <c r="AC40" i="28"/>
  <c r="AC44" i="28"/>
  <c r="AC41" i="28"/>
  <c r="Y40" i="28"/>
  <c r="Y44" i="28"/>
  <c r="Y41" i="28"/>
  <c r="U40" i="28"/>
  <c r="U44" i="28"/>
  <c r="U41" i="28"/>
  <c r="Q40" i="28"/>
  <c r="Q44" i="28"/>
  <c r="Q41" i="28"/>
  <c r="M40" i="28"/>
  <c r="M44" i="28"/>
  <c r="M41" i="28"/>
  <c r="I40" i="28"/>
  <c r="I44" i="28"/>
  <c r="I41" i="28"/>
  <c r="AL35" i="28"/>
  <c r="AL36" i="28"/>
  <c r="AH35" i="28"/>
  <c r="AH36" i="28"/>
  <c r="AD35" i="28"/>
  <c r="AD36" i="28"/>
  <c r="Z35" i="28"/>
  <c r="Z36" i="28"/>
  <c r="V35" i="28"/>
  <c r="V36" i="28"/>
  <c r="R35" i="28"/>
  <c r="R36" i="28"/>
  <c r="N35" i="28"/>
  <c r="N36" i="28"/>
  <c r="J35" i="28"/>
  <c r="J36" i="28"/>
  <c r="F35" i="28"/>
  <c r="F36" i="28"/>
  <c r="I47" i="28"/>
  <c r="I53" i="28" s="1"/>
  <c r="AL44" i="28"/>
  <c r="AH44" i="28"/>
  <c r="AD44" i="28"/>
  <c r="Z44" i="28"/>
  <c r="V44" i="28"/>
  <c r="R44" i="28"/>
  <c r="N44" i="28"/>
  <c r="J44" i="28"/>
  <c r="F44" i="28"/>
  <c r="AL40" i="28"/>
  <c r="AH40" i="28"/>
  <c r="AD40" i="28"/>
  <c r="Z40" i="28"/>
  <c r="V40" i="28"/>
  <c r="R40" i="28"/>
  <c r="N40" i="28"/>
  <c r="J40" i="28"/>
  <c r="F40" i="28"/>
  <c r="AI35" i="28"/>
  <c r="AE35" i="28"/>
  <c r="AA35" i="28"/>
  <c r="W35" i="28"/>
  <c r="S35" i="28"/>
  <c r="O35" i="28"/>
  <c r="K35" i="28"/>
  <c r="G35" i="28"/>
  <c r="AL43" i="28"/>
  <c r="AH43" i="28"/>
  <c r="AD43" i="28"/>
  <c r="Z43" i="28"/>
  <c r="V43" i="28"/>
  <c r="R43" i="28"/>
  <c r="N43" i="28"/>
  <c r="J43" i="28"/>
  <c r="F43" i="28"/>
  <c r="AI38" i="28"/>
  <c r="AE38" i="28"/>
  <c r="AA38" i="28"/>
  <c r="W38" i="28"/>
  <c r="S38" i="28"/>
  <c r="O38" i="28"/>
  <c r="K38" i="28"/>
  <c r="G38" i="28"/>
  <c r="C33" i="28"/>
  <c r="C35" i="28"/>
  <c r="C34" i="28"/>
  <c r="C39" i="28"/>
  <c r="C41" i="28"/>
  <c r="E60" i="28"/>
  <c r="E58" i="28"/>
  <c r="E43" i="28"/>
  <c r="E41" i="28"/>
  <c r="C43" i="28"/>
  <c r="C42" i="28"/>
  <c r="C37" i="28"/>
  <c r="C36" i="28"/>
  <c r="C44" i="28"/>
  <c r="C40" i="28"/>
  <c r="D60" i="28"/>
  <c r="D58" i="28"/>
  <c r="D43" i="28"/>
  <c r="D41" i="28"/>
  <c r="F2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C3" i="8"/>
  <c r="D3" i="8"/>
  <c r="E3" i="8"/>
  <c r="F3" i="8"/>
  <c r="G3" i="8"/>
  <c r="B3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G2" i="8"/>
  <c r="T2" i="2" l="1"/>
  <c r="B2" i="8"/>
  <c r="H53" i="28"/>
  <c r="H2" i="2"/>
  <c r="Z2" i="2"/>
  <c r="AB2" i="2"/>
  <c r="O2" i="2"/>
  <c r="E51" i="28"/>
  <c r="AJ2" i="2"/>
  <c r="M28" i="34"/>
  <c r="W2" i="2"/>
  <c r="L6" i="2"/>
  <c r="P2" i="2"/>
  <c r="AH2" i="2"/>
  <c r="AJ6" i="2"/>
  <c r="O3" i="2"/>
  <c r="M3" i="2"/>
  <c r="X3" i="2"/>
  <c r="X2" i="2"/>
  <c r="N51" i="28"/>
  <c r="J51" i="28"/>
  <c r="D6" i="2"/>
  <c r="G3" i="2"/>
  <c r="AF2" i="2"/>
  <c r="B2" i="2"/>
  <c r="I2" i="2"/>
  <c r="V2" i="2"/>
  <c r="K2" i="2"/>
  <c r="J53" i="28"/>
  <c r="Q2" i="2"/>
  <c r="S2" i="2"/>
  <c r="E2" i="2"/>
  <c r="J52" i="28"/>
  <c r="N53" i="28"/>
  <c r="AD2" i="2"/>
  <c r="Y2" i="2"/>
  <c r="AA2" i="2"/>
  <c r="M2" i="2"/>
  <c r="P53" i="28"/>
  <c r="N52" i="28"/>
  <c r="AI3" i="2"/>
  <c r="I3" i="2"/>
  <c r="AG2" i="2"/>
  <c r="J2" i="2"/>
  <c r="AI2" i="2"/>
  <c r="D2" i="2"/>
  <c r="C2" i="2"/>
  <c r="U2" i="2"/>
  <c r="F2" i="2"/>
  <c r="AB6" i="2"/>
  <c r="Y3" i="2"/>
  <c r="R2" i="2"/>
  <c r="L2" i="2"/>
  <c r="AC2" i="2"/>
  <c r="N2" i="2"/>
  <c r="Z51" i="28"/>
  <c r="AH3" i="2"/>
  <c r="R3" i="2"/>
  <c r="E3" i="2"/>
  <c r="U53" i="28"/>
  <c r="Z53" i="28"/>
  <c r="R52" i="28"/>
  <c r="C3" i="2"/>
  <c r="Q53" i="28"/>
  <c r="P6" i="2"/>
  <c r="Z52" i="28"/>
  <c r="AF6" i="2"/>
  <c r="AE3" i="2"/>
  <c r="AG3" i="2"/>
  <c r="AK53" i="28"/>
  <c r="AL53" i="28"/>
  <c r="T6" i="2"/>
  <c r="C6" i="2"/>
  <c r="S6" i="2"/>
  <c r="AI6" i="2"/>
  <c r="S3" i="2"/>
  <c r="Z3" i="2"/>
  <c r="J3" i="2"/>
  <c r="Q3" i="2"/>
  <c r="AB3" i="2"/>
  <c r="L3" i="2"/>
  <c r="T3" i="2"/>
  <c r="V3" i="2"/>
  <c r="F3" i="2"/>
  <c r="H3" i="2"/>
  <c r="P3" i="2"/>
  <c r="AA3" i="2"/>
  <c r="K3" i="2"/>
  <c r="B3" i="2"/>
  <c r="AC3" i="2"/>
  <c r="AJ3" i="2"/>
  <c r="D3" i="2"/>
  <c r="E6" i="2"/>
  <c r="W3" i="2"/>
  <c r="AD3" i="2"/>
  <c r="N3" i="2"/>
  <c r="U3" i="2"/>
  <c r="AF3" i="2"/>
  <c r="G6" i="2"/>
  <c r="W6" i="2"/>
  <c r="H6" i="2"/>
  <c r="AG54" i="28"/>
  <c r="O6" i="2"/>
  <c r="AE6" i="2"/>
  <c r="X6" i="2"/>
  <c r="AL51" i="28"/>
  <c r="Y53" i="28"/>
  <c r="S52" i="28"/>
  <c r="AD51" i="28"/>
  <c r="AC52" i="28"/>
  <c r="V53" i="28"/>
  <c r="G52" i="28"/>
  <c r="O54" i="28"/>
  <c r="F51" i="28"/>
  <c r="W52" i="28"/>
  <c r="AD54" i="28"/>
  <c r="B6" i="2"/>
  <c r="Q6" i="2"/>
  <c r="AG6" i="2"/>
  <c r="AL54" i="28"/>
  <c r="K6" i="2"/>
  <c r="U6" i="2"/>
  <c r="C51" i="28"/>
  <c r="I6" i="2"/>
  <c r="Y6" i="2"/>
  <c r="M6" i="2"/>
  <c r="AC6" i="2"/>
  <c r="AA54" i="28"/>
  <c r="F6" i="2"/>
  <c r="V6" i="2"/>
  <c r="J6" i="2"/>
  <c r="Z6" i="2"/>
  <c r="AA6" i="2"/>
  <c r="AD53" i="28"/>
  <c r="N6" i="2"/>
  <c r="AD6" i="2"/>
  <c r="AL52" i="28"/>
  <c r="R6" i="2"/>
  <c r="AH6" i="2"/>
  <c r="D51" i="28"/>
  <c r="AH53" i="28"/>
  <c r="AI52" i="28"/>
  <c r="AH54" i="28"/>
  <c r="R51" i="28"/>
  <c r="X53" i="28"/>
  <c r="K54" i="28"/>
  <c r="R54" i="28"/>
  <c r="AH52" i="28"/>
  <c r="E52" i="28"/>
  <c r="O53" i="28"/>
  <c r="G54" i="28"/>
  <c r="L51" i="28"/>
  <c r="S53" i="28"/>
  <c r="Q54" i="28"/>
  <c r="AK54" i="28"/>
  <c r="X51" i="28"/>
  <c r="M51" i="28"/>
  <c r="AC51" i="28"/>
  <c r="L52" i="28"/>
  <c r="AB52" i="28"/>
  <c r="K53" i="28"/>
  <c r="Q52" i="28"/>
  <c r="AG52" i="28"/>
  <c r="S54" i="28"/>
  <c r="AI54" i="28"/>
  <c r="K51" i="28"/>
  <c r="AA51" i="28"/>
  <c r="M53" i="28"/>
  <c r="AC53" i="28"/>
  <c r="L54" i="28"/>
  <c r="AB54" i="28"/>
  <c r="C54" i="28"/>
  <c r="K52" i="28"/>
  <c r="AA52" i="28"/>
  <c r="V52" i="28"/>
  <c r="V54" i="28"/>
  <c r="AA53" i="28"/>
  <c r="U54" i="28"/>
  <c r="AB51" i="28"/>
  <c r="Q51" i="28"/>
  <c r="AG51" i="28"/>
  <c r="P52" i="28"/>
  <c r="AF52" i="28"/>
  <c r="W53" i="28"/>
  <c r="V51" i="28"/>
  <c r="U52" i="28"/>
  <c r="AK52" i="28"/>
  <c r="W54" i="28"/>
  <c r="C53" i="28"/>
  <c r="O51" i="28"/>
  <c r="AE51" i="28"/>
  <c r="AG53" i="28"/>
  <c r="P54" i="28"/>
  <c r="AF54" i="28"/>
  <c r="P51" i="28"/>
  <c r="O52" i="28"/>
  <c r="AE52" i="28"/>
  <c r="I54" i="28"/>
  <c r="T53" i="28"/>
  <c r="D54" i="28"/>
  <c r="AI53" i="28"/>
  <c r="Y54" i="28"/>
  <c r="AJ51" i="28"/>
  <c r="U51" i="28"/>
  <c r="AK51" i="28"/>
  <c r="T52" i="28"/>
  <c r="AJ52" i="28"/>
  <c r="AE53" i="28"/>
  <c r="I52" i="28"/>
  <c r="Y52" i="28"/>
  <c r="E54" i="28"/>
  <c r="E53" i="28"/>
  <c r="S51" i="28"/>
  <c r="AI51" i="28"/>
  <c r="T54" i="28"/>
  <c r="AJ54" i="28"/>
  <c r="AF51" i="28"/>
  <c r="F52" i="28"/>
  <c r="F54" i="28"/>
  <c r="M54" i="28"/>
  <c r="AC54" i="28"/>
  <c r="H51" i="28"/>
  <c r="I51" i="28"/>
  <c r="Y51" i="28"/>
  <c r="H52" i="28"/>
  <c r="X52" i="28"/>
  <c r="G53" i="28"/>
  <c r="D52" i="28"/>
  <c r="C52" i="28"/>
  <c r="G51" i="28"/>
  <c r="W51" i="28"/>
  <c r="H54" i="28"/>
  <c r="X54" i="28"/>
  <c r="D53" i="28"/>
  <c r="F53" i="28"/>
  <c r="C2" i="8"/>
  <c r="E2" i="8"/>
  <c r="D2" i="8"/>
  <c r="B7" i="15"/>
  <c r="H7" i="15" s="1"/>
  <c r="B79" i="34" l="1"/>
  <c r="B84" i="34"/>
  <c r="B74" i="34"/>
  <c r="B69" i="34"/>
  <c r="B4" i="2" s="1"/>
  <c r="B4" i="8"/>
  <c r="J4" i="8"/>
  <c r="R4" i="8"/>
  <c r="Z4" i="8"/>
  <c r="G5" i="8"/>
  <c r="O5" i="8"/>
  <c r="W5" i="8"/>
  <c r="AE5" i="8"/>
  <c r="T4" i="8"/>
  <c r="AJ4" i="8"/>
  <c r="Q5" i="8"/>
  <c r="C4" i="8"/>
  <c r="K4" i="8"/>
  <c r="S4" i="8"/>
  <c r="AA4" i="8"/>
  <c r="AI4" i="8"/>
  <c r="H5" i="8"/>
  <c r="P5" i="8"/>
  <c r="X5" i="8"/>
  <c r="AF5" i="8"/>
  <c r="L4" i="8"/>
  <c r="AB4" i="8"/>
  <c r="I5" i="8"/>
  <c r="AG5" i="8"/>
  <c r="D4" i="8"/>
  <c r="E4" i="8"/>
  <c r="M4" i="8"/>
  <c r="U4" i="8"/>
  <c r="AC4" i="8"/>
  <c r="B5" i="8"/>
  <c r="J5" i="8"/>
  <c r="R5" i="8"/>
  <c r="Z5" i="8"/>
  <c r="AH5" i="8"/>
  <c r="F5" i="8"/>
  <c r="F4" i="8"/>
  <c r="N4" i="8"/>
  <c r="V4" i="8"/>
  <c r="AD4" i="8"/>
  <c r="C5" i="8"/>
  <c r="K5" i="8"/>
  <c r="S5" i="8"/>
  <c r="AA5" i="8"/>
  <c r="AI5" i="8"/>
  <c r="AG4" i="8"/>
  <c r="AD5" i="8"/>
  <c r="G4" i="8"/>
  <c r="O4" i="8"/>
  <c r="W4" i="8"/>
  <c r="AE4" i="8"/>
  <c r="D5" i="8"/>
  <c r="L5" i="8"/>
  <c r="T5" i="8"/>
  <c r="AB5" i="8"/>
  <c r="AJ5" i="8"/>
  <c r="Y4" i="8"/>
  <c r="N5" i="8"/>
  <c r="Y5" i="8"/>
  <c r="H4" i="8"/>
  <c r="P4" i="8"/>
  <c r="X4" i="8"/>
  <c r="AF4" i="8"/>
  <c r="E5" i="8"/>
  <c r="M5" i="8"/>
  <c r="U5" i="8"/>
  <c r="AC5" i="8"/>
  <c r="Q4" i="8"/>
  <c r="V5" i="8"/>
  <c r="I4" i="8"/>
  <c r="J4" i="2"/>
  <c r="R4" i="2"/>
  <c r="Z4" i="2"/>
  <c r="G5" i="2"/>
  <c r="O5" i="2"/>
  <c r="W5" i="2"/>
  <c r="V5" i="2"/>
  <c r="C4" i="2"/>
  <c r="K4" i="2"/>
  <c r="S4" i="2"/>
  <c r="AA4" i="2"/>
  <c r="H5" i="2"/>
  <c r="P5" i="2"/>
  <c r="X5" i="2"/>
  <c r="N5" i="2"/>
  <c r="D4" i="2"/>
  <c r="L4" i="2"/>
  <c r="T4" i="2"/>
  <c r="AB4" i="2"/>
  <c r="I5" i="2"/>
  <c r="Q5" i="2"/>
  <c r="Y5" i="2"/>
  <c r="F5" i="2"/>
  <c r="E4" i="2"/>
  <c r="M4" i="2"/>
  <c r="U4" i="2"/>
  <c r="AC4" i="2"/>
  <c r="B5" i="2"/>
  <c r="J5" i="2"/>
  <c r="R5" i="2"/>
  <c r="Z5" i="2"/>
  <c r="F4" i="2"/>
  <c r="N4" i="2"/>
  <c r="V4" i="2"/>
  <c r="AD4" i="2"/>
  <c r="C5" i="2"/>
  <c r="K5" i="2"/>
  <c r="S5" i="2"/>
  <c r="AA5" i="2"/>
  <c r="Y4" i="2"/>
  <c r="AD5" i="2"/>
  <c r="G4" i="2"/>
  <c r="O4" i="2"/>
  <c r="W4" i="2"/>
  <c r="D5" i="2"/>
  <c r="L5" i="2"/>
  <c r="T5" i="2"/>
  <c r="AB5" i="2"/>
  <c r="I4" i="2"/>
  <c r="H4" i="2"/>
  <c r="P4" i="2"/>
  <c r="X4" i="2"/>
  <c r="E5" i="2"/>
  <c r="M5" i="2"/>
  <c r="U5" i="2"/>
  <c r="AC5" i="2"/>
  <c r="Q4" i="2"/>
  <c r="AE7" i="15"/>
  <c r="W7" i="15"/>
  <c r="O7" i="15"/>
  <c r="M31" i="34"/>
  <c r="G7" i="15"/>
  <c r="M7" i="15"/>
  <c r="AC7" i="15"/>
  <c r="E7" i="15"/>
  <c r="AJ7" i="15"/>
  <c r="T7" i="15"/>
  <c r="L7" i="15"/>
  <c r="D7" i="15"/>
  <c r="AI7" i="15"/>
  <c r="AA7" i="15"/>
  <c r="S7" i="15"/>
  <c r="K7" i="15"/>
  <c r="U7" i="15"/>
  <c r="AH7" i="15"/>
  <c r="Z7" i="15"/>
  <c r="R7" i="15"/>
  <c r="J7" i="15"/>
  <c r="AG7" i="15"/>
  <c r="Y7" i="15"/>
  <c r="Q7" i="15"/>
  <c r="I7" i="15"/>
  <c r="AD7" i="15"/>
  <c r="V7" i="15"/>
  <c r="N7" i="15"/>
  <c r="F7" i="15"/>
  <c r="C7" i="15"/>
  <c r="AB7" i="15"/>
  <c r="AF7" i="15"/>
  <c r="X7" i="15"/>
  <c r="P7" i="15"/>
  <c r="B7" i="16"/>
  <c r="D7" i="16" s="1"/>
  <c r="B5" i="10" l="1"/>
  <c r="B4" i="10"/>
  <c r="AH4" i="8"/>
  <c r="B4" i="9"/>
  <c r="B5" i="9"/>
  <c r="E78" i="34"/>
  <c r="E83" i="34"/>
  <c r="T83" i="34"/>
  <c r="G83" i="34"/>
  <c r="AJ78" i="34"/>
  <c r="AJ83" i="34"/>
  <c r="AD78" i="34"/>
  <c r="AD83" i="34"/>
  <c r="V83" i="34"/>
  <c r="L83" i="34"/>
  <c r="AI83" i="34"/>
  <c r="AF83" i="34"/>
  <c r="J78" i="34"/>
  <c r="J83" i="34"/>
  <c r="O83" i="34"/>
  <c r="D83" i="34"/>
  <c r="AA83" i="34"/>
  <c r="F83" i="34"/>
  <c r="X83" i="34"/>
  <c r="Q83" i="34"/>
  <c r="W78" i="34"/>
  <c r="W83" i="34"/>
  <c r="AC83" i="34"/>
  <c r="Y83" i="34"/>
  <c r="S83" i="34"/>
  <c r="AH83" i="34"/>
  <c r="P83" i="34"/>
  <c r="I78" i="34"/>
  <c r="I83" i="34"/>
  <c r="U83" i="34"/>
  <c r="N83" i="34"/>
  <c r="K83" i="34"/>
  <c r="Z83" i="34"/>
  <c r="H83" i="34"/>
  <c r="AB78" i="34"/>
  <c r="AB83" i="34"/>
  <c r="M83" i="34"/>
  <c r="C83" i="34"/>
  <c r="R83" i="34"/>
  <c r="AG83" i="34"/>
  <c r="AE83" i="34"/>
  <c r="T78" i="34"/>
  <c r="G78" i="34"/>
  <c r="O78" i="34"/>
  <c r="V78" i="34"/>
  <c r="L78" i="34"/>
  <c r="AI78" i="34"/>
  <c r="AF78" i="34"/>
  <c r="D78" i="34"/>
  <c r="AA78" i="34"/>
  <c r="F78" i="34"/>
  <c r="X78" i="34"/>
  <c r="Q78" i="34"/>
  <c r="AC78" i="34"/>
  <c r="Y78" i="34"/>
  <c r="S78" i="34"/>
  <c r="AH78" i="34"/>
  <c r="P78" i="34"/>
  <c r="U78" i="34"/>
  <c r="N78" i="34"/>
  <c r="K78" i="34"/>
  <c r="Z78" i="34"/>
  <c r="H78" i="34"/>
  <c r="M78" i="34"/>
  <c r="C78" i="34"/>
  <c r="R78" i="34"/>
  <c r="AG78" i="34"/>
  <c r="AE78" i="34"/>
  <c r="Z7" i="16"/>
  <c r="C7" i="16"/>
  <c r="Y7" i="16"/>
  <c r="Q7" i="16"/>
  <c r="M7" i="16"/>
  <c r="AI7" i="16"/>
  <c r="AE7" i="16"/>
  <c r="AA7" i="16"/>
  <c r="W7" i="16"/>
  <c r="S7" i="16"/>
  <c r="O7" i="16"/>
  <c r="K7" i="16"/>
  <c r="G7" i="16"/>
  <c r="AD7" i="16"/>
  <c r="R7" i="16"/>
  <c r="N7" i="16"/>
  <c r="J7" i="16"/>
  <c r="F7" i="16"/>
  <c r="E7" i="16"/>
  <c r="AH7" i="16"/>
  <c r="V7" i="16"/>
  <c r="AG7" i="16"/>
  <c r="AC7" i="16"/>
  <c r="U7" i="16"/>
  <c r="I7" i="16"/>
  <c r="AJ7" i="16"/>
  <c r="AF7" i="16"/>
  <c r="AB7" i="16"/>
  <c r="X7" i="16"/>
  <c r="T7" i="16"/>
  <c r="P7" i="16"/>
  <c r="L7" i="16"/>
  <c r="H7" i="16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C7" i="13"/>
  <c r="B7" i="12"/>
  <c r="AJ7" i="12" s="1"/>
  <c r="B7" i="11"/>
  <c r="F7" i="11" s="1"/>
  <c r="AG77" i="34" l="1"/>
  <c r="AG4" i="9" s="1"/>
  <c r="AG5" i="9"/>
  <c r="AB77" i="34"/>
  <c r="AB4" i="9" s="1"/>
  <c r="AB5" i="9"/>
  <c r="X82" i="34"/>
  <c r="X4" i="10" s="1"/>
  <c r="X5" i="10"/>
  <c r="P77" i="34"/>
  <c r="P4" i="9" s="1"/>
  <c r="P5" i="9"/>
  <c r="H82" i="34"/>
  <c r="H4" i="10" s="1"/>
  <c r="H5" i="10"/>
  <c r="E82" i="34"/>
  <c r="E4" i="10" s="1"/>
  <c r="E5" i="10"/>
  <c r="C77" i="34"/>
  <c r="C4" i="9" s="1"/>
  <c r="C5" i="9"/>
  <c r="D77" i="34"/>
  <c r="D4" i="9" s="1"/>
  <c r="D5" i="9"/>
  <c r="S82" i="34"/>
  <c r="S4" i="10" s="1"/>
  <c r="S5" i="10"/>
  <c r="E77" i="34"/>
  <c r="E4" i="9" s="1"/>
  <c r="E5" i="9"/>
  <c r="M77" i="34"/>
  <c r="M4" i="9" s="1"/>
  <c r="M5" i="9"/>
  <c r="AF77" i="34"/>
  <c r="AF4" i="9" s="1"/>
  <c r="AF5" i="9"/>
  <c r="K82" i="34"/>
  <c r="K4" i="10" s="1"/>
  <c r="K5" i="10"/>
  <c r="D82" i="34"/>
  <c r="D4" i="10" s="1"/>
  <c r="D5" i="10"/>
  <c r="AD82" i="34"/>
  <c r="AD4" i="10" s="1"/>
  <c r="AD5" i="10"/>
  <c r="H77" i="34"/>
  <c r="H4" i="9" s="1"/>
  <c r="H5" i="9"/>
  <c r="AI77" i="34"/>
  <c r="AI4" i="9" s="1"/>
  <c r="AI5" i="9"/>
  <c r="N82" i="34"/>
  <c r="N4" i="10" s="1"/>
  <c r="N5" i="10"/>
  <c r="AC82" i="34"/>
  <c r="AC4" i="10" s="1"/>
  <c r="AC5" i="10"/>
  <c r="O82" i="34"/>
  <c r="O4" i="10" s="1"/>
  <c r="O5" i="10"/>
  <c r="AD77" i="34"/>
  <c r="AD4" i="9" s="1"/>
  <c r="AD5" i="9"/>
  <c r="U77" i="34"/>
  <c r="U4" i="9" s="1"/>
  <c r="U5" i="9"/>
  <c r="AI82" i="34"/>
  <c r="AI4" i="10" s="1"/>
  <c r="AI5" i="10"/>
  <c r="AA77" i="34"/>
  <c r="AA4" i="9" s="1"/>
  <c r="AA5" i="9"/>
  <c r="AH82" i="34"/>
  <c r="AH4" i="10" s="1"/>
  <c r="AH5" i="10"/>
  <c r="Z82" i="34"/>
  <c r="Z4" i="10" s="1"/>
  <c r="Z5" i="10"/>
  <c r="F77" i="34"/>
  <c r="F4" i="9" s="1"/>
  <c r="F5" i="9"/>
  <c r="P82" i="34"/>
  <c r="P4" i="10" s="1"/>
  <c r="P5" i="10"/>
  <c r="R77" i="34"/>
  <c r="R4" i="9" s="1"/>
  <c r="R5" i="9"/>
  <c r="F82" i="34"/>
  <c r="F4" i="10" s="1"/>
  <c r="F5" i="10"/>
  <c r="G77" i="34"/>
  <c r="G4" i="9" s="1"/>
  <c r="G5" i="9"/>
  <c r="T82" i="34"/>
  <c r="T4" i="10" s="1"/>
  <c r="T5" i="10"/>
  <c r="T77" i="34"/>
  <c r="T4" i="9" s="1"/>
  <c r="T5" i="9"/>
  <c r="L82" i="34"/>
  <c r="L4" i="10" s="1"/>
  <c r="L5" i="10"/>
  <c r="AH77" i="34"/>
  <c r="AH4" i="9" s="1"/>
  <c r="AH5" i="9"/>
  <c r="AE82" i="34"/>
  <c r="AE4" i="10" s="1"/>
  <c r="AE5" i="10"/>
  <c r="AA82" i="34"/>
  <c r="AA4" i="10" s="1"/>
  <c r="AA5" i="10"/>
  <c r="V82" i="34"/>
  <c r="V4" i="10" s="1"/>
  <c r="V5" i="10"/>
  <c r="S77" i="34"/>
  <c r="S4" i="9" s="1"/>
  <c r="S5" i="9"/>
  <c r="AG82" i="34"/>
  <c r="AG4" i="10" s="1"/>
  <c r="AG5" i="10"/>
  <c r="Y82" i="34"/>
  <c r="Y4" i="10" s="1"/>
  <c r="Y5" i="10"/>
  <c r="Y77" i="34"/>
  <c r="Y4" i="9" s="1"/>
  <c r="Y5" i="9"/>
  <c r="R82" i="34"/>
  <c r="R4" i="10" s="1"/>
  <c r="R5" i="10"/>
  <c r="Z77" i="34"/>
  <c r="Z4" i="9" s="1"/>
  <c r="Z5" i="9"/>
  <c r="AC77" i="34"/>
  <c r="AC4" i="9" s="1"/>
  <c r="AC5" i="9"/>
  <c r="L77" i="34"/>
  <c r="L4" i="9" s="1"/>
  <c r="L5" i="9"/>
  <c r="C82" i="34"/>
  <c r="C4" i="10" s="1"/>
  <c r="C5" i="10"/>
  <c r="U82" i="34"/>
  <c r="U4" i="10" s="1"/>
  <c r="U5" i="10"/>
  <c r="W82" i="34"/>
  <c r="W4" i="10" s="1"/>
  <c r="W5" i="10"/>
  <c r="J82" i="34"/>
  <c r="J4" i="10" s="1"/>
  <c r="J5" i="10"/>
  <c r="AJ82" i="34"/>
  <c r="AJ4" i="10" s="1"/>
  <c r="AJ5" i="10"/>
  <c r="K77" i="34"/>
  <c r="K4" i="9" s="1"/>
  <c r="K5" i="9"/>
  <c r="Q77" i="34"/>
  <c r="Q4" i="9" s="1"/>
  <c r="Q5" i="9"/>
  <c r="V77" i="34"/>
  <c r="V4" i="9" s="1"/>
  <c r="V5" i="9"/>
  <c r="M82" i="34"/>
  <c r="M4" i="10" s="1"/>
  <c r="M5" i="10"/>
  <c r="I82" i="34"/>
  <c r="I4" i="10" s="1"/>
  <c r="I5" i="10"/>
  <c r="W77" i="34"/>
  <c r="W4" i="9" s="1"/>
  <c r="W5" i="9"/>
  <c r="J77" i="34"/>
  <c r="J4" i="9" s="1"/>
  <c r="J5" i="9"/>
  <c r="AJ77" i="34"/>
  <c r="AJ4" i="9" s="1"/>
  <c r="AJ5" i="9"/>
  <c r="AE77" i="34"/>
  <c r="AE4" i="9" s="1"/>
  <c r="AE5" i="9"/>
  <c r="N77" i="34"/>
  <c r="N4" i="9" s="1"/>
  <c r="N5" i="9"/>
  <c r="X77" i="34"/>
  <c r="X4" i="9" s="1"/>
  <c r="X5" i="9"/>
  <c r="O77" i="34"/>
  <c r="O4" i="9" s="1"/>
  <c r="O5" i="9"/>
  <c r="AB82" i="34"/>
  <c r="AB4" i="10" s="1"/>
  <c r="AB5" i="10"/>
  <c r="I77" i="34"/>
  <c r="I4" i="9" s="1"/>
  <c r="I5" i="9"/>
  <c r="Q82" i="34"/>
  <c r="Q4" i="10" s="1"/>
  <c r="Q5" i="10"/>
  <c r="AF82" i="34"/>
  <c r="AF4" i="10" s="1"/>
  <c r="AF5" i="10"/>
  <c r="G82" i="34"/>
  <c r="G4" i="10" s="1"/>
  <c r="G5" i="10"/>
  <c r="K7" i="11"/>
  <c r="AI7" i="11"/>
  <c r="C7" i="11"/>
  <c r="Y7" i="11"/>
  <c r="AH7" i="11"/>
  <c r="M7" i="11"/>
  <c r="Z7" i="11"/>
  <c r="U7" i="11"/>
  <c r="I7" i="11"/>
  <c r="AA7" i="11"/>
  <c r="L7" i="11"/>
  <c r="AJ7" i="11"/>
  <c r="T7" i="11"/>
  <c r="S7" i="11"/>
  <c r="AC7" i="11"/>
  <c r="R7" i="11"/>
  <c r="D7" i="11"/>
  <c r="J7" i="11"/>
  <c r="AG7" i="11"/>
  <c r="E7" i="11"/>
  <c r="AB7" i="11"/>
  <c r="Q7" i="11"/>
  <c r="AF7" i="11"/>
  <c r="X7" i="11"/>
  <c r="P7" i="11"/>
  <c r="H7" i="11"/>
  <c r="AE7" i="11"/>
  <c r="W7" i="11"/>
  <c r="O7" i="11"/>
  <c r="G7" i="11"/>
  <c r="AD7" i="11"/>
  <c r="V7" i="11"/>
  <c r="N7" i="11"/>
  <c r="E7" i="12"/>
  <c r="I7" i="12"/>
  <c r="M7" i="12"/>
  <c r="Q7" i="12"/>
  <c r="U7" i="12"/>
  <c r="Y7" i="12"/>
  <c r="AC7" i="12"/>
  <c r="AG7" i="12"/>
  <c r="F7" i="12"/>
  <c r="J7" i="12"/>
  <c r="N7" i="12"/>
  <c r="R7" i="12"/>
  <c r="V7" i="12"/>
  <c r="Z7" i="12"/>
  <c r="AD7" i="12"/>
  <c r="AH7" i="12"/>
  <c r="C7" i="12"/>
  <c r="K7" i="12"/>
  <c r="O7" i="12"/>
  <c r="S7" i="12"/>
  <c r="W7" i="12"/>
  <c r="AA7" i="12"/>
  <c r="AE7" i="12"/>
  <c r="AI7" i="12"/>
  <c r="G7" i="12"/>
  <c r="D7" i="12"/>
  <c r="H7" i="12"/>
  <c r="L7" i="12"/>
  <c r="P7" i="12"/>
  <c r="T7" i="12"/>
  <c r="X7" i="12"/>
  <c r="AB7" i="12"/>
  <c r="AF7" i="12"/>
  <c r="B6" i="8" l="1"/>
  <c r="C6" i="8"/>
  <c r="D6" i="8"/>
  <c r="AI2" i="17"/>
  <c r="W2" i="17"/>
  <c r="K2" i="17"/>
  <c r="AH2" i="17"/>
  <c r="AD2" i="17"/>
  <c r="Z2" i="17"/>
  <c r="V2" i="17"/>
  <c r="R2" i="17"/>
  <c r="N2" i="17"/>
  <c r="J2" i="17"/>
  <c r="F2" i="17"/>
  <c r="AE2" i="17"/>
  <c r="O2" i="17"/>
  <c r="C2" i="17"/>
  <c r="B2" i="17"/>
  <c r="AG2" i="17"/>
  <c r="AC2" i="17"/>
  <c r="Y2" i="17"/>
  <c r="U2" i="17"/>
  <c r="Q2" i="17"/>
  <c r="M2" i="17"/>
  <c r="I2" i="17"/>
  <c r="E2" i="17"/>
  <c r="AA2" i="17"/>
  <c r="S2" i="17"/>
  <c r="G2" i="17"/>
  <c r="AJ2" i="17"/>
  <c r="AF2" i="17"/>
  <c r="AB2" i="17"/>
  <c r="X2" i="17"/>
  <c r="T2" i="17"/>
  <c r="P2" i="17"/>
  <c r="L2" i="17"/>
  <c r="H2" i="17"/>
  <c r="D2" i="17"/>
  <c r="I2" i="9"/>
  <c r="B3" i="10"/>
  <c r="B6" i="10"/>
  <c r="B2" i="10"/>
  <c r="B2" i="9"/>
  <c r="B6" i="9"/>
  <c r="B3" i="9"/>
  <c r="I3" i="9" l="1"/>
  <c r="I6" i="9"/>
  <c r="Y2" i="9"/>
  <c r="Y6" i="9"/>
  <c r="Y3" i="9"/>
  <c r="R2" i="9"/>
  <c r="R6" i="9"/>
  <c r="R3" i="9"/>
  <c r="P2" i="9"/>
  <c r="P6" i="9"/>
  <c r="P3" i="9"/>
  <c r="AI6" i="9"/>
  <c r="AI3" i="9"/>
  <c r="AI2" i="9"/>
  <c r="Y2" i="10"/>
  <c r="Y3" i="10"/>
  <c r="Y6" i="10"/>
  <c r="I2" i="10"/>
  <c r="I3" i="10"/>
  <c r="I6" i="10"/>
  <c r="AF6" i="10"/>
  <c r="AF2" i="10"/>
  <c r="AF3" i="10"/>
  <c r="P6" i="10"/>
  <c r="P2" i="10"/>
  <c r="P3" i="10"/>
  <c r="W6" i="10"/>
  <c r="W2" i="10"/>
  <c r="W3" i="10"/>
  <c r="G6" i="10"/>
  <c r="G2" i="10"/>
  <c r="G3" i="10"/>
  <c r="Z3" i="10"/>
  <c r="Z6" i="10"/>
  <c r="Z2" i="10"/>
  <c r="J3" i="10"/>
  <c r="J6" i="10"/>
  <c r="J2" i="10"/>
  <c r="Q2" i="9"/>
  <c r="Q6" i="9"/>
  <c r="Q3" i="9"/>
  <c r="AJ2" i="9"/>
  <c r="AJ6" i="9"/>
  <c r="AJ3" i="9"/>
  <c r="X2" i="9"/>
  <c r="X6" i="9"/>
  <c r="X3" i="9"/>
  <c r="H2" i="9"/>
  <c r="H6" i="9"/>
  <c r="H3" i="9"/>
  <c r="AD2" i="9"/>
  <c r="AD6" i="9"/>
  <c r="AD3" i="9"/>
  <c r="N2" i="9"/>
  <c r="N6" i="9"/>
  <c r="N3" i="9"/>
  <c r="U2" i="9"/>
  <c r="U6" i="9"/>
  <c r="U3" i="9"/>
  <c r="C6" i="10"/>
  <c r="C2" i="10"/>
  <c r="C3" i="10"/>
  <c r="U2" i="10"/>
  <c r="U3" i="10"/>
  <c r="U6" i="10"/>
  <c r="E2" i="10"/>
  <c r="E3" i="10"/>
  <c r="E6" i="10"/>
  <c r="AB6" i="10"/>
  <c r="AB2" i="10"/>
  <c r="AB3" i="10"/>
  <c r="L6" i="10"/>
  <c r="L2" i="10"/>
  <c r="L3" i="10"/>
  <c r="AI6" i="10"/>
  <c r="AI2" i="10"/>
  <c r="AI3" i="10"/>
  <c r="S6" i="10"/>
  <c r="S2" i="10"/>
  <c r="S3" i="10"/>
  <c r="V3" i="10"/>
  <c r="V6" i="10"/>
  <c r="V2" i="10"/>
  <c r="F3" i="10"/>
  <c r="F6" i="10"/>
  <c r="F2" i="10"/>
  <c r="W6" i="9"/>
  <c r="W3" i="9"/>
  <c r="W2" i="9"/>
  <c r="D2" i="9"/>
  <c r="D6" i="9"/>
  <c r="D3" i="9"/>
  <c r="AC2" i="9"/>
  <c r="AC6" i="9"/>
  <c r="AC3" i="9"/>
  <c r="O6" i="9"/>
  <c r="O3" i="9"/>
  <c r="O2" i="9"/>
  <c r="AH2" i="9"/>
  <c r="AH6" i="9"/>
  <c r="AH3" i="9"/>
  <c r="K6" i="9"/>
  <c r="K3" i="9"/>
  <c r="K2" i="9"/>
  <c r="Z2" i="9"/>
  <c r="Z6" i="9"/>
  <c r="Z3" i="9"/>
  <c r="J2" i="9"/>
  <c r="J6" i="9"/>
  <c r="J3" i="9"/>
  <c r="AA6" i="9"/>
  <c r="AA3" i="9"/>
  <c r="AA2" i="9"/>
  <c r="AG2" i="10"/>
  <c r="AG3" i="10"/>
  <c r="AG6" i="10"/>
  <c r="Q2" i="10"/>
  <c r="Q3" i="10"/>
  <c r="Q6" i="10"/>
  <c r="X6" i="10"/>
  <c r="X2" i="10"/>
  <c r="X3" i="10"/>
  <c r="H6" i="10"/>
  <c r="H2" i="10"/>
  <c r="H3" i="10"/>
  <c r="AE6" i="10"/>
  <c r="AE2" i="10"/>
  <c r="AE3" i="10"/>
  <c r="O6" i="10"/>
  <c r="O2" i="10"/>
  <c r="O3" i="10"/>
  <c r="AH3" i="10"/>
  <c r="AH6" i="10"/>
  <c r="AH2" i="10"/>
  <c r="R3" i="10"/>
  <c r="R6" i="10"/>
  <c r="R2" i="10"/>
  <c r="AB2" i="9"/>
  <c r="AB6" i="9"/>
  <c r="AB3" i="9"/>
  <c r="M2" i="9"/>
  <c r="M6" i="9"/>
  <c r="M3" i="9"/>
  <c r="AG2" i="9"/>
  <c r="AG6" i="9"/>
  <c r="AG3" i="9"/>
  <c r="T2" i="9"/>
  <c r="T6" i="9"/>
  <c r="T3" i="9"/>
  <c r="E2" i="9"/>
  <c r="E6" i="9"/>
  <c r="E3" i="9"/>
  <c r="G6" i="9"/>
  <c r="G3" i="9"/>
  <c r="G2" i="9"/>
  <c r="V2" i="9"/>
  <c r="V6" i="9"/>
  <c r="V3" i="9"/>
  <c r="F2" i="9"/>
  <c r="F6" i="9"/>
  <c r="F3" i="9"/>
  <c r="AE6" i="9"/>
  <c r="AE3" i="9"/>
  <c r="AE2" i="9"/>
  <c r="AC2" i="10"/>
  <c r="AC3" i="10"/>
  <c r="AC6" i="10"/>
  <c r="M2" i="10"/>
  <c r="M3" i="10"/>
  <c r="M6" i="10"/>
  <c r="AJ6" i="10"/>
  <c r="AJ2" i="10"/>
  <c r="AJ3" i="10"/>
  <c r="T6" i="10"/>
  <c r="T2" i="10"/>
  <c r="T3" i="10"/>
  <c r="D6" i="10"/>
  <c r="D2" i="10"/>
  <c r="D3" i="10"/>
  <c r="AA6" i="10"/>
  <c r="AA2" i="10"/>
  <c r="AA3" i="10"/>
  <c r="K6" i="10"/>
  <c r="K2" i="10"/>
  <c r="K3" i="10"/>
  <c r="AD3" i="10"/>
  <c r="AD6" i="10"/>
  <c r="AD2" i="10"/>
  <c r="N3" i="10"/>
  <c r="N6" i="10"/>
  <c r="N2" i="10"/>
  <c r="L2" i="9"/>
  <c r="L6" i="9"/>
  <c r="L3" i="9"/>
  <c r="AF2" i="9"/>
  <c r="AF6" i="9"/>
  <c r="AF3" i="9"/>
  <c r="S6" i="9"/>
  <c r="S3" i="9"/>
  <c r="S2" i="9"/>
  <c r="C6" i="9"/>
  <c r="C3" i="9"/>
  <c r="C2" i="9"/>
</calcChain>
</file>

<file path=xl/sharedStrings.xml><?xml version="1.0" encoding="utf-8"?>
<sst xmlns="http://schemas.openxmlformats.org/spreadsheetml/2006/main" count="108923" uniqueCount="4063">
  <si>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</si>
  <si>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</si>
  <si>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</si>
  <si>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</si>
  <si>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</si>
  <si>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</si>
  <si>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Notes</t>
  </si>
  <si>
    <t>LDVs</t>
  </si>
  <si>
    <t>HDVs</t>
  </si>
  <si>
    <t>aircraft</t>
  </si>
  <si>
    <t>rail</t>
  </si>
  <si>
    <t>ships</t>
  </si>
  <si>
    <t>motorbikes</t>
  </si>
  <si>
    <t>- -</t>
  </si>
  <si>
    <t>2016-</t>
  </si>
  <si>
    <t/>
  </si>
  <si>
    <t xml:space="preserve"> January 2017</t>
  </si>
  <si>
    <t>Release Date</t>
  </si>
  <si>
    <t>d120816a</t>
  </si>
  <si>
    <t>Datekey</t>
  </si>
  <si>
    <t>Reference case</t>
  </si>
  <si>
    <t>ref2017</t>
  </si>
  <si>
    <t>Scenario</t>
  </si>
  <si>
    <t>Annual Energy Outlook 2017</t>
  </si>
  <si>
    <t>Report</t>
  </si>
  <si>
    <t>ref2017.d120816a</t>
  </si>
  <si>
    <t>Projections:  EIA, AEO2017 National Energy Modeling System run ref2017.d120816a.</t>
  </si>
  <si>
    <t>BNVP BAU New Vehicle Price</t>
  </si>
  <si>
    <t>Sources: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</si>
  <si>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</si>
  <si>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</si>
  <si>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</si>
  <si>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>Outlook, October 2016 and EIA, AEO2017 National Energy Modeling System run ref2017.d120816a.</t>
  </si>
  <si>
    <t xml:space="preserve">   Sources:  2015 and 2016:  U.S. Energy Information Administration (EIA), Short-Term Energy</t>
  </si>
  <si>
    <t xml:space="preserve">    Light Duty Vehicles</t>
  </si>
  <si>
    <t>LDP000:wa_LightDutyVehi</t>
  </si>
  <si>
    <t xml:space="preserve">  Trucks</t>
  </si>
  <si>
    <t>LDP000:wa_Trucks</t>
  </si>
  <si>
    <t xml:space="preserve">  Cars</t>
  </si>
  <si>
    <t>LDP000:wa_Cars</t>
  </si>
  <si>
    <t>Average Price</t>
  </si>
  <si>
    <t xml:space="preserve">  Large Utility</t>
  </si>
  <si>
    <t>LDP000:va_LargeUtility</t>
  </si>
  <si>
    <t xml:space="preserve">  Small Utility</t>
  </si>
  <si>
    <t>LDP000:va_SmallUtility</t>
  </si>
  <si>
    <t xml:space="preserve">  Large Van</t>
  </si>
  <si>
    <t>LDP000:va_LargeVan</t>
  </si>
  <si>
    <t xml:space="preserve">  Small Van</t>
  </si>
  <si>
    <t>LDP000:va_SmallVan</t>
  </si>
  <si>
    <t xml:space="preserve">  Large Pickup</t>
  </si>
  <si>
    <t>LDP000:va_LargePickup</t>
  </si>
  <si>
    <t xml:space="preserve">  Small Pickup</t>
  </si>
  <si>
    <t>LDP000:va_SmallPickup</t>
  </si>
  <si>
    <t xml:space="preserve">  Two Seater Cars</t>
  </si>
  <si>
    <t>LDP000:va_TwoSeaterCars</t>
  </si>
  <si>
    <t xml:space="preserve">  Large Cars</t>
  </si>
  <si>
    <t>LDP000:va_LargeCars</t>
  </si>
  <si>
    <t xml:space="preserve">  Midsize Cars</t>
  </si>
  <si>
    <t>LDP000:va_MidsizeCars</t>
  </si>
  <si>
    <t xml:space="preserve">  Compact Cars</t>
  </si>
  <si>
    <t>LDP000:va_CompactCars</t>
  </si>
  <si>
    <t xml:space="preserve">  Subcompact Cars</t>
  </si>
  <si>
    <t>LDP000:va_SubcompactCar</t>
  </si>
  <si>
    <t xml:space="preserve">  Mini-compact Cars</t>
  </si>
  <si>
    <t>LDP000:va_Mini-compactC</t>
  </si>
  <si>
    <t>Fuel Cell Gasoline</t>
  </si>
  <si>
    <t>LDP000:ta_LargeUtility</t>
  </si>
  <si>
    <t>LDP000:ta_SmallUtility</t>
  </si>
  <si>
    <t>LDP000:ta_LargeVan</t>
  </si>
  <si>
    <t>LDP000:ta_SmallVan</t>
  </si>
  <si>
    <t>LDP000:ta_LargePickup</t>
  </si>
  <si>
    <t>LDP000:ta_SmallPickup</t>
  </si>
  <si>
    <t>LDP000:ta_TwoSeaterCars</t>
  </si>
  <si>
    <t>LDP000:ta_LargeCars</t>
  </si>
  <si>
    <t>LDP000:ta_MidsizeCars</t>
  </si>
  <si>
    <t>LDP000:ta_CompactCars</t>
  </si>
  <si>
    <t>LDP000:ta_SubcompactCar</t>
  </si>
  <si>
    <t>LDP000:ta_Mini-compactC</t>
  </si>
  <si>
    <t>Fuel Cell Hydrogen</t>
  </si>
  <si>
    <t>LDP000:sa_LargeUtility</t>
  </si>
  <si>
    <t>LDP000:sa_SmallUtility</t>
  </si>
  <si>
    <t>LDP000:sa_LargeVan</t>
  </si>
  <si>
    <t>LDP000:sa_SmallVan</t>
  </si>
  <si>
    <t>LDP000:sa_LargePickup</t>
  </si>
  <si>
    <t>LDP000:sa_SmallPickup</t>
  </si>
  <si>
    <t>LDP000:sa_TwoSeaterCars</t>
  </si>
  <si>
    <t>LDP000:sa_LargeCars</t>
  </si>
  <si>
    <t>LDP000:sa_MidsizeCars</t>
  </si>
  <si>
    <t>LDP000:sa_CompactCars</t>
  </si>
  <si>
    <t>LDP000:sa_SubcompactCar</t>
  </si>
  <si>
    <t>LDP000:sa_Mini-compactC</t>
  </si>
  <si>
    <t>Fuel Cell Methanol</t>
  </si>
  <si>
    <t>LDP000:ra_LargeUtility</t>
  </si>
  <si>
    <t>LDP000:ra_SmallUtility</t>
  </si>
  <si>
    <t>LDP000:ra_LargeVan</t>
  </si>
  <si>
    <t>LDP000:ra_SmallVan</t>
  </si>
  <si>
    <t>LDP000:ra_LargePickup</t>
  </si>
  <si>
    <t>LDP000:ra_SmallPickup</t>
  </si>
  <si>
    <t>LDP000:ra_TwoSeaterCars</t>
  </si>
  <si>
    <t>LDP000:ra_LargeCars</t>
  </si>
  <si>
    <t>LDP000:ra_MidsizeCars</t>
  </si>
  <si>
    <t>LDP000:ra_CompactCars</t>
  </si>
  <si>
    <t>LDP000:ra_SubcompactCar</t>
  </si>
  <si>
    <t>LDP000:ra_Mini-compactC</t>
  </si>
  <si>
    <t>Gasoline-Electric Hybrid</t>
  </si>
  <si>
    <t>LDP000:pa_LargeUtility</t>
  </si>
  <si>
    <t>LDP000:pa_SmallUtility</t>
  </si>
  <si>
    <t>LDP000:pa_LargeVan</t>
  </si>
  <si>
    <t>LDP000:pa_SmallVan</t>
  </si>
  <si>
    <t>LDP000:pa_LargePickup</t>
  </si>
  <si>
    <t>LDP000:pa_SmallPickup</t>
  </si>
  <si>
    <t>LDP000:pa_TwoSeaterCars</t>
  </si>
  <si>
    <t>LDP000:pa_LargeCars</t>
  </si>
  <si>
    <t>LDP000:pa_MidsizeCars</t>
  </si>
  <si>
    <t>LDP000:pa_CompactCars</t>
  </si>
  <si>
    <t>LDP000:pa_SubcompactCar</t>
  </si>
  <si>
    <t>LDP000:pa_Mini-compactC</t>
  </si>
  <si>
    <t>Diesel-Electric Hybrid</t>
  </si>
  <si>
    <t>LDP000:oa_LargeUtility</t>
  </si>
  <si>
    <t>LDP000:oa_SmallUtility</t>
  </si>
  <si>
    <t>LDP000:oa_LargeVan</t>
  </si>
  <si>
    <t>LDP000:oa_SmallVan</t>
  </si>
  <si>
    <t>LDP000:oa_LargePickup</t>
  </si>
  <si>
    <t>LDP000:oa_SmallPickup</t>
  </si>
  <si>
    <t>LDP000:oa_TwoSeaterCars</t>
  </si>
  <si>
    <t>LDP000:oa_LargeCars</t>
  </si>
  <si>
    <t>LDP000:oa_MidsizeCars</t>
  </si>
  <si>
    <t>LDP000:oa_CompactCars</t>
  </si>
  <si>
    <t>LDP000:oa_SubcompactCar</t>
  </si>
  <si>
    <t>LDP000:oa_Mini-compactC</t>
  </si>
  <si>
    <t>200 Mile Electric Vehicle</t>
  </si>
  <si>
    <t>LDP000:ga_LargeUtility</t>
  </si>
  <si>
    <t>LDP000:ga_SmallUtility</t>
  </si>
  <si>
    <t>LDP000:ga_LargeVan</t>
  </si>
  <si>
    <t>LDP000:ga_SmallVan</t>
  </si>
  <si>
    <t>LDP000:ga_LargePickup</t>
  </si>
  <si>
    <t>LDP000:ga_SmallPickup</t>
  </si>
  <si>
    <t>LDP000:ga_TwoSeaterCars</t>
  </si>
  <si>
    <t>LDP000:ga_LargeCars</t>
  </si>
  <si>
    <t>LDP000:ga_MidsizeCars</t>
  </si>
  <si>
    <t>LDP000:ga_CompactCars</t>
  </si>
  <si>
    <t>LDP000:ga_SubcompactCar</t>
  </si>
  <si>
    <t>LDP000:ga_Mini-compactC</t>
  </si>
  <si>
    <t>100 Mile Electric Vehicle</t>
  </si>
  <si>
    <t>LDP000:na_LargeUtility</t>
  </si>
  <si>
    <t>LDP000:na_SmallUtility</t>
  </si>
  <si>
    <t>LDP000:na_LargeVan</t>
  </si>
  <si>
    <t>LDP000:na_SmallVan</t>
  </si>
  <si>
    <t>LDP000:na_LargePickup</t>
  </si>
  <si>
    <t>LDP000:na_SmallPickup</t>
  </si>
  <si>
    <t>LDP000:na_TwoSeaterCars</t>
  </si>
  <si>
    <t>LDP000:na_LargeCars</t>
  </si>
  <si>
    <t>LDP000:na_MidsizeCars</t>
  </si>
  <si>
    <t>LDP000:na_CompactCars</t>
  </si>
  <si>
    <t>LDP000:na_SubcompactCar</t>
  </si>
  <si>
    <t>LDP000:na_Mini-compactC</t>
  </si>
  <si>
    <t>Propane Bi-Fuel</t>
  </si>
  <si>
    <t>LDP000:la_LargeUtility</t>
  </si>
  <si>
    <t>LDP000:la_SmallUtility</t>
  </si>
  <si>
    <t>LDP000:la_LargeVan</t>
  </si>
  <si>
    <t>LDP000:la_SmallVan</t>
  </si>
  <si>
    <t>LDP000:la_LargePickup</t>
  </si>
  <si>
    <t>LDP000:la_SmallPickup</t>
  </si>
  <si>
    <t>LDP000:la_TwoSeaterCars</t>
  </si>
  <si>
    <t>LDP000:la_LargeCars</t>
  </si>
  <si>
    <t>LDP000:la_MidsizeCars</t>
  </si>
  <si>
    <t>LDP000:la_CompactCars</t>
  </si>
  <si>
    <t>LDP000:la_SubcompactCar</t>
  </si>
  <si>
    <t>LDP000:la_Mini-compactC</t>
  </si>
  <si>
    <t>Propane</t>
  </si>
  <si>
    <t>LDP000:ka_LargeUtility</t>
  </si>
  <si>
    <t>LDP000:ka_SmallUtility</t>
  </si>
  <si>
    <t>LDP000:ka_LargeVan</t>
  </si>
  <si>
    <t>LDP000:ka_SmallVan</t>
  </si>
  <si>
    <t>LDP000:ka_LargePickup</t>
  </si>
  <si>
    <t>LDP000:ka_SmallPickup</t>
  </si>
  <si>
    <t>LDP000:ka_TwoSeaterCars</t>
  </si>
  <si>
    <t>LDP000:ka_LargeCars</t>
  </si>
  <si>
    <t>LDP000:ka_MidsizeCars</t>
  </si>
  <si>
    <t>LDP000:ka_CompactCars</t>
  </si>
  <si>
    <t>LDP000:ka_SubcompactCar</t>
  </si>
  <si>
    <t>LDP000:ka_Mini-compactC</t>
  </si>
  <si>
    <t>Compressed/Liquefied Natural Gas Bi-Fuel</t>
  </si>
  <si>
    <t>LDP000:ja_LargeUtility</t>
  </si>
  <si>
    <t>LDP000:ja_SmallUtility</t>
  </si>
  <si>
    <t>LDP000:ja_LargeVan</t>
  </si>
  <si>
    <t>LDP000:ja_SmallVan</t>
  </si>
  <si>
    <t>LDP000:ja_LargePickup</t>
  </si>
  <si>
    <t>LDP000:ja_SmallPickup</t>
  </si>
  <si>
    <t>LDP000:ja_TwoSeaterCars</t>
  </si>
  <si>
    <t>LDP000:ja_LargeCars</t>
  </si>
  <si>
    <t>LDP000:ja_MidsizeCars</t>
  </si>
  <si>
    <t>LDP000:ja_CompactCars</t>
  </si>
  <si>
    <t>LDP000:ja_SubcompactCar</t>
  </si>
  <si>
    <t>LDP000:ja_Mini-compactC</t>
  </si>
  <si>
    <t>Compressed/Liquefied Natural Gas</t>
  </si>
  <si>
    <t>LDP000:ha_LargeUtility</t>
  </si>
  <si>
    <t>LDP000:ha_SmallUtility</t>
  </si>
  <si>
    <t>LDP000:ha_LargeVan</t>
  </si>
  <si>
    <t>LDP000:ha_SmallVan</t>
  </si>
  <si>
    <t>LDP000:ha_LargePickup</t>
  </si>
  <si>
    <t>LDP000:ha_SmallPickup</t>
  </si>
  <si>
    <t>LDP000:ha_TwoSeaterCars</t>
  </si>
  <si>
    <t>LDP000:ha_LargeCars</t>
  </si>
  <si>
    <t>LDP000:ha_MidsizeCars</t>
  </si>
  <si>
    <t>LDP000:ha_CompactCars</t>
  </si>
  <si>
    <t>LDP000:ha_SubcompactCar</t>
  </si>
  <si>
    <t>LDP000:ha_Mini-compactC</t>
  </si>
  <si>
    <t>Ethanol Flex</t>
  </si>
  <si>
    <t>LDP000:da_LargeUtility</t>
  </si>
  <si>
    <t>LDP000:da_SmallUtility</t>
  </si>
  <si>
    <t>LDP000:da_LargeVan</t>
  </si>
  <si>
    <t>LDP000:da_SmallVan</t>
  </si>
  <si>
    <t>LDP000:da_LargePickup</t>
  </si>
  <si>
    <t>LDP000:da_SmallPickup</t>
  </si>
  <si>
    <t>LDP000:da_TwoSeaterCars</t>
  </si>
  <si>
    <t>LDP000:da_LargeCars</t>
  </si>
  <si>
    <t>LDP000:da_MidsizeCars</t>
  </si>
  <si>
    <t>LDP000:da_CompactCars</t>
  </si>
  <si>
    <t>LDP000:da_SubcompactCar</t>
  </si>
  <si>
    <t>LDP000:da_Mini-compactC</t>
  </si>
  <si>
    <t>Plug-in 40 Gasoline Hybrid</t>
  </si>
  <si>
    <t>LDP000:fa_LargeUtility</t>
  </si>
  <si>
    <t>LDP000:fa_SmallUtility</t>
  </si>
  <si>
    <t>LDP000:fa_LargeVan</t>
  </si>
  <si>
    <t>LDP000:fa_SmallVan</t>
  </si>
  <si>
    <t>LDP000:fa_LargePickup</t>
  </si>
  <si>
    <t>LDP000:fa_SmallPickup</t>
  </si>
  <si>
    <t>LDP000:fa_TwoSeaterCars</t>
  </si>
  <si>
    <t>LDP000:fa_LargeCars</t>
  </si>
  <si>
    <t>LDP000:fa_MidsizeCars</t>
  </si>
  <si>
    <t>LDP000:fa_CompactCars</t>
  </si>
  <si>
    <t>LDP000:fa_SubcompactCar</t>
  </si>
  <si>
    <t>LDP000:fa_Mini-compactC</t>
  </si>
  <si>
    <t>Plug-in 10 Gasoline Hybrid</t>
  </si>
  <si>
    <t>LDP000:ca_LargeUtility</t>
  </si>
  <si>
    <t>LDP000:ca_SmallUtility</t>
  </si>
  <si>
    <t>LDP000:ca_LargeVan</t>
  </si>
  <si>
    <t>LDP000:ca_SmallVan</t>
  </si>
  <si>
    <t>LDP000:ca_LargePickup</t>
  </si>
  <si>
    <t>LDP000:ca_SmallPickup</t>
  </si>
  <si>
    <t>LDP000:ca_TwoSeaterCars</t>
  </si>
  <si>
    <t>LDP000:ca_LargeCars</t>
  </si>
  <si>
    <t>LDP000:ca_MidsizeCars</t>
  </si>
  <si>
    <t>LDP000:ca_CompactCars</t>
  </si>
  <si>
    <t>LDP000:ca_SubcompactCar</t>
  </si>
  <si>
    <t>LDP000:ca_Mini-compactC</t>
  </si>
  <si>
    <t>Turbo Direct Injection Diesel</t>
  </si>
  <si>
    <t>LDP000:ba_LargeUtility</t>
  </si>
  <si>
    <t>LDP000:ba_SmallUtility</t>
  </si>
  <si>
    <t>LDP000:ba_LargeVan</t>
  </si>
  <si>
    <t>LDP000:ba_SmallVan</t>
  </si>
  <si>
    <t>LDP000:ba_LargePickup</t>
  </si>
  <si>
    <t>LDP000:ba_SmallPickup</t>
  </si>
  <si>
    <t>LDP000:ba_TwoSeaterCars</t>
  </si>
  <si>
    <t>LDP000:ba_LargeCars</t>
  </si>
  <si>
    <t>LDP000:ba_MidsizeCars</t>
  </si>
  <si>
    <t>LDP000:ba_CompactCars</t>
  </si>
  <si>
    <t>LDP000:ba_SubcompactCar</t>
  </si>
  <si>
    <t>LDP000:ba_Mini-compactC</t>
  </si>
  <si>
    <t>Gasoline</t>
  </si>
  <si>
    <t>(thousand 2016 dollars)</t>
  </si>
  <si>
    <t>53. New Light-Duty Vehicle Prices</t>
  </si>
  <si>
    <t>LDP000</t>
  </si>
  <si>
    <t>See "cpi.xlsx" in the InputData folder for source information.</t>
  </si>
  <si>
    <t>For plug-in hybrid LDVs, we use the larger battery class (PHEV-40) rather</t>
  </si>
  <si>
    <t>than the smaller battery class (PHEV-10).  The Chevrolet Volt, the world's</t>
  </si>
  <si>
    <t>For freight LDVs, we generally use the "Large Pickup" category from AEO 53,</t>
  </si>
  <si>
    <t>except for battery electric vehicle and plug-in hybrid vehicle, where we use</t>
  </si>
  <si>
    <t>Stock# 2659892015 Peterbilt 579 </t>
  </si>
  <si>
    <t>Seaford, DE</t>
  </si>
  <si>
    <t>Stock# 2559582015 Peterbilt 579 </t>
  </si>
  <si>
    <t>Richmond, VA</t>
  </si>
  <si>
    <t>Stock# 2559592015 Peterbilt 579 </t>
  </si>
  <si>
    <t>LANDOVER, DC, MD</t>
  </si>
  <si>
    <t>Stock# 2748792015 Peterbilt 579 </t>
  </si>
  <si>
    <t>Blue Ridge, VA</t>
  </si>
  <si>
    <t>Stock# 2988812015 Peterbilt 579 </t>
  </si>
  <si>
    <t>Stock# 2997662016 Peterbilt 388 </t>
  </si>
  <si>
    <t>Stock# 346802015 Mack CHU613 </t>
  </si>
  <si>
    <t>Abilene, TX</t>
  </si>
  <si>
    <t>Stock# 349832015 Mack CHU613 </t>
  </si>
  <si>
    <t>Stock# 2998272016 Peterbilt 389 </t>
  </si>
  <si>
    <t>Stock# 336142015 Mack GU713 </t>
  </si>
  <si>
    <t>Lubbock, TX</t>
  </si>
  <si>
    <t>Stock# 346812015 Mack GU713 </t>
  </si>
  <si>
    <t>Odessa, TX</t>
  </si>
  <si>
    <t>Stock# 355642015 Mack CHU613 </t>
  </si>
  <si>
    <t>Ft. Worth, TX</t>
  </si>
  <si>
    <t>Stock# 361512015 Mack CHU613 </t>
  </si>
  <si>
    <t>Denver, CO</t>
  </si>
  <si>
    <t>Stock# 363572015 Mack CHU613 </t>
  </si>
  <si>
    <t>Stock# 352432015 Mack CHU613 </t>
  </si>
  <si>
    <t>Stock# 357492015 Mack GU713 </t>
  </si>
  <si>
    <t>Amarillo, TX</t>
  </si>
  <si>
    <t>Stock# 358072015 Mack CHU613 </t>
  </si>
  <si>
    <t>Stock# 349872015 Mack GU713 </t>
  </si>
  <si>
    <t>Stock# 351332015 Volvo VHD64FT200 </t>
  </si>
  <si>
    <t>Albuquerque, NM</t>
  </si>
  <si>
    <t>Stock# 363102015 Mack CHU613 </t>
  </si>
  <si>
    <t>Stock# 346692015 Mack GU713 </t>
  </si>
  <si>
    <t>Stock# 349142015 Mack TD713 </t>
  </si>
  <si>
    <t>Stock# 357202015 Mack CHU613 </t>
  </si>
  <si>
    <t>Stock# 345822015 Mack CHU613 </t>
  </si>
  <si>
    <t>Stock# 356062015 Mack CHU613 </t>
  </si>
  <si>
    <t>Stock# 355522015 Mack CHU613 </t>
  </si>
  <si>
    <t>Stock# 346412015 Mack CHU613 </t>
  </si>
  <si>
    <t>Wichita Falls, TX</t>
  </si>
  <si>
    <t>Stock# 350702015 Mack GU713 </t>
  </si>
  <si>
    <t>Stock# 349542015 Mack GU713 </t>
  </si>
  <si>
    <t>Stock# 343522015 Mack GU713 </t>
  </si>
  <si>
    <t>Stock# 358862015 Mack GU713 </t>
  </si>
  <si>
    <t>Hays, KS</t>
  </si>
  <si>
    <t>Stock# 353252015 Mack CHU613 </t>
  </si>
  <si>
    <t>Stock# 343422015 Mack TD713 </t>
  </si>
  <si>
    <t>Oklahoma City, OK</t>
  </si>
  <si>
    <t>Stock# 363082015 Mack CHU613 </t>
  </si>
  <si>
    <t>Stock# 360912015 Mack CHU613 </t>
  </si>
  <si>
    <t>Colorado Springs, CO</t>
  </si>
  <si>
    <t>Stock# 346862015 Mack CHU613 </t>
  </si>
  <si>
    <t>San Angelo, TX</t>
  </si>
  <si>
    <t>Stock# 347002015 Mack CHU613 </t>
  </si>
  <si>
    <t>Stock# 349922015 Mack GU713 </t>
  </si>
  <si>
    <t>Stock# 347012015 Mack CHU613 </t>
  </si>
  <si>
    <t>Stock# 363052015 Mack CHU613 </t>
  </si>
  <si>
    <t>Stock# 349482015 Mack GU713 </t>
  </si>
  <si>
    <t>Stock# 347642015 Mack CHU613 </t>
  </si>
  <si>
    <t>Stock# 347092015 Mack CHU613 </t>
  </si>
  <si>
    <t>Stock# 350322015 Mack CHU613 </t>
  </si>
  <si>
    <t>Stock# 345852015 Mack GU813 </t>
  </si>
  <si>
    <t>Stock# 360002015 Mack GU713 </t>
  </si>
  <si>
    <t>Farmington, NM</t>
  </si>
  <si>
    <t>Stock# 349852015 Mack </t>
  </si>
  <si>
    <t>Stock# 348732015 Mack GU713 </t>
  </si>
  <si>
    <t>Stock# 350342015 Mack GU713 </t>
  </si>
  <si>
    <t>Stock# 333532015 Mack GU713 </t>
  </si>
  <si>
    <t>Stock# 347682015 Mack CHU613 </t>
  </si>
  <si>
    <t>Stock# 352412015 Mack CHU613 </t>
  </si>
  <si>
    <t>Stock# 342492015 Volvo VHD64FT200 </t>
  </si>
  <si>
    <t>Shreveport, LA</t>
  </si>
  <si>
    <t>Stock# 346012015 Mack GU813 </t>
  </si>
  <si>
    <t>Stock# 338012015 Mack GU813 </t>
  </si>
  <si>
    <t>Stock# 346872015 Mack CHU613 </t>
  </si>
  <si>
    <t>Stock# 316122014 Volvo VHD64FT200 </t>
  </si>
  <si>
    <t>Stock# 347222015 Volvo VNL64T300 </t>
  </si>
  <si>
    <t>Stock# 349912015 Mack GU713 </t>
  </si>
  <si>
    <t>Stock# A6565-02015 KENWORTH T680 </t>
  </si>
  <si>
    <t>Harrisonburg, VA</t>
  </si>
  <si>
    <t>Stock# 346822015 Mack GU713 </t>
  </si>
  <si>
    <t>Stock# 350672015 Mack GU713 </t>
  </si>
  <si>
    <t>Stock# 348692015 Mack CHU613 </t>
  </si>
  <si>
    <t>Stock# 349102015 Mack GU713 </t>
  </si>
  <si>
    <t>Stock# 349532015 Mack GU713 </t>
  </si>
  <si>
    <t>Stock# 341012014 Mack GU713 </t>
  </si>
  <si>
    <t>Stock# 349902015 Mack GU713 </t>
  </si>
  <si>
    <t>Stock# 349932015 Mack GU713 </t>
  </si>
  <si>
    <t>Stock# 356712015 Volvo VNL64T300 </t>
  </si>
  <si>
    <t>Stock# 350352015 Mack GU713 </t>
  </si>
  <si>
    <t>Stock# 2477932014 PETERBILT 567 </t>
  </si>
  <si>
    <t>South Royalton, VE</t>
  </si>
  <si>
    <t>Stock# 338732015 Mack GU713 </t>
  </si>
  <si>
    <t>Stock# 140022014 Volvo VNM42T200 </t>
  </si>
  <si>
    <t>Saginaw, MI</t>
  </si>
  <si>
    <t>Stock# 358952015 Mack CHU613 </t>
  </si>
  <si>
    <t>Stock# 359042015 Mack CHU613 </t>
  </si>
  <si>
    <t>Stock# 366142015 Volvo VNM64T200 </t>
  </si>
  <si>
    <t>Stock# 372432016 Mack GU713 </t>
  </si>
  <si>
    <t>Monroe, LA</t>
  </si>
  <si>
    <t>Stock# 355852015 Mack CHU613 </t>
  </si>
  <si>
    <t>Stock# 353262015 Mack CXU613 </t>
  </si>
  <si>
    <t>Stock# 371292016 Mack GU713 </t>
  </si>
  <si>
    <t>Stock# 370392016 Mack CHU613 </t>
  </si>
  <si>
    <t>Stock# 363062015 Mack CHU613 </t>
  </si>
  <si>
    <t>Stock# 370752016 Mack GU713 </t>
  </si>
  <si>
    <t>Stock# 353612015 Mack CHU613 </t>
  </si>
  <si>
    <t>Stock# 369792016 Mack GU713 </t>
  </si>
  <si>
    <t>Stock# A6560-02015 KENWORTH T680 </t>
  </si>
  <si>
    <t>Stock# 372552015 Mack CHU613 </t>
  </si>
  <si>
    <t>Stock# 356232015 Mack CHU613 </t>
  </si>
  <si>
    <t>Stock# 353882015 Mack CHU613 </t>
  </si>
  <si>
    <t>Stock# 353892015 Mack CHU613 </t>
  </si>
  <si>
    <t>Stock# 367692016 Mack GU713 </t>
  </si>
  <si>
    <t>Stock# 367552016 Volvo VNM64T200 </t>
  </si>
  <si>
    <t>Stock# 367562016 Volvo VNM64T200 </t>
  </si>
  <si>
    <t>Stock# 369452016 Mack CHU613 </t>
  </si>
  <si>
    <t>Stock# FSGS24952015 FREIGHTLINER CA11364DC - CASCADIA </t>
  </si>
  <si>
    <t>Fort Pierce, FL</t>
  </si>
  <si>
    <t>Stock# 367572016 Volvo VNL64T200 </t>
  </si>
  <si>
    <t>Stock# 369462016 Mack CHU613 </t>
  </si>
  <si>
    <t>Stock# 367582016 Volvo VNM64T200 </t>
  </si>
  <si>
    <t>Stock# 372592015 Mack CHU613 </t>
  </si>
  <si>
    <t>Stock# 354792015 Mack CHU613 </t>
  </si>
  <si>
    <t>Stock# 354962015 Mack CHU613 </t>
  </si>
  <si>
    <t>Stock# 367652016 Volvo VNM64T200 </t>
  </si>
  <si>
    <t>Stock# 367662016 Volvo VNM64T200 </t>
  </si>
  <si>
    <t>Stock# 350712015 Mack GU713 </t>
  </si>
  <si>
    <t>Stock# 343512015 Mack CHU613 </t>
  </si>
  <si>
    <t>Stock# 367972016 Volvo VNM64T200 </t>
  </si>
  <si>
    <t>Stock# 367982016 Volvo VNM64T200 </t>
  </si>
  <si>
    <t>Miami, FL</t>
  </si>
  <si>
    <t>Stock# 368142016 Volvo VNM64T200 </t>
  </si>
  <si>
    <t>Stock# A6913-02015 KENWORTH T880 </t>
  </si>
  <si>
    <t>Stock# 341172015 Mack GU713 </t>
  </si>
  <si>
    <t>Stock# 369882016 Mack GU713 </t>
  </si>
  <si>
    <t>Stock# 355532015 Mack CHU613 </t>
  </si>
  <si>
    <t>Stock# 355542015 Mack GU713 </t>
  </si>
  <si>
    <t>Stock# A6933-02016 KENWORTH W900L </t>
  </si>
  <si>
    <t>Stock# 371302016 Mack GU713 </t>
  </si>
  <si>
    <t>Stock# 360012015 Mack GU813 </t>
  </si>
  <si>
    <t>Stock# 356922015 Mack CHU613 </t>
  </si>
  <si>
    <t>Stock# 360022015 Mack GU813 </t>
  </si>
  <si>
    <t>Stock# 356932015 Mack CHU613 </t>
  </si>
  <si>
    <t>Stock# 357182015 Mack CHU613 </t>
  </si>
  <si>
    <t>Stock# 357192015 Mack CHU613 </t>
  </si>
  <si>
    <t>Stock# 357452015 Mack CHU613 </t>
  </si>
  <si>
    <t>Stock# 357472015 Mack CHU613 </t>
  </si>
  <si>
    <t>Stock# FPGK38542015 WESTERN STAR 4900EX </t>
  </si>
  <si>
    <t>JEFFERSON, GA</t>
  </si>
  <si>
    <t>Stock# 352562015 Mack CHU613 </t>
  </si>
  <si>
    <t>Stock# 369202016 Volvo VNM64T200 </t>
  </si>
  <si>
    <t>Stock# 364042015 Mack CHU613 </t>
  </si>
  <si>
    <t>Stock# F5607-02015 VOLVO VNL64T300 </t>
  </si>
  <si>
    <t>Hagerstown, MD</t>
  </si>
  <si>
    <t>Stock# 364052015 Mack CHU613 </t>
  </si>
  <si>
    <t>Stock# 364272015 Mack CHU613 </t>
  </si>
  <si>
    <t>Stock# 372442016 Mack CHU613 </t>
  </si>
  <si>
    <t>Stock# 357512015 Mack GU713 </t>
  </si>
  <si>
    <t>Stock# 357832015 Mack CHU613 </t>
  </si>
  <si>
    <t>Stock# 369892016 Mack GU713 </t>
  </si>
  <si>
    <t>Stock# 353412015 Mack CHU613 </t>
  </si>
  <si>
    <t>Hobbs, NM</t>
  </si>
  <si>
    <t>Stock# 357912015 Mack GU713 </t>
  </si>
  <si>
    <t>Stock# 349882015 Mack GU713 </t>
  </si>
  <si>
    <t>Stock# 363092015 Mack CHU613 </t>
  </si>
  <si>
    <t>Stock# 363072015 Mack CHU613 </t>
  </si>
  <si>
    <t>Stock# 361122015 Mack CHU613 </t>
  </si>
  <si>
    <t>Stock# 346792015 Mack CHU613 </t>
  </si>
  <si>
    <t>Stock# 356752015 Mack CHU613 </t>
  </si>
  <si>
    <t>Stock# 371312016 Mack GU713 </t>
  </si>
  <si>
    <t>Stock# 369902016 Mack GU713 </t>
  </si>
  <si>
    <t>Stock# 372462015 Mack CHU613 </t>
  </si>
  <si>
    <t>Stock# 368182016 Mack GU713 </t>
  </si>
  <si>
    <t>Stock# 372472013 Volvo VNL64T300 </t>
  </si>
  <si>
    <t>Stock# 367332016 Mack CHU613 </t>
  </si>
  <si>
    <t>Stock# A6559-02015 KENWORTH T880 </t>
  </si>
  <si>
    <t>Stock# 367342016 Mack CHU613 </t>
  </si>
  <si>
    <t>Stock# 363042015 Mack CHU613 </t>
  </si>
  <si>
    <t>Stock# 351592015 Mack GU713 </t>
  </si>
  <si>
    <t>Stock# 363122015 Mack CHU613 </t>
  </si>
  <si>
    <t>Stock# 359972015 Mack TD713 </t>
  </si>
  <si>
    <t>Stock# 337872015 Mack GU713 </t>
  </si>
  <si>
    <t>Stock# J1612-02016 KENWORTH T800 </t>
  </si>
  <si>
    <t>Manassas, VA</t>
  </si>
  <si>
    <t>Stock# 371152016 Mack CHU613 </t>
  </si>
  <si>
    <t>Stock# 371772016 Mack CHU613 </t>
  </si>
  <si>
    <t>Stock# 356912015 Mack CHU613 </t>
  </si>
  <si>
    <t>Stock# 371222016 Mack GU713 </t>
  </si>
  <si>
    <t>Stock# 369912016 Mack GU713 </t>
  </si>
  <si>
    <t>Stock# 372452016 Mack CHU613 </t>
  </si>
  <si>
    <t>Stock# 345762015 Mack CHU613 </t>
  </si>
  <si>
    <t>Stock# 2889282015 PETERBILT 389 </t>
  </si>
  <si>
    <t>Stock# 359082015 Mack GU813 </t>
  </si>
  <si>
    <t>Stock# 371412016 Mack GU713 </t>
  </si>
  <si>
    <t>Stock# 360922015 Mack CHU613 </t>
  </si>
  <si>
    <t>Stock# 361162015 Mack CHU613 </t>
  </si>
  <si>
    <t>Stock# 357772015 Volvo VNM64T200 </t>
  </si>
  <si>
    <t>Stock# 340842015 Volvo VNL64T300 </t>
  </si>
  <si>
    <t>Stock# A6931-02016 KENWORTH W900L </t>
  </si>
  <si>
    <t>Stock# 350682015 Mack GU713 </t>
  </si>
  <si>
    <t>Stock# 369922016 Mack GU713 </t>
  </si>
  <si>
    <t>Pompano Beach, FL</t>
  </si>
  <si>
    <t>Stock# D3312-02015 KENWORTH T880 </t>
  </si>
  <si>
    <t>Stock# 363552015 Mack CHU613 </t>
  </si>
  <si>
    <t>Stock# A6917-02016 KENWORTH T880 </t>
  </si>
  <si>
    <t>Stock# A6920-02016 KENWORTH T880 </t>
  </si>
  <si>
    <t>Stock# 359432015 Mack CHU613 </t>
  </si>
  <si>
    <t>Stock# 359442015 Mack CHU613 </t>
  </si>
  <si>
    <t>Stock# 363702015 Mack CHU613 </t>
  </si>
  <si>
    <t>Stock# 346082015 Mack CHU613 </t>
  </si>
  <si>
    <t>Dallas, TX</t>
  </si>
  <si>
    <t>Stock# A6945-02016 KENWORTH T800B </t>
  </si>
  <si>
    <t>Stock# 363112015 Mack CHU613 </t>
  </si>
  <si>
    <t>Stock# 371232016 Mack GU713 </t>
  </si>
  <si>
    <t>Stock# 367412016 Mack CHU613 </t>
  </si>
  <si>
    <t>Stock# 357502015 Mack GU713 </t>
  </si>
  <si>
    <t>Stock# 371662016 Mack GU713 </t>
  </si>
  <si>
    <t>Stock# 366492015 Mack TD713 </t>
  </si>
  <si>
    <t>Stock# 361062015 Volvo VNM64T200 </t>
  </si>
  <si>
    <t>Stock# 369932016 Mack GU713 </t>
  </si>
  <si>
    <t>Stock# 350662015 Mack GU713 </t>
  </si>
  <si>
    <t>Stock# 357922015 Mack GU713 </t>
  </si>
  <si>
    <t>Stock# A6907-02015 KENWORTH T880 </t>
  </si>
  <si>
    <t>Stock# 350692015 Mack GU713 </t>
  </si>
  <si>
    <t>Stock# 346522015 Mack CHU613 </t>
  </si>
  <si>
    <t>Stock# 348062015 Mack CHU613 </t>
  </si>
  <si>
    <t>Stock# 367832016 Mack CHU613 </t>
  </si>
  <si>
    <t>Stock# 368222016 Mack CHU613 </t>
  </si>
  <si>
    <t>Stock# 351922015 Mack GU713 </t>
  </si>
  <si>
    <t>Stock# 372222016 Mack GU713 </t>
  </si>
  <si>
    <t>Stock# 368722016 Mack CHU613 </t>
  </si>
  <si>
    <t>Stock# 367682016 Mack GU713 </t>
  </si>
  <si>
    <t>Stock# 368732016 Mack CHU613 </t>
  </si>
  <si>
    <t>Stock# 368742016 Mack CHU613 </t>
  </si>
  <si>
    <t>Stock# 368752016 Mack CHU613 </t>
  </si>
  <si>
    <t>Stock# 368762016 Mack CHU613 </t>
  </si>
  <si>
    <t>Stock# 358932015 Mack CXU613 </t>
  </si>
  <si>
    <t>Stock# 363692015 Mack CHU613 </t>
  </si>
  <si>
    <t>Stock# 371162016 Mack CHU613 </t>
  </si>
  <si>
    <t>Stock# 363792015 Mack CHU613 </t>
  </si>
  <si>
    <t>Stock# 345552015 Mack GU813 </t>
  </si>
  <si>
    <t>Stock# 346632015 Mack CHU613 </t>
  </si>
  <si>
    <t>Stock# 367802016 Mack CHU613 </t>
  </si>
  <si>
    <t>Stock# 352582015 Mack GU713 </t>
  </si>
  <si>
    <t>Stock# 372522016 Mack TD713 </t>
  </si>
  <si>
    <t>Stock# 357532015 Mack GU713 </t>
  </si>
  <si>
    <t>Stock# 340402015 Volvo VHD64F200 </t>
  </si>
  <si>
    <t>Stock# A6766-02015 KENWORTH T800 </t>
  </si>
  <si>
    <t>Stock# 357992015 Mack GU713 </t>
  </si>
  <si>
    <t>Stock# 371242016 Mack GU713 </t>
  </si>
  <si>
    <t>Stock# 364112015 Volvo VNM64T200 </t>
  </si>
  <si>
    <t>Stock# 364122015 Volvo VNM64T200 </t>
  </si>
  <si>
    <t>Stock# 356272015 Mack TD713 </t>
  </si>
  <si>
    <t>Stock# 353522015 Mack GU713 </t>
  </si>
  <si>
    <t>Stock# 364332015 Volvo VNM64T200 </t>
  </si>
  <si>
    <t>Stock# A6787-02015 KENWORTH T880 </t>
  </si>
  <si>
    <t>Stock# 364342015 Volvo VNM64T200 </t>
  </si>
  <si>
    <t>Stock# 364352015 Volvo VNM64T200 </t>
  </si>
  <si>
    <t>Stock# 364362015 Volvo VNL64T200 </t>
  </si>
  <si>
    <t>Stock# 346642015 Mack CHU613 </t>
  </si>
  <si>
    <t>Stock# 357842015 Mack CHU613 </t>
  </si>
  <si>
    <t>Stock# 357852015 Mack CHU613 </t>
  </si>
  <si>
    <t>Stock# 369632016 Mack GU713 </t>
  </si>
  <si>
    <t>Stock# 363582015 Mack CHU613 </t>
  </si>
  <si>
    <t>Stock# 372082016 Mack GU713 </t>
  </si>
  <si>
    <t>Stock# 371722016 Mack GU713 </t>
  </si>
  <si>
    <t>Stock# 371742016 Mack TD713 </t>
  </si>
  <si>
    <t>Stock# 371752016 Mack TD713 </t>
  </si>
  <si>
    <t>Stock# 358062015 Mack CHU613 </t>
  </si>
  <si>
    <t>Stock# 365402015 Volvo VNM64T200 </t>
  </si>
  <si>
    <t>Stock# 355632015 Mack CHU613 </t>
  </si>
  <si>
    <t>Stock# 362862015 Mack TD713 </t>
  </si>
  <si>
    <t>Dallas I-20, TX</t>
  </si>
  <si>
    <t>2016 Volvo VNL64T780 </t>
  </si>
  <si>
    <t>Canton, OH</t>
  </si>
  <si>
    <t>Stock# 1565832015 Volvo 670 </t>
  </si>
  <si>
    <t>Sioux Falls, SD</t>
  </si>
  <si>
    <t>Stock# 2665432015 Kenworth T680 485HP Cummins &amp; 13spd </t>
  </si>
  <si>
    <t>Olathe --- SW Kansas City , KS</t>
  </si>
  <si>
    <t>2016 Volvo VNL64T730 </t>
  </si>
  <si>
    <t>Stock# FXM9345692016 Volvo VNL64T670 </t>
  </si>
  <si>
    <t>Stock# 2998992016 Peterbilt 579 </t>
  </si>
  <si>
    <t>Stock# 367462016 Volvo VNL64T670 </t>
  </si>
  <si>
    <t>Tulsa, OK</t>
  </si>
  <si>
    <t>Stock# 366652015 Volvo VNL64T780 </t>
  </si>
  <si>
    <t>Stock# 2751572015 Peterbilt 579 </t>
  </si>
  <si>
    <t>Landover, DC, MD</t>
  </si>
  <si>
    <t>Stock# 2828932015 Peterbilt 389 </t>
  </si>
  <si>
    <t>Baltimore, MD</t>
  </si>
  <si>
    <t>Stock# 364392015 Volvo VNL64T630 </t>
  </si>
  <si>
    <t>Stock# 354662015 Volvo VNL64T780 </t>
  </si>
  <si>
    <t>Stock# 362842015 Mack CHU613 </t>
  </si>
  <si>
    <t>Stock# 352022015 Volvo VNL64T780 </t>
  </si>
  <si>
    <t>Stock# 357362015 Volvo VNL64T630 </t>
  </si>
  <si>
    <t>Stock# 350002015 Volvo VNL64T730 </t>
  </si>
  <si>
    <t>Stock# 361522015 Mack CXU613 </t>
  </si>
  <si>
    <t>Stock# 364722015 Volvo VNL64T780 </t>
  </si>
  <si>
    <t>Stock# 347442015 Volvo VNL64T630 </t>
  </si>
  <si>
    <t>Stock# 361892015 Mack CXU613 </t>
  </si>
  <si>
    <t>Stock# 352752015 Volvo VNL64T780 </t>
  </si>
  <si>
    <t>Stock# 355122015 Volvo VNL64T630 </t>
  </si>
  <si>
    <t>Stock# 357292015 Volvo VNL64T780 </t>
  </si>
  <si>
    <t>Stock# 357312015 Volvo VNL64T670 </t>
  </si>
  <si>
    <t>Stock# 360322015 Volvo VNL64T730 </t>
  </si>
  <si>
    <t>Stock# 346502015 Volvo VNL64T730 </t>
  </si>
  <si>
    <t>Stock# 361112015 Mack CHU613 </t>
  </si>
  <si>
    <t>Stock# 2829682015 Peterbilt 389 </t>
  </si>
  <si>
    <t>Stock# 356502015 Mack CHU613 </t>
  </si>
  <si>
    <t>Stock# 355622015 Mack CHU613 </t>
  </si>
  <si>
    <t>Stock# 359862015 Volvo VNL64T730 </t>
  </si>
  <si>
    <t>Stock# 354712015 Volvo VNL64T730 </t>
  </si>
  <si>
    <t>Stock# 351612015 Volvo VNL64T780 </t>
  </si>
  <si>
    <t>Stock# 350412015 Volvo VNL64T430 </t>
  </si>
  <si>
    <t>Stock# 329632014 Mack CXU613 </t>
  </si>
  <si>
    <t>Stock# 359872015 Volvo VNL64T780 </t>
  </si>
  <si>
    <t>Stock# 341052015 Volvo VNL64T630 </t>
  </si>
  <si>
    <t>Stock# 2751962015 Peterbilt 389 </t>
  </si>
  <si>
    <t>Stock# 2760752015 PETERBILT 579 </t>
  </si>
  <si>
    <t>Stock# 345812015 Volvo VNL64T630 </t>
  </si>
  <si>
    <t>Stock# F5589-02015 KENWORTH T880 </t>
  </si>
  <si>
    <t>Stock# FSGJ46922015 FREIGHTLINER CA12564SLP - CASCADIA EVOLUTION </t>
  </si>
  <si>
    <t>Stock# FSGG43252015 FREIGHTLINER CA12564SLP - CASCADIA EVOLUTION </t>
  </si>
  <si>
    <t>Stock# 329882014 Volvo VNL64T730 </t>
  </si>
  <si>
    <t>Stock# 351382015 Volvo VNL64T730 </t>
  </si>
  <si>
    <t>Stock# 371282016 Mack GU713 </t>
  </si>
  <si>
    <t>Stock# 371402016 Mack CHU613 </t>
  </si>
  <si>
    <t>Stock# 368032016 Volvo VNL64T670 </t>
  </si>
  <si>
    <t>Stock# F5890-02016 KENWORTH T800 </t>
  </si>
  <si>
    <t>Stock# A6930-02016 VOLVO VNL64T670 </t>
  </si>
  <si>
    <t>Stock# A6898-02016 VOLVO VNL64T780 </t>
  </si>
  <si>
    <t>Stock# A6929-02016 VOLVO VNL64T670 </t>
  </si>
  <si>
    <t>Stock# 370592016 Volvo VNL64T670 </t>
  </si>
  <si>
    <t>Stock# FSGJ47702015 FREIGHTLINER CA12564SLP - CASCADIA EVOLUTION </t>
  </si>
  <si>
    <t>Stock# 371052016 Volvo VNL64T730 </t>
  </si>
  <si>
    <t>Stock# 364682015 Volvo VNL64T780 </t>
  </si>
  <si>
    <t>Stock# 369742016 Volvo VNL64T670 </t>
  </si>
  <si>
    <t>Stock# 365392015 Volvo VNL64T780 </t>
  </si>
  <si>
    <t>Stock# A6550-02015 KENWORTH T680 </t>
  </si>
  <si>
    <t>Stock# 361652015 Volvo VNL64T780 </t>
  </si>
  <si>
    <t>Stock# FSGK30052015 FREIGHTLINER CA12564SLP - CASCADIA EVOLUTION </t>
  </si>
  <si>
    <t>Stock# F5816-02015 VOLVO VNL64T670 </t>
  </si>
  <si>
    <t>Stock# 369332016 Volvo VNM42T630 </t>
  </si>
  <si>
    <t>Stock# FSGK29992015 FREIGHTLINER CA12564SLP - CASCADIA EVOLUTION </t>
  </si>
  <si>
    <t>Stock# A6891-02015 VOLVO VNL64T780 </t>
  </si>
  <si>
    <t>Stock# FSGK30022015 FREIGHTLINER CA12564SLP - CASCADIA EVOLUTION </t>
  </si>
  <si>
    <t>Stock# 365742015 Volvo VNL64T780 </t>
  </si>
  <si>
    <t>Stock# GSGW38772016 FREIGHTLINER CA12564SLP - CASCADIA EVOLUTION </t>
  </si>
  <si>
    <t>Stock# 365692015 Volvo VNL64T780 </t>
  </si>
  <si>
    <t>Stock# 369542016 Volvo VNL64T780 </t>
  </si>
  <si>
    <t>Stock# 369552016 Volvo VNL64T780 </t>
  </si>
  <si>
    <t>Stock# 371732016 Mack GU713 </t>
  </si>
  <si>
    <t>Stock# A6896-02016 VOLVO VNL64T780 </t>
  </si>
  <si>
    <t>Stock# A6924-02016 KENWORTH W900L </t>
  </si>
  <si>
    <t>Stock# FSGE86502015 FREIGHTLINER CA12542SLP - CASCADIA EVOLUTION </t>
  </si>
  <si>
    <t>Stock# 333272015 Volvo VNL64T780 </t>
  </si>
  <si>
    <t>Stock# 368332016 Volvo VNL64T670 </t>
  </si>
  <si>
    <t>Stock# A6773-02015 KENWORTH T680 </t>
  </si>
  <si>
    <t>Stock# 367532016 Volvo VNL64T780 </t>
  </si>
  <si>
    <t>Stock# 366122015 Volvo VNL64T780 </t>
  </si>
  <si>
    <t>Stock# 367542016 Volvo VNL64T780 </t>
  </si>
  <si>
    <t>Stock# 368042016 Volvo VNL64T780 </t>
  </si>
  <si>
    <t>Stock# 367622016 Volvo VNL64T780 </t>
  </si>
  <si>
    <t>Stock# 367632016 Volvo VNL64T630 </t>
  </si>
  <si>
    <t>Stock# 367642016 Volvo VNL64T630 </t>
  </si>
  <si>
    <t>Stock# 366712015 Mack CHU613 </t>
  </si>
  <si>
    <t>Stock# F5624-02015 KENWORTH T880 </t>
  </si>
  <si>
    <t>Stock# F5892-02016 KENWORTH W900L </t>
  </si>
  <si>
    <t>Stock# 352712015 Volvo VNL64T780 </t>
  </si>
  <si>
    <t>Stock# 372062016 Volvo VNL64T780 </t>
  </si>
  <si>
    <t>Stock# A6703-02015 VOLVO VNL64T670 </t>
  </si>
  <si>
    <t>Stock# 368902016 Volvo VNL64T780 </t>
  </si>
  <si>
    <t>Stock# F5878-02016 KENWORTH T680 </t>
  </si>
  <si>
    <t>Stock# 368912016 Volvo VNL64T780 </t>
  </si>
  <si>
    <t>Stock# 361012015 Volvo VNL64T630 </t>
  </si>
  <si>
    <t>Stock# 361072015 Volvo VNL64T630 </t>
  </si>
  <si>
    <t>Stock# 369112016 Mack CHU613 </t>
  </si>
  <si>
    <t>Stock# 368652016 Mack CHU613 </t>
  </si>
  <si>
    <t>Stock# 367952016 Volvo VNL64T630 </t>
  </si>
  <si>
    <t>Stock# 369122016 Mack CHU613 </t>
  </si>
  <si>
    <t>Stock# 369132016 Mack CHU613 </t>
  </si>
  <si>
    <t>Stock# 369172016 Volvo VNL64T780 </t>
  </si>
  <si>
    <t>Stock# A6837-02015 KENWORTH T880 </t>
  </si>
  <si>
    <t>Stock# 368152016 Volvo VNL64T730 </t>
  </si>
  <si>
    <t>Stock# 371982016 Volvo VNL64T780 </t>
  </si>
  <si>
    <t>Stock# 364382015 Volvo VNL64T630 </t>
  </si>
  <si>
    <t>Stock# 364402015 Volvo VNL64T630 </t>
  </si>
  <si>
    <t>Stock# 365152015 Volvo VNL64T780 </t>
  </si>
  <si>
    <t>Stock# 355222015 Volvo VNL64T730 </t>
  </si>
  <si>
    <t>Stock# A6927-02016 VOLVO VNL64T670 </t>
  </si>
  <si>
    <t>Stock# 363482015 Volvo VNL64T630 </t>
  </si>
  <si>
    <t>Stock# 367522016 Volvo VNL64T630 </t>
  </si>
  <si>
    <t>Stock# 368622016 Volvo VNL64T630 </t>
  </si>
  <si>
    <t>Stock# 361002015 Volvo VNL64T630 </t>
  </si>
  <si>
    <t>Stock# 368842016 Volvo VNL64T630 </t>
  </si>
  <si>
    <t>Stock# 368852016 Volvo VNL64T630 </t>
  </si>
  <si>
    <t>Stock# 367602016 Volvo VNL64T670 </t>
  </si>
  <si>
    <t>Stock# 369182016 Volvo VNL64T780 </t>
  </si>
  <si>
    <t>Stock# F5590-02015 KENWORTH T880 </t>
  </si>
  <si>
    <t>Stock# 363542015 Mack CXU613 </t>
  </si>
  <si>
    <t>Stock# A6897-02016 VOLVO VNL64T780 </t>
  </si>
  <si>
    <t>Stock# 371802016 Volvo VNL64T780 </t>
  </si>
  <si>
    <t>Stock# FSGK30032015 FREIGHTLINER CA12564SLP - CASCADIA EVOLUTION </t>
  </si>
  <si>
    <t>Stock# 368242016 Mack CHU613 </t>
  </si>
  <si>
    <t>Stock# A6861-02015 KENWORTH T880 </t>
  </si>
  <si>
    <t>Stock# 327152014 Mack CHU613 </t>
  </si>
  <si>
    <t>Stock# 352742015 Volvo VNL64T780 </t>
  </si>
  <si>
    <t>Stock# 370122016 Volvo VNL64T730 </t>
  </si>
  <si>
    <t>Stock# 349212015 Volvo VNL64T630 </t>
  </si>
  <si>
    <t>Stock# 371892016 Volvo VNL64T730 </t>
  </si>
  <si>
    <t>Stock# 365182015 Volvo VNL64T630 </t>
  </si>
  <si>
    <t>Stock# 364692015 Volvo VNL64T630 </t>
  </si>
  <si>
    <t>Stock# 364962015 Volvo VNL64T630 </t>
  </si>
  <si>
    <t>Stock# 364972015 Volvo VNL64T630 </t>
  </si>
  <si>
    <t>Stock# 367472016 Volvo VNL64T670 </t>
  </si>
  <si>
    <t>Stock# 371092016 Volvo VNL64T780 </t>
  </si>
  <si>
    <t>Stock# 358542015 Volvo VNL64T430 </t>
  </si>
  <si>
    <t>Stock# 368372016 Mack CHU613 </t>
  </si>
  <si>
    <t>Stock# 364712015 Volvo VNL64T780 </t>
  </si>
  <si>
    <t>Stock# A6926-02016 VOLVO VNL64T670 </t>
  </si>
  <si>
    <t>Stock# 372352016 Volvo VNL64T780 </t>
  </si>
  <si>
    <t>Stock# F5875-02015 VOLVO VNL64T780 </t>
  </si>
  <si>
    <t>Stock# A6859-02015 KENWORTH T880 </t>
  </si>
  <si>
    <t>Stock# 371172016 Mack CHU613 </t>
  </si>
  <si>
    <t>Stock# 364032015 Mack CHU613 </t>
  </si>
  <si>
    <t>Stock# 371822016 Volvo VNL64T780 </t>
  </si>
  <si>
    <t>Stock# 372032016 Volvo VNL64T780 </t>
  </si>
  <si>
    <t>Stock# 367392016 Mack CHU613 </t>
  </si>
  <si>
    <t>Stock# 372042016 Volvo VNL64T780 </t>
  </si>
  <si>
    <t>Stock# 370132016 Volvo VNL64T670 </t>
  </si>
  <si>
    <t>Stock# 370142016 Volvo VNL64T670 </t>
  </si>
  <si>
    <t>Stock# 370152016 Volvo VNL64T670 </t>
  </si>
  <si>
    <t>Stock# 365662015 Volvo VNL64T780 </t>
  </si>
  <si>
    <t>Stock# 365672015 Volvo VNL64T780 </t>
  </si>
  <si>
    <t>Stock# 366132015 Volvo VNL64T780 </t>
  </si>
  <si>
    <t>Stock# 364932015 Volvo VNL64T730 </t>
  </si>
  <si>
    <t>Stock# 359382015 Volvo VNL64T780 </t>
  </si>
  <si>
    <t>Stock# A6786-02015 KENWORTH T680 </t>
  </si>
  <si>
    <t>Stock# 368322016 Volvo VNL64T780 </t>
  </si>
  <si>
    <t>Stock# 368422016 Volvo VNL64T630 </t>
  </si>
  <si>
    <t>Stock# 368432016 Volvo VNL64T630 </t>
  </si>
  <si>
    <t>Stock# 368442016 Volvo VNL64T630 </t>
  </si>
  <si>
    <t>Stock# 368452016 Volvo VNL64T780 </t>
  </si>
  <si>
    <t>Stock# A6923-02016 KENWORTH W900L </t>
  </si>
  <si>
    <t>Stock# 366662015 Volvo VNL64T780 </t>
  </si>
  <si>
    <t>Stock# 366672015 Volvo VNL64T780 </t>
  </si>
  <si>
    <t>Stock# 369092016 Mack GU713 </t>
  </si>
  <si>
    <t>Stock# 364322015 Volvo VNL64T780 </t>
  </si>
  <si>
    <t>Stock# 371782016 Mack CHU613 </t>
  </si>
  <si>
    <t>Stock# F5815-02015 VOLVO VNL64T670 </t>
  </si>
  <si>
    <t>Stock# 355172015 Volvo VNL64T730 </t>
  </si>
  <si>
    <t>Stock# 355182015 Volvo VNL64T730 </t>
  </si>
  <si>
    <t>Stock# 369262016 Volvo VNL64T780 </t>
  </si>
  <si>
    <t>Stock# 366932015 Volvo VNL64T780 </t>
  </si>
  <si>
    <t>Stock# 358562015 Volvo VNL64T780 </t>
  </si>
  <si>
    <t>Stock# 366982015 Volvo VNL64T780 </t>
  </si>
  <si>
    <t>Passenger aircraft are typically sold at a steep discount (50% or more) relative to the list price.</t>
  </si>
  <si>
    <t>Therefore, the market price is a better estimate of the actual purchase cost of an airplane.</t>
  </si>
  <si>
    <t>Model</t>
  </si>
  <si>
    <t>2012 List Price</t>
  </si>
  <si>
    <t>2012 Market Price</t>
  </si>
  <si>
    <t>Boeing 737-800</t>
  </si>
  <si>
    <t>Boeing 737-900ER</t>
  </si>
  <si>
    <t>Boeing 777-300ER</t>
  </si>
  <si>
    <t>Airbus A319</t>
  </si>
  <si>
    <t>Airbus A320</t>
  </si>
  <si>
    <t>Airbus A330-200</t>
  </si>
  <si>
    <t>For lack of data on fleet compositions (and market prices of additional models), we</t>
  </si>
  <si>
    <t>will take a simple average of the market prices of aircraft included in this table,</t>
  </si>
  <si>
    <t>which at least puts us in the right ballpark for aircraft pricing.</t>
  </si>
  <si>
    <t>Example New 2017 Motorcycles Selected by Popular Mechanics Magazine (U.S. market)</t>
  </si>
  <si>
    <t>Make</t>
  </si>
  <si>
    <t>Price</t>
  </si>
  <si>
    <t>Yamaha</t>
  </si>
  <si>
    <t>SCR 950</t>
  </si>
  <si>
    <t>Suzuki</t>
  </si>
  <si>
    <t>Vanvan 200</t>
  </si>
  <si>
    <t>Triumph</t>
  </si>
  <si>
    <t>Street Cup</t>
  </si>
  <si>
    <t>Honda</t>
  </si>
  <si>
    <t>CBR500R</t>
  </si>
  <si>
    <t>Kawasaki</t>
  </si>
  <si>
    <t>Z125 Pro</t>
  </si>
  <si>
    <t>Victory</t>
  </si>
  <si>
    <t>Octane</t>
  </si>
  <si>
    <t>Ducati</t>
  </si>
  <si>
    <t>SuperSport</t>
  </si>
  <si>
    <t>Moto Guzzi</t>
  </si>
  <si>
    <t>V7 Stone II</t>
  </si>
  <si>
    <t>Harley-Davidson</t>
  </si>
  <si>
    <t>Road Glide</t>
  </si>
  <si>
    <t>BMW</t>
  </si>
  <si>
    <t>G310R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</si>
  <si>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</si>
  <si>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</si>
  <si>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</si>
  <si>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</si>
  <si>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</si>
  <si>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2014 to 2012, for TruckerToTrucker</t>
  </si>
  <si>
    <t>2013 to 2012, for American Public Transit Association</t>
  </si>
  <si>
    <t>2016 to 2012, for AEO 2017</t>
  </si>
  <si>
    <t>For HDVs, we look up the price of the main vehicle technology (diesel</t>
  </si>
  <si>
    <t>vehicle) for each of passengers and freight today.  We then use ratios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</si>
  <si>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</si>
  <si>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</si>
  <si>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</si>
  <si>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the "Large Utility" category (because there is no data in the "Large Pickup"</t>
  </si>
  <si>
    <t>for these vehicle technologies).  We extrapolate to obtain prices for the</t>
  </si>
  <si>
    <t>first few years, when prices for these technologies are not available from</t>
  </si>
  <si>
    <t>AEO 53.</t>
  </si>
  <si>
    <t>We use an average market price (not an average list price) from among a number</t>
  </si>
  <si>
    <t>of common commercial aircraft.  We use the same price for passenger and freight</t>
  </si>
  <si>
    <t>TruckerToTrucker.com</t>
  </si>
  <si>
    <t>2015 (snapshot of available trucks)</t>
  </si>
  <si>
    <t>New Conventional Daycab Trucks, New Conventional Sleeper Trucks</t>
  </si>
  <si>
    <t>http://www.truckertotrucker.com/search_results.cfm?city=&amp;Type=Trucks&amp;Category=Conventional+Daycab&amp;Make=&amp;Model=&amp;Keywords=&amp;State=&amp;YearGT=&amp;YearLT=&amp;PriceGT=&amp;PriceLT=&amp;NewUsed=New&amp;perPage=25&amp;hasPrice=1&amp;Submit=</t>
  </si>
  <si>
    <t>http://www.truckertotrucker.com/search_results.cfm?city=&amp;Type=Trucks&amp;Category=Conventional+Sleeper&amp;Make=&amp;Model=&amp;Keywords=&amp;State=&amp;YearGT=&amp;YearLT=&amp;PriceGT=&amp;PriceLT=&amp;NewUsed=New&amp;perPage=25&amp;hasPrice=1&amp;Submit=</t>
  </si>
  <si>
    <t>Unable to find an authoritative statistic, so using the average of all listed prices for new conventional daycab and new conventional sleeper trucks.  These are prices for the cab; the trailer is not included.</t>
  </si>
  <si>
    <t>American Public Transit Association</t>
  </si>
  <si>
    <t>2015 Public Transportation Fact Book Appendix A: Historical Tables</t>
  </si>
  <si>
    <t>http://www.apta.com/resources/statistics/Documents/FactBook/2015-APTA-Fact-Book-Appendix-A.xls</t>
  </si>
  <si>
    <t>Table 26</t>
  </si>
  <si>
    <t>Daniel Michaels, The Wall Street Journal</t>
  </si>
  <si>
    <t>The Secret Price of a Jet Airliner</t>
  </si>
  <si>
    <t>http://www.wsj.com/articles/SB10001424052702303649504577494862829051078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</si>
  <si>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</si>
  <si>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</si>
  <si>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</si>
  <si>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</si>
  <si>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We use a price from a single source for the locomotive (not the price of the</t>
  </si>
  <si>
    <t>aircraft.  We assume the price does not change with time.</t>
  </si>
  <si>
    <t>entire train).  We use the same price for passenger and freight locomotives.</t>
  </si>
  <si>
    <t>We assume the price does not change with time.</t>
  </si>
  <si>
    <t>rail (locomotive prices)</t>
  </si>
  <si>
    <t>passenger HDV (bus) prices</t>
  </si>
  <si>
    <t>Freight HDV prices</t>
  </si>
  <si>
    <t>Ship prices vary greatly by ship type and size.  Based on variable AVLo, our average</t>
  </si>
  <si>
    <t>passenger ships</t>
  </si>
  <si>
    <t>freight ship capacity</t>
  </si>
  <si>
    <t>Tennessee-Tombigbee Waterway</t>
  </si>
  <si>
    <t>undated</t>
  </si>
  <si>
    <t>Cargo Capacity of Different Transportation Modes</t>
  </si>
  <si>
    <t>http://business.tenntom.org/why-use-the-waterway/shipping-comparisons/</t>
  </si>
  <si>
    <t>freight ship loading is 1363 tons.  This may be reasonably represented by a single oceangoing,</t>
  </si>
  <si>
    <t>Capacities of large barges of this sort are often expressed in TEU (twenty-foot equivalent units),</t>
  </si>
  <si>
    <t>which are the size of a standard intermodal metal shipping container.  They do not convert</t>
  </si>
  <si>
    <t>neatly into cargo tons, but standard containers have a maximum payload</t>
  </si>
  <si>
    <t>https://web.archive.org/web/20090420143514/http://emase.co.uk/data/cont.html</t>
  </si>
  <si>
    <t>mass of 21600 kg, or 21.6 metric tons.  Typical payload may be less.  We use 16 tons as</t>
  </si>
  <si>
    <t>the typical load for a freight HDV (see variable AVLo), which may use an intermodal container</t>
  </si>
  <si>
    <t>or be similar in size to one.</t>
  </si>
  <si>
    <t>The largest barge in the world is the Maersk Triple E class, with a capacity of 18,340 TEU</t>
  </si>
  <si>
    <t>and a cost of $185 million.  This is more than 200 times more capacity than the ship we</t>
  </si>
  <si>
    <t>wish to represent with this variable, and it serves as an upper bound reference point.</t>
  </si>
  <si>
    <t>with ever-changing inventory.  These barges all tend to be smaller than the reference</t>
  </si>
  <si>
    <t>Description</t>
  </si>
  <si>
    <t>180ft 5200HP AHTS 9504</t>
  </si>
  <si>
    <t>Deck Capacity (metric tons)</t>
  </si>
  <si>
    <t>60 Ton BP AHTS - 9279</t>
  </si>
  <si>
    <t>A variety of used boats are listed for sale at https://www.oceanmarine.com</t>
  </si>
  <si>
    <t>ship we wish to represent (with 1500-ton capacity).  The closest ships I have been</t>
  </si>
  <si>
    <t>5200HP AHTS - 9278</t>
  </si>
  <si>
    <t>able to find are certain Platform Supply Vessels, which tend to have higher deck capacities</t>
  </si>
  <si>
    <t>vessels have extra equipment and engine power that may increase their price relative</t>
  </si>
  <si>
    <t>to the necessary capacity.</t>
  </si>
  <si>
    <t>240ft Platform Supply Vessel(PSV) DP-1 - 13932</t>
  </si>
  <si>
    <t>285ft Platform Supply Vessel (PSV) - 13810</t>
  </si>
  <si>
    <t>Year of Manufacture</t>
  </si>
  <si>
    <t>220ft Platform Supply DP-1 - 13146</t>
  </si>
  <si>
    <t>Based on all of these data points, we select a value of $10 million to represent a brand new,</t>
  </si>
  <si>
    <t>Source for TEU capacities</t>
  </si>
  <si>
    <t>Source for Maersk Triple E class pricing</t>
  </si>
  <si>
    <t>https://www.bloomberg.com/news/photo-essays/2013-09-05/holy-ship#slide1</t>
  </si>
  <si>
    <t>Source for Other Example cargo ship pricing</t>
  </si>
  <si>
    <t>https://www.oceanmarine.com</t>
  </si>
  <si>
    <t>For details, see the "Ships" tab.</t>
  </si>
  <si>
    <t>freight ships</t>
  </si>
  <si>
    <t>self-propelled barge that has a capacity of 1500 tons (see source info to the right).  A drawing</t>
  </si>
  <si>
    <t>of a barge of this type is shown to the right (from thas same source).</t>
  </si>
  <si>
    <t>see "Ships" tab</t>
  </si>
  <si>
    <t>We assume no change in pricing over time.</t>
  </si>
  <si>
    <t>and lower prices than the similar Anchor Handling Tug Supply (AHTS) vessels.  AHTS</t>
  </si>
  <si>
    <t>self-propelled, ocean-going barge or supply boat with 1,500-ton capacity.</t>
  </si>
  <si>
    <t>Passenger Ships (recreational boats in the U.S. model)</t>
  </si>
  <si>
    <t>As with freight ships, there are a great variety of types of recreational boats at various</t>
  </si>
  <si>
    <t>Source for typical recreational boat characteristics</t>
  </si>
  <si>
    <t>http://www.carefreeboater.com/how-much-does-a-boat-cost/</t>
  </si>
  <si>
    <t>price points.  We assume a runabout roughly 21 feet to 24 feet in length is typical.</t>
  </si>
  <si>
    <t>We use a value of $30,000 for these boats, which seems reasonable for a brand</t>
  </si>
  <si>
    <t>new, entry-level runabout of the sort determined to be typical.  This is based</t>
  </si>
  <si>
    <t>Sources for boat prices</t>
  </si>
  <si>
    <t>http://www.boatingmag.com</t>
  </si>
  <si>
    <t>http://www.boattrader.com</t>
  </si>
  <si>
    <t>http://www.boats.com</t>
  </si>
  <si>
    <t>on examination of price listings and articles at the sources listed to the right.</t>
  </si>
  <si>
    <t>We take an average of popular, recent motorbike prices for "gasoline vehicle"</t>
  </si>
  <si>
    <t>motorbikes.  We multiply by the LDVs "battery electric" to "gasoline vehicle" ratio</t>
  </si>
  <si>
    <t>to estimate the price of battery electric motorbikes in the U.S.</t>
  </si>
  <si>
    <t>For natural gas passenger LDVs, we use the average of the two size classes</t>
  </si>
  <si>
    <t xml:space="preserve">for which AEO 53 contains data (compact and large cars). </t>
  </si>
  <si>
    <t>2016 and projections:  EIA, AEO2017 National Energy Modeling System run ref2017.d120816a.</t>
  </si>
  <si>
    <t>Fuels 2009 (Part II - User and Fuel Data); and EIA, AEO2017 National Energy Modeling System run ref2017.d120816a.</t>
  </si>
  <si>
    <t>and Potential Markets for Alternative-Fuel Vehicles, 1996; EIA, Alternatives to Traditional Transportation</t>
  </si>
  <si>
    <t xml:space="preserve">   Sources:  2015 values derived using:  U.S. Energy Information Administration (EIA), Describing Current</t>
  </si>
  <si>
    <t xml:space="preserve">   Note:  Totals may not equal sum of components due to independent rounding.</t>
  </si>
  <si>
    <t xml:space="preserve">   - - = Not applicable.</t>
  </si>
  <si>
    <t xml:space="preserve">   ZEVP = Zero emission vehicles from the low emission vehicle program.</t>
  </si>
  <si>
    <t xml:space="preserve">   EPACT = Energy Policy Act of 1992.</t>
  </si>
  <si>
    <t xml:space="preserve">   ICE = Internal combustion engine.</t>
  </si>
  <si>
    <t xml:space="preserve">   2/ Includes personal and fleet light-duty trucks.</t>
  </si>
  <si>
    <t xml:space="preserve">   1/ Includes personal and fleet light-duty cars.</t>
  </si>
  <si>
    <t>Total Alternative-Fueled Vehicle Sales</t>
  </si>
  <si>
    <t>TST000:</t>
  </si>
  <si>
    <t xml:space="preserve">   TDI Diesel Microhybrids</t>
  </si>
  <si>
    <t>TST000:mh_TDIDiesel</t>
  </si>
  <si>
    <t xml:space="preserve">   Conventional Gasoline Microhybrids</t>
  </si>
  <si>
    <t>TST000:mh_ConventionGas</t>
  </si>
  <si>
    <t>Total Vehicles Sales</t>
  </si>
  <si>
    <t>TST000:ma_TotalVehicles</t>
  </si>
  <si>
    <t xml:space="preserve">   Fuel Cell</t>
  </si>
  <si>
    <t>TST000:ta_FuelCell</t>
  </si>
  <si>
    <t xml:space="preserve">   Gaseous (Propane and Natural Gas)</t>
  </si>
  <si>
    <t>TST000:ta_GassyGaseous</t>
  </si>
  <si>
    <t xml:space="preserve">   Electric Hybrid</t>
  </si>
  <si>
    <t>TST000:ta_ElectricHybrd</t>
  </si>
  <si>
    <t xml:space="preserve">   Plug-in Electric Hybrid</t>
  </si>
  <si>
    <t>TST000:ta_PluginHybrid</t>
  </si>
  <si>
    <t xml:space="preserve">   Electric</t>
  </si>
  <si>
    <t>TST000:ta_PlugElectric</t>
  </si>
  <si>
    <t xml:space="preserve">   Flex-Fuel</t>
  </si>
  <si>
    <t>TST000:ta_Flex-Fuel</t>
  </si>
  <si>
    <t xml:space="preserve">   TDI Diesel</t>
  </si>
  <si>
    <t>TST000:ta_TDIDiesel</t>
  </si>
  <si>
    <t xml:space="preserve">   Conventional Gasoline</t>
  </si>
  <si>
    <t>TST000:ta_ConventionGas</t>
  </si>
  <si>
    <t>Total Sales, Cars and Light Trucks</t>
  </si>
  <si>
    <t>ZEVP Legislative Alternative Sales</t>
  </si>
  <si>
    <t>TST000:la_ZEVPLegislati</t>
  </si>
  <si>
    <t>EPACT Legislative  Alternative Sales</t>
  </si>
  <si>
    <t>TST000:la_EPACTLegislat</t>
  </si>
  <si>
    <t>Percent Total Alternative Sales</t>
  </si>
  <si>
    <t>TST000:la_PercentTotalA</t>
  </si>
  <si>
    <t>Total New Light Truck Sales</t>
  </si>
  <si>
    <t>TST000:ka_TotalNewTruck</t>
  </si>
  <si>
    <t>Percent Alternative Light Truck Sales</t>
  </si>
  <si>
    <t>TST000:ka_PercentAltern</t>
  </si>
  <si>
    <t xml:space="preserve">     Total Alternative Light Trucks</t>
  </si>
  <si>
    <t>TST000:ja_TotalAlternat</t>
  </si>
  <si>
    <t xml:space="preserve">   Fuel Cell Hydrogen</t>
  </si>
  <si>
    <t>TST000:ja_FuelCellHydro</t>
  </si>
  <si>
    <t xml:space="preserve">   Fuel Cell Methanol</t>
  </si>
  <si>
    <t>TST000:ja_FuelCellMetha</t>
  </si>
  <si>
    <t xml:space="preserve">   Fuel Cell Gasoline</t>
  </si>
  <si>
    <t>TST000:ja_FuelCellGasol</t>
  </si>
  <si>
    <t xml:space="preserve">   Propane Bi-fuel</t>
  </si>
  <si>
    <t>TST000:ja_LiquefiedPetr</t>
  </si>
  <si>
    <t xml:space="preserve">   Propane ICE</t>
  </si>
  <si>
    <t>TST000:ia_LiquefiedPetr</t>
  </si>
  <si>
    <t xml:space="preserve">   Natural Gas Bi-fuel</t>
  </si>
  <si>
    <t>TST000:ia_CompressedNat</t>
  </si>
  <si>
    <t xml:space="preserve">   Natural Gas ICE</t>
  </si>
  <si>
    <t>TST000:ha_CompressedNat</t>
  </si>
  <si>
    <t xml:space="preserve">   Electric-Gasoline Hybrid</t>
  </si>
  <si>
    <t>TST000:ha_Electric-Gaso</t>
  </si>
  <si>
    <t xml:space="preserve">   Electric-Diesel Hybrid</t>
  </si>
  <si>
    <t>TST000:ha_Electric-Dies</t>
  </si>
  <si>
    <t xml:space="preserve">   Plug-in 40 Gasoline Hybrid</t>
  </si>
  <si>
    <t>TST000:ha_Plug-in40Hybd</t>
  </si>
  <si>
    <t xml:space="preserve">   Plug-in 10 Gasoline Hybrid</t>
  </si>
  <si>
    <t>TST000:ha_Plug-inGasoli</t>
  </si>
  <si>
    <t xml:space="preserve">   200 Mile Electric Vehicle</t>
  </si>
  <si>
    <t>TST000:ha_ElectricVehic</t>
  </si>
  <si>
    <t xml:space="preserve">   100 Mile Electric Vehicle</t>
  </si>
  <si>
    <t>TST000:ha_100mileEV</t>
  </si>
  <si>
    <t xml:space="preserve">   Ethanol-Flex Fuel ICE</t>
  </si>
  <si>
    <t>TST000:ha_Ethanol-FlexF</t>
  </si>
  <si>
    <t xml:space="preserve"> Alternative-Fuel Light Trucks</t>
  </si>
  <si>
    <t xml:space="preserve">     Total Conventional Light Trucks</t>
  </si>
  <si>
    <t>TST000:ga_TotalConventi</t>
  </si>
  <si>
    <t xml:space="preserve">   TDI Diesel ICE</t>
  </si>
  <si>
    <t>TST000:ga_TDIDieselICE</t>
  </si>
  <si>
    <t xml:space="preserve">   Gasoline ICE Vehicles</t>
  </si>
  <si>
    <t>TST000:ga_GasolineICEVe</t>
  </si>
  <si>
    <t xml:space="preserve"> Conventional Light Trucks</t>
  </si>
  <si>
    <t>New Light Truck Sales 2/</t>
  </si>
  <si>
    <t>Total New Car Sales</t>
  </si>
  <si>
    <t>TST000:fa_TotalNewCarSa</t>
  </si>
  <si>
    <t>Percent Alternative Car Sales</t>
  </si>
  <si>
    <t>TST000:fa_PercentAltern</t>
  </si>
  <si>
    <t xml:space="preserve">     Total Alternative Cars</t>
  </si>
  <si>
    <t>TST000:ea_TotalAlternat</t>
  </si>
  <si>
    <t>TST000:ea_FuelCellHydro</t>
  </si>
  <si>
    <t>TST000:ea_FuelCellMetha</t>
  </si>
  <si>
    <t>TST000:ea_FuelCellGasol</t>
  </si>
  <si>
    <t>TST000:ea_LiquefiedPetr</t>
  </si>
  <si>
    <t>TST000:da_LiquefiedPetr</t>
  </si>
  <si>
    <t>TST000:da_CompressedNat</t>
  </si>
  <si>
    <t>TST000:ca_CompressedNat</t>
  </si>
  <si>
    <t>TST000:ca_Electric-Gaso</t>
  </si>
  <si>
    <t>TST000:ca_Electric-Dies</t>
  </si>
  <si>
    <t>TST000:ca_Plug-in40Hybd</t>
  </si>
  <si>
    <t>TST000:ca_Plug-inGasoli</t>
  </si>
  <si>
    <t>TST000:ca_ElectricVehic</t>
  </si>
  <si>
    <t>TST000:ca_100mileEV</t>
  </si>
  <si>
    <t>TST000:ca_Ethanol-FlexF</t>
  </si>
  <si>
    <t xml:space="preserve"> Alternative-Fuel Cars</t>
  </si>
  <si>
    <t xml:space="preserve">     Total Conventional Cars</t>
  </si>
  <si>
    <t>TST000:ba_TotalConventi</t>
  </si>
  <si>
    <t>TST000:ba_TDIDieselICE</t>
  </si>
  <si>
    <t>TST000:ba_GasolineICEVe</t>
  </si>
  <si>
    <t xml:space="preserve"> Conventional Cars</t>
  </si>
  <si>
    <t>New Car Sales 1/</t>
  </si>
  <si>
    <t xml:space="preserve"> Technology Type</t>
  </si>
  <si>
    <t>(thousands)</t>
  </si>
  <si>
    <t>39. Light-Duty Vehicle Sales by Technology Type</t>
  </si>
  <si>
    <t>TST000</t>
  </si>
  <si>
    <t>AEO2017 National Energy Modeling System run ref2017.d120816a.</t>
  </si>
  <si>
    <t>and EIA, AEO2017 National Energy Modeling System run ref2017.d120816a.  2016 and projections:  EIA,</t>
  </si>
  <si>
    <t>of Fuel Economy Performance (Washington, DC, June 2015); Federal Highway Administration, Highway Statistics 2014;</t>
  </si>
  <si>
    <t xml:space="preserve">   Sources:  2015 values derived using:  National Highway Traffic and Safety Administration, Summary</t>
  </si>
  <si>
    <t xml:space="preserve">   2/  Environmental Protection Agency rated miles per gallon.</t>
  </si>
  <si>
    <t xml:space="preserve">   1/  Conversion factor used to convert Environmental Protection Agency (EPA) rated efficiency to "on road" miles per gallon.</t>
  </si>
  <si>
    <t xml:space="preserve">   Conventional Light Trucks</t>
  </si>
  <si>
    <t>TCA000:na_ConventionalL</t>
  </si>
  <si>
    <t xml:space="preserve">   Conventional Cars</t>
  </si>
  <si>
    <t>TCA000:na_ConventionalC</t>
  </si>
  <si>
    <t>Average Weight for the Stock</t>
  </si>
  <si>
    <t xml:space="preserve">   Average New Light Truck</t>
  </si>
  <si>
    <t>TCA000:ma_AverageNewLig</t>
  </si>
  <si>
    <t xml:space="preserve">      Large Utility</t>
  </si>
  <si>
    <t>TCA000:ma_LargeUtility</t>
  </si>
  <si>
    <t xml:space="preserve">      Small Utility</t>
  </si>
  <si>
    <t>TCA000:ma_SmallUtility</t>
  </si>
  <si>
    <t xml:space="preserve">      Large Van</t>
  </si>
  <si>
    <t>TCA000:ma_LargeVan</t>
  </si>
  <si>
    <t xml:space="preserve">      Small Van</t>
  </si>
  <si>
    <t>TCA000:ma_SmallVan</t>
  </si>
  <si>
    <t xml:space="preserve">      Large Pickup</t>
  </si>
  <si>
    <t>TCA000:ma_LargePickup</t>
  </si>
  <si>
    <t xml:space="preserve">      Small Pickup</t>
  </si>
  <si>
    <t>TCA000:ma_SmallPickup</t>
  </si>
  <si>
    <t xml:space="preserve">   Average New Car</t>
  </si>
  <si>
    <t>TCA000:la_AverageNewCar</t>
  </si>
  <si>
    <t xml:space="preserve">      Two Seater</t>
  </si>
  <si>
    <t>TCA000:la_TwoSeater</t>
  </si>
  <si>
    <t xml:space="preserve">      Large</t>
  </si>
  <si>
    <t>TCA000:la_Large</t>
  </si>
  <si>
    <t xml:space="preserve">      Midsize</t>
  </si>
  <si>
    <t>TCA000:la_Midsize</t>
  </si>
  <si>
    <t xml:space="preserve">      Compact</t>
  </si>
  <si>
    <t>TCA000:la_Compact</t>
  </si>
  <si>
    <t xml:space="preserve">      Subcompact</t>
  </si>
  <si>
    <t>TCA000:la_Subcompact</t>
  </si>
  <si>
    <t xml:space="preserve">      Minicompact</t>
  </si>
  <si>
    <t>TCA000:la_Minicompact</t>
  </si>
  <si>
    <t>New Vehicle Average Weight</t>
  </si>
  <si>
    <t>TCA000:ka_AverageNewLig</t>
  </si>
  <si>
    <t>TCA000:ka_LargeUtility</t>
  </si>
  <si>
    <t>TCA000:ka_SmallUtility</t>
  </si>
  <si>
    <t>TCA000:ka_LargeVan</t>
  </si>
  <si>
    <t>TCA000:ka_SmallVan</t>
  </si>
  <si>
    <t>TCA000:ka_LargePickup</t>
  </si>
  <si>
    <t>TCA000:ka_SmallPickup</t>
  </si>
  <si>
    <t>TCA000:ja_AverageNewCar</t>
  </si>
  <si>
    <t>TCA000:ja_TwoSeater</t>
  </si>
  <si>
    <t>TCA000:ja_Large</t>
  </si>
  <si>
    <t>TCA000:ja_Midsize</t>
  </si>
  <si>
    <t>TCA000:ja_Compact</t>
  </si>
  <si>
    <t>TCA000:ja_Subcompact</t>
  </si>
  <si>
    <t>TCA000:ja_Minicompact</t>
  </si>
  <si>
    <t>New Vehicle Average Horsepower</t>
  </si>
  <si>
    <t>TCA000:ja_LargeUtility</t>
  </si>
  <si>
    <t>TCA000:ja_SmallUtility</t>
  </si>
  <si>
    <t>TCA000:ja_LargeVan</t>
  </si>
  <si>
    <t>TCA000:ja_SmallVan</t>
  </si>
  <si>
    <t>TCA000:ja_LargePickup</t>
  </si>
  <si>
    <t>TCA000:ja_SmallPickup</t>
  </si>
  <si>
    <t>TCA000:ia_TwoSeater</t>
  </si>
  <si>
    <t>TCA000:ia_Large</t>
  </si>
  <si>
    <t>TCA000:ia_Midsize</t>
  </si>
  <si>
    <t>TCA000:ia_Compact</t>
  </si>
  <si>
    <t>TCA000:ia_Subcompact</t>
  </si>
  <si>
    <t>TCA000:ia_Minicompact</t>
  </si>
  <si>
    <t>New Vehicle Sales Shares (percent)</t>
  </si>
  <si>
    <t xml:space="preserve">      Light Trucks</t>
  </si>
  <si>
    <t>TCA000:ha_LightTrucks</t>
  </si>
  <si>
    <t xml:space="preserve">      Cars</t>
  </si>
  <si>
    <t>TCA000:ha_Cars</t>
  </si>
  <si>
    <t xml:space="preserve">   Average On-Road Miles per Gallon</t>
  </si>
  <si>
    <t>TCA000:ga_LightTrucks</t>
  </si>
  <si>
    <t>TCA000:ga_Cars</t>
  </si>
  <si>
    <t xml:space="preserve">   EPA Rated New Vehicle Fuel Efficiency</t>
  </si>
  <si>
    <t>Fleet Vehicles</t>
  </si>
  <si>
    <t xml:space="preserve">         Large Utility</t>
  </si>
  <si>
    <t>TCA000:ga_LargeUtility</t>
  </si>
  <si>
    <t xml:space="preserve">         Small Utility</t>
  </si>
  <si>
    <t>TCA000:ga_SmallUtility</t>
  </si>
  <si>
    <t xml:space="preserve">         Large Van</t>
  </si>
  <si>
    <t>TCA000:ga_LargeVan</t>
  </si>
  <si>
    <t xml:space="preserve">         Small Van</t>
  </si>
  <si>
    <t>TCA000:ga_SmallVan</t>
  </si>
  <si>
    <t xml:space="preserve">         Large Pickup</t>
  </si>
  <si>
    <t>TCA000:ga_LargePickup</t>
  </si>
  <si>
    <t xml:space="preserve">         Small Pickup</t>
  </si>
  <si>
    <t>TCA000:ga_SmallPickup</t>
  </si>
  <si>
    <t xml:space="preserve">      Alternative-Fuel Light Trucks</t>
  </si>
  <si>
    <t xml:space="preserve">      Average New Alternative Cars</t>
  </si>
  <si>
    <t>TCA000:fa_AverageNewAlt</t>
  </si>
  <si>
    <t xml:space="preserve">         Two Seater</t>
  </si>
  <si>
    <t>TCA000:fa_TwoSeater</t>
  </si>
  <si>
    <t xml:space="preserve">         Large</t>
  </si>
  <si>
    <t>TCA000:fa_Large</t>
  </si>
  <si>
    <t xml:space="preserve">         Midsize</t>
  </si>
  <si>
    <t>TCA000:fa_Midsize</t>
  </si>
  <si>
    <t xml:space="preserve">         Compact</t>
  </si>
  <si>
    <t>TCA000:fa_Compact</t>
  </si>
  <si>
    <t xml:space="preserve">         Subcompact</t>
  </si>
  <si>
    <t>TCA000:fa_Subcompact</t>
  </si>
  <si>
    <t xml:space="preserve">         Minicompact</t>
  </si>
  <si>
    <t>TCA000:fa_Minicompact</t>
  </si>
  <si>
    <t xml:space="preserve">      Alternative-Fuel Cars</t>
  </si>
  <si>
    <t xml:space="preserve">   New Fuel Efficiency by Size Class 2/</t>
  </si>
  <si>
    <t>TCA000:ea_LightTrucks</t>
  </si>
  <si>
    <t>TCA000:ea_Cars</t>
  </si>
  <si>
    <t xml:space="preserve">   Degradation Factors 1/</t>
  </si>
  <si>
    <t xml:space="preserve">      Average New Light Truck On-Road</t>
  </si>
  <si>
    <t>TCA000:da_AverageNewLTO</t>
  </si>
  <si>
    <t xml:space="preserve">      Average New Light Truck</t>
  </si>
  <si>
    <t>TCA000:da_AverageNewLig</t>
  </si>
  <si>
    <t>TCA000:da_LargeUtility</t>
  </si>
  <si>
    <t>TCA000:da_SmallUtility</t>
  </si>
  <si>
    <t>TCA000:da_LargeVan</t>
  </si>
  <si>
    <t>TCA000:da_SmallVan</t>
  </si>
  <si>
    <t>TCA000:da_LargePickup</t>
  </si>
  <si>
    <t>TCA000:da_SmallPickup</t>
  </si>
  <si>
    <t xml:space="preserve">      Conventional Light Trucks</t>
  </si>
  <si>
    <t xml:space="preserve">      Average New Car On-Road</t>
  </si>
  <si>
    <t>TCA000:ca_AverageNewCar</t>
  </si>
  <si>
    <t xml:space="preserve">      Average New Car</t>
  </si>
  <si>
    <t>TCA000:ba_AverageNewCar</t>
  </si>
  <si>
    <t>TCA000:ba_TwoSeater</t>
  </si>
  <si>
    <t>TCA000:ba_Large</t>
  </si>
  <si>
    <t>TCA000:ba_Midsize</t>
  </si>
  <si>
    <t>TCA000:ba_Compact</t>
  </si>
  <si>
    <t>TCA000:ba_Subcompact</t>
  </si>
  <si>
    <t>TCA000:ba_Minicompact</t>
  </si>
  <si>
    <t xml:space="preserve">      Conventional Cars (miles per gallon)</t>
  </si>
  <si>
    <t>Personal Vehicles</t>
  </si>
  <si>
    <t xml:space="preserve"> Class Attributes</t>
  </si>
  <si>
    <t>43. Summary of New Light-Duty Vehicle Size Class Attributes</t>
  </si>
  <si>
    <t>TCA000</t>
  </si>
  <si>
    <t>Cars</t>
  </si>
  <si>
    <t>Light Trucks</t>
  </si>
  <si>
    <t>Diesel</t>
  </si>
  <si>
    <t>Car Types (not disaggregated by fuel)</t>
  </si>
  <si>
    <t>Light Truck Types (not disaggregated by fuel)</t>
  </si>
  <si>
    <t>Small Pickup</t>
  </si>
  <si>
    <t>Mini-compact Cars</t>
  </si>
  <si>
    <t>Subcompact Cars</t>
  </si>
  <si>
    <t>Compact Cars</t>
  </si>
  <si>
    <t>Midsize Cars</t>
  </si>
  <si>
    <t>Large Cars</t>
  </si>
  <si>
    <t>Two Seater Cars</t>
  </si>
  <si>
    <t>Large Pickup</t>
  </si>
  <si>
    <t>Small Van</t>
  </si>
  <si>
    <t>Large Van</t>
  </si>
  <si>
    <t>Small Utility</t>
  </si>
  <si>
    <t>Large Utility</t>
  </si>
  <si>
    <t>Since most light trucks are used for moving passengers (they are not "commercial light freight trucks"), we</t>
  </si>
  <si>
    <t>use a sales-weighted average of all of these vehicle types to represent passenger LDVs.</t>
  </si>
  <si>
    <t>Gasoline Passenger LDVs</t>
  </si>
  <si>
    <t>Diesel Passenger LDVs</t>
  </si>
  <si>
    <t>versions of these car types will exist.</t>
  </si>
  <si>
    <t>For a couple small car types, no prices exist for diesel versions in AEO 53.  We assume this means that no diesel</t>
  </si>
  <si>
    <t>Mini-compact Cars (hypothetical)</t>
  </si>
  <si>
    <t>Two Seater Cars (hypothetical)</t>
  </si>
  <si>
    <t>Mini-compact Cars (actual)</t>
  </si>
  <si>
    <t>Two Seater Cars (actual)</t>
  </si>
  <si>
    <t>Plugin Hybrid Passenger LDVs</t>
  </si>
  <si>
    <t>Natural Gas LDVs</t>
  </si>
  <si>
    <t>Only the following four vehicle types include prices for natural gas LDVs.</t>
  </si>
  <si>
    <t>Only the following three vehicle types include prices for plugin hybrid LDVs.</t>
  </si>
  <si>
    <t>Electric LDVs</t>
  </si>
  <si>
    <t>We assume the car-vs-light truck breakdown for gasoline LDVs applies to natural gas LDVs.</t>
  </si>
  <si>
    <t>We don't have data on the car-vs-light truck breakdown for electric LDVs.</t>
  </si>
  <si>
    <t>Therefore, we estimate prices based only on cars, not light trucks.</t>
  </si>
  <si>
    <t>For battery electric passenger LDVs, we use the five available categories</t>
  </si>
  <si>
    <t>in the 100-mile range class.  The prices in the 100-mile range class best</t>
  </si>
  <si>
    <t xml:space="preserve"> reflects the actual costs we are seeing for new EVs such as the Tesla</t>
  </si>
  <si>
    <t>Model 3 and Chevy Bolt.  Since we're only using this for price data, it</t>
  </si>
  <si>
    <t>doesn't matter if the range is 100 miles or 200+ miles for this purpose.</t>
  </si>
  <si>
    <t>best-selling plug-in hybrid vehicle, is a PHEV-40.  We use the only three</t>
  </si>
  <si>
    <t>size classes for which price data are available.</t>
  </si>
  <si>
    <t>We use sales shares to help estimate LDV pricing.</t>
  </si>
  <si>
    <t>x</t>
  </si>
  <si>
    <t>Ligeros</t>
  </si>
  <si>
    <t>Compactos</t>
  </si>
  <si>
    <t>Sumcompactos</t>
  </si>
  <si>
    <t>Lujo y deportivos</t>
  </si>
  <si>
    <t>Camionetas</t>
  </si>
  <si>
    <t>Uso Múltiple</t>
  </si>
  <si>
    <t>C1</t>
  </si>
  <si>
    <t>C2</t>
  </si>
  <si>
    <t>C3</t>
  </si>
  <si>
    <t>Carga Ligeros</t>
  </si>
  <si>
    <t>C4</t>
  </si>
  <si>
    <t>C5</t>
  </si>
  <si>
    <t>C6</t>
  </si>
  <si>
    <t>Carga extrapesados</t>
  </si>
  <si>
    <t>C7</t>
  </si>
  <si>
    <t>Tractocamiones</t>
  </si>
  <si>
    <t>C8</t>
  </si>
  <si>
    <t>Motocicletas</t>
  </si>
  <si>
    <t>No privado</t>
  </si>
  <si>
    <t>Autobuses</t>
  </si>
  <si>
    <t>Urbano y Suburbano</t>
  </si>
  <si>
    <t>Taxis</t>
  </si>
  <si>
    <t>Importados</t>
  </si>
  <si>
    <t>Ligeros importados</t>
  </si>
  <si>
    <t>Camionetas importadas</t>
  </si>
  <si>
    <t>Pesados importados</t>
  </si>
  <si>
    <t>Nuevas tecnologías</t>
  </si>
  <si>
    <t>Híbridos</t>
  </si>
  <si>
    <t>Eléctricos</t>
  </si>
  <si>
    <t>Celdas Hidrógeno</t>
  </si>
  <si>
    <t>Total</t>
  </si>
  <si>
    <t>UNIDAD</t>
  </si>
  <si>
    <t>1</t>
  </si>
  <si>
    <t>399900</t>
  </si>
  <si>
    <t>USOS MULTIPLES C</t>
  </si>
  <si>
    <t>006</t>
  </si>
  <si>
    <t>Automóviles</t>
  </si>
  <si>
    <t>282</t>
  </si>
  <si>
    <t xml:space="preserve"> 63 Vehículos automotores y de pedal</t>
  </si>
  <si>
    <t xml:space="preserve"> 6.2.1. Adquisición de vehículos</t>
  </si>
  <si>
    <t xml:space="preserve"> 6.2. Transporte por cuenta propia</t>
  </si>
  <si>
    <t xml:space="preserve"> 6. Transporte</t>
  </si>
  <si>
    <t>Cd. Acuña, Coah.</t>
  </si>
  <si>
    <t>46</t>
  </si>
  <si>
    <t>23/01/2018 12:00:00 a.m.</t>
  </si>
  <si>
    <t>12</t>
  </si>
  <si>
    <t>2017</t>
  </si>
  <si>
    <t>252990</t>
  </si>
  <si>
    <t>COMPACTO A</t>
  </si>
  <si>
    <t>005</t>
  </si>
  <si>
    <t>DESENCADENADO</t>
  </si>
  <si>
    <t>USOS MULTIPLES D</t>
  </si>
  <si>
    <t>004</t>
  </si>
  <si>
    <t>254700</t>
  </si>
  <si>
    <t>003</t>
  </si>
  <si>
    <t>285600</t>
  </si>
  <si>
    <t>002</t>
  </si>
  <si>
    <t>268900</t>
  </si>
  <si>
    <t>COMPACTO B</t>
  </si>
  <si>
    <t>001</t>
  </si>
  <si>
    <t>214900</t>
  </si>
  <si>
    <t>SUBCOMPACTO B</t>
  </si>
  <si>
    <t>Tehuantepec, Oax.</t>
  </si>
  <si>
    <t>45</t>
  </si>
  <si>
    <t>230600</t>
  </si>
  <si>
    <t>631100</t>
  </si>
  <si>
    <t>389900</t>
  </si>
  <si>
    <t>187000</t>
  </si>
  <si>
    <t>304800</t>
  </si>
  <si>
    <t>Tepatitlán, Jal.</t>
  </si>
  <si>
    <t>44</t>
  </si>
  <si>
    <t>214990</t>
  </si>
  <si>
    <t>579934</t>
  </si>
  <si>
    <t>640380</t>
  </si>
  <si>
    <t>204500</t>
  </si>
  <si>
    <t>012</t>
  </si>
  <si>
    <t>Campeche, Camp.</t>
  </si>
  <si>
    <t>43</t>
  </si>
  <si>
    <t>210600</t>
  </si>
  <si>
    <t>011</t>
  </si>
  <si>
    <t>382000</t>
  </si>
  <si>
    <t>010</t>
  </si>
  <si>
    <t>206900</t>
  </si>
  <si>
    <t>009</t>
  </si>
  <si>
    <t>239352</t>
  </si>
  <si>
    <t>008</t>
  </si>
  <si>
    <t>719900</t>
  </si>
  <si>
    <t>USOS MULTIPLES E</t>
  </si>
  <si>
    <t>007</t>
  </si>
  <si>
    <t>315900</t>
  </si>
  <si>
    <t>206100</t>
  </si>
  <si>
    <t>239900</t>
  </si>
  <si>
    <t>251440</t>
  </si>
  <si>
    <t>365500</t>
  </si>
  <si>
    <t>215458</t>
  </si>
  <si>
    <t>San Andrés Tuxtla, Ver.</t>
  </si>
  <si>
    <t>42</t>
  </si>
  <si>
    <t>239990</t>
  </si>
  <si>
    <t>456100</t>
  </si>
  <si>
    <t>179500</t>
  </si>
  <si>
    <t>170000</t>
  </si>
  <si>
    <t>Tlaxcala, Tlax.</t>
  </si>
  <si>
    <t>41</t>
  </si>
  <si>
    <t>224100</t>
  </si>
  <si>
    <t>182400</t>
  </si>
  <si>
    <t>219990</t>
  </si>
  <si>
    <t>Cuernavaca, Mor.</t>
  </si>
  <si>
    <t>40</t>
  </si>
  <si>
    <t>579900</t>
  </si>
  <si>
    <t>DE LUJO C</t>
  </si>
  <si>
    <t>231900</t>
  </si>
  <si>
    <t>215000</t>
  </si>
  <si>
    <t>340900</t>
  </si>
  <si>
    <t>769900</t>
  </si>
  <si>
    <t>405900</t>
  </si>
  <si>
    <t>215990</t>
  </si>
  <si>
    <t>227900</t>
  </si>
  <si>
    <t>237800</t>
  </si>
  <si>
    <t>184100</t>
  </si>
  <si>
    <t>Querétaro, Qro.</t>
  </si>
  <si>
    <t>39</t>
  </si>
  <si>
    <t>699000</t>
  </si>
  <si>
    <t>283300</t>
  </si>
  <si>
    <t>999900</t>
  </si>
  <si>
    <t>149300</t>
  </si>
  <si>
    <t>514900</t>
  </si>
  <si>
    <t>815900</t>
  </si>
  <si>
    <t>449900</t>
  </si>
  <si>
    <t>549900</t>
  </si>
  <si>
    <t>372900</t>
  </si>
  <si>
    <t>584900</t>
  </si>
  <si>
    <t>Oaxaca, Oax.</t>
  </si>
  <si>
    <t>38</t>
  </si>
  <si>
    <t>160460</t>
  </si>
  <si>
    <t>409990</t>
  </si>
  <si>
    <t>459900</t>
  </si>
  <si>
    <t>178600</t>
  </si>
  <si>
    <t>307900</t>
  </si>
  <si>
    <t>179990</t>
  </si>
  <si>
    <t>249900</t>
  </si>
  <si>
    <t>Tepic, Nay.</t>
  </si>
  <si>
    <t>37</t>
  </si>
  <si>
    <t>355900</t>
  </si>
  <si>
    <t>241900</t>
  </si>
  <si>
    <t>651700</t>
  </si>
  <si>
    <t>188900</t>
  </si>
  <si>
    <t>206990</t>
  </si>
  <si>
    <t>240900</t>
  </si>
  <si>
    <t>183600</t>
  </si>
  <si>
    <t>Durango, Dgo.</t>
  </si>
  <si>
    <t>36</t>
  </si>
  <si>
    <t>379900</t>
  </si>
  <si>
    <t>359101</t>
  </si>
  <si>
    <t>402900</t>
  </si>
  <si>
    <t>186000</t>
  </si>
  <si>
    <t>194500</t>
  </si>
  <si>
    <t>175000</t>
  </si>
  <si>
    <t>246490</t>
  </si>
  <si>
    <t>212800</t>
  </si>
  <si>
    <t>DE LUJO A</t>
  </si>
  <si>
    <t>219100</t>
  </si>
  <si>
    <t>519900</t>
  </si>
  <si>
    <t>574602</t>
  </si>
  <si>
    <t>Jiménez, Chih.</t>
  </si>
  <si>
    <t>35</t>
  </si>
  <si>
    <t>287990</t>
  </si>
  <si>
    <t>302000</t>
  </si>
  <si>
    <t>264500</t>
  </si>
  <si>
    <t>423300</t>
  </si>
  <si>
    <t>Cortazar, Gto.</t>
  </si>
  <si>
    <t>34</t>
  </si>
  <si>
    <t>202100</t>
  </si>
  <si>
    <t>280900</t>
  </si>
  <si>
    <t>209700</t>
  </si>
  <si>
    <t>295300</t>
  </si>
  <si>
    <t>Tulancingo, Hgo.</t>
  </si>
  <si>
    <t>33</t>
  </si>
  <si>
    <t>DE LUJO B</t>
  </si>
  <si>
    <t>331990</t>
  </si>
  <si>
    <t>222000</t>
  </si>
  <si>
    <t>Huatabampo, Son.</t>
  </si>
  <si>
    <t>32</t>
  </si>
  <si>
    <t>224850</t>
  </si>
  <si>
    <t>560900</t>
  </si>
  <si>
    <t>USOS MULTIPLES B</t>
  </si>
  <si>
    <t>Iguala, Gro.</t>
  </si>
  <si>
    <t>31</t>
  </si>
  <si>
    <t>Fresnillo, Zac.</t>
  </si>
  <si>
    <t>30</t>
  </si>
  <si>
    <t>222900</t>
  </si>
  <si>
    <t>Jacona, Mich.</t>
  </si>
  <si>
    <t>29</t>
  </si>
  <si>
    <t>185100</t>
  </si>
  <si>
    <t>385400</t>
  </si>
  <si>
    <t>Chetumal, Q. Roo.</t>
  </si>
  <si>
    <t>28</t>
  </si>
  <si>
    <t>219945</t>
  </si>
  <si>
    <t>225100</t>
  </si>
  <si>
    <t>La Paz, B.C.S.</t>
  </si>
  <si>
    <t>27</t>
  </si>
  <si>
    <t>300400</t>
  </si>
  <si>
    <t>216900.5</t>
  </si>
  <si>
    <t>259900</t>
  </si>
  <si>
    <t>381200</t>
  </si>
  <si>
    <t>354900</t>
  </si>
  <si>
    <t>Colima, Col.</t>
  </si>
  <si>
    <t>26</t>
  </si>
  <si>
    <t>286700</t>
  </si>
  <si>
    <t>274500</t>
  </si>
  <si>
    <t>367900</t>
  </si>
  <si>
    <t>484900</t>
  </si>
  <si>
    <t>317900</t>
  </si>
  <si>
    <t>138957</t>
  </si>
  <si>
    <t>Matamoros, Tamps.</t>
  </si>
  <si>
    <t>25</t>
  </si>
  <si>
    <t>214600</t>
  </si>
  <si>
    <t>358900</t>
  </si>
  <si>
    <t>340600</t>
  </si>
  <si>
    <t>793500</t>
  </si>
  <si>
    <t>589900</t>
  </si>
  <si>
    <t>Tijuana, B.C.</t>
  </si>
  <si>
    <t>24</t>
  </si>
  <si>
    <t>422900</t>
  </si>
  <si>
    <t>496000</t>
  </si>
  <si>
    <t>177500</t>
  </si>
  <si>
    <t>235900</t>
  </si>
  <si>
    <t>Aguascalientes, Ags.</t>
  </si>
  <si>
    <t>23</t>
  </si>
  <si>
    <t>565000</t>
  </si>
  <si>
    <t>375500</t>
  </si>
  <si>
    <t>364900</t>
  </si>
  <si>
    <t>716900</t>
  </si>
  <si>
    <t>206989.5</t>
  </si>
  <si>
    <t>249990</t>
  </si>
  <si>
    <t>367600</t>
  </si>
  <si>
    <t>324900</t>
  </si>
  <si>
    <t>Córdoba, Ver.</t>
  </si>
  <si>
    <t>22</t>
  </si>
  <si>
    <t>215300</t>
  </si>
  <si>
    <t>368400</t>
  </si>
  <si>
    <t>187400</t>
  </si>
  <si>
    <t>Monclova, Coah.</t>
  </si>
  <si>
    <t>21</t>
  </si>
  <si>
    <t>797900</t>
  </si>
  <si>
    <t>369400</t>
  </si>
  <si>
    <t>311900</t>
  </si>
  <si>
    <t>385500</t>
  </si>
  <si>
    <t>304850</t>
  </si>
  <si>
    <t>207500</t>
  </si>
  <si>
    <t>266450</t>
  </si>
  <si>
    <t>234990</t>
  </si>
  <si>
    <t>188600</t>
  </si>
  <si>
    <t>921900</t>
  </si>
  <si>
    <t>Hermosillo, Son.</t>
  </si>
  <si>
    <t>20</t>
  </si>
  <si>
    <t>265900</t>
  </si>
  <si>
    <t>757000</t>
  </si>
  <si>
    <t>335900</t>
  </si>
  <si>
    <t>377500</t>
  </si>
  <si>
    <t>230900</t>
  </si>
  <si>
    <t>1164200</t>
  </si>
  <si>
    <t>Chihuahua, Chih.</t>
  </si>
  <si>
    <t>19</t>
  </si>
  <si>
    <t>279990</t>
  </si>
  <si>
    <t>483912</t>
  </si>
  <si>
    <t>275900</t>
  </si>
  <si>
    <t>Tampico, Tamps.</t>
  </si>
  <si>
    <t>18</t>
  </si>
  <si>
    <t>1201000</t>
  </si>
  <si>
    <t>183000</t>
  </si>
  <si>
    <t>414600</t>
  </si>
  <si>
    <t>178900</t>
  </si>
  <si>
    <t>Villahermosa, Tab.</t>
  </si>
  <si>
    <t>17</t>
  </si>
  <si>
    <t>214500</t>
  </si>
  <si>
    <t>223746</t>
  </si>
  <si>
    <t>349990</t>
  </si>
  <si>
    <t>262990</t>
  </si>
  <si>
    <t>224990</t>
  </si>
  <si>
    <t>Veracruz, Ver.</t>
  </si>
  <si>
    <t>16</t>
  </si>
  <si>
    <t>304491</t>
  </si>
  <si>
    <t>156395</t>
  </si>
  <si>
    <t>635740</t>
  </si>
  <si>
    <t>227190</t>
  </si>
  <si>
    <t>324400</t>
  </si>
  <si>
    <t>510000</t>
  </si>
  <si>
    <t>409900</t>
  </si>
  <si>
    <t>Torreón, Coah.</t>
  </si>
  <si>
    <t>15</t>
  </si>
  <si>
    <t>574900</t>
  </si>
  <si>
    <t>569200</t>
  </si>
  <si>
    <t>DEPORTIVO B</t>
  </si>
  <si>
    <t>303900</t>
  </si>
  <si>
    <t>134700</t>
  </si>
  <si>
    <t>Toluca, Edo. de Méx.</t>
  </si>
  <si>
    <t>14</t>
  </si>
  <si>
    <t>252900</t>
  </si>
  <si>
    <t>373400</t>
  </si>
  <si>
    <t>190000</t>
  </si>
  <si>
    <t>189990</t>
  </si>
  <si>
    <t>Tapachula, Chis.</t>
  </si>
  <si>
    <t>13</t>
  </si>
  <si>
    <t>192800</t>
  </si>
  <si>
    <t>518000</t>
  </si>
  <si>
    <t>711900</t>
  </si>
  <si>
    <t>302900</t>
  </si>
  <si>
    <t>San Luis Potosí, S.L.P.</t>
  </si>
  <si>
    <t>889900</t>
  </si>
  <si>
    <t>379990</t>
  </si>
  <si>
    <t>585000</t>
  </si>
  <si>
    <t>319900</t>
  </si>
  <si>
    <t>525900</t>
  </si>
  <si>
    <t>202800</t>
  </si>
  <si>
    <t>326100</t>
  </si>
  <si>
    <t>018</t>
  </si>
  <si>
    <t>Puebla, Pue.</t>
  </si>
  <si>
    <t>11</t>
  </si>
  <si>
    <t>017</t>
  </si>
  <si>
    <t>016</t>
  </si>
  <si>
    <t>564900</t>
  </si>
  <si>
    <t>015</t>
  </si>
  <si>
    <t>454900</t>
  </si>
  <si>
    <t>014</t>
  </si>
  <si>
    <t>249950</t>
  </si>
  <si>
    <t>013</t>
  </si>
  <si>
    <t>174900</t>
  </si>
  <si>
    <t>212530</t>
  </si>
  <si>
    <t>604100</t>
  </si>
  <si>
    <t>314990</t>
  </si>
  <si>
    <t>580000</t>
  </si>
  <si>
    <t>604900</t>
  </si>
  <si>
    <t>186900</t>
  </si>
  <si>
    <t>León, Gto.</t>
  </si>
  <si>
    <t>10</t>
  </si>
  <si>
    <t>218842</t>
  </si>
  <si>
    <t>630600</t>
  </si>
  <si>
    <t>666300</t>
  </si>
  <si>
    <t>Culiacán, Sin.</t>
  </si>
  <si>
    <t>09</t>
  </si>
  <si>
    <t>289990</t>
  </si>
  <si>
    <t>209000</t>
  </si>
  <si>
    <t>363100</t>
  </si>
  <si>
    <t>439900</t>
  </si>
  <si>
    <t>733400</t>
  </si>
  <si>
    <t>Acapulco, Gro.</t>
  </si>
  <si>
    <t>08</t>
  </si>
  <si>
    <t>203100</t>
  </si>
  <si>
    <t>518200</t>
  </si>
  <si>
    <t>176000</t>
  </si>
  <si>
    <t>865700</t>
  </si>
  <si>
    <t>723000</t>
  </si>
  <si>
    <t>Cd. Juárez, Chih.</t>
  </si>
  <si>
    <t>07</t>
  </si>
  <si>
    <t>426400</t>
  </si>
  <si>
    <t>299990</t>
  </si>
  <si>
    <t>644900</t>
  </si>
  <si>
    <t>364000</t>
  </si>
  <si>
    <t>Mexicali, B.C.</t>
  </si>
  <si>
    <t>06</t>
  </si>
  <si>
    <t>180460</t>
  </si>
  <si>
    <t>169900</t>
  </si>
  <si>
    <t>430900</t>
  </si>
  <si>
    <t>024</t>
  </si>
  <si>
    <t>Monterrey, N.L.</t>
  </si>
  <si>
    <t>05</t>
  </si>
  <si>
    <t>209500</t>
  </si>
  <si>
    <t>023</t>
  </si>
  <si>
    <t>022</t>
  </si>
  <si>
    <t>021</t>
  </si>
  <si>
    <t>020</t>
  </si>
  <si>
    <t>933000</t>
  </si>
  <si>
    <t>019</t>
  </si>
  <si>
    <t>375678</t>
  </si>
  <si>
    <t>383850</t>
  </si>
  <si>
    <t>742000</t>
  </si>
  <si>
    <t>369990</t>
  </si>
  <si>
    <t>177900</t>
  </si>
  <si>
    <t>741000</t>
  </si>
  <si>
    <t>181592</t>
  </si>
  <si>
    <t>246445</t>
  </si>
  <si>
    <t>177950</t>
  </si>
  <si>
    <t>864900</t>
  </si>
  <si>
    <t>Guadalajara, Jal.</t>
  </si>
  <si>
    <t>04</t>
  </si>
  <si>
    <t>609900</t>
  </si>
  <si>
    <t>392900</t>
  </si>
  <si>
    <t>519990</t>
  </si>
  <si>
    <t>204490</t>
  </si>
  <si>
    <t>264980</t>
  </si>
  <si>
    <t>654900</t>
  </si>
  <si>
    <t>294990</t>
  </si>
  <si>
    <t>Morelia, Mich.</t>
  </si>
  <si>
    <t>03</t>
  </si>
  <si>
    <t>709900</t>
  </si>
  <si>
    <t>372100</t>
  </si>
  <si>
    <t>204900</t>
  </si>
  <si>
    <t>149200</t>
  </si>
  <si>
    <t>198800</t>
  </si>
  <si>
    <t>Mérida, Yuc.</t>
  </si>
  <si>
    <t>02</t>
  </si>
  <si>
    <t>325884</t>
  </si>
  <si>
    <t>714900</t>
  </si>
  <si>
    <t>532000</t>
  </si>
  <si>
    <t>232100</t>
  </si>
  <si>
    <t>567462</t>
  </si>
  <si>
    <t>686600</t>
  </si>
  <si>
    <t>383400</t>
  </si>
  <si>
    <t>060</t>
  </si>
  <si>
    <t>Área Met. de la Cd. de México</t>
  </si>
  <si>
    <t>01</t>
  </si>
  <si>
    <t>059</t>
  </si>
  <si>
    <t>058</t>
  </si>
  <si>
    <t>652400</t>
  </si>
  <si>
    <t>057</t>
  </si>
  <si>
    <t>310900</t>
  </si>
  <si>
    <t>056</t>
  </si>
  <si>
    <t>055</t>
  </si>
  <si>
    <t>054</t>
  </si>
  <si>
    <t>220490</t>
  </si>
  <si>
    <t>053</t>
  </si>
  <si>
    <t>814900</t>
  </si>
  <si>
    <t>052</t>
  </si>
  <si>
    <t>051</t>
  </si>
  <si>
    <t>050</t>
  </si>
  <si>
    <t>365900</t>
  </si>
  <si>
    <t>049</t>
  </si>
  <si>
    <t>048</t>
  </si>
  <si>
    <t>047</t>
  </si>
  <si>
    <t>385900</t>
  </si>
  <si>
    <t>046</t>
  </si>
  <si>
    <t>045</t>
  </si>
  <si>
    <t>044</t>
  </si>
  <si>
    <t>043</t>
  </si>
  <si>
    <t>042</t>
  </si>
  <si>
    <t>669900</t>
  </si>
  <si>
    <t>041</t>
  </si>
  <si>
    <t>040</t>
  </si>
  <si>
    <t>736300</t>
  </si>
  <si>
    <t>039</t>
  </si>
  <si>
    <t>038</t>
  </si>
  <si>
    <t>860990</t>
  </si>
  <si>
    <t>037</t>
  </si>
  <si>
    <t>284250</t>
  </si>
  <si>
    <t>036</t>
  </si>
  <si>
    <t>239490</t>
  </si>
  <si>
    <t>035</t>
  </si>
  <si>
    <t>034</t>
  </si>
  <si>
    <t>033</t>
  </si>
  <si>
    <t>032</t>
  </si>
  <si>
    <t>031</t>
  </si>
  <si>
    <t>030</t>
  </si>
  <si>
    <t>599900</t>
  </si>
  <si>
    <t>029</t>
  </si>
  <si>
    <t>028</t>
  </si>
  <si>
    <t>027</t>
  </si>
  <si>
    <t>026</t>
  </si>
  <si>
    <t>427900</t>
  </si>
  <si>
    <t>025</t>
  </si>
  <si>
    <t>835000</t>
  </si>
  <si>
    <t>219300</t>
  </si>
  <si>
    <t>961626</t>
  </si>
  <si>
    <t>356900</t>
  </si>
  <si>
    <t>347997</t>
  </si>
  <si>
    <t>372400</t>
  </si>
  <si>
    <t>658000</t>
  </si>
  <si>
    <t>1061000</t>
  </si>
  <si>
    <t>19/02/2018 12:00:00 a.m.</t>
  </si>
  <si>
    <t>2018</t>
  </si>
  <si>
    <t>245200</t>
  </si>
  <si>
    <t>292900</t>
  </si>
  <si>
    <t>273401</t>
  </si>
  <si>
    <t>209990</t>
  </si>
  <si>
    <t>199400</t>
  </si>
  <si>
    <t>579917</t>
  </si>
  <si>
    <t>208350</t>
  </si>
  <si>
    <t>209400</t>
  </si>
  <si>
    <t>247404</t>
  </si>
  <si>
    <t>746900</t>
  </si>
  <si>
    <t>211250</t>
  </si>
  <si>
    <t>239945</t>
  </si>
  <si>
    <t>247490</t>
  </si>
  <si>
    <t>379100</t>
  </si>
  <si>
    <t>243900</t>
  </si>
  <si>
    <t>437400</t>
  </si>
  <si>
    <t>229700</t>
  </si>
  <si>
    <t>220990</t>
  </si>
  <si>
    <t>242150</t>
  </si>
  <si>
    <t>215800</t>
  </si>
  <si>
    <t>330900</t>
  </si>
  <si>
    <t>777900</t>
  </si>
  <si>
    <t>229900</t>
  </si>
  <si>
    <t>210550</t>
  </si>
  <si>
    <t>545900</t>
  </si>
  <si>
    <t>876300</t>
  </si>
  <si>
    <t>378500</t>
  </si>
  <si>
    <t>598900</t>
  </si>
  <si>
    <t>164500</t>
  </si>
  <si>
    <t>467150</t>
  </si>
  <si>
    <t>185990</t>
  </si>
  <si>
    <t>246000</t>
  </si>
  <si>
    <t>695800</t>
  </si>
  <si>
    <t>660100</t>
  </si>
  <si>
    <t>201490</t>
  </si>
  <si>
    <t>210100</t>
  </si>
  <si>
    <t>209100</t>
  </si>
  <si>
    <t>206600</t>
  </si>
  <si>
    <t>374100</t>
  </si>
  <si>
    <t>309990</t>
  </si>
  <si>
    <t>224300</t>
  </si>
  <si>
    <t>227100</t>
  </si>
  <si>
    <t>585900</t>
  </si>
  <si>
    <t>209600</t>
  </si>
  <si>
    <t>282900</t>
  </si>
  <si>
    <t>226800</t>
  </si>
  <si>
    <t>192000</t>
  </si>
  <si>
    <t>406800</t>
  </si>
  <si>
    <t>273100</t>
  </si>
  <si>
    <t>216900</t>
  </si>
  <si>
    <t>196950</t>
  </si>
  <si>
    <t>403239.66</t>
  </si>
  <si>
    <t>213350</t>
  </si>
  <si>
    <t>196800</t>
  </si>
  <si>
    <t>404900</t>
  </si>
  <si>
    <t>282700</t>
  </si>
  <si>
    <t>377900</t>
  </si>
  <si>
    <t>370900</t>
  </si>
  <si>
    <t>206500</t>
  </si>
  <si>
    <t>812400</t>
  </si>
  <si>
    <t>181700</t>
  </si>
  <si>
    <t>394100</t>
  </si>
  <si>
    <t>725900</t>
  </si>
  <si>
    <t>379600</t>
  </si>
  <si>
    <t>221216</t>
  </si>
  <si>
    <t>244990</t>
  </si>
  <si>
    <t>289100</t>
  </si>
  <si>
    <t>824900</t>
  </si>
  <si>
    <t>318900</t>
  </si>
  <si>
    <t>264400</t>
  </si>
  <si>
    <t>944400</t>
  </si>
  <si>
    <t>199900</t>
  </si>
  <si>
    <t>211600</t>
  </si>
  <si>
    <t>1229900</t>
  </si>
  <si>
    <t>181350</t>
  </si>
  <si>
    <t>315000</t>
  </si>
  <si>
    <t>511407</t>
  </si>
  <si>
    <t>288990</t>
  </si>
  <si>
    <t>270900</t>
  </si>
  <si>
    <t>191000</t>
  </si>
  <si>
    <t>734900</t>
  </si>
  <si>
    <t>215550</t>
  </si>
  <si>
    <t>933150</t>
  </si>
  <si>
    <t>220292</t>
  </si>
  <si>
    <t>352990</t>
  </si>
  <si>
    <t>461600</t>
  </si>
  <si>
    <t>318400</t>
  </si>
  <si>
    <t>528500</t>
  </si>
  <si>
    <t>309400</t>
  </si>
  <si>
    <t>595600</t>
  </si>
  <si>
    <t>515900</t>
  </si>
  <si>
    <t>330400</t>
  </si>
  <si>
    <t>173900</t>
  </si>
  <si>
    <t>188700</t>
  </si>
  <si>
    <t>250600</t>
  </si>
  <si>
    <t>334900</t>
  </si>
  <si>
    <t>289945</t>
  </si>
  <si>
    <t>467400</t>
  </si>
  <si>
    <t>424900</t>
  </si>
  <si>
    <t>549000</t>
  </si>
  <si>
    <t>222350</t>
  </si>
  <si>
    <t>886900</t>
  </si>
  <si>
    <t>188944</t>
  </si>
  <si>
    <t>406900</t>
  </si>
  <si>
    <t>299999</t>
  </si>
  <si>
    <t>216600</t>
  </si>
  <si>
    <t>554900</t>
  </si>
  <si>
    <t>173400</t>
  </si>
  <si>
    <t>389800</t>
  </si>
  <si>
    <t>729900</t>
  </si>
  <si>
    <t>222990</t>
  </si>
  <si>
    <t>183150</t>
  </si>
  <si>
    <t>375850</t>
  </si>
  <si>
    <t>366900</t>
  </si>
  <si>
    <t>211490</t>
  </si>
  <si>
    <t>591900</t>
  </si>
  <si>
    <t>203900</t>
  </si>
  <si>
    <t>382990</t>
  </si>
  <si>
    <t>230400</t>
  </si>
  <si>
    <t>580924</t>
  </si>
  <si>
    <t>643400</t>
  </si>
  <si>
    <t>300900</t>
  </si>
  <si>
    <t>227490</t>
  </si>
  <si>
    <t>860941</t>
  </si>
  <si>
    <t>300200</t>
  </si>
  <si>
    <t>297935</t>
  </si>
  <si>
    <t>432400</t>
  </si>
  <si>
    <t>228900</t>
  </si>
  <si>
    <t>1114900</t>
  </si>
  <si>
    <t>162400</t>
  </si>
  <si>
    <t>584000</t>
  </si>
  <si>
    <t>595000</t>
  </si>
  <si>
    <t>Estatus</t>
  </si>
  <si>
    <t>Unidad</t>
  </si>
  <si>
    <t>Cantidad</t>
  </si>
  <si>
    <t>Precio promedio</t>
  </si>
  <si>
    <t>Especificación</t>
  </si>
  <si>
    <t>Consecutivo</t>
  </si>
  <si>
    <t>Generico</t>
  </si>
  <si>
    <t>Clave generico</t>
  </si>
  <si>
    <t>Subclase</t>
  </si>
  <si>
    <t>Clase</t>
  </si>
  <si>
    <t>Grupo</t>
  </si>
  <si>
    <t>División</t>
  </si>
  <si>
    <t>Nombre ciudad</t>
  </si>
  <si>
    <t>Clave ciudad</t>
  </si>
  <si>
    <t>Fecha_Pub_DOF</t>
  </si>
  <si>
    <t>Mes</t>
  </si>
  <si>
    <t>Año</t>
  </si>
  <si>
    <t>Fecha de consulta: 05/06/2018 09:18:59</t>
  </si>
  <si>
    <t xml:space="preserve">Publicados en el diario oficial de la Federación mensualmente </t>
  </si>
  <si>
    <t xml:space="preserve">Consulta en línea de los precios promedio del INPC </t>
  </si>
  <si>
    <t>Instituto Nacional de Estadística y Geografía</t>
  </si>
  <si>
    <t>337900</t>
  </si>
  <si>
    <t>20/01/2017 12:00:00 a.m.</t>
  </si>
  <si>
    <t>2016</t>
  </si>
  <si>
    <t>233990</t>
  </si>
  <si>
    <t>376900</t>
  </si>
  <si>
    <t>239300</t>
  </si>
  <si>
    <t>SUBCOMPACTO</t>
  </si>
  <si>
    <t>276900</t>
  </si>
  <si>
    <t>283500</t>
  </si>
  <si>
    <t>197990</t>
  </si>
  <si>
    <t>238600</t>
  </si>
  <si>
    <t>196000</t>
  </si>
  <si>
    <t>583600</t>
  </si>
  <si>
    <t>353900</t>
  </si>
  <si>
    <t>148800</t>
  </si>
  <si>
    <t>264000</t>
  </si>
  <si>
    <t>233900</t>
  </si>
  <si>
    <t>497900</t>
  </si>
  <si>
    <t>637700</t>
  </si>
  <si>
    <t>197800</t>
  </si>
  <si>
    <t>212000</t>
  </si>
  <si>
    <t>357900</t>
  </si>
  <si>
    <t>207100</t>
  </si>
  <si>
    <t>219900</t>
  </si>
  <si>
    <t>483900</t>
  </si>
  <si>
    <t>266990</t>
  </si>
  <si>
    <t>179300</t>
  </si>
  <si>
    <t>355500</t>
  </si>
  <si>
    <t>200000</t>
  </si>
  <si>
    <t>368900</t>
  </si>
  <si>
    <t>169000</t>
  </si>
  <si>
    <t>140400</t>
  </si>
  <si>
    <t>158900</t>
  </si>
  <si>
    <t>348900</t>
  </si>
  <si>
    <t>200990</t>
  </si>
  <si>
    <t>140920</t>
  </si>
  <si>
    <t>500409</t>
  </si>
  <si>
    <t>211200</t>
  </si>
  <si>
    <t>276700</t>
  </si>
  <si>
    <t>200100</t>
  </si>
  <si>
    <t>689900</t>
  </si>
  <si>
    <t>349900</t>
  </si>
  <si>
    <t>240100</t>
  </si>
  <si>
    <t>224800</t>
  </si>
  <si>
    <t>164900</t>
  </si>
  <si>
    <t>625000</t>
  </si>
  <si>
    <t>271600</t>
  </si>
  <si>
    <t>969900</t>
  </si>
  <si>
    <t>126700</t>
  </si>
  <si>
    <t>242769</t>
  </si>
  <si>
    <t>486900</t>
  </si>
  <si>
    <t>347900</t>
  </si>
  <si>
    <t>799900</t>
  </si>
  <si>
    <t>413900</t>
  </si>
  <si>
    <t>679900</t>
  </si>
  <si>
    <t>496100</t>
  </si>
  <si>
    <t>148150</t>
  </si>
  <si>
    <t>397900</t>
  </si>
  <si>
    <t>433900</t>
  </si>
  <si>
    <t>195300</t>
  </si>
  <si>
    <t>135400</t>
  </si>
  <si>
    <t>VASO</t>
  </si>
  <si>
    <t>164490</t>
  </si>
  <si>
    <t>197000</t>
  </si>
  <si>
    <t>378900</t>
  </si>
  <si>
    <t>653400</t>
  </si>
  <si>
    <t>178700</t>
  </si>
  <si>
    <t>182990</t>
  </si>
  <si>
    <t>194950</t>
  </si>
  <si>
    <t>174000</t>
  </si>
  <si>
    <t>354100</t>
  </si>
  <si>
    <t>213950</t>
  </si>
  <si>
    <t>162900</t>
  </si>
  <si>
    <t>350990</t>
  </si>
  <si>
    <t>194900</t>
  </si>
  <si>
    <t>534700</t>
  </si>
  <si>
    <t>266900</t>
  </si>
  <si>
    <t>284900</t>
  </si>
  <si>
    <t>275300</t>
  </si>
  <si>
    <t>349700</t>
  </si>
  <si>
    <t>362400</t>
  </si>
  <si>
    <t>195950</t>
  </si>
  <si>
    <t>143900</t>
  </si>
  <si>
    <t>610650</t>
  </si>
  <si>
    <t>275800</t>
  </si>
  <si>
    <t>329900</t>
  </si>
  <si>
    <t>378000</t>
  </si>
  <si>
    <t>292569</t>
  </si>
  <si>
    <t>207000</t>
  </si>
  <si>
    <t>179900</t>
  </si>
  <si>
    <t>204000</t>
  </si>
  <si>
    <t>505900</t>
  </si>
  <si>
    <t>238800</t>
  </si>
  <si>
    <t>172200</t>
  </si>
  <si>
    <t>343900</t>
  </si>
  <si>
    <t>176662.5</t>
  </si>
  <si>
    <t>343700</t>
  </si>
  <si>
    <t>276550</t>
  </si>
  <si>
    <t>275600</t>
  </si>
  <si>
    <t>214000</t>
  </si>
  <si>
    <t>159700</t>
  </si>
  <si>
    <t>184400</t>
  </si>
  <si>
    <t>174650</t>
  </si>
  <si>
    <t>358000</t>
  </si>
  <si>
    <t>211500</t>
  </si>
  <si>
    <t>219400</t>
  </si>
  <si>
    <t>282950</t>
  </si>
  <si>
    <t>193300</t>
  </si>
  <si>
    <t>273900</t>
  </si>
  <si>
    <t>195690</t>
  </si>
  <si>
    <t>388200</t>
  </si>
  <si>
    <t>261900</t>
  </si>
  <si>
    <t>354990</t>
  </si>
  <si>
    <t>264900</t>
  </si>
  <si>
    <t>166700</t>
  </si>
  <si>
    <t>246900</t>
  </si>
  <si>
    <t>167900</t>
  </si>
  <si>
    <t>345900</t>
  </si>
  <si>
    <t>317500</t>
  </si>
  <si>
    <t>371900</t>
  </si>
  <si>
    <t>129200</t>
  </si>
  <si>
    <t>150400</t>
  </si>
  <si>
    <t>269800</t>
  </si>
  <si>
    <t>539900</t>
  </si>
  <si>
    <t>479900</t>
  </si>
  <si>
    <t>460000</t>
  </si>
  <si>
    <t>501200</t>
  </si>
  <si>
    <t>678600</t>
  </si>
  <si>
    <t>281900</t>
  </si>
  <si>
    <t>229990</t>
  </si>
  <si>
    <t>144600</t>
  </si>
  <si>
    <t>540633.5</t>
  </si>
  <si>
    <t>352900</t>
  </si>
  <si>
    <t>202900</t>
  </si>
  <si>
    <t>286500</t>
  </si>
  <si>
    <t>275500</t>
  </si>
  <si>
    <t>295900</t>
  </si>
  <si>
    <t>335500</t>
  </si>
  <si>
    <t>296500</t>
  </si>
  <si>
    <t>155100</t>
  </si>
  <si>
    <t>839400</t>
  </si>
  <si>
    <t>237900</t>
  </si>
  <si>
    <t>530000</t>
  </si>
  <si>
    <t>245100</t>
  </si>
  <si>
    <t>457512</t>
  </si>
  <si>
    <t>143600</t>
  </si>
  <si>
    <t>225500</t>
  </si>
  <si>
    <t>373900</t>
  </si>
  <si>
    <t>202990</t>
  </si>
  <si>
    <t>308900</t>
  </si>
  <si>
    <t>193600</t>
  </si>
  <si>
    <t>671900</t>
  </si>
  <si>
    <t>197900</t>
  </si>
  <si>
    <t>313695</t>
  </si>
  <si>
    <t>277300</t>
  </si>
  <si>
    <t>610400</t>
  </si>
  <si>
    <t>292490</t>
  </si>
  <si>
    <t>439400</t>
  </si>
  <si>
    <t>614150</t>
  </si>
  <si>
    <t>208900</t>
  </si>
  <si>
    <t>299900</t>
  </si>
  <si>
    <t>172900</t>
  </si>
  <si>
    <t>346800</t>
  </si>
  <si>
    <t>354000</t>
  </si>
  <si>
    <t>328900</t>
  </si>
  <si>
    <t>127700</t>
  </si>
  <si>
    <t>350945</t>
  </si>
  <si>
    <t>176700</t>
  </si>
  <si>
    <t>189400</t>
  </si>
  <si>
    <t>184990</t>
  </si>
  <si>
    <t>200945</t>
  </si>
  <si>
    <t>346900</t>
  </si>
  <si>
    <t>238950</t>
  </si>
  <si>
    <t>181500</t>
  </si>
  <si>
    <t>142650</t>
  </si>
  <si>
    <t>699900</t>
  </si>
  <si>
    <t>180800</t>
  </si>
  <si>
    <t>590000</t>
  </si>
  <si>
    <t>383900</t>
  </si>
  <si>
    <t>503400</t>
  </si>
  <si>
    <t>183400</t>
  </si>
  <si>
    <t>305900</t>
  </si>
  <si>
    <t>463900</t>
  </si>
  <si>
    <t>423400</t>
  </si>
  <si>
    <t>167400</t>
  </si>
  <si>
    <t>152900</t>
  </si>
  <si>
    <t>269900</t>
  </si>
  <si>
    <t>545000</t>
  </si>
  <si>
    <t>594900</t>
  </si>
  <si>
    <t>167700</t>
  </si>
  <si>
    <t>594200</t>
  </si>
  <si>
    <t>269990</t>
  </si>
  <si>
    <t>357400</t>
  </si>
  <si>
    <t>419900</t>
  </si>
  <si>
    <t>429900</t>
  </si>
  <si>
    <t>142100</t>
  </si>
  <si>
    <t>194400</t>
  </si>
  <si>
    <t>157447</t>
  </si>
  <si>
    <t>407200</t>
  </si>
  <si>
    <t>157990</t>
  </si>
  <si>
    <t>481487</t>
  </si>
  <si>
    <t>185900</t>
  </si>
  <si>
    <t>180900</t>
  </si>
  <si>
    <t>390900</t>
  </si>
  <si>
    <t>DEPORTIVO A</t>
  </si>
  <si>
    <t>190800</t>
  </si>
  <si>
    <t>170700</t>
  </si>
  <si>
    <t>687700</t>
  </si>
  <si>
    <t>612900</t>
  </si>
  <si>
    <t>170544</t>
  </si>
  <si>
    <t>819900</t>
  </si>
  <si>
    <t>443900</t>
  </si>
  <si>
    <t>830350</t>
  </si>
  <si>
    <t>334700</t>
  </si>
  <si>
    <t>342900</t>
  </si>
  <si>
    <t>667700</t>
  </si>
  <si>
    <t>355000</t>
  </si>
  <si>
    <t>260400</t>
  </si>
  <si>
    <t>629900</t>
  </si>
  <si>
    <t>209900</t>
  </si>
  <si>
    <t>213500</t>
  </si>
  <si>
    <t>639900</t>
  </si>
  <si>
    <t>142700</t>
  </si>
  <si>
    <t>468500</t>
  </si>
  <si>
    <t>509900</t>
  </si>
  <si>
    <t>589500</t>
  </si>
  <si>
    <t>288900</t>
  </si>
  <si>
    <t>346990</t>
  </si>
  <si>
    <t>227990</t>
  </si>
  <si>
    <t>509000</t>
  </si>
  <si>
    <t>314200</t>
  </si>
  <si>
    <t>645900</t>
  </si>
  <si>
    <t>859990</t>
  </si>
  <si>
    <t>135990</t>
  </si>
  <si>
    <t>499900</t>
  </si>
  <si>
    <t>659900</t>
  </si>
  <si>
    <t>284990</t>
  </si>
  <si>
    <t>384300</t>
  </si>
  <si>
    <t>769000</t>
  </si>
  <si>
    <t>336800</t>
  </si>
  <si>
    <t>954900</t>
  </si>
  <si>
    <t>17/02/2017 12:00:00 a.m.</t>
  </si>
  <si>
    <t>237990</t>
  </si>
  <si>
    <t>239650</t>
  </si>
  <si>
    <t>280500</t>
  </si>
  <si>
    <t>304900</t>
  </si>
  <si>
    <t>205490</t>
  </si>
  <si>
    <t>209300</t>
  </si>
  <si>
    <t>600650</t>
  </si>
  <si>
    <t>153100</t>
  </si>
  <si>
    <t>284450</t>
  </si>
  <si>
    <t>199100</t>
  </si>
  <si>
    <t>222600</t>
  </si>
  <si>
    <t>366000</t>
  </si>
  <si>
    <t>271990</t>
  </si>
  <si>
    <t>190900</t>
  </si>
  <si>
    <t>232490</t>
  </si>
  <si>
    <t>357100</t>
  </si>
  <si>
    <t>240000</t>
  </si>
  <si>
    <t>241990</t>
  </si>
  <si>
    <t>386900</t>
  </si>
  <si>
    <t>172400</t>
  </si>
  <si>
    <t>157400</t>
  </si>
  <si>
    <t>193000</t>
  </si>
  <si>
    <t>158800</t>
  </si>
  <si>
    <t>356300</t>
  </si>
  <si>
    <t>212990</t>
  </si>
  <si>
    <t>227850</t>
  </si>
  <si>
    <t>205800</t>
  </si>
  <si>
    <t>158700</t>
  </si>
  <si>
    <t>646000</t>
  </si>
  <si>
    <t>132050</t>
  </si>
  <si>
    <t>502000</t>
  </si>
  <si>
    <t>839900</t>
  </si>
  <si>
    <t>417900</t>
  </si>
  <si>
    <t>522400</t>
  </si>
  <si>
    <t>229200</t>
  </si>
  <si>
    <t>151460</t>
  </si>
  <si>
    <t>407400</t>
  </si>
  <si>
    <t>437900</t>
  </si>
  <si>
    <t>196600</t>
  </si>
  <si>
    <t>167240</t>
  </si>
  <si>
    <t>694900</t>
  </si>
  <si>
    <t>176600</t>
  </si>
  <si>
    <t>192990</t>
  </si>
  <si>
    <t>177400</t>
  </si>
  <si>
    <t>163700</t>
  </si>
  <si>
    <t>210900</t>
  </si>
  <si>
    <t>562300</t>
  </si>
  <si>
    <t>271945</t>
  </si>
  <si>
    <t>195000</t>
  </si>
  <si>
    <t>335450</t>
  </si>
  <si>
    <t>163800</t>
  </si>
  <si>
    <t>368000</t>
  </si>
  <si>
    <t>294279.5</t>
  </si>
  <si>
    <t>209950</t>
  </si>
  <si>
    <t>186445</t>
  </si>
  <si>
    <t>518400</t>
  </si>
  <si>
    <t>239400</t>
  </si>
  <si>
    <t>175900</t>
  </si>
  <si>
    <t>278200</t>
  </si>
  <si>
    <t>215400</t>
  </si>
  <si>
    <t>349945</t>
  </si>
  <si>
    <t>161850</t>
  </si>
  <si>
    <t>197200</t>
  </si>
  <si>
    <t>180400</t>
  </si>
  <si>
    <t>177650</t>
  </si>
  <si>
    <t>384400</t>
  </si>
  <si>
    <t>212900</t>
  </si>
  <si>
    <t>219650</t>
  </si>
  <si>
    <t>197100</t>
  </si>
  <si>
    <t>171150</t>
  </si>
  <si>
    <t>198600</t>
  </si>
  <si>
    <t>363490</t>
  </si>
  <si>
    <t>271700</t>
  </si>
  <si>
    <t>162700</t>
  </si>
  <si>
    <t>251900</t>
  </si>
  <si>
    <t>172520.5</t>
  </si>
  <si>
    <t>339900</t>
  </si>
  <si>
    <t>378400</t>
  </si>
  <si>
    <t>197850</t>
  </si>
  <si>
    <t>132450</t>
  </si>
  <si>
    <t>389400</t>
  </si>
  <si>
    <t>228700</t>
  </si>
  <si>
    <t>537000</t>
  </si>
  <si>
    <t>137400</t>
  </si>
  <si>
    <t>551900</t>
  </si>
  <si>
    <t>205000</t>
  </si>
  <si>
    <t>361950</t>
  </si>
  <si>
    <t>187990</t>
  </si>
  <si>
    <t>346300</t>
  </si>
  <si>
    <t>864800</t>
  </si>
  <si>
    <t>268300</t>
  </si>
  <si>
    <t>233350</t>
  </si>
  <si>
    <t>249400</t>
  </si>
  <si>
    <t>144350</t>
  </si>
  <si>
    <t>392400</t>
  </si>
  <si>
    <t>196350</t>
  </si>
  <si>
    <t>673400</t>
  </si>
  <si>
    <t>320490</t>
  </si>
  <si>
    <t>217300</t>
  </si>
  <si>
    <t>388400</t>
  </si>
  <si>
    <t>304000</t>
  </si>
  <si>
    <t>444900</t>
  </si>
  <si>
    <t>307500</t>
  </si>
  <si>
    <t>361000</t>
  </si>
  <si>
    <t>619900</t>
  </si>
  <si>
    <t>221900</t>
  </si>
  <si>
    <t>242379.5</t>
  </si>
  <si>
    <t>135700</t>
  </si>
  <si>
    <t>183900</t>
  </si>
  <si>
    <t>191650</t>
  </si>
  <si>
    <t>839400.5</t>
  </si>
  <si>
    <t>697400</t>
  </si>
  <si>
    <t>167195</t>
  </si>
  <si>
    <t>267900</t>
  </si>
  <si>
    <t>185800</t>
  </si>
  <si>
    <t>188500</t>
  </si>
  <si>
    <t>311200</t>
  </si>
  <si>
    <t>388704</t>
  </si>
  <si>
    <t>169650</t>
  </si>
  <si>
    <t>518500</t>
  </si>
  <si>
    <t>169990</t>
  </si>
  <si>
    <t>170300</t>
  </si>
  <si>
    <t>376900.5</t>
  </si>
  <si>
    <t>196650</t>
  </si>
  <si>
    <t>164200</t>
  </si>
  <si>
    <t>416400</t>
  </si>
  <si>
    <t>160740</t>
  </si>
  <si>
    <t>188450</t>
  </si>
  <si>
    <t>284490</t>
  </si>
  <si>
    <t>293900</t>
  </si>
  <si>
    <t>160900</t>
  </si>
  <si>
    <t>390450</t>
  </si>
  <si>
    <t>169200</t>
  </si>
  <si>
    <t>722100</t>
  </si>
  <si>
    <t>674900</t>
  </si>
  <si>
    <t>173830</t>
  </si>
  <si>
    <t>847800</t>
  </si>
  <si>
    <t>237400</t>
  </si>
  <si>
    <t>262900</t>
  </si>
  <si>
    <t>649900</t>
  </si>
  <si>
    <t>149400</t>
  </si>
  <si>
    <t>215900</t>
  </si>
  <si>
    <t>233240</t>
  </si>
  <si>
    <t>807400</t>
  </si>
  <si>
    <t>519000</t>
  </si>
  <si>
    <t>207990</t>
  </si>
  <si>
    <t>881333.5</t>
  </si>
  <si>
    <t>138519.5</t>
  </si>
  <si>
    <t>290490</t>
  </si>
  <si>
    <t>384750</t>
  </si>
  <si>
    <t>179100</t>
  </si>
  <si>
    <t>273432</t>
  </si>
  <si>
    <t>223900</t>
  </si>
  <si>
    <t>197335.5</t>
  </si>
  <si>
    <t>21/01/2016 12:00:00 a.m.</t>
  </si>
  <si>
    <t>2015</t>
  </si>
  <si>
    <t>235380</t>
  </si>
  <si>
    <t>292400</t>
  </si>
  <si>
    <t>232000</t>
  </si>
  <si>
    <t>257900</t>
  </si>
  <si>
    <t>219200</t>
  </si>
  <si>
    <t>189900</t>
  </si>
  <si>
    <t>228600</t>
  </si>
  <si>
    <t>552000</t>
  </si>
  <si>
    <t>338900</t>
  </si>
  <si>
    <t>136800</t>
  </si>
  <si>
    <t>231800</t>
  </si>
  <si>
    <t>189870</t>
  </si>
  <si>
    <t>457900</t>
  </si>
  <si>
    <t>339000</t>
  </si>
  <si>
    <t>185300</t>
  </si>
  <si>
    <t>252500</t>
  </si>
  <si>
    <t>173200</t>
  </si>
  <si>
    <t>336700</t>
  </si>
  <si>
    <t>113289.9</t>
  </si>
  <si>
    <t>164000</t>
  </si>
  <si>
    <t>139100</t>
  </si>
  <si>
    <t>159800</t>
  </si>
  <si>
    <t>186400</t>
  </si>
  <si>
    <t>146000</t>
  </si>
  <si>
    <t>158550</t>
  </si>
  <si>
    <t>468559</t>
  </si>
  <si>
    <t>180100</t>
  </si>
  <si>
    <t>309900</t>
  </si>
  <si>
    <t>157300</t>
  </si>
  <si>
    <t>160600</t>
  </si>
  <si>
    <t>581000</t>
  </si>
  <si>
    <t>254900</t>
  </si>
  <si>
    <t>914900</t>
  </si>
  <si>
    <t>134200</t>
  </si>
  <si>
    <t>159900</t>
  </si>
  <si>
    <t>442600</t>
  </si>
  <si>
    <t>706000</t>
  </si>
  <si>
    <t>395100</t>
  </si>
  <si>
    <t>471900</t>
  </si>
  <si>
    <t>624900</t>
  </si>
  <si>
    <t>486300</t>
  </si>
  <si>
    <t>139900</t>
  </si>
  <si>
    <t>369900</t>
  </si>
  <si>
    <t>408900</t>
  </si>
  <si>
    <t>266000</t>
  </si>
  <si>
    <t>322900</t>
  </si>
  <si>
    <t>594700</t>
  </si>
  <si>
    <t>177200</t>
  </si>
  <si>
    <t>411900</t>
  </si>
  <si>
    <t>144200</t>
  </si>
  <si>
    <t>109900</t>
  </si>
  <si>
    <t>449200</t>
  </si>
  <si>
    <t>486200</t>
  </si>
  <si>
    <t>308300</t>
  </si>
  <si>
    <t>144900</t>
  </si>
  <si>
    <t>478000</t>
  </si>
  <si>
    <t>247201</t>
  </si>
  <si>
    <t>338800</t>
  </si>
  <si>
    <t>266638</t>
  </si>
  <si>
    <t>189896</t>
  </si>
  <si>
    <t>336100</t>
  </si>
  <si>
    <t>139400</t>
  </si>
  <si>
    <t>194300</t>
  </si>
  <si>
    <t>456900</t>
  </si>
  <si>
    <t>174500</t>
  </si>
  <si>
    <t>336400</t>
  </si>
  <si>
    <t>205100</t>
  </si>
  <si>
    <t>155400</t>
  </si>
  <si>
    <t>322400</t>
  </si>
  <si>
    <t>163900</t>
  </si>
  <si>
    <t>264700</t>
  </si>
  <si>
    <t>333400</t>
  </si>
  <si>
    <t>449400</t>
  </si>
  <si>
    <t>333500</t>
  </si>
  <si>
    <t>236500</t>
  </si>
  <si>
    <t>331900</t>
  </si>
  <si>
    <t>149900</t>
  </si>
  <si>
    <t>229500</t>
  </si>
  <si>
    <t>168900</t>
  </si>
  <si>
    <t>345400</t>
  </si>
  <si>
    <t>104500</t>
  </si>
  <si>
    <t>398900</t>
  </si>
  <si>
    <t>250200</t>
  </si>
  <si>
    <t>192900</t>
  </si>
  <si>
    <t>472300</t>
  </si>
  <si>
    <t>638600</t>
  </si>
  <si>
    <t>138600</t>
  </si>
  <si>
    <t>332900</t>
  </si>
  <si>
    <t>184700</t>
  </si>
  <si>
    <t>214050</t>
  </si>
  <si>
    <t>186016.52</t>
  </si>
  <si>
    <t>347400</t>
  </si>
  <si>
    <t>187900</t>
  </si>
  <si>
    <t>220400</t>
  </si>
  <si>
    <t>768900</t>
  </si>
  <si>
    <t>226900</t>
  </si>
  <si>
    <t>185150</t>
  </si>
  <si>
    <t>249500</t>
  </si>
  <si>
    <t>326900</t>
  </si>
  <si>
    <t>507400</t>
  </si>
  <si>
    <t>170200</t>
  </si>
  <si>
    <t>135500</t>
  </si>
  <si>
    <t>323100</t>
  </si>
  <si>
    <t>321100</t>
  </si>
  <si>
    <t>569900</t>
  </si>
  <si>
    <t>298900</t>
  </si>
  <si>
    <t>182900</t>
  </si>
  <si>
    <t>278400</t>
  </si>
  <si>
    <t>204600</t>
  </si>
  <si>
    <t>281500</t>
  </si>
  <si>
    <t>479899.69</t>
  </si>
  <si>
    <t>526200</t>
  </si>
  <si>
    <t>312900</t>
  </si>
  <si>
    <t>163600</t>
  </si>
  <si>
    <t>748700</t>
  </si>
  <si>
    <t>124200</t>
  </si>
  <si>
    <t>JGO</t>
  </si>
  <si>
    <t>635900</t>
  </si>
  <si>
    <t>284000</t>
  </si>
  <si>
    <t>701900</t>
  </si>
  <si>
    <t>163200</t>
  </si>
  <si>
    <t>499000</t>
  </si>
  <si>
    <t>458400</t>
  </si>
  <si>
    <t>381207</t>
  </si>
  <si>
    <t>152000</t>
  </si>
  <si>
    <t>244500</t>
  </si>
  <si>
    <t>560000</t>
  </si>
  <si>
    <t>566900</t>
  </si>
  <si>
    <t>218700</t>
  </si>
  <si>
    <t>278900</t>
  </si>
  <si>
    <t>398500</t>
  </si>
  <si>
    <t>615900</t>
  </si>
  <si>
    <t>298400</t>
  </si>
  <si>
    <t>322000</t>
  </si>
  <si>
    <t>394500</t>
  </si>
  <si>
    <t>401900</t>
  </si>
  <si>
    <t>131100</t>
  </si>
  <si>
    <t>337200</t>
  </si>
  <si>
    <t>327900</t>
  </si>
  <si>
    <t>150900</t>
  </si>
  <si>
    <t>466700</t>
  </si>
  <si>
    <t>491900</t>
  </si>
  <si>
    <t>429200</t>
  </si>
  <si>
    <t>167500</t>
  </si>
  <si>
    <t>380000</t>
  </si>
  <si>
    <t>170550</t>
  </si>
  <si>
    <t>572400</t>
  </si>
  <si>
    <t>329901</t>
  </si>
  <si>
    <t>659350</t>
  </si>
  <si>
    <t>482900</t>
  </si>
  <si>
    <t>166544</t>
  </si>
  <si>
    <t>216000</t>
  </si>
  <si>
    <t>241500</t>
  </si>
  <si>
    <t>817900</t>
  </si>
  <si>
    <t>712900</t>
  </si>
  <si>
    <t>665000</t>
  </si>
  <si>
    <t>240500</t>
  </si>
  <si>
    <t>481500</t>
  </si>
  <si>
    <t>448900</t>
  </si>
  <si>
    <t>191430</t>
  </si>
  <si>
    <t>137100</t>
  </si>
  <si>
    <t>185400</t>
  </si>
  <si>
    <t>391900</t>
  </si>
  <si>
    <t>414900</t>
  </si>
  <si>
    <t>169050</t>
  </si>
  <si>
    <t>179135.5</t>
  </si>
  <si>
    <t>464900</t>
  </si>
  <si>
    <t>334450</t>
  </si>
  <si>
    <t>348400</t>
  </si>
  <si>
    <t>470500</t>
  </si>
  <si>
    <t>198400</t>
  </si>
  <si>
    <t>759900</t>
  </si>
  <si>
    <t>456200</t>
  </si>
  <si>
    <t>340000</t>
  </si>
  <si>
    <t>614900</t>
  </si>
  <si>
    <t>394900</t>
  </si>
  <si>
    <t>139490</t>
  </si>
  <si>
    <t>320900</t>
  </si>
  <si>
    <t>590600</t>
  </si>
  <si>
    <t>147100</t>
  </si>
  <si>
    <t>240200</t>
  </si>
  <si>
    <t>312400</t>
  </si>
  <si>
    <t>218900</t>
  </si>
  <si>
    <t>193900</t>
  </si>
  <si>
    <t>884900</t>
  </si>
  <si>
    <t>306900</t>
  </si>
  <si>
    <t>323500</t>
  </si>
  <si>
    <t>276000</t>
  </si>
  <si>
    <t>201900</t>
  </si>
  <si>
    <t>22/02/2016 12:00:00 a.m.</t>
  </si>
  <si>
    <t>297400</t>
  </si>
  <si>
    <t>256800</t>
  </si>
  <si>
    <t>220500</t>
  </si>
  <si>
    <t>552200</t>
  </si>
  <si>
    <t>141700</t>
  </si>
  <si>
    <t>212100</t>
  </si>
  <si>
    <t>196900</t>
  </si>
  <si>
    <t>186300</t>
  </si>
  <si>
    <t>175100</t>
  </si>
  <si>
    <t>141900</t>
  </si>
  <si>
    <t>188400</t>
  </si>
  <si>
    <t>148920</t>
  </si>
  <si>
    <t>339350</t>
  </si>
  <si>
    <t>192100</t>
  </si>
  <si>
    <t>488700</t>
  </si>
  <si>
    <t>191150</t>
  </si>
  <si>
    <t>166150</t>
  </si>
  <si>
    <t>597900</t>
  </si>
  <si>
    <t>171900</t>
  </si>
  <si>
    <t>420900</t>
  </si>
  <si>
    <t>191400</t>
  </si>
  <si>
    <t>332400</t>
  </si>
  <si>
    <t>181750</t>
  </si>
  <si>
    <t>458200</t>
  </si>
  <si>
    <t>496650</t>
  </si>
  <si>
    <t>253700</t>
  </si>
  <si>
    <t>269500</t>
  </si>
  <si>
    <t>338000</t>
  </si>
  <si>
    <t>461900</t>
  </si>
  <si>
    <t>175850</t>
  </si>
  <si>
    <t>172100</t>
  </si>
  <si>
    <t>170900</t>
  </si>
  <si>
    <t>206450</t>
  </si>
  <si>
    <t>156600</t>
  </si>
  <si>
    <t>144400</t>
  </si>
  <si>
    <t>164400</t>
  </si>
  <si>
    <t>162300</t>
  </si>
  <si>
    <t>240800</t>
  </si>
  <si>
    <t>153800</t>
  </si>
  <si>
    <t>347650</t>
  </si>
  <si>
    <t>130250</t>
  </si>
  <si>
    <t>343400</t>
  </si>
  <si>
    <t>234900</t>
  </si>
  <si>
    <t>339650</t>
  </si>
  <si>
    <t>495000</t>
  </si>
  <si>
    <t>183300</t>
  </si>
  <si>
    <t>217400</t>
  </si>
  <si>
    <t>442400</t>
  </si>
  <si>
    <t>350150</t>
  </si>
  <si>
    <t>334500</t>
  </si>
  <si>
    <t>218550</t>
  </si>
  <si>
    <t>184150</t>
  </si>
  <si>
    <t>212400</t>
  </si>
  <si>
    <t>777700</t>
  </si>
  <si>
    <t>349150</t>
  </si>
  <si>
    <t>224400</t>
  </si>
  <si>
    <t>230500</t>
  </si>
  <si>
    <t>341650</t>
  </si>
  <si>
    <t>139650</t>
  </si>
  <si>
    <t>230550</t>
  </si>
  <si>
    <t>190150</t>
  </si>
  <si>
    <t>181600</t>
  </si>
  <si>
    <t>202600</t>
  </si>
  <si>
    <t>477400</t>
  </si>
  <si>
    <t>205900</t>
  </si>
  <si>
    <t>243350</t>
  </si>
  <si>
    <t>323900</t>
  </si>
  <si>
    <t>168100</t>
  </si>
  <si>
    <t>196150</t>
  </si>
  <si>
    <t>176500</t>
  </si>
  <si>
    <t>125250</t>
  </si>
  <si>
    <t>152800</t>
  </si>
  <si>
    <t>610900</t>
  </si>
  <si>
    <t>219000</t>
  </si>
  <si>
    <t>438700</t>
  </si>
  <si>
    <t>546900</t>
  </si>
  <si>
    <t>159400</t>
  </si>
  <si>
    <t>281450</t>
  </si>
  <si>
    <t>413400</t>
  </si>
  <si>
    <t>184600</t>
  </si>
  <si>
    <t>328400</t>
  </si>
  <si>
    <t>251200</t>
  </si>
  <si>
    <t>145300</t>
  </si>
  <si>
    <t>453700</t>
  </si>
  <si>
    <t>499450</t>
  </si>
  <si>
    <t>360000</t>
  </si>
  <si>
    <t>146600</t>
  </si>
  <si>
    <t>635400</t>
  </si>
  <si>
    <t>254350</t>
  </si>
  <si>
    <t>215650</t>
  </si>
  <si>
    <t>252400</t>
  </si>
  <si>
    <t>246500</t>
  </si>
  <si>
    <t>275650</t>
  </si>
  <si>
    <t>675100</t>
  </si>
  <si>
    <t>187235</t>
  </si>
  <si>
    <t>180071</t>
  </si>
  <si>
    <t>470665</t>
  </si>
  <si>
    <t>835900</t>
  </si>
  <si>
    <t>134490</t>
  </si>
  <si>
    <t>466950</t>
  </si>
  <si>
    <t>143300</t>
  </si>
  <si>
    <t>378800</t>
  </si>
  <si>
    <t>316150</t>
  </si>
  <si>
    <t>344900</t>
  </si>
  <si>
    <t>205700</t>
  </si>
  <si>
    <t>244900</t>
  </si>
  <si>
    <t>328800</t>
  </si>
  <si>
    <t>329500</t>
  </si>
  <si>
    <t>191900</t>
  </si>
  <si>
    <t>475900</t>
  </si>
  <si>
    <t>19/01/2015 12:00:00 a.m.</t>
  </si>
  <si>
    <t>2014</t>
  </si>
  <si>
    <t>222850</t>
  </si>
  <si>
    <t>271900</t>
  </si>
  <si>
    <t>226500</t>
  </si>
  <si>
    <t>247700</t>
  </si>
  <si>
    <t>186070.02</t>
  </si>
  <si>
    <t>184900</t>
  </si>
  <si>
    <t>507900</t>
  </si>
  <si>
    <t>211900</t>
  </si>
  <si>
    <t>259364.8</t>
  </si>
  <si>
    <t>186652.47</t>
  </si>
  <si>
    <t>245766</t>
  </si>
  <si>
    <t>183100</t>
  </si>
  <si>
    <t>178200</t>
  </si>
  <si>
    <t>432900</t>
  </si>
  <si>
    <t>251000</t>
  </si>
  <si>
    <t>165000</t>
  </si>
  <si>
    <t>102400</t>
  </si>
  <si>
    <t>153900</t>
  </si>
  <si>
    <t>150700</t>
  </si>
  <si>
    <t>178000</t>
  </si>
  <si>
    <t>146400</t>
  </si>
  <si>
    <t>151700</t>
  </si>
  <si>
    <t>185870</t>
  </si>
  <si>
    <t>516013</t>
  </si>
  <si>
    <t>165200</t>
  </si>
  <si>
    <t>296900</t>
  </si>
  <si>
    <t>582400</t>
  </si>
  <si>
    <t>179019</t>
  </si>
  <si>
    <t>164350</t>
  </si>
  <si>
    <t>255100</t>
  </si>
  <si>
    <t>254686</t>
  </si>
  <si>
    <t>139700</t>
  </si>
  <si>
    <t>179310.5</t>
  </si>
  <si>
    <t>382900</t>
  </si>
  <si>
    <t>554700</t>
  </si>
  <si>
    <t>475000</t>
  </si>
  <si>
    <t>154400</t>
  </si>
  <si>
    <t>259200</t>
  </si>
  <si>
    <t>763900</t>
  </si>
  <si>
    <t>589300</t>
  </si>
  <si>
    <t>143400</t>
  </si>
  <si>
    <t>316600</t>
  </si>
  <si>
    <t>464300</t>
  </si>
  <si>
    <t>252441.5</t>
  </si>
  <si>
    <t>327600</t>
  </si>
  <si>
    <t>152300</t>
  </si>
  <si>
    <t>256100</t>
  </si>
  <si>
    <t>163000</t>
  </si>
  <si>
    <t>321300</t>
  </si>
  <si>
    <t>204296</t>
  </si>
  <si>
    <t>135900</t>
  </si>
  <si>
    <t>427400</t>
  </si>
  <si>
    <t>162000</t>
  </si>
  <si>
    <t>415300</t>
  </si>
  <si>
    <t>167748.41</t>
  </si>
  <si>
    <t>197500</t>
  </si>
  <si>
    <t>179899.76</t>
  </si>
  <si>
    <t>148000</t>
  </si>
  <si>
    <t>326600</t>
  </si>
  <si>
    <t>145000</t>
  </si>
  <si>
    <t>224000</t>
  </si>
  <si>
    <t>314000</t>
  </si>
  <si>
    <t>132600</t>
  </si>
  <si>
    <t>97400</t>
  </si>
  <si>
    <t>544900</t>
  </si>
  <si>
    <t>325900</t>
  </si>
  <si>
    <t>474800</t>
  </si>
  <si>
    <t>298650</t>
  </si>
  <si>
    <t>536900</t>
  </si>
  <si>
    <t>215981.85</t>
  </si>
  <si>
    <t>131800</t>
  </si>
  <si>
    <t>148400</t>
  </si>
  <si>
    <t>191800</t>
  </si>
  <si>
    <t>270513.95</t>
  </si>
  <si>
    <t>322300</t>
  </si>
  <si>
    <t>324800</t>
  </si>
  <si>
    <t>716000</t>
  </si>
  <si>
    <t>241000</t>
  </si>
  <si>
    <t>342500</t>
  </si>
  <si>
    <t>909900</t>
  </si>
  <si>
    <t>261000</t>
  </si>
  <si>
    <t>127400</t>
  </si>
  <si>
    <t>238900</t>
  </si>
  <si>
    <t>217000</t>
  </si>
  <si>
    <t>341100</t>
  </si>
  <si>
    <t>326550</t>
  </si>
  <si>
    <t>259615</t>
  </si>
  <si>
    <t>276054</t>
  </si>
  <si>
    <t>199000</t>
  </si>
  <si>
    <t>593650</t>
  </si>
  <si>
    <t>270550</t>
  </si>
  <si>
    <t>489900</t>
  </si>
  <si>
    <t>454355</t>
  </si>
  <si>
    <t>553200</t>
  </si>
  <si>
    <t>22900</t>
  </si>
  <si>
    <t>279900</t>
  </si>
  <si>
    <t>321382.5</t>
  </si>
  <si>
    <t>331065</t>
  </si>
  <si>
    <t>167550</t>
  </si>
  <si>
    <t>179150</t>
  </si>
  <si>
    <t>164800</t>
  </si>
  <si>
    <t>229800</t>
  </si>
  <si>
    <t>143700</t>
  </si>
  <si>
    <t>462900</t>
  </si>
  <si>
    <t>350900</t>
  </si>
  <si>
    <t>235440</t>
  </si>
  <si>
    <t>395500</t>
  </si>
  <si>
    <t>248900</t>
  </si>
  <si>
    <t>236000</t>
  </si>
  <si>
    <t>542300</t>
  </si>
  <si>
    <t>273500</t>
  </si>
  <si>
    <t>171969</t>
  </si>
  <si>
    <t>312000</t>
  </si>
  <si>
    <t>259364.88</t>
  </si>
  <si>
    <t>395950</t>
  </si>
  <si>
    <t>245766.22</t>
  </si>
  <si>
    <t>429000</t>
  </si>
  <si>
    <t>251001</t>
  </si>
  <si>
    <t>161500</t>
  </si>
  <si>
    <t>269200</t>
  </si>
  <si>
    <t>462400</t>
  </si>
  <si>
    <t>420600</t>
  </si>
  <si>
    <t>384900</t>
  </si>
  <si>
    <t>154900</t>
  </si>
  <si>
    <t>317000</t>
  </si>
  <si>
    <t>159098</t>
  </si>
  <si>
    <t>643500</t>
  </si>
  <si>
    <t>196250</t>
  </si>
  <si>
    <t>263900</t>
  </si>
  <si>
    <t>195200</t>
  </si>
  <si>
    <t>469900</t>
  </si>
  <si>
    <t>374900</t>
  </si>
  <si>
    <t>459800</t>
  </si>
  <si>
    <t>316000</t>
  </si>
  <si>
    <t>259365</t>
  </si>
  <si>
    <t>287900</t>
  </si>
  <si>
    <t>335000</t>
  </si>
  <si>
    <t>208200</t>
  </si>
  <si>
    <t>262200</t>
  </si>
  <si>
    <t>362300</t>
  </si>
  <si>
    <t>181900</t>
  </si>
  <si>
    <t>226150</t>
  </si>
  <si>
    <t>302500</t>
  </si>
  <si>
    <t>277500</t>
  </si>
  <si>
    <t>168200</t>
  </si>
  <si>
    <t>20/02/2015 12:00:00 a.m.</t>
  </si>
  <si>
    <t>274150</t>
  </si>
  <si>
    <t>247900</t>
  </si>
  <si>
    <t>136400</t>
  </si>
  <si>
    <t>177300</t>
  </si>
  <si>
    <t>183200</t>
  </si>
  <si>
    <t>166400</t>
  </si>
  <si>
    <t>182650</t>
  </si>
  <si>
    <t>218195</t>
  </si>
  <si>
    <t>309150</t>
  </si>
  <si>
    <t>103400</t>
  </si>
  <si>
    <t>184500</t>
  </si>
  <si>
    <t>135100</t>
  </si>
  <si>
    <t>151900</t>
  </si>
  <si>
    <t>483076</t>
  </si>
  <si>
    <t>256500</t>
  </si>
  <si>
    <t>167050</t>
  </si>
  <si>
    <t>294900</t>
  </si>
  <si>
    <t>586150</t>
  </si>
  <si>
    <t>187520</t>
  </si>
  <si>
    <t>195900</t>
  </si>
  <si>
    <t>151800</t>
  </si>
  <si>
    <t>162200</t>
  </si>
  <si>
    <t>131500</t>
  </si>
  <si>
    <t>479700</t>
  </si>
  <si>
    <t>396150</t>
  </si>
  <si>
    <t>184000</t>
  </si>
  <si>
    <t>154650</t>
  </si>
  <si>
    <t>324167</t>
  </si>
  <si>
    <t>264518</t>
  </si>
  <si>
    <t>595400</t>
  </si>
  <si>
    <t>170500</t>
  </si>
  <si>
    <t>331000</t>
  </si>
  <si>
    <t>430650</t>
  </si>
  <si>
    <t>226501</t>
  </si>
  <si>
    <t>170250</t>
  </si>
  <si>
    <t>163300</t>
  </si>
  <si>
    <t>256300</t>
  </si>
  <si>
    <t>247800</t>
  </si>
  <si>
    <t>199500</t>
  </si>
  <si>
    <t>148750</t>
  </si>
  <si>
    <t>274400</t>
  </si>
  <si>
    <t>331500</t>
  </si>
  <si>
    <t>149500</t>
  </si>
  <si>
    <t>273000</t>
  </si>
  <si>
    <t>146200</t>
  </si>
  <si>
    <t>312150</t>
  </si>
  <si>
    <t>134100</t>
  </si>
  <si>
    <t>98400</t>
  </si>
  <si>
    <t>567400</t>
  </si>
  <si>
    <t>322150</t>
  </si>
  <si>
    <t>255182.4</t>
  </si>
  <si>
    <t>311750</t>
  </si>
  <si>
    <t>332000</t>
  </si>
  <si>
    <t>459500</t>
  </si>
  <si>
    <t>167300</t>
  </si>
  <si>
    <t>182050</t>
  </si>
  <si>
    <t>325800</t>
  </si>
  <si>
    <t>248950</t>
  </si>
  <si>
    <t>178750</t>
  </si>
  <si>
    <t>726900</t>
  </si>
  <si>
    <t>129100</t>
  </si>
  <si>
    <t>221500</t>
  </si>
  <si>
    <t>322500</t>
  </si>
  <si>
    <t>344500</t>
  </si>
  <si>
    <t>184885</t>
  </si>
  <si>
    <t>395300</t>
  </si>
  <si>
    <t>204400</t>
  </si>
  <si>
    <t>270500</t>
  </si>
  <si>
    <t>504900</t>
  </si>
  <si>
    <t>461955</t>
  </si>
  <si>
    <t>558700</t>
  </si>
  <si>
    <t>226400</t>
  </si>
  <si>
    <t>282400</t>
  </si>
  <si>
    <t>342865</t>
  </si>
  <si>
    <t>128250</t>
  </si>
  <si>
    <t>165500</t>
  </si>
  <si>
    <t>250800</t>
  </si>
  <si>
    <t>241400</t>
  </si>
  <si>
    <t>287400</t>
  </si>
  <si>
    <t>206400</t>
  </si>
  <si>
    <t>141200</t>
  </si>
  <si>
    <t>153300</t>
  </si>
  <si>
    <t>165150</t>
  </si>
  <si>
    <t>514700</t>
  </si>
  <si>
    <t>162650</t>
  </si>
  <si>
    <t>321900</t>
  </si>
  <si>
    <t>789900</t>
  </si>
  <si>
    <t>625300</t>
  </si>
  <si>
    <t>319750</t>
  </si>
  <si>
    <t>477350</t>
  </si>
  <si>
    <t>496600</t>
  </si>
  <si>
    <t>153301</t>
  </si>
  <si>
    <t>431400</t>
  </si>
  <si>
    <t>562400</t>
  </si>
  <si>
    <t>142900</t>
  </si>
  <si>
    <t>262201</t>
  </si>
  <si>
    <t>363500</t>
  </si>
  <si>
    <t>284150</t>
  </si>
  <si>
    <t>217900</t>
  </si>
  <si>
    <t>280300</t>
  </si>
  <si>
    <t>Column Labels</t>
  </si>
  <si>
    <t>Grand Total</t>
  </si>
  <si>
    <t>Row Labels</t>
  </si>
  <si>
    <t>Average of Precio promedio</t>
  </si>
  <si>
    <t>Subcompactos</t>
  </si>
  <si>
    <t>TYPE</t>
  </si>
  <si>
    <t>MXN/vehicle</t>
  </si>
  <si>
    <t>2012 USD/Vehicle</t>
  </si>
  <si>
    <t>MXN/USD</t>
  </si>
  <si>
    <t>year USD to 2012 USD</t>
  </si>
  <si>
    <t>Fleet</t>
  </si>
  <si>
    <t>Share</t>
  </si>
  <si>
    <t>Type of vehicle</t>
  </si>
  <si>
    <t>Gasoline LDVs passenger price calculations</t>
  </si>
  <si>
    <t>Total Average</t>
  </si>
  <si>
    <t>Average Price (2012 USD)</t>
  </si>
  <si>
    <t>For Mexico, we calulated the average price for gasoline LDVs for passengers</t>
  </si>
  <si>
    <t xml:space="preserve">using Mexico values and then we calculated the proportion with the US value, </t>
  </si>
  <si>
    <t xml:space="preserve">and applied this same proportion for LDVs for freight and HDVs for passengers </t>
  </si>
  <si>
    <t xml:space="preserve">and freight scaling US values for this vehicle types for gasoline and diesel. </t>
  </si>
  <si>
    <t>We let the same US values for electric, hybrid and natural gas, since</t>
  </si>
  <si>
    <t>these prices are similar in both countries and the deployment in Mexico</t>
  </si>
  <si>
    <t>has not been as significant as in the US.</t>
  </si>
  <si>
    <t>For aircraft, rail and ships we let US values for Mexico, since prices</t>
  </si>
  <si>
    <t>are international, and many of them are imported from US.</t>
  </si>
  <si>
    <t>US gasoline passenger LDVs price (2016)</t>
  </si>
  <si>
    <t>MX gasoline passenger LDVs price (2014-2018)</t>
  </si>
  <si>
    <t>2012 USD</t>
  </si>
  <si>
    <t>Proportion</t>
  </si>
  <si>
    <t>http://www3.inegi.org.mx/sistemas/inp/preciospromedio/</t>
  </si>
  <si>
    <t>Bici</t>
  </si>
  <si>
    <t>2799</t>
  </si>
  <si>
    <t>MERCURIO, BICICLETA, R-26, MONTAÑA, KAIZER RH</t>
  </si>
  <si>
    <t>Bicicletas y motocicletas</t>
  </si>
  <si>
    <t>283</t>
  </si>
  <si>
    <t>24/02/2014 12:00:00 a.m.</t>
  </si>
  <si>
    <t>1199</t>
  </si>
  <si>
    <t>BIMEX, BICICLETA, R-20, MOD SPORT 905</t>
  </si>
  <si>
    <t>2227.94</t>
  </si>
  <si>
    <t>BENOTTO, BICICLETA, R-26, MOD HK3</t>
  </si>
  <si>
    <t>moto</t>
  </si>
  <si>
    <t>19249</t>
  </si>
  <si>
    <t>ITALIKA, MOTONETA, MOD WS175</t>
  </si>
  <si>
    <t>2990</t>
  </si>
  <si>
    <t>MERCURIO, BICICLETA, R-24, 21 VEL, MOD VERTIX</t>
  </si>
  <si>
    <t>bici</t>
  </si>
  <si>
    <t>1479</t>
  </si>
  <si>
    <t>BIMEX, INVADER, BIBICLETA, R-20, 1 VEL</t>
  </si>
  <si>
    <t>8990</t>
  </si>
  <si>
    <t>ITALIKA, MOTOCICLETA, SEMIAUTOMATICA, MOD ST90</t>
  </si>
  <si>
    <t>1698</t>
  </si>
  <si>
    <t>BIMEX, BICICLETA, R-26, 1 VEL, MOD AVALANCHE</t>
  </si>
  <si>
    <t>2099</t>
  </si>
  <si>
    <t>MERCURIO, BICICLETA, R-20, MOD GUTY</t>
  </si>
  <si>
    <t>3299</t>
  </si>
  <si>
    <t>BENOTTO, BICICLETA, R-26, DE MONTAÑA, MOD TRIGER BENOTTO</t>
  </si>
  <si>
    <t>1999</t>
  </si>
  <si>
    <t>VELOCI, BICICLETA, R 20, MOD RED VICTORY</t>
  </si>
  <si>
    <t>1875</t>
  </si>
  <si>
    <t>MERCURIO, BICICLETA, R 26, 21 VEL MOD KAISER 73PO</t>
  </si>
  <si>
    <t>13999</t>
  </si>
  <si>
    <t>ITALIKA, MOTOCICLETA, ESTANDARD, MOD FT 125 CLASICA-34000281</t>
  </si>
  <si>
    <t>1100</t>
  </si>
  <si>
    <t>NAHEL, BICICLETA, ROD 20, MOD MTB MONTAÑA</t>
  </si>
  <si>
    <t>2198</t>
  </si>
  <si>
    <t>BIMEX, BICICLETA, R-24, MOD DEL/50853, POLARIS 12 V</t>
  </si>
  <si>
    <t>3300</t>
  </si>
  <si>
    <t>MERCURIO, BICICLITETA, R-26, RANGER, ALUMINIO C/SUP DELANTER</t>
  </si>
  <si>
    <t>13499</t>
  </si>
  <si>
    <t>ITALICA, MOD CS 125, NARANJA, 843588</t>
  </si>
  <si>
    <t>3633</t>
  </si>
  <si>
    <t>BIMEX, BICICLETA, DAMA, 6V, R-26, MOD BEACH LADY CRUISER</t>
  </si>
  <si>
    <t>13400</t>
  </si>
  <si>
    <t>ITALIKA, MOTOCICLETA, 125 CC, 80 KM, TANQUE 13LT, MOD 34000</t>
  </si>
  <si>
    <t>2250</t>
  </si>
  <si>
    <t>BR, BICICLETA, R-26, MONTEGO, DOBLE SUSPENSION, 21 VEL</t>
  </si>
  <si>
    <t>1450</t>
  </si>
  <si>
    <t>BENOTTO, BICICLETA, R-26, BASICA, MOD CLASICA</t>
  </si>
  <si>
    <t>18499</t>
  </si>
  <si>
    <t>ITALIKA, MOTOCICLETA, GRAFITO, MOD GS 150 LEDS</t>
  </si>
  <si>
    <t>2506.79</t>
  </si>
  <si>
    <t>TURBO, BICICLETA, R 16´´, MOD SPIDERMAN</t>
  </si>
  <si>
    <t>1387.41</t>
  </si>
  <si>
    <t>VELOCI, BICICLETA, R-14, P/NIÑA, MOD OMLY</t>
  </si>
  <si>
    <t>18999</t>
  </si>
  <si>
    <t>ITALIKA, MOTONETA, MOD WS 175 NEGRO-ROJO</t>
  </si>
  <si>
    <t>18742.48</t>
  </si>
  <si>
    <t>ITALIKA, MOTOCICLETA, MOD WS175, MOTONETA MOTOR 4 TIEMPOS</t>
  </si>
  <si>
    <t>FINAS, BICICLETA, R-26, CRUCIER, S/VELOCIDADES, RINES DE ACE</t>
  </si>
  <si>
    <t>ITALIKA, MOTOCICLETA, DE TRABAJO, MOD FT 125 CLASICA</t>
  </si>
  <si>
    <t>3499</t>
  </si>
  <si>
    <t>MERCURIO, BICICLETA, R-26, 21 VEL, MOD RANGER</t>
  </si>
  <si>
    <t>2100</t>
  </si>
  <si>
    <t>NITRO, BICICLETA, R-26, 21 VEL, MOD THURDER HILL</t>
  </si>
  <si>
    <t>12800</t>
  </si>
  <si>
    <t>KURAZAI, MOTOCICLETA, 125 CIL, 5 VEL, MOD CLASSIC</t>
  </si>
  <si>
    <t>BENOTTO, BICICLETA, R-24, 21 VEL, DE MONTAÑA, MOD MIGHTY ROC</t>
  </si>
  <si>
    <t>1433</t>
  </si>
  <si>
    <t>NAHEL, BICICLETA, R-26, RIN FIERRO, MOD DESPIADADA</t>
  </si>
  <si>
    <t>2199</t>
  </si>
  <si>
    <t>VELOCI, BICICLETA, R 20, DE MONTAÑA, 21 VEL MOD</t>
  </si>
  <si>
    <t>1799</t>
  </si>
  <si>
    <t>VELOCI, BICICLETA, R-26, JUVENIL, KOMPRESSOR</t>
  </si>
  <si>
    <t>1349</t>
  </si>
  <si>
    <t>BIMEX, BICICLETA, R-26, 1 VEL, MOD SPIRIT</t>
  </si>
  <si>
    <t>3000</t>
  </si>
  <si>
    <t>RANGER, BICICLETA, R-26, DE ALUMINIO</t>
  </si>
  <si>
    <t>1390</t>
  </si>
  <si>
    <t>BIMEX, BICICLETA, R-26, MOD FALCON SPIRIT</t>
  </si>
  <si>
    <t>2599</t>
  </si>
  <si>
    <t>MERCURIO, BICICLETA, R 26 MOD KAIZER</t>
  </si>
  <si>
    <t>1350</t>
  </si>
  <si>
    <t>CORNEBICI, BICICLETA, R-24, MOD LIBRE</t>
  </si>
  <si>
    <t>12999</t>
  </si>
  <si>
    <t>ITALIKA, MOTOCICLETA, 2012, MOD FT125</t>
  </si>
  <si>
    <t>1499</t>
  </si>
  <si>
    <t>BIMEX, BICICLETA, R-26, 18 VEL, MODELO FALCON R-26</t>
  </si>
  <si>
    <t>2999.01</t>
  </si>
  <si>
    <t>BENOTTO, BICICLETA,  TRIGER, R26</t>
  </si>
  <si>
    <t>15499</t>
  </si>
  <si>
    <t>ITALIKA, MOTOCICLETA, WS150 ROJO/NEG</t>
  </si>
  <si>
    <t>1300</t>
  </si>
  <si>
    <t>NAHEL, BICICLETA, R-26, DE 21 VEL</t>
  </si>
  <si>
    <t>2322</t>
  </si>
  <si>
    <t>MERCURIO, BICICLETA, R26, MOD KAIZERD5, COD. 241112</t>
  </si>
  <si>
    <t>2450</t>
  </si>
  <si>
    <t>CRUSIER, BICICLETA, R-26, RIGIDA, 18 VEL, MOD CLASICO</t>
  </si>
  <si>
    <t>1310</t>
  </si>
  <si>
    <t>BR, BICICLETA, R-16, TIPO CROSS, MODELO MAXX</t>
  </si>
  <si>
    <t>11999</t>
  </si>
  <si>
    <t>ITALIKA, MOTOCICLETA, MOD. AT110</t>
  </si>
  <si>
    <t>MERCURIO, BICICLETA, R-26, 21 VEL, MOD RANGER, MTB</t>
  </si>
  <si>
    <t>BIMEX, BICICLETA, R-24, 18 VEL, MOD CITY BIKE</t>
  </si>
  <si>
    <t>1194.73</t>
  </si>
  <si>
    <t>TURBO, BICICLETA, R-12, MOD BUBBLES</t>
  </si>
  <si>
    <t>2950</t>
  </si>
  <si>
    <t>BENOTTO, BICICLETA, R-24, 18 VEL, MOD 799936</t>
  </si>
  <si>
    <t>17000</t>
  </si>
  <si>
    <t>ITALIKA, MOTOCICLETA, AUTOMATICA, 6 LT, MOD X5150 AZUL</t>
  </si>
  <si>
    <t>1690</t>
  </si>
  <si>
    <t>BIMEX, BICICLETA, R-26, 1 VEL, MOD FALCON SPIRIT</t>
  </si>
  <si>
    <t>2299</t>
  </si>
  <si>
    <t>MERCURIO, BICICLETA, R-24, MOD CAPRESSI</t>
  </si>
  <si>
    <t>2200</t>
  </si>
  <si>
    <t>GIRO, BICICLETA, R-26, 18 VEL, MOD STRADA</t>
  </si>
  <si>
    <t>1998.99</t>
  </si>
  <si>
    <t>BENOTTO, BICICLETA, R-20, DOBLE FRONTAL, MOD LITHIUM</t>
  </si>
  <si>
    <t>1149</t>
  </si>
  <si>
    <t>VELOCI, BICICLETA, R-20, MOD PTBR 202613</t>
  </si>
  <si>
    <t>1899</t>
  </si>
  <si>
    <t>BIMEX, BICICLETA, R-26, 18 VEL, MOD LANCER TIJERA</t>
  </si>
  <si>
    <t>BENOTTO, BICICLETA, R-24, 21 VEL, MOD ICEBERG-ALUMINIO</t>
  </si>
  <si>
    <t>BIMEX, BICICLETA, R-20, MOD MONTANA</t>
  </si>
  <si>
    <t>TURBO BICICLETA, HELLO KITY, DE 6-8 AÑOS, 16¨</t>
  </si>
  <si>
    <t>MERCURIO, BICICLETA, R-26, MOD KAIZER MTB</t>
  </si>
  <si>
    <t>BIMEX, BICICLETA, R-26, 18 VEL, MOD FALCON.R26</t>
  </si>
  <si>
    <t>1631.19</t>
  </si>
  <si>
    <t>BENOTTO, BICICLETA, R-20, MOD 764747</t>
  </si>
  <si>
    <t>1540</t>
  </si>
  <si>
    <t>BIMEX, BICICLETA, R26, VEL FALCON, MOD SPIRIT</t>
  </si>
  <si>
    <t>BENOTTO, BICICLETA, R-26, MOD 30-30FS</t>
  </si>
  <si>
    <t>MERCURIO, BICICLETA, R-26, MONTAÑA, 21 VEL, MOD PIT BULL</t>
  </si>
  <si>
    <t>ITALIKA, MOTOCICLETA, CLASICA, MOD FT 125</t>
  </si>
  <si>
    <t>BENOTTO, BICICLETA, R-24, 21 VEL, MOD ISABELA</t>
  </si>
  <si>
    <t>MERCURIO, BICICLETA, R-26, MOD. KAIZER</t>
  </si>
  <si>
    <t>HUFFY, BICICLETA, R-26, MONTAÑA, DE 21 VEL, S/MOD</t>
  </si>
  <si>
    <t>1418</t>
  </si>
  <si>
    <t>BR, BICICLETA, R-16, MOD MX MAGNUM, PARA NIÑO, COD-00703</t>
  </si>
  <si>
    <t>1699</t>
  </si>
  <si>
    <t>BIMEX, BICICLETA, R-20, I VEL, MOD AVENCER</t>
  </si>
  <si>
    <t>TURBO, BICICLETA, R-20, MOD PRINCESS 2008</t>
  </si>
  <si>
    <t>CRUSIER, BICICLETA, R-26, 5 VEL, MODELO HO</t>
  </si>
  <si>
    <t>2069</t>
  </si>
  <si>
    <t>BIMEX, BICICLETA, R-24, 18 VEL, MOD CITY BIKE LADY</t>
  </si>
  <si>
    <t>1919.2</t>
  </si>
  <si>
    <t>TURBO, BICICLETA, R-24, MOD KONTROL</t>
  </si>
  <si>
    <t>1590</t>
  </si>
  <si>
    <t>RAMPERA, BICICLETA, R-20, CROMADA, MOD ARMADO HERAA</t>
  </si>
  <si>
    <t>VELOCI, BICICLETA, R-16, R ESTABILIZADORAS, MOD FASTER</t>
  </si>
  <si>
    <t>17599</t>
  </si>
  <si>
    <t>KURAZAI, MOTOCICLETA, MOD BOBCAT 125</t>
  </si>
  <si>
    <t>2449</t>
  </si>
  <si>
    <t>BENOTTO, BICICLETA, R-16, MOD CRUCERO</t>
  </si>
  <si>
    <t>2549</t>
  </si>
  <si>
    <t>MERCURIO, BICICLETA, RODADA 26, MOD KAIZER</t>
  </si>
  <si>
    <t>35699</t>
  </si>
  <si>
    <t>KEEWAY, MOTOCICLETA, MOD RKV 200</t>
  </si>
  <si>
    <t>2799.01</t>
  </si>
  <si>
    <t>BENOTTO, BICICLETA, R-24, MONTAÑA, MOD MAGTHY ROCK</t>
  </si>
  <si>
    <t>2247</t>
  </si>
  <si>
    <t>HUFFY, BICICLETA, R-24, FLS MUJER, GRIS RIVAL</t>
  </si>
  <si>
    <t>9899</t>
  </si>
  <si>
    <t>ITALIKA, MOTOCICLETA, CS 125, NEGRA, COD 34000074</t>
  </si>
  <si>
    <t>1299</t>
  </si>
  <si>
    <t>TURBO, BICICLETA, R-12, BABY ROSA</t>
  </si>
  <si>
    <t>1892.49</t>
  </si>
  <si>
    <t>BIMEX, BICICLETA, FALCON, 18 VEL, R-26, COD 515183</t>
  </si>
  <si>
    <t>MERCURI, 26´´, MOD KAIZER DH, COD 503576</t>
  </si>
  <si>
    <t>BENOTTO, BICICLETA, R-24, MOD ANNIA</t>
  </si>
  <si>
    <t>10899</t>
  </si>
  <si>
    <t>ITALIKA, SEMIAUT, 4 VEL, 70 KM/H, ROJA, MOD AT 110RT</t>
  </si>
  <si>
    <t>1200</t>
  </si>
  <si>
    <t>BIRETA, BICICLETA, R 26</t>
  </si>
  <si>
    <t>2499</t>
  </si>
  <si>
    <t>HUFFY, BICICLETA, R-24, 21 VELOCIDADES, MOD 703036</t>
  </si>
  <si>
    <t>BENOTTO, BICICLETA, R-26,C/21 VEL, MOD SKYSTAR</t>
  </si>
  <si>
    <t>1649</t>
  </si>
  <si>
    <t>OZEKY, BICICLETA, R-24, 6 VEL, MOD 2402</t>
  </si>
  <si>
    <t>1498</t>
  </si>
  <si>
    <t>BIMEX, BICICLETA, R-26, MOD DAYTONA</t>
  </si>
  <si>
    <t>ITALIKA, MOTOCICLETA, MOD G5150 GRIS</t>
  </si>
  <si>
    <t>PZA</t>
  </si>
  <si>
    <t>BENOTTO, BICICLETA, R24, MOD 2418</t>
  </si>
  <si>
    <t>2774</t>
  </si>
  <si>
    <t>TURBO GOTCHA, BICICLETA, R-20, MOD 2012</t>
  </si>
  <si>
    <t>1900</t>
  </si>
  <si>
    <t>BENOTTO, BICICLETA, MOD BRIANNA</t>
  </si>
  <si>
    <t>BENOTTO, BICICLETA, CRUCERO R 24</t>
  </si>
  <si>
    <t>1700</t>
  </si>
  <si>
    <t>PINARELLLO, BICICLETA, R-24, 18 VELOC, MOD MTB COLN</t>
  </si>
  <si>
    <t>BIMEX, BICICLETA, MOD 1005926B, CHEETAH</t>
  </si>
  <si>
    <t>1490</t>
  </si>
  <si>
    <t>BIMEX, BICICLETA, R-20, 1V, MONTAÑA, MOD AVENGER</t>
  </si>
  <si>
    <t>20999</t>
  </si>
  <si>
    <t>ITALIKA, MOTOCICLETA, MOD RT 180 ROJO</t>
  </si>
  <si>
    <t>3479</t>
  </si>
  <si>
    <t>TURBO, BICICLETA, R-24, 7 VEL, MOD EMPIRA</t>
  </si>
  <si>
    <t>899</t>
  </si>
  <si>
    <t>APACHE, TRICICLO, MOD 915</t>
  </si>
  <si>
    <t>BIMEX, BICICLETA, R-16, MOD SPIKE</t>
  </si>
  <si>
    <t>1599</t>
  </si>
  <si>
    <t>VELOCI BIKES, BICICLETA, R 16, BARBIE</t>
  </si>
  <si>
    <t>2999</t>
  </si>
  <si>
    <t>BENOTTO, BICICLETA, R26, ALUMINO, MOD STRYDER</t>
  </si>
  <si>
    <t>1750</t>
  </si>
  <si>
    <t>BENOTTO, BICICLETA, RODADA 20, 18 VEL, P/NIÑO, M PROGRESSION</t>
  </si>
  <si>
    <t>BENOTTO, BICICLETA, R-24, MOD ANNIA, C=799929</t>
  </si>
  <si>
    <t>BENOTTO, BICICLETA, R-26, MOD CRUCERO</t>
  </si>
  <si>
    <t>BIMEX, BICICLETA, ROD 26, 1 VEL, MODELO DAYTONA</t>
  </si>
  <si>
    <t>7875</t>
  </si>
  <si>
    <t>SPECIALIZED, BICICLETA, R26, 21 VEL, MOD HARD ROCK DISK 2014</t>
  </si>
  <si>
    <t>19668</t>
  </si>
  <si>
    <t>DINAMO, MOTOCICLETA, M 150 CC, 5 VEL, 4 TIEM, 1.4 LT, MOD U5</t>
  </si>
  <si>
    <t>1374</t>
  </si>
  <si>
    <t>799</t>
  </si>
  <si>
    <t>SKULLHIGH, BICICLETA, R-26, MOD ROSA</t>
  </si>
  <si>
    <t>EXTREME TURBO, BICICLETA, R-26, MOD STARK</t>
  </si>
  <si>
    <t>2061.15</t>
  </si>
  <si>
    <t>BENOTTO, BICICLETA, AQUA, R-24, MOD WALAQU2418</t>
  </si>
  <si>
    <t>BENOTTO, BICICLETA, R-24, MOD AQUA</t>
  </si>
  <si>
    <t>1963.37</t>
  </si>
  <si>
    <t>MERCURIO, BICICLETA, R-20, 21 VEL, P/NIÑO, MOD EVERGREEN</t>
  </si>
  <si>
    <t>MERCURIO, BICICLETA, R-26, 21 VEL, MOD KAYZER</t>
  </si>
  <si>
    <t>2050</t>
  </si>
  <si>
    <t>NITRO, BICICLETA, R24, MOD BLONDI</t>
  </si>
  <si>
    <t>19749</t>
  </si>
  <si>
    <t>ITALIKA, GRAFITO, MOTOCICLETA, MOD FT150</t>
  </si>
  <si>
    <t>1884.8</t>
  </si>
  <si>
    <t>HUFFI, BICICLETA, R-20, MOD SPECTRE</t>
  </si>
  <si>
    <t>ITALIKA,MOTOCICLETA, CLASICA, AUTOMATICA, MOD FT125</t>
  </si>
  <si>
    <t>2241.58</t>
  </si>
  <si>
    <t>BIMEX, BICICLETA, R-26, 18 VEL, MOD FALCON</t>
  </si>
  <si>
    <t>1079.2</t>
  </si>
  <si>
    <t>BIMEX, BICICLETA, R-20, MOD SIRENA R20</t>
  </si>
  <si>
    <t>2343</t>
  </si>
  <si>
    <t>BENOTTO, BICICLETA, R-26 1 VEL, MOD RETRO</t>
  </si>
  <si>
    <t>BIMEX, BICICLETA, R-24, MOD LADY</t>
  </si>
  <si>
    <t>12799</t>
  </si>
  <si>
    <t>KURAZAI, MOTOCICLETA, 125 CM3, MOD CLASSIC</t>
  </si>
  <si>
    <t>MERCURIO, BICICLETA, R-26, KAISER, MOD DHKAISSER.R26</t>
  </si>
  <si>
    <t>MONGOOSE, BICICLETA, MELEE, R26, MOD 014312</t>
  </si>
  <si>
    <t>BIMEX, BICICLETA, R 26, 18 VEL, MOD FALCON</t>
  </si>
  <si>
    <t>GT, BICICLETA, R20, MOD PUPPY LOVE</t>
  </si>
  <si>
    <t>BIMEX, BICICLETA, 18 VEL, ADULTO, MOD BIKE LADY</t>
  </si>
  <si>
    <t>1280</t>
  </si>
  <si>
    <t>RACING, BICICLETA, R-20, 1 VEL, MOD. ANGIE</t>
  </si>
  <si>
    <t>1411.33</t>
  </si>
  <si>
    <t>BENOTTO, BICICLETA, R-16, CROSS JR</t>
  </si>
  <si>
    <t>25999</t>
  </si>
  <si>
    <t>YAKUZA, MOTOCICLETA, 14.5 HP, 200CC, 5 VEL, MOD KURAZAI</t>
  </si>
  <si>
    <t>4499</t>
  </si>
  <si>
    <t>BENNOTTO, BICICLETA, R-26, MOD VENTURY</t>
  </si>
  <si>
    <t>2853</t>
  </si>
  <si>
    <t>TURBO, BICICLETA, R/24, MOD EMPIRE V2 GRSI</t>
  </si>
  <si>
    <t>BIMEX, BICICLETA, R-26, MOD SPIRIT</t>
  </si>
  <si>
    <t>2447</t>
  </si>
  <si>
    <t>MONOGOOSE, BICICLETA, DOBLE SUSPENSION, MOD 014312</t>
  </si>
  <si>
    <t>OZEKI, BICICLETA, R24, 6 VEL</t>
  </si>
  <si>
    <t>1324.62</t>
  </si>
  <si>
    <t>BIMER, BICICLETA, R-20, MOD SIRENA</t>
  </si>
  <si>
    <t>3599</t>
  </si>
  <si>
    <t>HUFFY, BICICLETA, R-26, MOD 56513M</t>
  </si>
  <si>
    <t>BENOTTO, BICICLETA, R-26, MOD SKYSTAR</t>
  </si>
  <si>
    <t>1264</t>
  </si>
  <si>
    <t>CINELLI, BICICLETA, R-16, MOD JR BIKE</t>
  </si>
  <si>
    <t>21499</t>
  </si>
  <si>
    <t>ITALICA, MOTONETA, MOD GTS175</t>
  </si>
  <si>
    <t>BARBIE, BICIBLETA, R16, COD 241679</t>
  </si>
  <si>
    <t>BIMEX, BICICLETA, R-24, MOD CRUSIER</t>
  </si>
  <si>
    <t>STREET CROSS, BICICLETA, R-20, MOD BJ0207201</t>
  </si>
  <si>
    <t>1150</t>
  </si>
  <si>
    <t>JAGUAR, BICICLETA, R-24, 18 VEL, P/CABALLERO, MOD PEREGRINA</t>
  </si>
  <si>
    <t>ITALIKA, MOTOCICLETA, CLASICA, MOD FT125, COD 340000281</t>
  </si>
  <si>
    <t>3509</t>
  </si>
  <si>
    <t>BIMEX, BICICLETA, R-26, 21 VEL, DOBLE SUSPENSION, MONACO PRO</t>
  </si>
  <si>
    <t>2265</t>
  </si>
  <si>
    <t>BICICLO, BICICLETA, RIN 26, UNA SUSP, MOD KINGSTONE BULLDOG</t>
  </si>
  <si>
    <t>1489.12</t>
  </si>
  <si>
    <t>BIMEX, BICICLETA, R-20, 1 VEL, MOD INVADER</t>
  </si>
  <si>
    <t>1573</t>
  </si>
  <si>
    <t>BIMEX, BICICLETA, R-26, 18 VEL, MOD AVALANCHE</t>
  </si>
  <si>
    <t>1248</t>
  </si>
  <si>
    <t>BIMEX, BICICLETA, R-16, 1 VEL, MOD FREESTYLE</t>
  </si>
  <si>
    <t>1686.8</t>
  </si>
  <si>
    <t>BIMEX, BICICLETA, R-26, MOD AVALANCHE</t>
  </si>
  <si>
    <t>2399</t>
  </si>
  <si>
    <t>BENOTTO, BICICLETA, R-20, MOD DUMA12016</t>
  </si>
  <si>
    <t>4969</t>
  </si>
  <si>
    <t>TURBO, BICICLETA, R-24, MOD PREFLEX</t>
  </si>
  <si>
    <t>1775</t>
  </si>
  <si>
    <t>BENOTTO, BICICLETA, R-20, MOD AGRESSOR</t>
  </si>
  <si>
    <t>BIMEX, BICICLETA, R 26, 18 VEL, MOD AVALANCHE</t>
  </si>
  <si>
    <t>2709</t>
  </si>
  <si>
    <t>MERCURIO, BICICLETA, R-26, 21 VEL, MOD KAIZER</t>
  </si>
  <si>
    <t>1298</t>
  </si>
  <si>
    <t>1348</t>
  </si>
  <si>
    <t>BIMEX, BICICLETA, R-20, 1 VEL, MOD SIRENA</t>
  </si>
  <si>
    <t>BIMEX, BICICLETA, R-24, MOD CITY BIKE</t>
  </si>
  <si>
    <t>1659</t>
  </si>
  <si>
    <t>MERCURIO, BICICLETA, R-16, MOD MAGNUM</t>
  </si>
  <si>
    <t>5850</t>
  </si>
  <si>
    <t>HARO, BICICLETA, R-20, MOD 100.1</t>
  </si>
  <si>
    <t>3899</t>
  </si>
  <si>
    <t>BIMEX, BICICLETA, R-26, 21 VEL, MOD MONACO</t>
  </si>
  <si>
    <t>1484.8</t>
  </si>
  <si>
    <t>MAGISTRONI, BICICLETA, R-16, 1 VEL, BLAST CRO MOD BJ-2058-01</t>
  </si>
  <si>
    <t>BENOTTO, BICICLETA, R-26 - 3 VEL, MOD HK3</t>
  </si>
  <si>
    <t>2049</t>
  </si>
  <si>
    <t>MAGISTRONI, BICICLETA, R-20, 1 VEL, MOD PINK 0140</t>
  </si>
  <si>
    <t>1737.47</t>
  </si>
  <si>
    <t>BENOTTO, BICICLETA, R-16, MOD DONNA</t>
  </si>
  <si>
    <t>BENOTTO, BICICLETA, R-26, MOD 747</t>
  </si>
  <si>
    <t>12595</t>
  </si>
  <si>
    <t>ITALIKA, MOTOCICLETA, MOD W150</t>
  </si>
  <si>
    <t>3790</t>
  </si>
  <si>
    <t>999.5</t>
  </si>
  <si>
    <t>RAIDER, BICICLETA, R 26, 2 VEL</t>
  </si>
  <si>
    <t>10990</t>
  </si>
  <si>
    <t>ITALIKA, MOTOCICLETA, AUTOMATICA, MOD ITXS1</t>
  </si>
  <si>
    <t>1553</t>
  </si>
  <si>
    <t>BIMEX, BICICLETA, R-26, 1 VEL, MOD DAYTONA</t>
  </si>
  <si>
    <t>MERCURIO, BICICLETA, R-20, MOD EVERGREEN</t>
  </si>
  <si>
    <t>BENOTTO, BICICLETA, R-24, DE MONTAÑA, MOD ANNIA</t>
  </si>
  <si>
    <t>VELOCI, BICICLETA, R 20, MOD NAUTILUS</t>
  </si>
  <si>
    <t>2545</t>
  </si>
  <si>
    <t>BENOTTO, BICICLETA, R 24, MOD PROGRESION</t>
  </si>
  <si>
    <t>ITALIKA, MOTOCICLETA, ESTANDARD, MOD FT 150, MOD 34000651</t>
  </si>
  <si>
    <t>1580</t>
  </si>
  <si>
    <t>GOZA, BICICLETA, ROD 20, MOD TRUENO</t>
  </si>
  <si>
    <t>2253</t>
  </si>
  <si>
    <t>MERCURIO, BICICLETA, R-26, RANGER, ALUMINIO C/SUP DELANTER</t>
  </si>
  <si>
    <t>13649</t>
  </si>
  <si>
    <t>ITALIKA, MOTONETA, MOD CS 125, NARANJA, 843588</t>
  </si>
  <si>
    <t>BIMEX, BICICLETA, DAMA 18 V, R-24, MOD CITY BIKE LADY</t>
  </si>
  <si>
    <t>15595</t>
  </si>
  <si>
    <t>2390</t>
  </si>
  <si>
    <t>17199</t>
  </si>
  <si>
    <t>1279</t>
  </si>
  <si>
    <t>TURBO, BICICLETA, R 12 ´´, MOD SPIDERMAN</t>
  </si>
  <si>
    <t>1849</t>
  </si>
  <si>
    <t>VELOCI, BICICLETA, R-16, 1 VEL, P/NIÑA, MOD BARBIE</t>
  </si>
  <si>
    <t>ITALIKA, MOTOCICLETA, NEGRO/ROJO, MOD FT180</t>
  </si>
  <si>
    <t>ITALIKA, MOTOCICLETA, MOD AT 110, MOTONETA MOTOR 4 TIEMPOS</t>
  </si>
  <si>
    <t>1980</t>
  </si>
  <si>
    <t>NITRO, BICICLETA, R-26, 5 VEL, MOD LUCERNA RETRO</t>
  </si>
  <si>
    <t>12699</t>
  </si>
  <si>
    <t>2989.35</t>
  </si>
  <si>
    <t>BENOTTO, BICICLETA, R-26, 21 VEL, DE MONTAÑA, MOD ICON</t>
  </si>
  <si>
    <t>1486.5</t>
  </si>
  <si>
    <t>VELOCI, BICICLETA, R-20, JUVENIL, MOD NAUTILUS</t>
  </si>
  <si>
    <t>3200</t>
  </si>
  <si>
    <t>BIMEX, BICICLETA, R-26, MOD RAIDER</t>
  </si>
  <si>
    <t>1500</t>
  </si>
  <si>
    <t>12499</t>
  </si>
  <si>
    <t>3199</t>
  </si>
  <si>
    <t>HUFFY, BICICLETA, R26, MOD HIGHLAND</t>
  </si>
  <si>
    <t>MERCURIO, BICICLETA, R26, MOD KAIZERD5, COD 241112</t>
  </si>
  <si>
    <t>2490</t>
  </si>
  <si>
    <t>ITALIKA, MOTOCICLETA, MOD AT110</t>
  </si>
  <si>
    <t>2349</t>
  </si>
  <si>
    <t>VELOCI, BICICLETA, R-26, 21 VEL, MOD ARKON</t>
  </si>
  <si>
    <t>TURBO, BICICLETA, R-20, MOD PRINCESS</t>
  </si>
  <si>
    <t>2998</t>
  </si>
  <si>
    <t>BENOTTO, BICICLETA, R-26, 21 VEL, MOD ICON</t>
  </si>
  <si>
    <t>14999</t>
  </si>
  <si>
    <t>ITALIKA, MOTOCICLETA, AUTOMATICA, 6 LT, MODDS150</t>
  </si>
  <si>
    <t>29400</t>
  </si>
  <si>
    <t>HONDA, MOTOCICLETA, DEPORTIVA, 150 CC, MOD 2015 INVICTA 150</t>
  </si>
  <si>
    <t>2688.93</t>
  </si>
  <si>
    <t>2225</t>
  </si>
  <si>
    <t>GIRO, BICICLETA, R-26, 18 VEL, MOD SPECTROM</t>
  </si>
  <si>
    <t>21490</t>
  </si>
  <si>
    <t>YAMAHA, MOTOCICLETA, MOTONETA, 125 CC, MOD XA 125 CYGNUSZ</t>
  </si>
  <si>
    <t>ITALIKA, MOTOCICLETA, 12 HP, MOD FT-125</t>
  </si>
  <si>
    <t>MERCURIO, BICICLETA, R-26, 21 VEL, MOD KAIZER MTB</t>
  </si>
  <si>
    <t>BENOTTO, BICICLETA, R-24, 21 VEL, MOD ALUMINIO ANNIA</t>
  </si>
  <si>
    <t>KURAZAI, MOTOCICLETA, CIL 125, MOD CLASSIC 125 NEGRA E</t>
  </si>
  <si>
    <t>1749</t>
  </si>
  <si>
    <t>TURBO, BICICLETA, HELLO KITY, DE 6-8 AÑOS, 16¨</t>
  </si>
  <si>
    <t>2699</t>
  </si>
  <si>
    <t>BIMEX, BICICLETA, R-26, 18 VEL, MOD FALCON R26</t>
  </si>
  <si>
    <t>3518.8</t>
  </si>
  <si>
    <t>BIMEX, BICICLETA, R-26, MOD MONACO</t>
  </si>
  <si>
    <t>2998.99</t>
  </si>
  <si>
    <t>MERCURIO, BICICLETA, R-24, JUVENIL, 21 VEL, MOD VERTIX</t>
  </si>
  <si>
    <t>MERCURIO, BICICLETA, R-26, MOD LONDON</t>
  </si>
  <si>
    <t>1339</t>
  </si>
  <si>
    <t>BMX, BICICLETA, R-16, MOD F-ONE-13 CODIGO 920</t>
  </si>
  <si>
    <t>1575</t>
  </si>
  <si>
    <t>BIMEX, BICICLETA , R-26, 11 VEL, MOD RAIDER</t>
  </si>
  <si>
    <t>2149</t>
  </si>
  <si>
    <t>MONSTER HIGH, BICICLETA, R-20, MOD VELOCI</t>
  </si>
  <si>
    <t>25000</t>
  </si>
  <si>
    <t>IZUKA, MOTOCICLETA, CHOPER, 150 CM2, MODELO 2014</t>
  </si>
  <si>
    <t>15790</t>
  </si>
  <si>
    <t>KURAZAI, MOTOCICLETA, ENC ELECTR, MOD SCOOTER 150</t>
  </si>
  <si>
    <t>HERAA MP, BICICLETA, R-20, RAMPERA, VARIOS COLORES, S/M</t>
  </si>
  <si>
    <t>17998.99</t>
  </si>
  <si>
    <t>BENOTTO, BICICLETA, R-24, MOD RUSH</t>
  </si>
  <si>
    <t>24499</t>
  </si>
  <si>
    <t>ITALIKA, MOTOCICLETA, MOD GTS 175</t>
  </si>
  <si>
    <t>BENOTTO, BICICLETA, R-20, MONTAÑA, MOD PEGABLE VANCOUVER</t>
  </si>
  <si>
    <t>BENOTTO, BICICLETA, R-24, CRUCERO, MUJER AZUL</t>
  </si>
  <si>
    <t>15999</t>
  </si>
  <si>
    <t>ITALIKA, MOTOCICLETA, AZUL/PLATA, MOD FT150</t>
  </si>
  <si>
    <t>BIMEX, BICICLETA, RIDER, 1 VEL, R26</t>
  </si>
  <si>
    <t>MERCURIO, BICICLETA, R 28, CUADRO DE ALUMINIO, MOD RANGER</t>
  </si>
  <si>
    <t>BENOTTO, BICICLETA, R-24, P/DAMA, MOD ANNYA</t>
  </si>
  <si>
    <t>12599</t>
  </si>
  <si>
    <t>ITALIKA, MOTOCICLETA, SEMIAUT, 4 VEL, 70 KM/H, ROJA, MOD AT</t>
  </si>
  <si>
    <t>HUFFY, BICICLETA, R-26, S/V ELOCIDADES, MOD NEL LUSSO</t>
  </si>
  <si>
    <t>BENOTTO, BICICLETA, R-24, C/21 VEL, MOD RUSH</t>
  </si>
  <si>
    <t>17707.26</t>
  </si>
  <si>
    <t>ITALIKA, MOTONETA, MOD GTS 175 LEDS</t>
  </si>
  <si>
    <t>BENOTTO, BICICLETA, R24, MOD 2418 AGUA</t>
  </si>
  <si>
    <t>MERCURIO, BICICLETA, MTB VERTIX, R-24</t>
  </si>
  <si>
    <t>1940</t>
  </si>
  <si>
    <t>1996.78</t>
  </si>
  <si>
    <t>HUFFY, BICICLETA, RIVEL, R24, 21 VELOCIDADES</t>
  </si>
  <si>
    <t>OZEKI, BICICLETA, RIN-24, 6 VELOC, MOD YETY 2402</t>
  </si>
  <si>
    <t>33699</t>
  </si>
  <si>
    <t>SUZUKI, MOTOCICLETA, SKY DRIVE, SCOOTER, 125 CC, T/CVT</t>
  </si>
  <si>
    <t>1394.5</t>
  </si>
  <si>
    <t>BIMEX, BICICLETA, R-20, 1 VEL, MOD DAKAR</t>
  </si>
  <si>
    <t>17099</t>
  </si>
  <si>
    <t>ITALIKA, MOTOCICLETA, MOD FT 180 ROJO</t>
  </si>
  <si>
    <t>6589</t>
  </si>
  <si>
    <t>URBAN, BICICLETA, 21, R-26, 3 VEL, MOD ALUBIKE 2.0</t>
  </si>
  <si>
    <t>BENOTTO, BICICLETA, R-20, MOD PROGRESSION</t>
  </si>
  <si>
    <t>32766</t>
  </si>
  <si>
    <t>KEEWAY, MOTOCICLETA, RKV 200CC, MOD 2014</t>
  </si>
  <si>
    <t>VELOCI, BICICLETA, R 16, MOD BARBIE</t>
  </si>
  <si>
    <t>BENOTTO, BICICLETA, R20, PLEGABLE, MOD VANCOUVER</t>
  </si>
  <si>
    <t>ALUBIKE, BICICLETA, 7 VEL, MOD SLITE XC1</t>
  </si>
  <si>
    <t>2714</t>
  </si>
  <si>
    <t>BIMEX, BICICLETA, ROD 24, 18 VEL, MOD NOVA SPORT</t>
  </si>
  <si>
    <t>9499</t>
  </si>
  <si>
    <t>SPECIALIZED, BICICLETA, R29, 24 VEL, MOD 2014</t>
  </si>
  <si>
    <t>17390</t>
  </si>
  <si>
    <t>DINAMO, MOTOCICLETA, 150 CC, 5 VEL, 1.4 LT, MOD U5 2015</t>
  </si>
  <si>
    <t>HUFFY, BICICLETA, R16, MOD ARIEL</t>
  </si>
  <si>
    <t>HUFFY, BICICLETA, R-20, MOD DRASTIC</t>
  </si>
  <si>
    <t>1954</t>
  </si>
  <si>
    <t>17999</t>
  </si>
  <si>
    <t>ITALIKA, MOTOCICLETA, GRAFITO, MOD FT150</t>
  </si>
  <si>
    <t>HUFFY, BICICLETA, R-20, MOD CRANBROOK</t>
  </si>
  <si>
    <t>ITALIKA, MOTOCICLETA, CLASICA, AUTOMATICA, MOD FT125</t>
  </si>
  <si>
    <t>MERCURIO, BICICLETA, R - 26, 1/ VEL, MOD URBAN</t>
  </si>
  <si>
    <t>BENOTTO, BICICLETA, R-26, MOD CRANBO</t>
  </si>
  <si>
    <t>2519</t>
  </si>
  <si>
    <t>MERCURIO, BICICLETA, R-26, KAISER, MOD DHKAISSER R26</t>
  </si>
  <si>
    <t>BENOTTO, BICICLETA, R20, MOD NAVY</t>
  </si>
  <si>
    <t>24045</t>
  </si>
  <si>
    <t>HONDA, MOTOCICLETA, 11.2 HP, MOD GL CARGO 150</t>
  </si>
  <si>
    <t>RACING, BICICLETA, R-20, 1 VEL, MOD ANGIE</t>
  </si>
  <si>
    <t>BENOTTO, BICICLETA, R-24, PROGRESSION FS</t>
  </si>
  <si>
    <t>26999</t>
  </si>
  <si>
    <t>KURAZAI, MOTOCICLETA, 14.5 HP, 200CC, 5 VEL, MOD YAKUZA</t>
  </si>
  <si>
    <t>3799</t>
  </si>
  <si>
    <t>BENOTTO, BICICLETA, R-26, MOD VENTURY</t>
  </si>
  <si>
    <t>CINELLI, BICICLETA, R/26, F/CONTRAPEDAL, MOD 46721065</t>
  </si>
  <si>
    <t>1649.5</t>
  </si>
  <si>
    <t>BIMEX, BICICLETA, R-24, MOD BIKE</t>
  </si>
  <si>
    <t>BENOTTO, BICICLETA, R24, MOD 752811</t>
  </si>
  <si>
    <t>1600</t>
  </si>
  <si>
    <t>3649</t>
  </si>
  <si>
    <t>HUFFY, BICICLETA, R-26 MOD, CAPE COD</t>
  </si>
  <si>
    <t>2953.72</t>
  </si>
  <si>
    <t>1288.39</t>
  </si>
  <si>
    <t>16649</t>
  </si>
  <si>
    <t>ITALIKA, MOTOCICLETA, MOTONETA, MOD W5175</t>
  </si>
  <si>
    <t>1970.82</t>
  </si>
  <si>
    <t>BENOTTO, BICICLETA, R-24, MOD PROGRESSION</t>
  </si>
  <si>
    <t>17490</t>
  </si>
  <si>
    <t>ITALIKA, MOTONETA, 125R, MOD VITALIA</t>
  </si>
  <si>
    <t>2463.78</t>
  </si>
  <si>
    <t>12899</t>
  </si>
  <si>
    <t>KURAZAI, MOTONETA, SCOOTER 125, MOD SURFER125.NEGRA.E</t>
  </si>
  <si>
    <t>22100</t>
  </si>
  <si>
    <t>YAMAHA, MOTOCICLETA, 125 CC, 5 VEL, MOD YBR125C</t>
  </si>
  <si>
    <t>1924</t>
  </si>
  <si>
    <t>BICICLO, BICICLETA, RIN 20, UNA SUSP, MOD KINGSTON URBAN</t>
  </si>
  <si>
    <t>963.57</t>
  </si>
  <si>
    <t>1398</t>
  </si>
  <si>
    <t>1692.8</t>
  </si>
  <si>
    <t>TUBO</t>
  </si>
  <si>
    <t>3999</t>
  </si>
  <si>
    <t>MERCURIO, BICICLETA, DH EXPERT, R-26, VEL 21, GRIS/NARANJA</t>
  </si>
  <si>
    <t>1509</t>
  </si>
  <si>
    <t>MAGISTRONI, BICICLETA, R-20, MOD MAGISPOWER</t>
  </si>
  <si>
    <t>2679</t>
  </si>
  <si>
    <t>1625</t>
  </si>
  <si>
    <t>2190</t>
  </si>
  <si>
    <t>CROSS, BICICLETA, R-24, MOD TRENDY</t>
  </si>
  <si>
    <t>1135.5</t>
  </si>
  <si>
    <t>1400</t>
  </si>
  <si>
    <t>BIMEX, BICICLETA, R-26, MOD RIDER</t>
  </si>
  <si>
    <t>5099</t>
  </si>
  <si>
    <t>BIMEX, BICICLETA, R-26, 21 VEL, MOD SPORT-HILL</t>
  </si>
  <si>
    <t>VELOCI, BICICLETA, R-24, 7 VEL, MOD SINNEST</t>
  </si>
  <si>
    <t>3699</t>
  </si>
  <si>
    <t>1090</t>
  </si>
  <si>
    <t>11324.26</t>
  </si>
  <si>
    <t>2348.5</t>
  </si>
  <si>
    <t>2695</t>
  </si>
  <si>
    <t>18569</t>
  </si>
  <si>
    <t>1175</t>
  </si>
  <si>
    <t>NAHEL, BICICLETA, ROD 20, MOD MONTAÑA</t>
  </si>
  <si>
    <t>2305.43</t>
  </si>
  <si>
    <t>1907.48</t>
  </si>
  <si>
    <t>18749</t>
  </si>
  <si>
    <t>15699</t>
  </si>
  <si>
    <t>13549.5</t>
  </si>
  <si>
    <t>3055.29</t>
  </si>
  <si>
    <t>16199</t>
  </si>
  <si>
    <t>2587.5</t>
  </si>
  <si>
    <t>1940.15</t>
  </si>
  <si>
    <t>2748.5</t>
  </si>
  <si>
    <t>2729.69</t>
  </si>
  <si>
    <t>22240</t>
  </si>
  <si>
    <t>3333.6</t>
  </si>
  <si>
    <t>2198.98</t>
  </si>
  <si>
    <t>18349</t>
  </si>
  <si>
    <t>HARLEY DAVIDSON, MOTOCICLETA, MOD FATLOW</t>
  </si>
  <si>
    <t>2974</t>
  </si>
  <si>
    <t>1995</t>
  </si>
  <si>
    <t>1443.92</t>
  </si>
  <si>
    <t>18286.5</t>
  </si>
  <si>
    <t>2414</t>
  </si>
  <si>
    <t>9508.47</t>
  </si>
  <si>
    <t>1909</t>
  </si>
  <si>
    <t>DAM CALVERT, BICICLETA, R-26, MOD URBAN ROJA</t>
  </si>
  <si>
    <t>1399</t>
  </si>
  <si>
    <t>VELOCI, BICICLETA, R-20, MOD BIC SKYNEK</t>
  </si>
  <si>
    <t>BIMEX, BICICLETA, R-26, MOD RAIDER COD 511617</t>
  </si>
  <si>
    <t>13199.5</t>
  </si>
  <si>
    <t>14499</t>
  </si>
  <si>
    <t>1272.22</t>
  </si>
  <si>
    <t>1273</t>
  </si>
  <si>
    <t>2477.05</t>
  </si>
  <si>
    <t>4129.11</t>
  </si>
  <si>
    <t>1638.54</t>
  </si>
  <si>
    <t>2208.25</t>
  </si>
  <si>
    <t>1071</t>
  </si>
  <si>
    <t>1440</t>
  </si>
  <si>
    <t>5950</t>
  </si>
  <si>
    <t>5264.9</t>
  </si>
  <si>
    <t>MERCURIO, BICICLETA, R-26 MOD KAIZER ROSA</t>
  </si>
  <si>
    <t>1931</t>
  </si>
  <si>
    <t>BIMEX, BICICLETA, R-20, MOD SIRENAR-20</t>
  </si>
  <si>
    <t>2429</t>
  </si>
  <si>
    <t>16999</t>
  </si>
  <si>
    <t>ITALIKA, MOTOCICLETA, MOD WS-150</t>
  </si>
  <si>
    <t>3244.5</t>
  </si>
  <si>
    <t>MERCURIO, BICICLETA, R-26, MOD EXPERT</t>
  </si>
  <si>
    <t>1570</t>
  </si>
  <si>
    <t>15990</t>
  </si>
  <si>
    <t>ITALIKA, MOTOCICLETA,  AUTOMATICA, MOS ITCS125</t>
  </si>
  <si>
    <t>2840.84</t>
  </si>
  <si>
    <t>BENOTTO, BICICLETA, R-24, MONTAÑA, SUSPENSION FRONTAL, ANNYA</t>
  </si>
  <si>
    <t>3009.12</t>
  </si>
  <si>
    <t>BENOTTO, BICLETA, R-24, DE MONTAÑA, 21 VEL, MOD RUSH</t>
  </si>
  <si>
    <t>2387.03</t>
  </si>
  <si>
    <t>28999</t>
  </si>
  <si>
    <t>ITALIKA, MOTOCICLETA, DEPORTIVA, 200CCRT200, 34001481</t>
  </si>
  <si>
    <t>1537.45</t>
  </si>
  <si>
    <t>4670</t>
  </si>
  <si>
    <t>MERCURIO, BICICLETA, R-29,RANGER, ALUMINIO,C/SUP DEL P/HOM</t>
  </si>
  <si>
    <t>17499</t>
  </si>
  <si>
    <t>ITALIKA, MOTONETA, MOD CSLEDS125 NEG COD 34001012</t>
  </si>
  <si>
    <t>16064.92</t>
  </si>
  <si>
    <t>3637</t>
  </si>
  <si>
    <t>MERCURIO, BICICLETA, RANGER, ALUMINIO, R-29</t>
  </si>
  <si>
    <t>1555.32</t>
  </si>
  <si>
    <t>18798</t>
  </si>
  <si>
    <t>MERCURIO, BICICLETA, R-16, MOD TROYA</t>
  </si>
  <si>
    <t>VELOCI, BICICLETA, R-16, 1 VEL, P/NIÑA, MOD MONSTER HIGH</t>
  </si>
  <si>
    <t>ITALIKA, MOTOCICLETA, DE TRABAJO, MOD FT150</t>
  </si>
  <si>
    <t>13749</t>
  </si>
  <si>
    <t>ITALIKA, MOTOCICLETA, MOTOR 4 TIEMPOS, MOD AT 110</t>
  </si>
  <si>
    <t>FINAS, BICICLETA, R-26, CRUCIER, S/VELOCIDADES, RINES DE  AC</t>
  </si>
  <si>
    <t>2899</t>
  </si>
  <si>
    <t>13949.5</t>
  </si>
  <si>
    <t>3687</t>
  </si>
  <si>
    <t>BENOTTO, BICICLETA, R-26, DE MONTAÑA, MOD VORTEC</t>
  </si>
  <si>
    <t>1643.5</t>
  </si>
  <si>
    <t>MERCURIO, BICICLETA, R-20, DE MONTAÑA, 21 VEL, MOD</t>
  </si>
  <si>
    <t>VELOCI, BICICLETA, R-29, JUVENIL, MOD REPACK</t>
  </si>
  <si>
    <t>3500</t>
  </si>
  <si>
    <t>1789</t>
  </si>
  <si>
    <t>1957.5</t>
  </si>
  <si>
    <t>3687.64</t>
  </si>
  <si>
    <t>BENOTTO, BICICLETA, R26, MOD VORTEC</t>
  </si>
  <si>
    <t>18239</t>
  </si>
  <si>
    <t>ITALIKA, MOTOCICLETA, WS150, COD 34001372</t>
  </si>
  <si>
    <t>1550</t>
  </si>
  <si>
    <t>ITALIKA, MOTO, MOD FT125 CLASICA, COD 34000281</t>
  </si>
  <si>
    <t>2717.5</t>
  </si>
  <si>
    <t>1420</t>
  </si>
  <si>
    <t>2069.1</t>
  </si>
  <si>
    <t>2309</t>
  </si>
  <si>
    <t>HUFFY, BICICLETA, R-16, MOD 41985 STAR WARS</t>
  </si>
  <si>
    <t>2600.01</t>
  </si>
  <si>
    <t>BENOTTO, BICICLETA, R-24, 21 VEL, MOD BARRET</t>
  </si>
  <si>
    <t>17279</t>
  </si>
  <si>
    <t>30900</t>
  </si>
  <si>
    <t>HONDA, MOTOCICLETA, DEPORTVA, 150 CC, MOD 2016 INVICTA</t>
  </si>
  <si>
    <t>IRONMAX, BICICLETA, R-24, MOD AFFINITY</t>
  </si>
  <si>
    <t>2500</t>
  </si>
  <si>
    <t>VG, BICICLETA, R-26, 18 VEL, MOD HUNTER</t>
  </si>
  <si>
    <t>25990</t>
  </si>
  <si>
    <t>YAMAHA, MOTOCICLETA, MOTONETA, 125 CC, MOD CYGNUS ZR</t>
  </si>
  <si>
    <t>15149</t>
  </si>
  <si>
    <t>KURAZAI, MOTOCICLETA, CIL 150, MOD 150ROJ/NEF</t>
  </si>
  <si>
    <t>BENOTTO, BICICLETA, R-26, MOD PARABELUM</t>
  </si>
  <si>
    <t>3704</t>
  </si>
  <si>
    <t>12869</t>
  </si>
  <si>
    <t>1409</t>
  </si>
  <si>
    <t>1786</t>
  </si>
  <si>
    <t>16469</t>
  </si>
  <si>
    <t>2378.57</t>
  </si>
  <si>
    <t>20014.68</t>
  </si>
  <si>
    <t>VELOCI, BICICLETA, R-20, MOD ARCON</t>
  </si>
  <si>
    <t>MERCURIO, BICICLETA, R-26, MOD LONDON URBAN</t>
  </si>
  <si>
    <t>25499</t>
  </si>
  <si>
    <t>ITALIKA, MOTOCICLETA, MOD ITK 150Z</t>
  </si>
  <si>
    <t>ITALIKA, MOTONETA, AUTOM 150 CC, MOD 34000772 DS 150 NEG</t>
  </si>
  <si>
    <t>999</t>
  </si>
  <si>
    <t>BIMEX, BICICLETA, CITY BIKE LADY, 24'´, 18 VEL</t>
  </si>
  <si>
    <t>2840.8</t>
  </si>
  <si>
    <t>15199</t>
  </si>
  <si>
    <t>1305.49</t>
  </si>
  <si>
    <t>HUFFY, BICICLETA, R-26, S/VELOCIDADES, PLAYA, MOD CRANBROOK</t>
  </si>
  <si>
    <t>SUPERMEX, BICICLETA, R-26, 1 VEL, MOD STORM</t>
  </si>
  <si>
    <t>1719.27</t>
  </si>
  <si>
    <t>285696</t>
  </si>
  <si>
    <t>4099</t>
  </si>
  <si>
    <t>GORAY, BICICLETA, CRUSSIER STD, R-26</t>
  </si>
  <si>
    <t>1988.37</t>
  </si>
  <si>
    <t>HUFFY, BICICLETA, R26, 24 VELOCIDADES, MOD GRANDBROOK</t>
  </si>
  <si>
    <t>1958.53</t>
  </si>
  <si>
    <t>BIMEX, BICICLETA, R26, 18 VELOC, MOD KOBBAL FALCON</t>
  </si>
  <si>
    <t>23700</t>
  </si>
  <si>
    <t>1650</t>
  </si>
  <si>
    <t>MERCURIO, BICICLETA, R-16, 1 VEL, MOD SPYRO</t>
  </si>
  <si>
    <t>21936.5</t>
  </si>
  <si>
    <t>6686.16</t>
  </si>
  <si>
    <t>MERCURIO, BICILETA, R24, MOD VERTIX</t>
  </si>
  <si>
    <t>VELOCI, BICICLETA, R16, MOD MONSTER HIGH</t>
  </si>
  <si>
    <t>BENOTTO, BICICLETA, R20, MOD VANCOUVER</t>
  </si>
  <si>
    <t>2943.32</t>
  </si>
  <si>
    <t>BENOTTO, BICICLETA, R-24, MOD ANNYA</t>
  </si>
  <si>
    <t>1899.9</t>
  </si>
  <si>
    <t>VELOCI, BICICLETA, 7 VEL, R 24, MOD STANZA DAMA</t>
  </si>
  <si>
    <t>2945</t>
  </si>
  <si>
    <t>11000</t>
  </si>
  <si>
    <t>SPECIALIZED, BICICLETA, R-650B, 24 VEL, MOD PITCH 2016</t>
  </si>
  <si>
    <t>21378</t>
  </si>
  <si>
    <t>1537</t>
  </si>
  <si>
    <t>MONSTER HIGH, BICICLETA, R-16, MOD UNICO</t>
  </si>
  <si>
    <t>BIMEX, BICICLETA, R-26, MOD CRAZY BUFALO</t>
  </si>
  <si>
    <t>2009</t>
  </si>
  <si>
    <t>2619.43</t>
  </si>
  <si>
    <t>HUFFY, BICICLETA, R-26, MOD GRANBROOK</t>
  </si>
  <si>
    <t>2281.92</t>
  </si>
  <si>
    <t>MERCURIO, BICICLETA, R-16, 21 VEL, P/NIÑA, MOD - EVERGREEN</t>
  </si>
  <si>
    <t>3038.71</t>
  </si>
  <si>
    <t>4350</t>
  </si>
  <si>
    <t>MERCURIO, BICICLETA, R27.5, 21, VEL, MOD RANGER</t>
  </si>
  <si>
    <t>16499</t>
  </si>
  <si>
    <t>ITALIKA, MOTOCICLETA, ESTANDAR, MOD FT 150</t>
  </si>
  <si>
    <t>ITALIKA, MOTOCICLETA, ESTANDAR, MOD 150CC</t>
  </si>
  <si>
    <t>19699</t>
  </si>
  <si>
    <t>VENTO, MOTOCICLETA, AUT, 150 CC, MOD TERRA</t>
  </si>
  <si>
    <t>1764</t>
  </si>
  <si>
    <t>BENOTTO, BICICLETA, R-26, MOD NAVY</t>
  </si>
  <si>
    <t>BIMEX, BICICLETA, R-20, MOD FAIRY</t>
  </si>
  <si>
    <t>2258.1</t>
  </si>
  <si>
    <t>BIMEX, BICICLETA, R-20, FORCE, MOD LEVELFORCE</t>
  </si>
  <si>
    <t>HUFFY, BICICLETA, R20, MOD FAT TYRE</t>
  </si>
  <si>
    <t>26145</t>
  </si>
  <si>
    <t>HONDA, MOTOCICLETA, 11.2 HP, GL CARGO 150, MOD 2016</t>
  </si>
  <si>
    <t>MONGOSE, BICICLETA, R24, MOD DERBY, 525499</t>
  </si>
  <si>
    <t>2330</t>
  </si>
  <si>
    <t>BIMEX, BICICLETA, 18 VEL, ADULTO, MOD NOVA SPORT</t>
  </si>
  <si>
    <t>1535</t>
  </si>
  <si>
    <t>RACING, BICICLETA, R-20, 1 VEL, MOD VALERIA</t>
  </si>
  <si>
    <t>31699</t>
  </si>
  <si>
    <t>MERCURIO, BICICLETA, R-24, MOD MONTANA</t>
  </si>
  <si>
    <t>HUFFY, BICICLETA, R-26, MOD LADY´S</t>
  </si>
  <si>
    <t>1742.74</t>
  </si>
  <si>
    <t>MTB AVANGER, BICICLETA, R20</t>
  </si>
  <si>
    <t>940</t>
  </si>
  <si>
    <t>BIMEX, BICICLETA, R-12, NIÑA, MOD MORADO</t>
  </si>
  <si>
    <t>3999.01</t>
  </si>
  <si>
    <t>4205.98</t>
  </si>
  <si>
    <t>MERCURIO, BICICLETA, R-26, MOD RANGER</t>
  </si>
  <si>
    <t>1021.5</t>
  </si>
  <si>
    <t>ITALICA, MOTOCICLETA, MOD 1502</t>
  </si>
  <si>
    <t>1964.5</t>
  </si>
  <si>
    <t>OC, BICICLETA, R- 16, MOD AVANGERS</t>
  </si>
  <si>
    <t>16990</t>
  </si>
  <si>
    <t>3399</t>
  </si>
  <si>
    <t>BIMEX, BICICLETA, R26, MOD CRAZY BUFALO</t>
  </si>
  <si>
    <t>ITALIKA, MOTONETA, MOD WS 150</t>
  </si>
  <si>
    <t>24490</t>
  </si>
  <si>
    <t>1829.05</t>
  </si>
  <si>
    <t>2340</t>
  </si>
  <si>
    <t>BIMEX, BICICLETA, R-20, 6 VEL, MOD LEVEL FORCE</t>
  </si>
  <si>
    <t>1658</t>
  </si>
  <si>
    <t>BIMEX, BICICLETA, R-16, 1 VEL, MOD PRINCESS</t>
  </si>
  <si>
    <t>1680.22</t>
  </si>
  <si>
    <t>BENOTTO, BICICLETA, R-26, MOD RUSH</t>
  </si>
  <si>
    <t>4299</t>
  </si>
  <si>
    <t>MERCURIO, BICICLETA, R-26, VEL 21, MOD DH KAIZER</t>
  </si>
  <si>
    <t>BENOTTO, BICICLETA, R-16, MOD BETTINA</t>
  </si>
  <si>
    <t>1620</t>
  </si>
  <si>
    <t>1748</t>
  </si>
  <si>
    <t>BIMEX, BICICLETA, R-20, 1 VEL, MOD AVENGER</t>
  </si>
  <si>
    <t>1444.15</t>
  </si>
  <si>
    <t>1732.61</t>
  </si>
  <si>
    <t>1529.1</t>
  </si>
  <si>
    <t>6050</t>
  </si>
  <si>
    <t>HUFFY, BICICLETA, R-16, MOD CRANBROOK</t>
  </si>
  <si>
    <t>1830</t>
  </si>
  <si>
    <t>3190</t>
  </si>
  <si>
    <t>1290</t>
  </si>
  <si>
    <t>1584.72</t>
  </si>
  <si>
    <t>2994.58</t>
  </si>
  <si>
    <t>2375.5</t>
  </si>
  <si>
    <t>28449</t>
  </si>
  <si>
    <t>1324.4</t>
  </si>
  <si>
    <t>ITALIKA, MOTONETA, MOD 150CC, COD 34001403</t>
  </si>
  <si>
    <t>2136.52</t>
  </si>
  <si>
    <t>16677.03</t>
  </si>
  <si>
    <t>3794</t>
  </si>
  <si>
    <t>1650.23</t>
  </si>
  <si>
    <t>19000</t>
  </si>
  <si>
    <t>1485.49</t>
  </si>
  <si>
    <t>17341.33</t>
  </si>
  <si>
    <t>1958.93</t>
  </si>
  <si>
    <t>993.65</t>
  </si>
  <si>
    <t>14249</t>
  </si>
  <si>
    <t>1457.1</t>
  </si>
  <si>
    <t>3493.54</t>
  </si>
  <si>
    <t>2750</t>
  </si>
  <si>
    <t>2309.55</t>
  </si>
  <si>
    <t>2693.8</t>
  </si>
  <si>
    <t>31900</t>
  </si>
  <si>
    <t>2525.67</t>
  </si>
  <si>
    <t>16500</t>
  </si>
  <si>
    <t>4199</t>
  </si>
  <si>
    <t>BENOTTO, BICICLETA, R-29, MOD REVENGE</t>
  </si>
  <si>
    <t>2066.25</t>
  </si>
  <si>
    <t>MERCURIO, BICICLETA, R-24, 6 VEL, MOD VENTI</t>
  </si>
  <si>
    <t>3299.01</t>
  </si>
  <si>
    <t>SCHWINN, BICICLETA, R-24, MOD LEGACY</t>
  </si>
  <si>
    <t>21598.99</t>
  </si>
  <si>
    <t>BENOTTO, BICICLETA, R-24 MOD QUART</t>
  </si>
  <si>
    <t>1562.05</t>
  </si>
  <si>
    <t>1708.93</t>
  </si>
  <si>
    <t>293602.5</t>
  </si>
  <si>
    <t>2300</t>
  </si>
  <si>
    <t>BENOTTO, BICICLETA, R24, 21 VELOCIDADES, MOD BARRET</t>
  </si>
  <si>
    <t>2223</t>
  </si>
  <si>
    <t>BIMEX, BICICLETA, R24, 18 VELOC, MOD NOVASPORT</t>
  </si>
  <si>
    <t>1542.02</t>
  </si>
  <si>
    <t>6514.66</t>
  </si>
  <si>
    <t>34500</t>
  </si>
  <si>
    <t>KEEWAY, MOTOCICLETA, RKV 200CC, MOD 2016</t>
  </si>
  <si>
    <t>2275</t>
  </si>
  <si>
    <t>3057.93</t>
  </si>
  <si>
    <t>1898.06</t>
  </si>
  <si>
    <t>DINAMO, MOTOCICLETA, 150 CC, 5 VEL, 1.4 LT, MOD U5 2016</t>
  </si>
  <si>
    <t>2528.75</t>
  </si>
  <si>
    <t>2220.13</t>
  </si>
  <si>
    <t>16766.86</t>
  </si>
  <si>
    <t>2539.57</t>
  </si>
  <si>
    <t>20349</t>
  </si>
  <si>
    <t>13149</t>
  </si>
  <si>
    <t>2274.65</t>
  </si>
  <si>
    <t>3303.12</t>
  </si>
  <si>
    <t>2589</t>
  </si>
  <si>
    <t>31999</t>
  </si>
  <si>
    <t>KURAZAI, MOTOCICLETA, 14.5 HP, 200CC, 5 VEL, MOD 200ROJ/NE.G</t>
  </si>
  <si>
    <t>BIMEX, BICICLETA, R26, KOBBAL FALCON</t>
  </si>
  <si>
    <t>3499.01</t>
  </si>
  <si>
    <t>MERCURIO, BICICLETA, R-26, MOD REGINA URBAN</t>
  </si>
  <si>
    <t>BENOTTO, BICICLETA, R- 20, MOD PROGRESSION</t>
  </si>
  <si>
    <t>18490</t>
  </si>
  <si>
    <t>1349.99</t>
  </si>
  <si>
    <t>1790.11</t>
  </si>
  <si>
    <t>1541.68</t>
  </si>
  <si>
    <t>2167.05</t>
  </si>
  <si>
    <t>1053.36</t>
  </si>
  <si>
    <t>1556.76</t>
  </si>
  <si>
    <t>3043.38</t>
  </si>
  <si>
    <t>3869.1</t>
  </si>
  <si>
    <t>2789</t>
  </si>
  <si>
    <t>1549.19</t>
  </si>
  <si>
    <t>1101.4</t>
  </si>
  <si>
    <t>1842</t>
  </si>
  <si>
    <t>BIMEX, BICICLETA, R-20, MOD DAKAR</t>
  </si>
  <si>
    <t>1240.39</t>
  </si>
  <si>
    <t>4653.27</t>
  </si>
  <si>
    <t>1943.86</t>
  </si>
  <si>
    <t>3219</t>
  </si>
  <si>
    <t>MERCURIO,  BICICLETA,  BRONCO,R-20</t>
  </si>
  <si>
    <t>2902.37</t>
  </si>
  <si>
    <t>22402.18</t>
  </si>
  <si>
    <t>2325</t>
  </si>
  <si>
    <t>1720</t>
  </si>
  <si>
    <t>14990.01</t>
  </si>
  <si>
    <t>2477.35</t>
  </si>
  <si>
    <t>BIMEX, BICICLETA, R-26, 6  VEL, MOD BEACH LADY CRUSIER</t>
  </si>
  <si>
    <t>2605.01</t>
  </si>
  <si>
    <t>5296.08</t>
  </si>
  <si>
    <t>BENOTTO, BICICLETA, R-26, DE MONTAÑA, 21 VEL, MOD RUSCH</t>
  </si>
  <si>
    <t>2779.81</t>
  </si>
  <si>
    <t>33025.28</t>
  </si>
  <si>
    <t>1651.31</t>
  </si>
  <si>
    <t>BLITS, BICICLETA, ROD 20, MOD PUMP</t>
  </si>
  <si>
    <t>1755</t>
  </si>
  <si>
    <t>5010</t>
  </si>
  <si>
    <t>19449.5</t>
  </si>
  <si>
    <t>15200</t>
  </si>
  <si>
    <t>4239</t>
  </si>
  <si>
    <t>MERCURIO, BICICLETA, RANGER, ALUMINIO, R-27.5</t>
  </si>
  <si>
    <t>17900</t>
  </si>
  <si>
    <t>SWIFT, BICICLETA, R-20, MOD FLOWER</t>
  </si>
  <si>
    <t>VELOCI, BICICLETA, R-26, 1 VEL, MOD NABERIUX NEXT</t>
  </si>
  <si>
    <t>15711.99</t>
  </si>
  <si>
    <t>15649</t>
  </si>
  <si>
    <t>ITALIKA, MOTOCICLETA, MOTOR 4 TIEMPOS, MOD FT150 TS</t>
  </si>
  <si>
    <t>1850</t>
  </si>
  <si>
    <t>16349</t>
  </si>
  <si>
    <t>ITALIKA, MOTOCICLETA, DE TRABAJO, MOD FT125TS AZUL</t>
  </si>
  <si>
    <t>15100</t>
  </si>
  <si>
    <t>BENOTTO, BICICLETA, R-24, DE MONTAÑA, BARRET</t>
  </si>
  <si>
    <t>1656</t>
  </si>
  <si>
    <t>VELOCI, BICICLETA, R-24, JUVENIL, MOD 700 OXFORD</t>
  </si>
  <si>
    <t>1790</t>
  </si>
  <si>
    <t>4100</t>
  </si>
  <si>
    <t>13599</t>
  </si>
  <si>
    <t>2174.92</t>
  </si>
  <si>
    <t>HUFFY, BICICLETA, HUFFY, RODADA 27.5, 21 VELOCIDADES</t>
  </si>
  <si>
    <t>18899</t>
  </si>
  <si>
    <t>ITALIKA, MOTO, MOD  FT125TS AZUL, COD3400191</t>
  </si>
  <si>
    <t>1527</t>
  </si>
  <si>
    <t>2550</t>
  </si>
  <si>
    <t>1813.34</t>
  </si>
  <si>
    <t>BENOTTO, BICICLETA, HIBRIDA R-24, CRUCERO, 21 VELOCIDADES, M</t>
  </si>
  <si>
    <t>18746.52</t>
  </si>
  <si>
    <t>39999</t>
  </si>
  <si>
    <t>HONDA, MOTOCICLETA, DEPORTIVA, 160 CC, MOD 2017 INVICTA</t>
  </si>
  <si>
    <t>3033.08</t>
  </si>
  <si>
    <t>MERCURIO, BICICLETA, URBANA, R-24, MOD VENTI</t>
  </si>
  <si>
    <t>29999</t>
  </si>
  <si>
    <t>14149</t>
  </si>
  <si>
    <t>MERCURIO, BICICLETA, R-26, 21 VEL, MOD KAIZER DH</t>
  </si>
  <si>
    <t>BENOTTO, BICICLETA, R-24, CANASTILLA Y RACK, MOD CRUCERO</t>
  </si>
  <si>
    <t>15999.13</t>
  </si>
  <si>
    <t>TURBO, BICICLETA, R-14, MOD SPIRIT/ZINNI</t>
  </si>
  <si>
    <t>BENOTTO, BICICLETA, MOD MACH 1</t>
  </si>
  <si>
    <t>2345.82</t>
  </si>
  <si>
    <t>1412.44</t>
  </si>
  <si>
    <t>3149</t>
  </si>
  <si>
    <t>3129</t>
  </si>
  <si>
    <t>3049</t>
  </si>
  <si>
    <t>3490</t>
  </si>
  <si>
    <t>MERCURIO, BICICLETA, SWET GIRL, R-16, MOD 704</t>
  </si>
  <si>
    <t>2749</t>
  </si>
  <si>
    <t>28000</t>
  </si>
  <si>
    <t>IZUKA, MOTOCICLETA, CHOPER, 150 CM2, MODELO 2016</t>
  </si>
  <si>
    <t>22300</t>
  </si>
  <si>
    <t>HUFFY, BICICLETA, R-26, MOD PANAMA JACK</t>
  </si>
  <si>
    <t>1640</t>
  </si>
  <si>
    <t>VELOCI, BICICLETA, R-16, R ESTABILIZADORAS, MOD MAX STEEL</t>
  </si>
  <si>
    <t>15099</t>
  </si>
  <si>
    <t>KURAZAI, MOTOCICLETA, MOD CLASICA 2016 125</t>
  </si>
  <si>
    <t>BENOTTO, BICICLETA, R-24, MOD BARRET</t>
  </si>
  <si>
    <t>37899</t>
  </si>
  <si>
    <t>ITALIKA, MOTOCICLETA, ITK 250 Z, MOD 2016</t>
  </si>
  <si>
    <t>BENOTTO, BICICLETA, R-24, MONTAÑA, CANASTILLA, RACK, MOD CRU</t>
  </si>
  <si>
    <t>18599</t>
  </si>
  <si>
    <t>ITALIKA, MOTONETA, AUTOM 150 CC, MOD 34001772 RC 150 ROJA</t>
  </si>
  <si>
    <t>969</t>
  </si>
  <si>
    <t>BIMEX, BICICLETA, CITY BIKE LADY, 24´´, 18 VEL</t>
  </si>
  <si>
    <t>BENOTTO, BICICLETA, R-24, SUSPENCION FRONTAL, MOD BARRET</t>
  </si>
  <si>
    <t>3990</t>
  </si>
  <si>
    <t>GENESIS, BICICLETA, MONTAÑA, R-26, C/21 VELOCIDADES, MOD KEN</t>
  </si>
  <si>
    <t>MERCURIO, BICICLETA, URBANA, R-26, S/VEL, MOD LONDON URBAN</t>
  </si>
  <si>
    <t>BIMEX, BICICLETA, R-26, 18 VEL, MOD KOBBAL FALCON</t>
  </si>
  <si>
    <t>2209</t>
  </si>
  <si>
    <t>14899</t>
  </si>
  <si>
    <t>ITALIKA, MOTOCICLETA, TRABAJO, 150CC, MOD FT150, SKU 3400113</t>
  </si>
  <si>
    <t>2790</t>
  </si>
  <si>
    <t>4109.26</t>
  </si>
  <si>
    <t>HUFFY, BICICLETA, R26, MOD NELLU, MAN</t>
  </si>
  <si>
    <t>2849</t>
  </si>
  <si>
    <t>BIMEX, BICICLETA, R24, 18 VELOC, MOD LADY</t>
  </si>
  <si>
    <t>23219.1</t>
  </si>
  <si>
    <t>VENTO, MOTOCICLETA, URBAN GT  150</t>
  </si>
  <si>
    <t>1503.51</t>
  </si>
  <si>
    <t>22499</t>
  </si>
  <si>
    <t>5712.35</t>
  </si>
  <si>
    <t>MONGOOSE, BICICLETA, R-26, 21VEL, MOD LEOGE 2.0</t>
  </si>
  <si>
    <t>1123.33</t>
  </si>
  <si>
    <t>NEXT, BICICLETA, R24, DAMA, MODELO BODNED2401</t>
  </si>
  <si>
    <t>BENOTTO, BICICLETA, R20, MODELO MACH 1, 18 VELOCIDADES</t>
  </si>
  <si>
    <t>1940.53</t>
  </si>
  <si>
    <t>HUFFY, BICICLETA, 700 CC, MOD CRUISER</t>
  </si>
  <si>
    <t>VELOCI, BICICLETA, 7 VEL, R 26, MOD FRACTER</t>
  </si>
  <si>
    <t>2844</t>
  </si>
  <si>
    <t>BIMEX, BICICLETA, ROD 26, 6 VEL, MOD BEACH LADY CRUISER</t>
  </si>
  <si>
    <t>11550</t>
  </si>
  <si>
    <t>SPECIALIZED, BICICLETA, R-650B, 24 VEL, MOD PITCH 2017</t>
  </si>
  <si>
    <t>19990</t>
  </si>
  <si>
    <t>1610</t>
  </si>
  <si>
    <t>MONSTER FANG, BICICLETA, R-16, MOD UNICO</t>
  </si>
  <si>
    <t>BIMEX, BICICLETA, R-26, SKU 55582913</t>
  </si>
  <si>
    <t>3450</t>
  </si>
  <si>
    <t>HUFFY, BICICLETA, R26, CRUISER</t>
  </si>
  <si>
    <t>HUFFY, BICICLETA, R-26, MOD NEL LUSSO</t>
  </si>
  <si>
    <t>1455.96</t>
  </si>
  <si>
    <t>BIMEX, BICICLETA, R-20, MOD FAIRY, PARA NIÑA</t>
  </si>
  <si>
    <t>VELOCI, BICICLETA, R-24, 21 VEL, MOD DEUS</t>
  </si>
  <si>
    <t>4890</t>
  </si>
  <si>
    <t>ITALIKA, MOTOCICLETA, CLASICA, MOD FT 125CC</t>
  </si>
  <si>
    <t>2039.44</t>
  </si>
  <si>
    <t>HUFFY, BICICLETA, R-26, MOD CRANBROOK</t>
  </si>
  <si>
    <t>18972.34</t>
  </si>
  <si>
    <t>20130.45</t>
  </si>
  <si>
    <t>1703.02</t>
  </si>
  <si>
    <t>15099.12</t>
  </si>
  <si>
    <t>2508.91</t>
  </si>
  <si>
    <t>HUFFY, BICICLETA, R26, MOD NELLU LADIES</t>
  </si>
  <si>
    <t>27720</t>
  </si>
  <si>
    <t>HONDA, MOTOCICLETA, 11.2 HP, GL CARGO 150, MOD 2017</t>
  </si>
  <si>
    <t>MERCURIO, BICICLETA, R26, ALUMINIO, RANGER, MOD 517755</t>
  </si>
  <si>
    <t>5699</t>
  </si>
  <si>
    <t>BIMEX, BICICLETA, 21 VEL, ADULTO, MOD LIGHT PRO</t>
  </si>
  <si>
    <t>1560.38</t>
  </si>
  <si>
    <t>VELOCI, BICICLETA, R-20, 1 VEL, P/NIÑO</t>
  </si>
  <si>
    <t>33200</t>
  </si>
  <si>
    <t>3999.2</t>
  </si>
  <si>
    <t>BIMEX, BICICLETA, R-26, MOD FAT BIKE</t>
  </si>
  <si>
    <t>BIMEX, BICICLETA, R20, AVENGER</t>
  </si>
  <si>
    <t>2507.97</t>
  </si>
  <si>
    <t>HUFFY, BICICLETA, R-24, TIPO CRUCERO, MOD GOOD VIBRATIONS</t>
  </si>
  <si>
    <t>MERCURIO, BICICLETA, R-24, MOD VENTI</t>
  </si>
  <si>
    <t>1021.88</t>
  </si>
  <si>
    <t>18799</t>
  </si>
  <si>
    <t>BENOTTO, BICICLETA, R- 24, MOD MADEIRA FS</t>
  </si>
  <si>
    <t>33990</t>
  </si>
  <si>
    <t>ATV, MOTONETA, 180 C/REVERSA</t>
  </si>
  <si>
    <t>BIMEX, BICICLETA, R26, MOD RAIDER</t>
  </si>
  <si>
    <t>19499</t>
  </si>
  <si>
    <t>ITALIKA,  MOTOCICLETA,   MOD FT150GTS, SKU 34001926</t>
  </si>
  <si>
    <t>21876.23</t>
  </si>
  <si>
    <t>1852.05</t>
  </si>
  <si>
    <t>3318</t>
  </si>
  <si>
    <t>GOSA, BICICLETA, R-24, 6 VEL, MOD SHARON</t>
  </si>
  <si>
    <t>2859</t>
  </si>
  <si>
    <t>CITY BIKE, BICICLETA, R 24, MOD LADY</t>
  </si>
  <si>
    <t>1759</t>
  </si>
  <si>
    <t>BIMEX, BICICLETA, R-20, 1 VEL, MOD FAIRY</t>
  </si>
  <si>
    <t>1880.3</t>
  </si>
  <si>
    <t>VELOCI, BICICLETA, R-16, MOD ANA ELSA /PRINCESA</t>
  </si>
  <si>
    <t>7967.88</t>
  </si>
  <si>
    <t>TURBO, BICICLETA, R-29, VEL 21, MOD TX9.1</t>
  </si>
  <si>
    <t>2869</t>
  </si>
  <si>
    <t>1681</t>
  </si>
  <si>
    <t>1798</t>
  </si>
  <si>
    <t>HUFFY, BICICLETA, R-16, MOD LA FLOR</t>
  </si>
  <si>
    <t>1834.83</t>
  </si>
  <si>
    <t>2969.47</t>
  </si>
  <si>
    <t>HUFFY, BICICLETA, R-26, 3 VEL, MOD GRANITE</t>
  </si>
  <si>
    <t>6580</t>
  </si>
  <si>
    <t>BIMEX, BICICLETA, R-26, 21 VEL, MOD 1005926 SKU 55582833</t>
  </si>
  <si>
    <t>1933</t>
  </si>
  <si>
    <t>BIMEX, BICICLETA, R-20, 1 VEL, MOD 0996</t>
  </si>
  <si>
    <t>2115.31</t>
  </si>
  <si>
    <t>2103.9</t>
  </si>
  <si>
    <t>2906.57</t>
  </si>
  <si>
    <t>2799.5</t>
  </si>
  <si>
    <t>2194.52</t>
  </si>
  <si>
    <t>4659.94</t>
  </si>
  <si>
    <t>2795.91</t>
  </si>
  <si>
    <t>33179.9</t>
  </si>
  <si>
    <t>GOZA, BICICLETA, R-20, MOD DELFIN</t>
  </si>
  <si>
    <t>1797.83</t>
  </si>
  <si>
    <t>5132.27</t>
  </si>
  <si>
    <t>4278.99</t>
  </si>
  <si>
    <t>1800</t>
  </si>
  <si>
    <t>1933.46</t>
  </si>
  <si>
    <t>16414.07</t>
  </si>
  <si>
    <t>16289.33</t>
  </si>
  <si>
    <t>16799</t>
  </si>
  <si>
    <t>1564</t>
  </si>
  <si>
    <t>3249.5</t>
  </si>
  <si>
    <t>ITALIKA, MOTOCICLETA, AUTOMATICA, ARRANQUE ELECTRICO, MOD DS</t>
  </si>
  <si>
    <t>21999</t>
  </si>
  <si>
    <t>4449</t>
  </si>
  <si>
    <t>3382.34</t>
  </si>
  <si>
    <t>14599</t>
  </si>
  <si>
    <t>HUFFY, BICICLETA, MONTAÑA, R-21, 21 VELS, MOD VANTAGE MID FA</t>
  </si>
  <si>
    <t>4221.77</t>
  </si>
  <si>
    <t>23415.08</t>
  </si>
  <si>
    <t>1551.76</t>
  </si>
  <si>
    <t>22999</t>
  </si>
  <si>
    <t>2821.72</t>
  </si>
  <si>
    <t>2251.5</t>
  </si>
  <si>
    <t>2485.38</t>
  </si>
  <si>
    <t>BIMEX, BICICLETA, R-26, 6 VEL, MOD BEACH LADY CRUISER</t>
  </si>
  <si>
    <t>22242.72</t>
  </si>
  <si>
    <t>1573.94</t>
  </si>
  <si>
    <t>2779.17</t>
  </si>
  <si>
    <t>5085</t>
  </si>
  <si>
    <t>19332.45</t>
  </si>
  <si>
    <t>20617.51</t>
  </si>
  <si>
    <t>CRISIER, BICICLETA, R-24, MOD FIRENZE</t>
  </si>
  <si>
    <t>2556.64</t>
  </si>
  <si>
    <t>1580.19</t>
  </si>
  <si>
    <t>4999</t>
  </si>
  <si>
    <t>963.82</t>
  </si>
  <si>
    <t>1075.58</t>
  </si>
  <si>
    <t>2652.32</t>
  </si>
  <si>
    <t>20749</t>
  </si>
  <si>
    <t>20124.82</t>
  </si>
  <si>
    <t>ITALIKA, MOTOCICLETA, MOD FT150GTS, SKU 34001926</t>
  </si>
  <si>
    <t>21360.11</t>
  </si>
  <si>
    <t>3320</t>
  </si>
  <si>
    <t>7816.66</t>
  </si>
  <si>
    <t>1881.67</t>
  </si>
  <si>
    <t>2533</t>
  </si>
  <si>
    <t>BIMEX, BICICLETA, R-24, MOD CITY BIKE LADY</t>
  </si>
  <si>
    <t>2319.07</t>
  </si>
  <si>
    <t>2140.81</t>
  </si>
  <si>
    <t>2005.43</t>
  </si>
  <si>
    <t>MERCURIO, BICICLETA, R - 26, MOD KAIZER ROSA</t>
  </si>
  <si>
    <t>21/05/2018 12:00:00 a.m.</t>
  </si>
  <si>
    <t>MERCURIO, BICICLETA, R - 20 G, MOD KRONOS</t>
  </si>
  <si>
    <t>2108.5</t>
  </si>
  <si>
    <t>LYON, BICICLETA, R-24, MOD UNIC</t>
  </si>
  <si>
    <t>23299</t>
  </si>
  <si>
    <t>3290</t>
  </si>
  <si>
    <t>1990</t>
  </si>
  <si>
    <t>BIMEX, BICICLETA, R 20, SALPICADERA</t>
  </si>
  <si>
    <t>ITALIKA, MOTOCICLETA, AUTOMATICA, MOD DT125</t>
  </si>
  <si>
    <t>3461.37</t>
  </si>
  <si>
    <t>BIMEX, BICICLETA, R-26, 18  VEL, MOD CITY BAKE LADY</t>
  </si>
  <si>
    <t>BIMEX, BICICLETA, R-24, 6 VEL, MOD CITY BIKE LADY</t>
  </si>
  <si>
    <t>BENOTTO, BICICLETA, R-20, MONTAÑA, 21 VELOCIDADES, SNIPER</t>
  </si>
  <si>
    <t>BENOTTO, BICICLETA, DE MONTAÑA, R-26, 26 VEL, MOD XC- 4000</t>
  </si>
  <si>
    <t>BENOTTO, BICICLETA, R 24, MOD FIREBACK</t>
  </si>
  <si>
    <t>29913.34</t>
  </si>
  <si>
    <t>ITALIKA, MOTOCICLETA, MOTONETA, 175 CC, MOD GSC175</t>
  </si>
  <si>
    <t>2160.49</t>
  </si>
  <si>
    <t>NITRO, BICICLETA, R-20, MOD NITROSHOCK</t>
  </si>
  <si>
    <t>BIMEX, BICICLETA, R-26, MOD MISSILE</t>
  </si>
  <si>
    <t>5665</t>
  </si>
  <si>
    <t>21899</t>
  </si>
  <si>
    <t>15799</t>
  </si>
  <si>
    <t>4779</t>
  </si>
  <si>
    <t>1684</t>
  </si>
  <si>
    <t>22599</t>
  </si>
  <si>
    <t>VELOCI, BICICLETA, MONTAÑA, 20 VELOCIDADES, MOD NAUTILUS II</t>
  </si>
  <si>
    <t>2986.65</t>
  </si>
  <si>
    <t>BENOTTO, BICICLETA, R-24, 3 VEL, MOD MADEIRA</t>
  </si>
  <si>
    <t>ITALIKA, MOTOCICLETA, DOBLE PROPOSITO MOD DM200</t>
  </si>
  <si>
    <t>17799</t>
  </si>
  <si>
    <t>15150</t>
  </si>
  <si>
    <t>3719.18</t>
  </si>
  <si>
    <t>BENOTTO, BICICLETA, R-26, DE MONTAÑA,  NAVY</t>
  </si>
  <si>
    <t>1916.5</t>
  </si>
  <si>
    <t>1702.22</t>
  </si>
  <si>
    <t>VELOCI, BICICLETA, R-16, DE MONTAÑA, 1 VEL, MOD GRAND FX</t>
  </si>
  <si>
    <t>5049</t>
  </si>
  <si>
    <t>MERCURIO, BICICLETA, R-29, JUVENIL, MOD RANGER</t>
  </si>
  <si>
    <t>4300</t>
  </si>
  <si>
    <t>2000</t>
  </si>
  <si>
    <t>1955.93</t>
  </si>
  <si>
    <t>SUPERHEROES, BICICLETA, R-216, 16 VEL, MOD SUPERHEROES</t>
  </si>
  <si>
    <t>4299.01</t>
  </si>
  <si>
    <t>BENOTTO, BICICLETA, RUTA, MOD 700C</t>
  </si>
  <si>
    <t>ITALIKA, MOTOCICLETA, MOTONETA, MOD W150, DE 150CC</t>
  </si>
  <si>
    <t>15389.5</t>
  </si>
  <si>
    <t>MERCURIO, BICICLETA, R-27.5, 21 VEL, MOD RANGER</t>
  </si>
  <si>
    <t>2444</t>
  </si>
  <si>
    <t>HUFFY, BICICLETA, R-16, MOD PRINCESA</t>
  </si>
  <si>
    <t>HUFFY PANAMA JACK, BICICLETA, R-26, CRUCERO, RACK PORTABULTO</t>
  </si>
  <si>
    <t>26499</t>
  </si>
  <si>
    <t>ITALIKA, MOTOCICLETA, ESTANDAR, MOD DM 150 CC</t>
  </si>
  <si>
    <t>42490</t>
  </si>
  <si>
    <t>HONDA, MOTOCICLETA, DEPORTIVA, 160 CC, MOD 2018 INVICTA</t>
  </si>
  <si>
    <t>NAEL, BICICLETA, R-26, 18 VEL, MOD INTREPID</t>
  </si>
  <si>
    <t>34999</t>
  </si>
  <si>
    <t>ITALIKA, MOTOCICLETA, DOBLE PROPOSITO, MOD DM 200 VERDE</t>
  </si>
  <si>
    <t>BENOTTO, BICICLETA, ROD 26, MOD NAVY</t>
  </si>
  <si>
    <t>17528.55</t>
  </si>
  <si>
    <t>TURBO, BICICLETA, R-20, DE 7 A 10 AÑOS, MOD TEMPEST</t>
  </si>
  <si>
    <t>3708.35</t>
  </si>
  <si>
    <t>MERCURIO, BICICLETA, MOD KAIZER 26''</t>
  </si>
  <si>
    <t>1639</t>
  </si>
  <si>
    <t>VELOCI, BICICLETA, NAUKAS, R-26, 18 VEL, MOD NAUKAS R26 G</t>
  </si>
  <si>
    <t>BIMEX, BICICLETA, R-26, MOD CITY BIKE LADY</t>
  </si>
  <si>
    <t>3549</t>
  </si>
  <si>
    <t>MERCURIO, BICICLETA, R-24, JUVENIL, 21 VEL, MOD VENTI</t>
  </si>
  <si>
    <t>14399</t>
  </si>
  <si>
    <t>MERCURIO, BICICLETA, R-24, MOD VENT</t>
  </si>
  <si>
    <t>2740.02</t>
  </si>
  <si>
    <t>MERCURIO, BICICLETA, SWET GIRL, R-16, MOD 160 409</t>
  </si>
  <si>
    <t>BIMEX, BICICLETA , R - 26, 11 VEL, MOD RAIDER</t>
  </si>
  <si>
    <t>MERCURIO, BICICLETA, R - 24, 6 VEL, MOD VENTI</t>
  </si>
  <si>
    <t>23100</t>
  </si>
  <si>
    <t>3945.67</t>
  </si>
  <si>
    <t>BENOTTO, BICICLETA, R-26, MOD XC 6000</t>
  </si>
  <si>
    <t>VELOCI, BICICLETA, R-20, MOD ISKANDER</t>
  </si>
  <si>
    <t>MERCURIO, BICICLETA, R-26, MOD KAIZER</t>
  </si>
  <si>
    <t>53899</t>
  </si>
  <si>
    <t>ITALIKA, MOTOCICLETA, RT250 SPORT 250CC, MOD 2017</t>
  </si>
  <si>
    <t>IMPORT-HUFFY, BICICLETA, R-26, SENCILLA,CRUISER</t>
  </si>
  <si>
    <t>24589</t>
  </si>
  <si>
    <t>ITALIKA, MOTOCICLETA, MOTONETA, AUTOM 150 CC, MOD 34001772 R</t>
  </si>
  <si>
    <t>1370.22</t>
  </si>
  <si>
    <t>MERCURIO, BICICLETA, 26´, REGINA, URBAN, MOD 508731</t>
  </si>
  <si>
    <t>4642.97</t>
  </si>
  <si>
    <t>2749.1</t>
  </si>
  <si>
    <t>BENOTTO, BICICLETA, R-20, MOD CRUCERO LOLA</t>
  </si>
  <si>
    <t>2690</t>
  </si>
  <si>
    <t>HUFFY, BICICLETA, MONTAÑA, R-26, 1 VEL, MOD CRANBROOK</t>
  </si>
  <si>
    <t>IRONMAX, BICICLETA, MONTAÑA, R-20, 21 VEL, MOD PANTHER</t>
  </si>
  <si>
    <t>3099</t>
  </si>
  <si>
    <t>ARKON, BICICLETA, R-26, MOD VELOCI</t>
  </si>
  <si>
    <t>2375</t>
  </si>
  <si>
    <t>17990</t>
  </si>
  <si>
    <t>4899</t>
  </si>
  <si>
    <t>MERCURIO, BICICLETA, R - 29, 21 VEL, MOD RANGER</t>
  </si>
  <si>
    <t>2624</t>
  </si>
  <si>
    <t>BENOTTO, BICICLETA, R-24, MOD 2418 AGUA</t>
  </si>
  <si>
    <t>3545</t>
  </si>
  <si>
    <t>SELLO, BICICLETA, R-26, MOD DHKAISSER</t>
  </si>
  <si>
    <t>2229</t>
  </si>
  <si>
    <t>BENOTTO, BICICLETA, R-16, MOD AGRE 55-OR, NIÑO</t>
  </si>
  <si>
    <t>3528.02</t>
  </si>
  <si>
    <t>4651</t>
  </si>
  <si>
    <t>SUPERMEX, BICICLETA, R24, 6 VEL, MOD  GOSA SHARON</t>
  </si>
  <si>
    <t>VENTO, MOTOCICLETA, MOD TERRA</t>
  </si>
  <si>
    <t>1675</t>
  </si>
  <si>
    <t>22699</t>
  </si>
  <si>
    <t>ITALIKA, MOTOCICLETA, DE TRABAJO, 125 CC, MOD 125 Z</t>
  </si>
  <si>
    <t>10048.93</t>
  </si>
  <si>
    <t>MONGOOSE, BICICLETA, R-29, 21VEL, ALUMINIO, MOD STAT</t>
  </si>
  <si>
    <t>VELOCI, BICICLETA, R-12, MOD FROZEN</t>
  </si>
  <si>
    <t>MERCURIO, BICILETA, R26, MOD KAISER DH</t>
  </si>
  <si>
    <t>21118</t>
  </si>
  <si>
    <t>KEEWAY, MOTOCICLETA, RK150,  MOD 2017</t>
  </si>
  <si>
    <t>NEXT,  BICICLETA,  R24,  DAMA,</t>
  </si>
  <si>
    <t>BENOTTO, BICICLETA, RODADA 20, SNIPER</t>
  </si>
  <si>
    <t>5999</t>
  </si>
  <si>
    <t>TREK, BICICLETA, R-24, 7 VEL, MOD PRECALIBER</t>
  </si>
  <si>
    <t>2649.01</t>
  </si>
  <si>
    <t>BENOTTO, BICICLETA, R-20, MOD MONTANA SNIPER</t>
  </si>
  <si>
    <t>2249.1</t>
  </si>
  <si>
    <t>VELOCI, BICICLETA, 21 VEL, R 24, MOD INTERCEPTOR</t>
  </si>
  <si>
    <t>3578</t>
  </si>
  <si>
    <t>BIMEX, BICICLETA, R-26, 6 VEL, MOD BEACH MAN</t>
  </si>
  <si>
    <t>8600</t>
  </si>
  <si>
    <t>SPECIALIZED, BICICLETA, R-650B, MAN, 24 VEL, MOD BASICO PITC</t>
  </si>
  <si>
    <t>20990</t>
  </si>
  <si>
    <t>DINAMO, MOTOCICLETA, 150 CC, 5 VEL, 1.4 LT, MOD U5 2018</t>
  </si>
  <si>
    <t>1520.65</t>
  </si>
  <si>
    <t>BENOTTO, BICICLETA, R-24, MOD UNICO</t>
  </si>
  <si>
    <t>BIMEX, BICICLETA, R-24, 18 VEL, SKU 78621177</t>
  </si>
  <si>
    <t>VELOCI, BICICLETA, R-24, MOD INTERCEPTOR, R24.H</t>
  </si>
  <si>
    <t>5280</t>
  </si>
  <si>
    <t>18739.25</t>
  </si>
  <si>
    <t>ITALIKA, MOTOCICLETA, ESTANDAR, TRABAJO, MOD FT150TS</t>
  </si>
  <si>
    <t>2249</t>
  </si>
  <si>
    <t>VELOCI, BICICLETA, R-16, MOD MONSTER</t>
  </si>
  <si>
    <t>ITALIKA, MOTOCICLETA, DE TRABAJO, ESTANDAR, MOD FT125</t>
  </si>
  <si>
    <t>VELOCI, MOTOCICLETA, 5 VEL, 150CC, URBANA, MOD CAIMAN</t>
  </si>
  <si>
    <t>3618.86</t>
  </si>
  <si>
    <t>MERCURIO, BICICLETA, R-24, MOD CAPRESSI R24 G</t>
  </si>
  <si>
    <t>HUFFY, BICICLETA, R-26, MOD NELLU</t>
  </si>
  <si>
    <t>BIMEX, BICICLETA, R-24, MOD PANTHER</t>
  </si>
  <si>
    <t>15799.13</t>
  </si>
  <si>
    <t>2778.95</t>
  </si>
  <si>
    <t>29490</t>
  </si>
  <si>
    <t>HONDA, MOTOCICLETA, 11.2 HP, GL CARGO 150, MOD 2018</t>
  </si>
  <si>
    <t>6299</t>
  </si>
  <si>
    <t>2915.73</t>
  </si>
  <si>
    <t>33800</t>
  </si>
  <si>
    <t>MERCURIO, BICICLETA, R-20, MOD MAGNUM</t>
  </si>
  <si>
    <t>1579</t>
  </si>
  <si>
    <t>CINELLI, BICICLETA, R/26, F/MANO, MOD 46726105</t>
  </si>
  <si>
    <t>1274.15</t>
  </si>
  <si>
    <t>BIMEX, BICICLETA, R-20, MOD EXTRAVAGANCE</t>
  </si>
  <si>
    <t>1608</t>
  </si>
  <si>
    <t>BIMEX, BICICLETA, R24, PHANTER</t>
  </si>
  <si>
    <t>2886.44</t>
  </si>
  <si>
    <t>HUFFY BODIE, BICICLETA, R-16, NIÑ, MOD TIRE NEGRA</t>
  </si>
  <si>
    <t>BENOTTO, BICICLETA, R-20, DE CRUCERO, MOD LOLA</t>
  </si>
  <si>
    <t>CALIFORNIA, BICICLETA, R-24, MOD CPM-172406, AMARILLA</t>
  </si>
  <si>
    <t>1124</t>
  </si>
  <si>
    <t>CINELLI, BICICLETA, R-16, MOD SPORT BIKE</t>
  </si>
  <si>
    <t>ITALICA, MOTOCICLETA, DE TRABAJO, MOD FT150GTS</t>
  </si>
  <si>
    <t>VELOCI, BICICLETA, R- 24, 21 VEL, MOD ARKON</t>
  </si>
  <si>
    <t>21990</t>
  </si>
  <si>
    <t>ITALIKA, MOTONETA, RETRO 125</t>
  </si>
  <si>
    <t>1595</t>
  </si>
  <si>
    <t>ITALIKA, MOTOCICLETA, MOD 125 Z, SKU 34001763</t>
  </si>
  <si>
    <t>26000</t>
  </si>
  <si>
    <t>1815</t>
  </si>
  <si>
    <t>HUFFY, BICICLETA, R 12, MOD FROZEN</t>
  </si>
  <si>
    <t>2865.87</t>
  </si>
  <si>
    <t>HUFFY, BICICLETA, R 26, 5 VEL, MOD PAKSIDE</t>
  </si>
  <si>
    <t>9249.08</t>
  </si>
  <si>
    <t>RALEIGH, BICICLETA, R-29, MOD URBAN XG GRIS</t>
  </si>
  <si>
    <t>4169</t>
  </si>
  <si>
    <t>BENOTTO, BICICLETA, R- 20, MOD NAVY MTB</t>
  </si>
  <si>
    <t>HUFFY SPORTS, BICICLETA, R-24, MOD GRANITE</t>
  </si>
  <si>
    <t>3379.1</t>
  </si>
  <si>
    <t>BIMEX, BICICLETA, R-26, 21 VEL, DOBLE SUSPENSION, MOD U2 CH</t>
  </si>
  <si>
    <t>2298</t>
  </si>
  <si>
    <t>SO SWEET, BICICLETA, R-20, 1 VEL, MOD HWFFY SPORT</t>
  </si>
  <si>
    <t>CITY, BICICLETA, R-24, 18 VEL, MOD LADY</t>
  </si>
  <si>
    <t>VELOCI, BICICLETA, R-26, 8 VEL, MOD ARKON</t>
  </si>
  <si>
    <t>HUFFY, BICICLETA, R-26, 3 VEL, MOD PANTHER</t>
  </si>
  <si>
    <t>6450</t>
  </si>
  <si>
    <t>HARO, BICICLETA, R-20, MOD DOWNTOWN</t>
  </si>
  <si>
    <t>6299.1</t>
  </si>
  <si>
    <t>2177.1</t>
  </si>
  <si>
    <t>BENOTTO, BICICLETA, R-16, MOD CRHAGR1601UNNZ</t>
  </si>
  <si>
    <t>2998.08</t>
  </si>
  <si>
    <t>BENOTTO, BICICLETA, R-24, 7 VEL, MOD MADEIRA</t>
  </si>
  <si>
    <t>2719</t>
  </si>
  <si>
    <t>BENOTTO, BICICLETA, R-20, 1 VEL, MOD PINK BRIANNA</t>
  </si>
  <si>
    <t>2265.32</t>
  </si>
  <si>
    <t>23149</t>
  </si>
  <si>
    <t>29836.68</t>
  </si>
  <si>
    <t>NEXT, BICICLETA, R-20, MOD CROSSH</t>
  </si>
  <si>
    <t>23742</t>
  </si>
  <si>
    <t>2150</t>
  </si>
  <si>
    <t>1868.88</t>
  </si>
  <si>
    <t>1889.1</t>
  </si>
  <si>
    <t>4276.57</t>
  </si>
  <si>
    <t>23177.36</t>
  </si>
  <si>
    <t>2580.71</t>
  </si>
  <si>
    <t>26255.81</t>
  </si>
  <si>
    <t>3039.84</t>
  </si>
  <si>
    <t>18264.28</t>
  </si>
  <si>
    <t>MERCURIO, BICICLETA, MOD RANGER 29''</t>
  </si>
  <si>
    <t>1519</t>
  </si>
  <si>
    <t>14199</t>
  </si>
  <si>
    <t>1990.03</t>
  </si>
  <si>
    <t>4500</t>
  </si>
  <si>
    <t>FRAGMENT, BICICLETA, MOD KENT R 29</t>
  </si>
  <si>
    <t>23900</t>
  </si>
  <si>
    <t>MERCURIO, BICICLETA, R-29, MOD RANGER</t>
  </si>
  <si>
    <t>4889</t>
  </si>
  <si>
    <t>20494.5</t>
  </si>
  <si>
    <t>2745</t>
  </si>
  <si>
    <t>3708.69</t>
  </si>
  <si>
    <t>2154.5</t>
  </si>
  <si>
    <t>13899</t>
  </si>
  <si>
    <t>VITAL, BICICLETA, R-29, 21 VEL, ALUMINIO, MOD ALUBIQUE</t>
  </si>
  <si>
    <t>1597.1</t>
  </si>
  <si>
    <t>2505.19</t>
  </si>
  <si>
    <t>21252.5</t>
  </si>
  <si>
    <t>BENOTTO, BICICLETA, R-27.5, 18 VEL, MOD HOOK</t>
  </si>
  <si>
    <t>14899.12</t>
  </si>
  <si>
    <t>BENOTTO, BICICLETA, R-26, MOD KAOBE</t>
  </si>
  <si>
    <t>1953.5</t>
  </si>
  <si>
    <t>BIMEX, BICICLETA, R-24, CUTY BIKE LADY, CANASTA BLANCA</t>
  </si>
  <si>
    <t>1365</t>
  </si>
  <si>
    <t>22654</t>
  </si>
  <si>
    <t>26749.5</t>
  </si>
  <si>
    <t>1830.89</t>
  </si>
  <si>
    <t>3522.68</t>
  </si>
  <si>
    <t>8499.15</t>
  </si>
  <si>
    <t>3447.94</t>
  </si>
  <si>
    <t>6999</t>
  </si>
  <si>
    <t>1892.26</t>
  </si>
  <si>
    <t>HUFFY, BICICLETA, R-24, MOD CRANBROOK</t>
  </si>
  <si>
    <t>Fecha de consulta: 13/06/2018 13:05:56</t>
  </si>
  <si>
    <t>Motorcycle price calculations</t>
  </si>
  <si>
    <t>Average price</t>
  </si>
  <si>
    <t>2014-2018 average</t>
  </si>
  <si>
    <t>US motorcycke price (2016)</t>
  </si>
  <si>
    <t>MX motorcycle price (2014-2018)</t>
  </si>
  <si>
    <t>USA LDV &amp; HDV gasoline &amp; diesel calculations (to maintain new technology vehicle references)</t>
  </si>
  <si>
    <t>BNVP-LDVs-psgr</t>
  </si>
  <si>
    <t>BNVP-LDVs-frgt</t>
  </si>
  <si>
    <t>BNVP-HDVs-frgt</t>
  </si>
  <si>
    <t>BNVP-HDVs-psgr</t>
  </si>
  <si>
    <t>INEGI - Instituto Nacional de Estadística y Geografía</t>
  </si>
  <si>
    <t xml:space="preserve">Consulta en línea de los precios promedio del INPC  - Publicados en el diario oficial de la Federación mensualmente </t>
  </si>
  <si>
    <t>LDVs &amp; motorcycles</t>
  </si>
  <si>
    <t>*Adjusted from US to Mexico prices with LDV price ratio (gasoline and diesel vehicles)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</si>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</sst>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&quot;$&quot;#,##0"/>
    <numFmt numFmtId="167" formatCode="#,##0.000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8" fillId="0" borderId="0"/>
    <xf numFmtId="43" fontId="9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0" fontId="2" fillId="0" borderId="0" xfId="1"/>
    <xf numFmtId="0" fontId="3" fillId="0" borderId="0" xfId="1" applyFont="1"/>
    <xf numFmtId="0" fontId="4" fillId="0" borderId="2" xfId="3" applyFont="1" applyFill="1" applyBorder="1" applyAlignment="1">
      <alignment wrapText="1"/>
    </xf>
    <xf numFmtId="0" fontId="5" fillId="0" borderId="0" xfId="1" applyFont="1"/>
    <xf numFmtId="164" fontId="0" fillId="0" borderId="3" xfId="4" applyNumberFormat="1" applyFont="1" applyFill="1" applyAlignment="1">
      <alignment horizontal="right" wrapText="1"/>
    </xf>
    <xf numFmtId="0" fontId="0" fillId="0" borderId="3" xfId="4" applyFont="1" applyFill="1" applyBorder="1" applyAlignment="1">
      <alignment wrapText="1"/>
    </xf>
    <xf numFmtId="0" fontId="4" fillId="0" borderId="4" xfId="5" applyFont="1" applyFill="1" applyBorder="1" applyAlignment="1">
      <alignment wrapText="1"/>
    </xf>
    <xf numFmtId="0" fontId="2" fillId="0" borderId="0" xfId="1" applyAlignment="1" applyProtection="1">
      <alignment horizontal="left"/>
    </xf>
    <xf numFmtId="0" fontId="2" fillId="0" borderId="0" xfId="6" applyFont="1"/>
    <xf numFmtId="0" fontId="6" fillId="0" borderId="0" xfId="7" applyFont="1" applyFill="1" applyBorder="1" applyAlignment="1">
      <alignment horizontal="left"/>
    </xf>
    <xf numFmtId="0" fontId="7" fillId="0" borderId="0" xfId="1" applyFont="1"/>
    <xf numFmtId="165" fontId="0" fillId="0" borderId="3" xfId="4" applyNumberFormat="1" applyFont="1" applyFill="1" applyAlignment="1">
      <alignment horizontal="right" wrapText="1"/>
    </xf>
    <xf numFmtId="1" fontId="0" fillId="0" borderId="0" xfId="0" applyNumberFormat="1"/>
    <xf numFmtId="0" fontId="0" fillId="0" borderId="0" xfId="0" applyFill="1"/>
    <xf numFmtId="0" fontId="8" fillId="0" borderId="0" xfId="0" applyFont="1"/>
    <xf numFmtId="0" fontId="0" fillId="0" borderId="0" xfId="0" applyFill="1" applyAlignment="1">
      <alignment horizontal="left"/>
    </xf>
    <xf numFmtId="166" fontId="0" fillId="0" borderId="0" xfId="0" applyNumberFormat="1"/>
    <xf numFmtId="166" fontId="0" fillId="0" borderId="0" xfId="8" applyNumberFormat="1" applyFont="1"/>
    <xf numFmtId="0" fontId="1" fillId="2" borderId="0" xfId="0" applyFont="1" applyFill="1" applyAlignment="1">
      <alignment horizontal="right"/>
    </xf>
    <xf numFmtId="1" fontId="0" fillId="3" borderId="0" xfId="0" applyNumberFormat="1" applyFill="1"/>
    <xf numFmtId="1" fontId="0" fillId="4" borderId="0" xfId="0" applyNumberFormat="1" applyFill="1"/>
    <xf numFmtId="0" fontId="0" fillId="4" borderId="0" xfId="0" applyFill="1"/>
    <xf numFmtId="0" fontId="10" fillId="0" borderId="0" xfId="9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2" borderId="0" xfId="0" applyFill="1"/>
    <xf numFmtId="164" fontId="4" fillId="0" borderId="2" xfId="3" applyNumberFormat="1" applyFill="1" applyAlignment="1">
      <alignment horizontal="right" wrapText="1"/>
    </xf>
    <xf numFmtId="165" fontId="4" fillId="0" borderId="2" xfId="3" applyNumberFormat="1" applyFill="1" applyAlignment="1">
      <alignment horizontal="right" wrapText="1"/>
    </xf>
    <xf numFmtId="3" fontId="0" fillId="0" borderId="3" xfId="4" applyNumberFormat="1" applyFont="1" applyFill="1" applyAlignment="1">
      <alignment horizontal="right" wrapText="1"/>
    </xf>
    <xf numFmtId="167" fontId="0" fillId="0" borderId="3" xfId="4" applyNumberFormat="1" applyFont="1" applyFill="1" applyAlignment="1">
      <alignment horizontal="right" wrapText="1"/>
    </xf>
    <xf numFmtId="0" fontId="0" fillId="5" borderId="0" xfId="0" applyFill="1"/>
    <xf numFmtId="0" fontId="13" fillId="6" borderId="0" xfId="11" applyFont="1" applyAlignment="1">
      <alignment horizontal="center" vertical="center" wrapText="1"/>
    </xf>
    <xf numFmtId="0" fontId="12" fillId="7" borderId="5" xfId="12" applyAlignment="1">
      <alignment wrapText="1"/>
    </xf>
    <xf numFmtId="0" fontId="13" fillId="6" borderId="0" xfId="11" applyFont="1" applyAlignment="1">
      <alignment horizontal="left" vertical="center"/>
    </xf>
    <xf numFmtId="0" fontId="13" fillId="6" borderId="0" xfId="11" applyFont="1" applyAlignment="1">
      <alignment horizontal="left" wrapText="1"/>
    </xf>
    <xf numFmtId="3" fontId="14" fillId="8" borderId="0" xfId="0" applyNumberFormat="1" applyFont="1" applyFill="1"/>
    <xf numFmtId="0" fontId="15" fillId="6" borderId="0" xfId="11" applyFont="1" applyAlignment="1">
      <alignment horizontal="left" vertical="center"/>
    </xf>
    <xf numFmtId="0" fontId="16" fillId="6" borderId="0" xfId="11" applyFont="1" applyAlignment="1">
      <alignment horizontal="left" vertical="center"/>
    </xf>
    <xf numFmtId="3" fontId="17" fillId="8" borderId="0" xfId="0" applyNumberFormat="1" applyFont="1" applyFill="1"/>
    <xf numFmtId="0" fontId="15" fillId="6" borderId="0" xfId="11" applyFont="1" applyAlignment="1">
      <alignment horizontal="left"/>
    </xf>
    <xf numFmtId="0" fontId="16" fillId="6" borderId="0" xfId="11" applyFont="1" applyAlignment="1">
      <alignment horizontal="left"/>
    </xf>
    <xf numFmtId="0" fontId="13" fillId="6" borderId="0" xfId="11" applyFont="1" applyAlignment="1">
      <alignment horizontal="left"/>
    </xf>
    <xf numFmtId="3" fontId="13" fillId="6" borderId="0" xfId="11" applyNumberFormat="1" applyFont="1" applyAlignment="1">
      <alignment horizontal="center"/>
    </xf>
    <xf numFmtId="168" fontId="0" fillId="0" borderId="0" xfId="0" applyNumberFormat="1"/>
    <xf numFmtId="0" fontId="18" fillId="0" borderId="0" xfId="13"/>
    <xf numFmtId="0" fontId="18" fillId="0" borderId="7" xfId="13" applyFont="1" applyBorder="1" applyAlignment="1">
      <alignment vertical="center"/>
    </xf>
    <xf numFmtId="0" fontId="19" fillId="9" borderId="7" xfId="13" applyFont="1" applyFill="1" applyBorder="1" applyAlignment="1">
      <alignment horizontal="center"/>
    </xf>
    <xf numFmtId="0" fontId="20" fillId="0" borderId="0" xfId="13" applyFont="1"/>
    <xf numFmtId="0" fontId="21" fillId="0" borderId="0" xfId="13" applyFont="1"/>
    <xf numFmtId="0" fontId="22" fillId="0" borderId="0" xfId="13" applyFont="1"/>
    <xf numFmtId="0" fontId="23" fillId="0" borderId="0" xfId="13" applyFont="1"/>
    <xf numFmtId="0" fontId="0" fillId="0" borderId="0" xfId="0" pivotButton="1"/>
    <xf numFmtId="0" fontId="1" fillId="10" borderId="0" xfId="0" applyFont="1" applyFill="1"/>
    <xf numFmtId="0" fontId="1" fillId="10" borderId="8" xfId="0" applyFont="1" applyFill="1" applyBorder="1"/>
    <xf numFmtId="0" fontId="0" fillId="0" borderId="0" xfId="0" applyAlignment="1">
      <alignment horizontal="left"/>
    </xf>
    <xf numFmtId="0" fontId="1" fillId="10" borderId="9" xfId="0" applyFont="1" applyFill="1" applyBorder="1" applyAlignment="1">
      <alignment horizontal="left"/>
    </xf>
    <xf numFmtId="43" fontId="0" fillId="0" borderId="0" xfId="0" applyNumberFormat="1"/>
    <xf numFmtId="168" fontId="1" fillId="10" borderId="9" xfId="0" applyNumberFormat="1" applyFont="1" applyFill="1" applyBorder="1"/>
    <xf numFmtId="0" fontId="0" fillId="0" borderId="10" xfId="0" applyBorder="1"/>
    <xf numFmtId="3" fontId="0" fillId="0" borderId="10" xfId="0" applyNumberFormat="1" applyBorder="1"/>
    <xf numFmtId="0" fontId="0" fillId="0" borderId="10" xfId="0" applyBorder="1" applyAlignment="1">
      <alignment horizontal="left"/>
    </xf>
    <xf numFmtId="9" fontId="0" fillId="0" borderId="10" xfId="10" applyFont="1" applyBorder="1"/>
    <xf numFmtId="168" fontId="0" fillId="0" borderId="10" xfId="0" applyNumberFormat="1" applyBorder="1"/>
    <xf numFmtId="0" fontId="0" fillId="2" borderId="10" xfId="0" applyFill="1" applyBorder="1"/>
    <xf numFmtId="0" fontId="0" fillId="0" borderId="11" xfId="0" applyFill="1" applyBorder="1" applyAlignment="1"/>
    <xf numFmtId="0" fontId="0" fillId="2" borderId="10" xfId="0" applyFill="1" applyBorder="1" applyAlignment="1"/>
    <xf numFmtId="0" fontId="0" fillId="2" borderId="10" xfId="0" applyFill="1" applyBorder="1" applyAlignment="1">
      <alignment horizontal="center" wrapText="1"/>
    </xf>
    <xf numFmtId="0" fontId="0" fillId="11" borderId="10" xfId="0" applyFill="1" applyBorder="1"/>
    <xf numFmtId="1" fontId="0" fillId="0" borderId="10" xfId="0" applyNumberFormat="1" applyBorder="1"/>
    <xf numFmtId="0" fontId="0" fillId="0" borderId="6" xfId="0" applyBorder="1" applyAlignment="1"/>
    <xf numFmtId="0" fontId="0" fillId="0" borderId="11" xfId="0" applyBorder="1" applyAlignme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8" fillId="12" borderId="7" xfId="13" applyFont="1" applyFill="1" applyBorder="1" applyAlignment="1">
      <alignment vertical="center"/>
    </xf>
    <xf numFmtId="0" fontId="0" fillId="0" borderId="0" xfId="0" applyNumberFormat="1"/>
    <xf numFmtId="43" fontId="18" fillId="5" borderId="7" xfId="14" applyFont="1" applyFill="1" applyBorder="1" applyAlignment="1">
      <alignment vertical="center"/>
    </xf>
    <xf numFmtId="43" fontId="1" fillId="10" borderId="9" xfId="0" applyNumberFormat="1" applyFont="1" applyFill="1" applyBorder="1"/>
    <xf numFmtId="43" fontId="0" fillId="5" borderId="0" xfId="0" applyNumberFormat="1" applyFill="1"/>
    <xf numFmtId="168" fontId="0" fillId="5" borderId="0" xfId="0" applyNumberFormat="1" applyFill="1"/>
    <xf numFmtId="0" fontId="0" fillId="4" borderId="0" xfId="0" applyNumberFormat="1" applyFill="1"/>
    <xf numFmtId="0" fontId="10" fillId="0" borderId="0" xfId="9" applyFont="1"/>
    <xf numFmtId="0" fontId="1" fillId="5" borderId="0" xfId="0" applyFont="1" applyFill="1"/>
    <xf numFmtId="0" fontId="2" fillId="0" borderId="1" xfId="2" applyFont="1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5">
    <cellStyle name="Body: normal cell" xfId="4"/>
    <cellStyle name="Comma" xfId="14" builtinId="3"/>
    <cellStyle name="Currency" xfId="8" builtinId="4"/>
    <cellStyle name="Font: Calibri, 9pt regular" xfId="6"/>
    <cellStyle name="Footnotes: top row" xfId="2"/>
    <cellStyle name="Header: bottom row" xfId="5"/>
    <cellStyle name="Hyperlink" xfId="9" builtinId="8"/>
    <cellStyle name="Input" xfId="12" builtinId="20"/>
    <cellStyle name="Neutral" xfId="11" builtinId="28"/>
    <cellStyle name="Normal" xfId="0" builtinId="0"/>
    <cellStyle name="Normal 2" xfId="1"/>
    <cellStyle name="Normal 3" xfId="13"/>
    <cellStyle name="Parent row" xfId="3"/>
    <cellStyle name="Percent" xfId="10" builtinId="5"/>
    <cellStyle name="Table title" xfId="7"/>
  </cellStyles>
  <dxfs count="3">
    <dxf>
      <numFmt numFmtId="168" formatCode="_(* #,##0_);_(* \(#,##0\);_(* &quot;-&quot;??_);_(@_)"/>
    </dxf>
    <dxf>
      <fill>
        <patternFill patternType="solid">
          <bgColor rgb="FFFFFF00"/>
        </patternFill>
      </fill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553030</xdr:colOff>
      <xdr:row>10</xdr:row>
      <xdr:rowOff>28845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0"/>
          <a:ext cx="4153480" cy="19338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rnando Olea" refreshedDate="43256.507119907408" createdVersion="6" refreshedVersion="6" minRefreshableVersion="3" recordCount="4368">
  <cacheSource type="worksheet">
    <worksheetSource ref="A8:R4376" sheet="LDVs (pssgr) Price Data -INEGI"/>
  </cacheSource>
  <cacheFields count="18">
    <cacheField name="Año" numFmtId="0">
      <sharedItems count="5">
        <s v="2018"/>
        <s v="2017"/>
        <s v="2016"/>
        <s v="2015"/>
        <s v="2014"/>
      </sharedItems>
    </cacheField>
    <cacheField name="Mes" numFmtId="0">
      <sharedItems/>
    </cacheField>
    <cacheField name="Fecha_Pub_DOF" numFmtId="0">
      <sharedItems/>
    </cacheField>
    <cacheField name="Clave ciudad" numFmtId="0">
      <sharedItems/>
    </cacheField>
    <cacheField name="Nombre ciudad" numFmtId="0">
      <sharedItems/>
    </cacheField>
    <cacheField name="División" numFmtId="0">
      <sharedItems/>
    </cacheField>
    <cacheField name="Grupo" numFmtId="0">
      <sharedItems/>
    </cacheField>
    <cacheField name="Clase" numFmtId="0">
      <sharedItems/>
    </cacheField>
    <cacheField name="Subclase" numFmtId="0">
      <sharedItems/>
    </cacheField>
    <cacheField name="Clave generico" numFmtId="0">
      <sharedItems/>
    </cacheField>
    <cacheField name="Generico" numFmtId="0">
      <sharedItems/>
    </cacheField>
    <cacheField name="Consecutivo" numFmtId="0">
      <sharedItems/>
    </cacheField>
    <cacheField name="Especificación" numFmtId="0">
      <sharedItems/>
    </cacheField>
    <cacheField name="TYPE" numFmtId="0">
      <sharedItems count="4">
        <s v="Subcompactos"/>
        <s v="Compactos"/>
        <s v="Lujo y deportivos"/>
        <s v="Uso Múltiple"/>
      </sharedItems>
    </cacheField>
    <cacheField name="Precio promedio" numFmtId="0">
      <sharedItems containsSemiMixedTypes="0" containsString="0" containsNumber="1" minValue="22900" maxValue="1229900"/>
    </cacheField>
    <cacheField name="Cantidad" numFmtId="0">
      <sharedItems/>
    </cacheField>
    <cacheField name="Unidad" numFmtId="0">
      <sharedItems/>
    </cacheField>
    <cacheField name="E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rnando Olea" refreshedDate="43264.577714583334" createdVersion="6" refreshedVersion="6" minRefreshableVersion="3" recordCount="1638">
  <cacheSource type="worksheet">
    <worksheetSource ref="A8:Q1646" sheet="Motorcycle price data -INEGI"/>
  </cacheSource>
  <cacheFields count="17">
    <cacheField name="Año" numFmtId="0">
      <sharedItems count="5">
        <s v="2018"/>
        <s v="2017"/>
        <s v="2016"/>
        <s v="2015"/>
        <s v="2014"/>
      </sharedItems>
    </cacheField>
    <cacheField name="Mes" numFmtId="0">
      <sharedItems/>
    </cacheField>
    <cacheField name="Fecha_Pub_DOF" numFmtId="0">
      <sharedItems/>
    </cacheField>
    <cacheField name="Clave ciudad" numFmtId="0">
      <sharedItems/>
    </cacheField>
    <cacheField name="Nombre ciudad" numFmtId="0">
      <sharedItems/>
    </cacheField>
    <cacheField name="División" numFmtId="0">
      <sharedItems/>
    </cacheField>
    <cacheField name="Grupo" numFmtId="0">
      <sharedItems/>
    </cacheField>
    <cacheField name="Clase" numFmtId="0">
      <sharedItems/>
    </cacheField>
    <cacheField name="Subclase" numFmtId="0">
      <sharedItems/>
    </cacheField>
    <cacheField name="Clave generico" numFmtId="0">
      <sharedItems/>
    </cacheField>
    <cacheField name="Generico" numFmtId="0">
      <sharedItems/>
    </cacheField>
    <cacheField name="Consecutivo" numFmtId="0">
      <sharedItems/>
    </cacheField>
    <cacheField name="Especificación" numFmtId="0">
      <sharedItems/>
    </cacheField>
    <cacheField name="Precio promedio" numFmtId="43">
      <sharedItems containsSemiMixedTypes="0" containsString="0" containsNumber="1" minValue="799" maxValue="293602.5"/>
    </cacheField>
    <cacheField name="Cantidad" numFmtId="0">
      <sharedItems/>
    </cacheField>
    <cacheField name="Unidad" numFmtId="0">
      <sharedItems/>
    </cacheField>
    <cacheField name="Estatus" numFmtId="0">
      <sharedItems count="2">
        <s v="Bici"/>
        <s v="mo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68"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0610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595000"/>
    <s v="1"/>
    <s v="UNIDAD"/>
    <s v="DESENCADENADO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785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584000"/>
    <s v="1"/>
    <s v="UNIDAD"/>
    <s v="DESENCADENADO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5"/>
    <s v="DE LUJO B"/>
    <x v="2"/>
    <n v="4068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62400"/>
    <s v="1"/>
    <s v="UNIDAD"/>
    <s v="DESENCADENADO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066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330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65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378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1"/>
    <s v="COMPACTO B"/>
    <x v="1"/>
    <n v="356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2"/>
    <s v="DE LUJO C"/>
    <x v="2"/>
    <n v="1114900"/>
    <s v="1"/>
    <s v="UNIDAD"/>
    <s v="DESENCADENADO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3"/>
    <s v="SUBCOMPACTO B"/>
    <x v="0"/>
    <n v="228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4674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5"/>
    <s v="DE LUJO B"/>
    <x v="2"/>
    <n v="565000"/>
    <s v="1"/>
    <s v="UNIDAD"/>
    <s v="DESENCADENADO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6"/>
    <s v="USOS MULTIPLES D"/>
    <x v="3"/>
    <n v="355900"/>
    <s v="1"/>
    <s v="UNIDAD"/>
    <s v="DESENCADENADO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452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8"/>
    <s v="USOS MULTIPLES C"/>
    <x v="3"/>
    <n v="187000"/>
    <s v="1"/>
    <s v="UNIDAD"/>
    <s v="DESENCADENADO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9"/>
    <s v="USOS MULTIPLES E"/>
    <x v="3"/>
    <n v="459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0"/>
    <s v="USOS MULTIPLES C"/>
    <x v="3"/>
    <n v="422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1"/>
    <s v="COMPACTO A"/>
    <x v="1"/>
    <n v="317900"/>
    <s v="1"/>
    <s v="UNIDAD"/>
    <s v="DESENCADENADO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2"/>
    <s v="DE LUJO C"/>
    <x v="2"/>
    <n v="8350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3"/>
    <s v="COMPACTO A"/>
    <x v="1"/>
    <n v="186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4"/>
    <s v="SUBCOMPACTO B"/>
    <x v="0"/>
    <n v="188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5"/>
    <s v="USOS MULTIPLES C"/>
    <x v="3"/>
    <n v="4324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6"/>
    <s v="DE LUJO C"/>
    <x v="2"/>
    <n v="454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7"/>
    <s v="COMPACTO A"/>
    <x v="1"/>
    <n v="297935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8"/>
    <s v="SUBCOMPACTO B"/>
    <x v="0"/>
    <n v="1493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9"/>
    <s v="USOS MULTIPLES D"/>
    <x v="3"/>
    <n v="599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0"/>
    <s v="DE LUJO C"/>
    <x v="2"/>
    <n v="886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1"/>
    <s v="SUBCOMPACTO B"/>
    <x v="0"/>
    <n v="29499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2"/>
    <s v="DE LUJO C"/>
    <x v="2"/>
    <n v="549900"/>
    <s v="1"/>
    <s v="UNIDAD"/>
    <s v="DESENCADENADO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3"/>
    <s v="USOS MULTIPLES C"/>
    <x v="3"/>
    <n v="4674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4"/>
    <s v="SUBCOMPACTO B"/>
    <x v="0"/>
    <n v="1994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5"/>
    <s v="SUBCOMPACTO B"/>
    <x v="0"/>
    <n v="24749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6"/>
    <s v="SUBCOMPACTO B"/>
    <x v="0"/>
    <n v="3002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7"/>
    <s v="USOS MULTIPLES D"/>
    <x v="3"/>
    <n v="860941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8"/>
    <s v="COMPACTO B"/>
    <x v="1"/>
    <n v="1786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9"/>
    <s v="DE LUJO C"/>
    <x v="2"/>
    <n v="7363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0"/>
    <s v="DE LUJO C"/>
    <x v="2"/>
    <n v="709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1"/>
    <s v="USOS MULTIPLES D"/>
    <x v="3"/>
    <n v="669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2"/>
    <s v="USOS MULTIPLES C"/>
    <x v="3"/>
    <n v="598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3"/>
    <s v="SUBCOMPACTO B"/>
    <x v="0"/>
    <n v="1994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4"/>
    <s v="COMPACTO B"/>
    <x v="1"/>
    <n v="8124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5"/>
    <s v="SUBCOMPACTO B"/>
    <x v="0"/>
    <n v="22749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6"/>
    <s v="SUBCOMPACTO B"/>
    <x v="0"/>
    <n v="385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7"/>
    <s v="USOS MULTIPLES C"/>
    <x v="3"/>
    <n v="598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8"/>
    <s v="USOS MULTIPLES C"/>
    <x v="3"/>
    <n v="6041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9"/>
    <s v="USOS MULTIPLES C"/>
    <x v="3"/>
    <n v="365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0"/>
    <s v="DE LUJO C"/>
    <x v="2"/>
    <n v="709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1"/>
    <s v="COMPACTO A"/>
    <x v="1"/>
    <n v="250600"/>
    <s v="1"/>
    <s v="UNIDAD"/>
    <s v="DESENCADENADO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2"/>
    <s v="DE LUJO C"/>
    <x v="2"/>
    <n v="814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3"/>
    <s v="SUBCOMPACTO B"/>
    <x v="0"/>
    <n v="22749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4"/>
    <s v="USOS MULTIPLES D"/>
    <x v="3"/>
    <n v="5650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5"/>
    <s v="DE LUJO A"/>
    <x v="2"/>
    <n v="3796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6"/>
    <s v="COMPACTO A"/>
    <x v="1"/>
    <n v="300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7"/>
    <s v="DEPORTIVO B"/>
    <x v="2"/>
    <n v="6434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8"/>
    <s v="USOS MULTIPLES D"/>
    <x v="3"/>
    <n v="6306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9"/>
    <s v="USOS MULTIPLES C"/>
    <x v="3"/>
    <n v="307900"/>
    <s v="1"/>
    <s v="UNIDAD"/>
    <s v=""/>
  </r>
  <r>
    <x v="0"/>
    <s v="01"/>
    <s v="19/02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60"/>
    <s v="USOS MULTIPLES C"/>
    <x v="3"/>
    <n v="392900"/>
    <s v="1"/>
    <s v="UNIDAD"/>
    <s v="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14500"/>
    <s v="1"/>
    <s v="UNIDAD"/>
    <s v="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83400"/>
    <s v="1"/>
    <s v="UNIDAD"/>
    <s v="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3"/>
    <s v="USOS MULTIPLES E"/>
    <x v="3"/>
    <n v="686600"/>
    <s v="1"/>
    <s v="UNIDAD"/>
    <s v="DESENCADENADO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4"/>
    <s v="DEPORTIVO B"/>
    <x v="2"/>
    <n v="580924"/>
    <s v="1"/>
    <s v="UNIDAD"/>
    <s v="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09400"/>
    <s v="1"/>
    <s v="UNIDAD"/>
    <s v="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30400"/>
    <s v="1"/>
    <s v="UNIDAD"/>
    <s v="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7"/>
    <s v="DE LUJO C"/>
    <x v="2"/>
    <n v="532000"/>
    <s v="1"/>
    <s v="UNIDAD"/>
    <s v="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8"/>
    <s v="DE LUJO C"/>
    <x v="2"/>
    <n v="714900"/>
    <s v="1"/>
    <s v="UNIDAD"/>
    <s v="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294990"/>
    <s v="1"/>
    <s v="UNIDAD"/>
    <s v="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215000"/>
    <s v="1"/>
    <s v="UNIDAD"/>
    <s v="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82990"/>
    <s v="1"/>
    <s v="UNIDAD"/>
    <s v="DESENCADENADO"/>
  </r>
  <r>
    <x v="0"/>
    <s v="01"/>
    <s v="19/02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3559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2097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2039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1492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5199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049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886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7"/>
    <s v="DE LUJO A"/>
    <x v="2"/>
    <n v="3796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4059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7099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240900"/>
    <s v="1"/>
    <s v="UNIDAD"/>
    <s v="DESENCADENADO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591900"/>
    <s v="1"/>
    <s v="UNIDAD"/>
    <s v=""/>
  </r>
  <r>
    <x v="0"/>
    <s v="01"/>
    <s v="19/02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158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99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29499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3"/>
    <s v="DE LUJO C"/>
    <x v="2"/>
    <n v="6549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6498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5"/>
    <s v="DE LUJO A"/>
    <x v="2"/>
    <n v="3796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1149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166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51999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2097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2319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655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3929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3"/>
    <s v="DE LUJO C"/>
    <x v="2"/>
    <n v="7570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7420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499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6"/>
    <s v="COMPACTO B"/>
    <x v="1"/>
    <n v="6099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7"/>
    <s v="USOS MULTIPLES D"/>
    <x v="3"/>
    <n v="366900"/>
    <s v="1"/>
    <s v="UNIDAD"/>
    <s v=""/>
  </r>
  <r>
    <x v="0"/>
    <s v="01"/>
    <s v="19/02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8"/>
    <s v="USOS MULTIPLES D"/>
    <x v="3"/>
    <n v="921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319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2"/>
    <s v="DE LUJO B"/>
    <x v="2"/>
    <n v="409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7585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4"/>
    <s v="USOS MULTIPLES D"/>
    <x v="3"/>
    <n v="864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8315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227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2299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3048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4499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181592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1"/>
    <s v="DE LUJO C"/>
    <x v="2"/>
    <n v="7570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177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3"/>
    <s v="USOS MULTIPLES C"/>
    <x v="3"/>
    <n v="36999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292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317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6"/>
    <s v="USOS MULTIPLES C"/>
    <x v="3"/>
    <n v="729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7"/>
    <s v="USOS MULTIPLES C"/>
    <x v="3"/>
    <n v="3898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8"/>
    <s v="SUBCOMPACTO B"/>
    <x v="0"/>
    <n v="375678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9"/>
    <s v="SUBCOMPACTO B"/>
    <x v="0"/>
    <n v="9330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0"/>
    <s v="USOS MULTIPLES C"/>
    <x v="3"/>
    <n v="769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1"/>
    <s v="SUBCOMPACTO B"/>
    <x v="0"/>
    <n v="1786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2"/>
    <s v="USOS MULTIPLES E"/>
    <x v="3"/>
    <n v="51990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3"/>
    <s v="COMPACTO A"/>
    <x v="1"/>
    <n v="215550"/>
    <s v="1"/>
    <s v="UNIDAD"/>
    <s v=""/>
  </r>
  <r>
    <x v="0"/>
    <s v="01"/>
    <s v="19/02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4"/>
    <s v="SUBCOMPACTO B"/>
    <x v="0"/>
    <n v="430900"/>
    <s v="1"/>
    <s v="UNIDAD"/>
    <s v="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73400"/>
    <s v="1"/>
    <s v="UNIDAD"/>
    <s v="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92800"/>
    <s v="1"/>
    <s v="UNIDAD"/>
    <s v="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55900"/>
    <s v="1"/>
    <s v="UNIDAD"/>
    <s v="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554900"/>
    <s v="1"/>
    <s v="UNIDAD"/>
    <s v="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79990"/>
    <s v="1"/>
    <s v="UNIDAD"/>
    <s v="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82400"/>
    <s v="1"/>
    <s v="UNIDAD"/>
    <s v="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43900"/>
    <s v="1"/>
    <s v="UNIDAD"/>
    <s v="DESENCADENADO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99900"/>
    <s v="1"/>
    <s v="UNIDAD"/>
    <s v="DESENCADENADO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9"/>
    <s v="DE LUJO C"/>
    <x v="2"/>
    <n v="757000"/>
    <s v="1"/>
    <s v="UNIDAD"/>
    <s v="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07900"/>
    <s v="1"/>
    <s v="UNIDAD"/>
    <s v="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216600"/>
    <s v="1"/>
    <s v="UNIDAD"/>
    <s v=""/>
  </r>
  <r>
    <x v="0"/>
    <s v="01"/>
    <s v="19/02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2"/>
    <s v="DE LUJO B"/>
    <x v="2"/>
    <n v="406800"/>
    <s v="1"/>
    <s v="UNIDAD"/>
    <s v="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1"/>
    <s v="USOS MULTIPLES B"/>
    <x v="3"/>
    <n v="644900"/>
    <s v="1"/>
    <s v="UNIDAD"/>
    <s v="DESENCADENADO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99999"/>
    <s v="1"/>
    <s v="UNIDAD"/>
    <s v="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3"/>
    <s v="USOS MULTIPLES E"/>
    <x v="3"/>
    <n v="237800"/>
    <s v="1"/>
    <s v="UNIDAD"/>
    <s v="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406900"/>
    <s v="1"/>
    <s v="UNIDAD"/>
    <s v="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09100"/>
    <s v="1"/>
    <s v="UNIDAD"/>
    <s v="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06990"/>
    <s v="1"/>
    <s v="UNIDAD"/>
    <s v="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467400"/>
    <s v="1"/>
    <s v="UNIDAD"/>
    <s v="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188944"/>
    <s v="1"/>
    <s v="UNIDAD"/>
    <s v="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45200"/>
    <s v="1"/>
    <s v="UNIDAD"/>
    <s v="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07900"/>
    <s v="1"/>
    <s v="UNIDAD"/>
    <s v="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769900"/>
    <s v="1"/>
    <s v="UNIDAD"/>
    <s v="DESENCADENADO"/>
  </r>
  <r>
    <x v="0"/>
    <s v="01"/>
    <s v="19/02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7230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3079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1700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3"/>
    <s v="DE LUJO C"/>
    <x v="2"/>
    <n v="8869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2235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319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1870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7"/>
    <s v="USOS MULTIPLES D"/>
    <x v="3"/>
    <n v="5490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2128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2031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1994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11600"/>
    <s v="1"/>
    <s v="UNIDAD"/>
    <s v=""/>
  </r>
  <r>
    <x v="0"/>
    <s v="01"/>
    <s v="19/02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2"/>
    <s v="USOS MULTIPLES E"/>
    <x v="3"/>
    <n v="746900"/>
    <s v="1"/>
    <s v="UNIDAD"/>
    <s v="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49300"/>
    <s v="1"/>
    <s v="UNIDAD"/>
    <s v="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243900"/>
    <s v="1"/>
    <s v="UNIDAD"/>
    <s v="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3"/>
    <s v="DE LUJO C"/>
    <x v="2"/>
    <n v="454900"/>
    <s v="1"/>
    <s v="UNIDAD"/>
    <s v="DESENCADENADO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06600"/>
    <s v="1"/>
    <s v="UNIDAD"/>
    <s v="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5"/>
    <s v="DE LUJO C"/>
    <x v="2"/>
    <n v="424900"/>
    <s v="1"/>
    <s v="UNIDAD"/>
    <s v="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812400"/>
    <s v="1"/>
    <s v="UNIDAD"/>
    <s v="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467400"/>
    <s v="1"/>
    <s v="UNIDAD"/>
    <s v="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8"/>
    <s v="DE LUJO A"/>
    <x v="2"/>
    <n v="379600"/>
    <s v="1"/>
    <s v="UNIDAD"/>
    <s v="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9"/>
    <s v="USOS MULTIPLES E"/>
    <x v="3"/>
    <n v="519900"/>
    <s v="1"/>
    <s v="UNIDAD"/>
    <s v="DESENCADENADO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15990"/>
    <s v="1"/>
    <s v="UNIDAD"/>
    <s v="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289945"/>
    <s v="1"/>
    <s v="UNIDAD"/>
    <s v=""/>
  </r>
  <r>
    <x v="0"/>
    <s v="01"/>
    <s v="19/02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355900"/>
    <s v="1"/>
    <s v="UNIDAD"/>
    <s v="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240900"/>
    <s v="1"/>
    <s v="UNIDAD"/>
    <s v="DESENCADENADO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2"/>
    <s v="DE LUJO C"/>
    <x v="2"/>
    <n v="334900"/>
    <s v="1"/>
    <s v="UNIDAD"/>
    <s v="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666300"/>
    <s v="1"/>
    <s v="UNIDAD"/>
    <s v="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716900"/>
    <s v="1"/>
    <s v="UNIDAD"/>
    <s v="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630600"/>
    <s v="1"/>
    <s v="UNIDAD"/>
    <s v="DESENCADENADO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09990"/>
    <s v="1"/>
    <s v="UNIDAD"/>
    <s v="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09700"/>
    <s v="1"/>
    <s v="UNIDAD"/>
    <s v="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49300"/>
    <s v="1"/>
    <s v="UNIDAD"/>
    <s v="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79990"/>
    <s v="1"/>
    <s v="UNIDAD"/>
    <s v="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585000"/>
    <s v="1"/>
    <s v="UNIDAD"/>
    <s v="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50600"/>
    <s v="1"/>
    <s v="UNIDAD"/>
    <s v="DESENCADENADO"/>
  </r>
  <r>
    <x v="0"/>
    <s v="01"/>
    <s v="19/02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3199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869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499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3"/>
    <s v="DE LUJO C"/>
    <x v="2"/>
    <n v="6049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5800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18599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5299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2099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700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1887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6041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243900"/>
    <s v="1"/>
    <s v="UNIDAD"/>
    <s v="DESENCADENADO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1739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452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4"/>
    <s v="DE LUJO C"/>
    <x v="2"/>
    <n v="4549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5"/>
    <s v="USOS MULTIPLES C"/>
    <x v="3"/>
    <n v="5650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6"/>
    <s v="DE LUJO C"/>
    <x v="2"/>
    <n v="4599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7"/>
    <s v="SUBCOMPACTO B"/>
    <x v="0"/>
    <n v="355900"/>
    <s v="1"/>
    <s v="UNIDAD"/>
    <s v=""/>
  </r>
  <r>
    <x v="0"/>
    <s v="01"/>
    <s v="19/02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8"/>
    <s v="USOS MULTIPLES C"/>
    <x v="3"/>
    <n v="33040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20280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2"/>
    <s v="USOS MULTIPLES B"/>
    <x v="3"/>
    <n v="51590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1990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58500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0999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4990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7999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25990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20970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889900"/>
    <s v="1"/>
    <s v="UNIDAD"/>
    <s v="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86700"/>
    <s v="1"/>
    <s v="UNIDAD"/>
    <s v="DESENCADENADO"/>
  </r>
  <r>
    <x v="0"/>
    <s v="01"/>
    <s v="19/02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307900"/>
    <s v="1"/>
    <s v="UNIDAD"/>
    <s v="DESENCADENADO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70900"/>
    <s v="1"/>
    <s v="UNIDAD"/>
    <s v="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736300"/>
    <s v="1"/>
    <s v="UNIDAD"/>
    <s v="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595600"/>
    <s v="1"/>
    <s v="UNIDAD"/>
    <s v="DESENCADENADO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85990"/>
    <s v="1"/>
    <s v="UNIDAD"/>
    <s v="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379100"/>
    <s v="1"/>
    <s v="UNIDAD"/>
    <s v="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70900"/>
    <s v="1"/>
    <s v="UNIDAD"/>
    <s v="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92800"/>
    <s v="1"/>
    <s v="UNIDAD"/>
    <s v="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99400"/>
    <s v="1"/>
    <s v="UNIDAD"/>
    <s v="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45200"/>
    <s v="1"/>
    <s v="UNIDAD"/>
    <s v="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437400"/>
    <s v="1"/>
    <s v="UNIDAD"/>
    <s v="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1"/>
    <s v="SUBCOMPACTO B"/>
    <x v="0"/>
    <n v="220990"/>
    <s v="1"/>
    <s v="UNIDAD"/>
    <s v=""/>
  </r>
  <r>
    <x v="0"/>
    <s v="01"/>
    <s v="19/02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769900"/>
    <s v="1"/>
    <s v="UNIDAD"/>
    <s v="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89990"/>
    <s v="1"/>
    <s v="UNIDAD"/>
    <s v="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944400"/>
    <s v="1"/>
    <s v="UNIDAD"/>
    <s v="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09400"/>
    <s v="1"/>
    <s v="UNIDAD"/>
    <s v="DESENCADENADO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99400"/>
    <s v="1"/>
    <s v="UNIDAD"/>
    <s v="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5"/>
    <s v="DE LUJO A"/>
    <x v="2"/>
    <n v="175000"/>
    <s v="1"/>
    <s v="UNIDAD"/>
    <s v="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49300"/>
    <s v="1"/>
    <s v="UNIDAD"/>
    <s v="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176000"/>
    <s v="1"/>
    <s v="UNIDAD"/>
    <s v="DESENCADENADO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385500"/>
    <s v="1"/>
    <s v="UNIDAD"/>
    <s v="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73400"/>
    <s v="1"/>
    <s v="UNIDAD"/>
    <s v="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422900"/>
    <s v="1"/>
    <s v="UNIDAD"/>
    <s v="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52990"/>
    <s v="1"/>
    <s v="UNIDAD"/>
    <s v="DESENCADENADO"/>
  </r>
  <r>
    <x v="0"/>
    <s v="01"/>
    <s v="19/02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4499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3406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4599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1347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499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094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3999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7"/>
    <s v="DEPORTIVO B"/>
    <x v="2"/>
    <n v="5692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8"/>
    <s v="DE LUJO C"/>
    <x v="2"/>
    <n v="5799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1700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5899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292900"/>
    <s v="1"/>
    <s v="UNIDAD"/>
    <s v=""/>
  </r>
  <r>
    <x v="0"/>
    <s v="01"/>
    <s v="19/02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2"/>
    <s v="DE LUJO B"/>
    <x v="2"/>
    <n v="409900"/>
    <s v="1"/>
    <s v="UNIDAD"/>
    <s v="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528500"/>
    <s v="1"/>
    <s v="UNIDAD"/>
    <s v="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83600"/>
    <s v="1"/>
    <s v="UNIDAD"/>
    <s v="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45200"/>
    <s v="1"/>
    <s v="UNIDAD"/>
    <s v="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4"/>
    <s v="USOS MULTIPLES E"/>
    <x v="3"/>
    <n v="249900"/>
    <s v="1"/>
    <s v="UNIDAD"/>
    <s v="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18400"/>
    <s v="1"/>
    <s v="UNIDAD"/>
    <s v="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39900"/>
    <s v="1"/>
    <s v="UNIDAD"/>
    <s v="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640380"/>
    <s v="1"/>
    <s v="UNIDAD"/>
    <s v="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355900"/>
    <s v="1"/>
    <s v="UNIDAD"/>
    <s v="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196950"/>
    <s v="1"/>
    <s v="UNIDAD"/>
    <s v="DESENCADENADO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352990"/>
    <s v="1"/>
    <s v="UNIDAD"/>
    <s v="DESENCADENADO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1"/>
    <s v="DE LUJO C"/>
    <x v="2"/>
    <n v="812400"/>
    <s v="1"/>
    <s v="UNIDAD"/>
    <s v=""/>
  </r>
  <r>
    <x v="0"/>
    <s v="01"/>
    <s v="19/02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22499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299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46160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4990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9530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38200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5299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20292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93315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1555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22410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734900"/>
    <s v="1"/>
    <s v="UNIDAD"/>
    <s v=""/>
  </r>
  <r>
    <x v="0"/>
    <s v="01"/>
    <s v="19/02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3090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20999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7890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76990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41460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38200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7410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4999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49300"/>
    <s v="1"/>
    <s v="UNIDAD"/>
    <s v="DESENCADENADO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9"/>
    <s v="COMPACTO B"/>
    <x v="1"/>
    <n v="27090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19100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1"/>
    <s v="DE LUJO C"/>
    <x v="2"/>
    <n v="1229900"/>
    <s v="1"/>
    <s v="UNIDAD"/>
    <s v=""/>
  </r>
  <r>
    <x v="0"/>
    <s v="01"/>
    <s v="19/02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199400"/>
    <s v="1"/>
    <s v="UNIDAD"/>
    <s v="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70900"/>
    <s v="1"/>
    <s v="UNIDAD"/>
    <s v="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07900"/>
    <s v="1"/>
    <s v="UNIDAD"/>
    <s v="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92900"/>
    <s v="1"/>
    <s v="UNIDAD"/>
    <s v="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49300"/>
    <s v="1"/>
    <s v="UNIDAD"/>
    <s v="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4700"/>
    <s v="1"/>
    <s v="UNIDAD"/>
    <s v="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6"/>
    <s v="USOS MULTIPLES D"/>
    <x v="3"/>
    <n v="355900"/>
    <s v="1"/>
    <s v="UNIDAD"/>
    <s v="DESENCADENADO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88990"/>
    <s v="1"/>
    <s v="UNIDAD"/>
    <s v="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519900"/>
    <s v="1"/>
    <s v="UNIDAD"/>
    <s v="DESENCADENADO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9"/>
    <s v="DE LUJO C"/>
    <x v="2"/>
    <n v="999900"/>
    <s v="1"/>
    <s v="UNIDAD"/>
    <s v="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511407"/>
    <s v="1"/>
    <s v="UNIDAD"/>
    <s v="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15000"/>
    <s v="1"/>
    <s v="UNIDAD"/>
    <s v=""/>
  </r>
  <r>
    <x v="0"/>
    <s v="01"/>
    <s v="19/02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18135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122990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1160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2990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0999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7750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090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7"/>
    <s v="DE LUJO C"/>
    <x v="2"/>
    <n v="75700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28670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19990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6590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422900"/>
    <s v="1"/>
    <s v="UNIDAD"/>
    <s v=""/>
  </r>
  <r>
    <x v="0"/>
    <s v="01"/>
    <s v="19/02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9444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786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23499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644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075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3189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741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941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3119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849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694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824900"/>
    <s v="1"/>
    <s v="UNIDAD"/>
    <s v=""/>
  </r>
  <r>
    <x v="0"/>
    <s v="01"/>
    <s v="19/02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49990"/>
    <s v="1"/>
    <s v="UNIDAD"/>
    <s v="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7400"/>
    <s v="1"/>
    <s v="UNIDAD"/>
    <s v="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55900"/>
    <s v="1"/>
    <s v="UNIDAD"/>
    <s v="DESENCADENADO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09990"/>
    <s v="1"/>
    <s v="UNIDAD"/>
    <s v="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89100"/>
    <s v="1"/>
    <s v="UNIDAD"/>
    <s v="DESENCADENADO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368400"/>
    <s v="1"/>
    <s v="UNIDAD"/>
    <s v="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07900"/>
    <s v="1"/>
    <s v="UNIDAD"/>
    <s v="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44990"/>
    <s v="1"/>
    <s v="UNIDAD"/>
    <s v="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188600"/>
    <s v="1"/>
    <s v="UNIDAD"/>
    <s v="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82000"/>
    <s v="1"/>
    <s v="UNIDAD"/>
    <s v="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209400"/>
    <s v="1"/>
    <s v="UNIDAD"/>
    <s v="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1"/>
    <s v="SUBCOMPACTO B"/>
    <x v="0"/>
    <n v="221216"/>
    <s v="1"/>
    <s v="UNIDAD"/>
    <s v=""/>
  </r>
  <r>
    <x v="0"/>
    <s v="01"/>
    <s v="19/02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324900"/>
    <s v="1"/>
    <s v="UNIDAD"/>
    <s v="DESENCADENADO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379600"/>
    <s v="1"/>
    <s v="UNIDAD"/>
    <s v="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55900"/>
    <s v="1"/>
    <s v="UNIDAD"/>
    <s v="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199400"/>
    <s v="1"/>
    <s v="UNIDAD"/>
    <s v="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49300"/>
    <s v="1"/>
    <s v="UNIDAD"/>
    <s v="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9990"/>
    <s v="1"/>
    <s v="UNIDAD"/>
    <s v="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437400"/>
    <s v="1"/>
    <s v="UNIDAD"/>
    <s v="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09990"/>
    <s v="1"/>
    <s v="UNIDAD"/>
    <s v="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725900"/>
    <s v="1"/>
    <s v="UNIDAD"/>
    <s v="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9"/>
    <s v="DE LUJO C"/>
    <x v="2"/>
    <n v="364900"/>
    <s v="1"/>
    <s v="UNIDAD"/>
    <s v="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94100"/>
    <s v="1"/>
    <s v="UNIDAD"/>
    <s v="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565000"/>
    <s v="1"/>
    <s v="UNIDAD"/>
    <s v="DESENCADENADO"/>
  </r>
  <r>
    <x v="0"/>
    <s v="01"/>
    <s v="19/02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35900"/>
    <s v="1"/>
    <s v="UNIDAD"/>
    <s v="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358900"/>
    <s v="1"/>
    <s v="UNIDAD"/>
    <s v="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199400"/>
    <s v="1"/>
    <s v="UNIDAD"/>
    <s v="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181700"/>
    <s v="1"/>
    <s v="UNIDAD"/>
    <s v="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496000"/>
    <s v="1"/>
    <s v="UNIDAD"/>
    <s v="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06600"/>
    <s v="1"/>
    <s v="UNIDAD"/>
    <s v="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79990"/>
    <s v="1"/>
    <s v="UNIDAD"/>
    <s v="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459900"/>
    <s v="1"/>
    <s v="UNIDAD"/>
    <s v="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519900"/>
    <s v="1"/>
    <s v="UNIDAD"/>
    <s v="DESENCADENADO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185100"/>
    <s v="1"/>
    <s v="UNIDAD"/>
    <s v="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229900"/>
    <s v="1"/>
    <s v="UNIDAD"/>
    <s v="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22900"/>
    <s v="1"/>
    <s v="UNIDAD"/>
    <s v="DESENCADENADO"/>
  </r>
  <r>
    <x v="0"/>
    <s v="01"/>
    <s v="19/02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2"/>
    <s v="DE LUJO C"/>
    <x v="2"/>
    <n v="5899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8124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406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599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3589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7699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994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065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8"/>
    <s v="USOS MULTIPLES D"/>
    <x v="3"/>
    <n v="3999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079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2091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1"/>
    <s v="COMPACTO B"/>
    <x v="1"/>
    <n v="178600"/>
    <s v="1"/>
    <s v="UNIDAD"/>
    <s v=""/>
  </r>
  <r>
    <x v="0"/>
    <s v="01"/>
    <s v="19/02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292900"/>
    <s v="1"/>
    <s v="UNIDAD"/>
    <s v="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210600"/>
    <s v="1"/>
    <s v="UNIDAD"/>
    <s v="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149300"/>
    <s v="1"/>
    <s v="UNIDAD"/>
    <s v="DESENCADENADO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17900"/>
    <s v="1"/>
    <s v="UNIDAD"/>
    <s v="DESENCADENADO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06600"/>
    <s v="1"/>
    <s v="UNIDAD"/>
    <s v="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484900"/>
    <s v="1"/>
    <s v="UNIDAD"/>
    <s v="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70900"/>
    <s v="1"/>
    <s v="UNIDAD"/>
    <s v="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377900"/>
    <s v="1"/>
    <s v="UNIDAD"/>
    <s v="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85990"/>
    <s v="1"/>
    <s v="UNIDAD"/>
    <s v="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74500"/>
    <s v="1"/>
    <s v="UNIDAD"/>
    <s v="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184100"/>
    <s v="1"/>
    <s v="UNIDAD"/>
    <s v="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82700"/>
    <s v="1"/>
    <s v="UNIDAD"/>
    <s v=""/>
  </r>
  <r>
    <x v="0"/>
    <s v="01"/>
    <s v="19/02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2"/>
    <s v="DE LUJO A"/>
    <x v="2"/>
    <n v="40490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9680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1335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403239.66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4"/>
    <s v="USOS MULTIPLES B"/>
    <x v="3"/>
    <n v="25990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0999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7500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19695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24990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29290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21690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273100"/>
    <s v="1"/>
    <s v="UNIDAD"/>
    <s v=""/>
  </r>
  <r>
    <x v="0"/>
    <s v="01"/>
    <s v="19/02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225100"/>
    <s v="1"/>
    <s v="UNIDAD"/>
    <s v="DESENCADENADO"/>
  </r>
  <r>
    <x v="0"/>
    <s v="01"/>
    <s v="19/02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292900"/>
    <s v="1"/>
    <s v="UNIDAD"/>
    <s v=""/>
  </r>
  <r>
    <x v="0"/>
    <s v="01"/>
    <s v="19/02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24300"/>
    <s v="1"/>
    <s v="UNIDAD"/>
    <s v=""/>
  </r>
  <r>
    <x v="0"/>
    <s v="01"/>
    <s v="19/02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3"/>
    <s v="USOS MULTIPLES E"/>
    <x v="3"/>
    <n v="746900"/>
    <s v="1"/>
    <s v="UNIDAD"/>
    <s v=""/>
  </r>
  <r>
    <x v="0"/>
    <s v="01"/>
    <s v="19/02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4"/>
    <s v="USOS MULTIPLES D"/>
    <x v="3"/>
    <n v="399900"/>
    <s v="1"/>
    <s v="UNIDAD"/>
    <s v="DESENCADENADO"/>
  </r>
  <r>
    <x v="0"/>
    <s v="01"/>
    <s v="19/02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24990"/>
    <s v="1"/>
    <s v="UNIDAD"/>
    <s v=""/>
  </r>
  <r>
    <x v="0"/>
    <s v="01"/>
    <s v="19/02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6"/>
    <s v="DE LUJO B"/>
    <x v="2"/>
    <n v="406800"/>
    <s v="1"/>
    <s v="UNIDAD"/>
    <s v="DESENCADENADO"/>
  </r>
  <r>
    <x v="0"/>
    <s v="01"/>
    <s v="19/02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5100"/>
    <s v="1"/>
    <s v="UNIDAD"/>
    <s v=""/>
  </r>
  <r>
    <x v="0"/>
    <s v="01"/>
    <s v="19/02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202100"/>
    <s v="1"/>
    <s v="UNIDAD"/>
    <s v=""/>
  </r>
  <r>
    <x v="0"/>
    <s v="01"/>
    <s v="19/02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06600"/>
    <s v="1"/>
    <s v="UNIDAD"/>
    <s v=""/>
  </r>
  <r>
    <x v="0"/>
    <s v="01"/>
    <s v="19/02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85990"/>
    <s v="1"/>
    <s v="UNIDAD"/>
    <s v=""/>
  </r>
  <r>
    <x v="0"/>
    <s v="01"/>
    <s v="19/02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149300"/>
    <s v="1"/>
    <s v="UNIDAD"/>
    <s v=""/>
  </r>
  <r>
    <x v="0"/>
    <s v="01"/>
    <s v="19/02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405900"/>
    <s v="1"/>
    <s v="UNIDAD"/>
    <s v=""/>
  </r>
  <r>
    <x v="0"/>
    <s v="01"/>
    <s v="19/02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24300"/>
    <s v="1"/>
    <s v="UNIDAD"/>
    <s v=""/>
  </r>
  <r>
    <x v="0"/>
    <s v="01"/>
    <s v="19/02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45200"/>
    <s v="1"/>
    <s v="UNIDAD"/>
    <s v=""/>
  </r>
  <r>
    <x v="0"/>
    <s v="01"/>
    <s v="19/02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22900"/>
    <s v="1"/>
    <s v="UNIDAD"/>
    <s v=""/>
  </r>
  <r>
    <x v="0"/>
    <s v="01"/>
    <s v="19/02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24990"/>
    <s v="1"/>
    <s v="UNIDAD"/>
    <s v=""/>
  </r>
  <r>
    <x v="0"/>
    <s v="01"/>
    <s v="19/02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192000"/>
    <s v="1"/>
    <s v="UNIDAD"/>
    <s v=""/>
  </r>
  <r>
    <x v="0"/>
    <s v="01"/>
    <s v="19/02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26800"/>
    <s v="1"/>
    <s v="UNIDAD"/>
    <s v=""/>
  </r>
  <r>
    <x v="0"/>
    <s v="01"/>
    <s v="19/02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292900"/>
    <s v="1"/>
    <s v="UNIDAD"/>
    <s v=""/>
  </r>
  <r>
    <x v="0"/>
    <s v="01"/>
    <s v="19/02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82900"/>
    <s v="1"/>
    <s v="UNIDAD"/>
    <s v=""/>
  </r>
  <r>
    <x v="0"/>
    <s v="01"/>
    <s v="19/02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05900"/>
    <s v="1"/>
    <s v="UNIDAD"/>
    <s v=""/>
  </r>
  <r>
    <x v="0"/>
    <s v="01"/>
    <s v="19/02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09600"/>
    <s v="1"/>
    <s v="UNIDAD"/>
    <s v=""/>
  </r>
  <r>
    <x v="0"/>
    <s v="01"/>
    <s v="19/02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89900"/>
    <s v="1"/>
    <s v="UNIDAD"/>
    <s v=""/>
  </r>
  <r>
    <x v="0"/>
    <s v="01"/>
    <s v="19/02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88900"/>
    <s v="1"/>
    <s v="UNIDAD"/>
    <s v=""/>
  </r>
  <r>
    <x v="0"/>
    <s v="01"/>
    <s v="19/02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5200"/>
    <s v="1"/>
    <s v="UNIDAD"/>
    <s v=""/>
  </r>
  <r>
    <x v="0"/>
    <s v="01"/>
    <s v="19/02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30900"/>
    <s v="1"/>
    <s v="UNIDAD"/>
    <s v=""/>
  </r>
  <r>
    <x v="0"/>
    <s v="01"/>
    <s v="19/02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3"/>
    <s v="USOS MULTIPLES B"/>
    <x v="3"/>
    <n v="585900"/>
    <s v="1"/>
    <s v="UNIDAD"/>
    <s v=""/>
  </r>
  <r>
    <x v="0"/>
    <s v="01"/>
    <s v="19/02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27100"/>
    <s v="1"/>
    <s v="UNIDAD"/>
    <s v=""/>
  </r>
  <r>
    <x v="0"/>
    <s v="01"/>
    <s v="19/02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10600"/>
    <s v="1"/>
    <s v="UNIDAD"/>
    <s v=""/>
  </r>
  <r>
    <x v="0"/>
    <s v="01"/>
    <s v="19/02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6"/>
    <s v="USOS MULTIPLES D"/>
    <x v="3"/>
    <n v="382000"/>
    <s v="1"/>
    <s v="UNIDAD"/>
    <s v=""/>
  </r>
  <r>
    <x v="0"/>
    <s v="01"/>
    <s v="19/02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209990"/>
    <s v="1"/>
    <s v="UNIDAD"/>
    <s v=""/>
  </r>
  <r>
    <x v="0"/>
    <s v="01"/>
    <s v="19/02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24300"/>
    <s v="1"/>
    <s v="UNIDAD"/>
    <s v=""/>
  </r>
  <r>
    <x v="0"/>
    <s v="01"/>
    <s v="19/02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09990"/>
    <s v="1"/>
    <s v="UNIDAD"/>
    <s v=""/>
  </r>
  <r>
    <x v="0"/>
    <s v="01"/>
    <s v="19/02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4"/>
    <s v="DE LUJO B"/>
    <x v="2"/>
    <n v="374100"/>
    <s v="1"/>
    <s v="UNIDAD"/>
    <s v=""/>
  </r>
  <r>
    <x v="0"/>
    <s v="01"/>
    <s v="19/02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184100"/>
    <s v="1"/>
    <s v="UNIDAD"/>
    <s v=""/>
  </r>
  <r>
    <x v="0"/>
    <s v="01"/>
    <s v="19/02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89900"/>
    <s v="1"/>
    <s v="UNIDAD"/>
    <s v=""/>
  </r>
  <r>
    <x v="0"/>
    <s v="01"/>
    <s v="19/02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95300"/>
    <s v="1"/>
    <s v="UNIDAD"/>
    <s v="DESENCADENADO"/>
  </r>
  <r>
    <x v="0"/>
    <s v="01"/>
    <s v="19/02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209700"/>
    <s v="1"/>
    <s v="UNIDAD"/>
    <s v=""/>
  </r>
  <r>
    <x v="0"/>
    <s v="01"/>
    <s v="19/02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80900"/>
    <s v="1"/>
    <s v="UNIDAD"/>
    <s v=""/>
  </r>
  <r>
    <x v="0"/>
    <s v="01"/>
    <s v="19/02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02100"/>
    <s v="1"/>
    <s v="UNIDAD"/>
    <s v=""/>
  </r>
  <r>
    <x v="0"/>
    <s v="01"/>
    <s v="19/02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399900"/>
    <s v="1"/>
    <s v="UNIDAD"/>
    <s v=""/>
  </r>
  <r>
    <x v="0"/>
    <s v="01"/>
    <s v="19/02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99900"/>
    <s v="1"/>
    <s v="UNIDAD"/>
    <s v=""/>
  </r>
  <r>
    <x v="0"/>
    <s v="01"/>
    <s v="19/02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1"/>
    <s v="USOS MULTIPLES D"/>
    <x v="3"/>
    <n v="399900"/>
    <s v="1"/>
    <s v="UNIDAD"/>
    <s v=""/>
  </r>
  <r>
    <x v="0"/>
    <s v="01"/>
    <s v="19/02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292900"/>
    <s v="1"/>
    <s v="UNIDAD"/>
    <s v=""/>
  </r>
  <r>
    <x v="0"/>
    <s v="01"/>
    <s v="19/02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45200"/>
    <s v="1"/>
    <s v="UNIDAD"/>
    <s v=""/>
  </r>
  <r>
    <x v="0"/>
    <s v="01"/>
    <s v="19/02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302000"/>
    <s v="1"/>
    <s v="UNIDAD"/>
    <s v=""/>
  </r>
  <r>
    <x v="0"/>
    <s v="01"/>
    <s v="19/02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87990"/>
    <s v="1"/>
    <s v="UNIDAD"/>
    <s v="DESENCADENADO"/>
  </r>
  <r>
    <x v="0"/>
    <s v="01"/>
    <s v="19/02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06600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574602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2"/>
    <s v="USOS MULTIPLES E"/>
    <x v="3"/>
    <n v="519900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09100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4"/>
    <s v="DE LUJO A"/>
    <x v="2"/>
    <n v="212800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9990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75000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199400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86000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05900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59101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79900"/>
    <s v="1"/>
    <s v="UNIDAD"/>
    <s v=""/>
  </r>
  <r>
    <x v="0"/>
    <s v="01"/>
    <s v="19/02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78600"/>
    <s v="1"/>
    <s v="UNIDAD"/>
    <s v="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10100"/>
    <s v="1"/>
    <s v="UNIDAD"/>
    <s v="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2"/>
    <s v="USOS MULTIPLES E"/>
    <x v="3"/>
    <n v="240900"/>
    <s v="1"/>
    <s v="UNIDAD"/>
    <s v="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01490"/>
    <s v="1"/>
    <s v="UNIDAD"/>
    <s v="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39990"/>
    <s v="1"/>
    <s v="UNIDAD"/>
    <s v="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660100"/>
    <s v="1"/>
    <s v="UNIDAD"/>
    <s v="DESENCADENADO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88900"/>
    <s v="1"/>
    <s v="UNIDAD"/>
    <s v="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7"/>
    <s v="USOS MULTIPLES D"/>
    <x v="3"/>
    <n v="695800"/>
    <s v="1"/>
    <s v="UNIDAD"/>
    <s v="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246000"/>
    <s v="1"/>
    <s v="UNIDAD"/>
    <s v="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05900"/>
    <s v="1"/>
    <s v="UNIDAD"/>
    <s v="DESENCADENADO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178600"/>
    <s v="1"/>
    <s v="UNIDAD"/>
    <s v="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55900"/>
    <s v="1"/>
    <s v="UNIDAD"/>
    <s v=""/>
  </r>
  <r>
    <x v="0"/>
    <s v="01"/>
    <s v="19/02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4990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21500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18599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0790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4999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19940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7860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0835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46715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0999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16450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37800"/>
    <s v="1"/>
    <s v="UNIDAD"/>
    <s v=""/>
  </r>
  <r>
    <x v="0"/>
    <s v="01"/>
    <s v="19/02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598900"/>
    <s v="1"/>
    <s v="UNIDAD"/>
    <s v="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378500"/>
    <s v="1"/>
    <s v="UNIDAD"/>
    <s v="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2"/>
    <s v="DE LUJO C"/>
    <x v="2"/>
    <n v="549900"/>
    <s v="1"/>
    <s v="UNIDAD"/>
    <s v="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49900"/>
    <s v="1"/>
    <s v="UNIDAD"/>
    <s v="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4"/>
    <s v="USOS MULTIPLES D"/>
    <x v="3"/>
    <n v="876300"/>
    <s v="1"/>
    <s v="UNIDAD"/>
    <s v="DESENCADENADO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99900"/>
    <s v="1"/>
    <s v="UNIDAD"/>
    <s v="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6"/>
    <s v="USOS MULTIPLES E"/>
    <x v="3"/>
    <n v="545900"/>
    <s v="1"/>
    <s v="UNIDAD"/>
    <s v="DESENCADENADO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10550"/>
    <s v="1"/>
    <s v="UNIDAD"/>
    <s v="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49300"/>
    <s v="1"/>
    <s v="UNIDAD"/>
    <s v="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9"/>
    <s v="DE LUJO C"/>
    <x v="2"/>
    <n v="999900"/>
    <s v="1"/>
    <s v="UNIDAD"/>
    <s v="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0"/>
    <s v="COMPACTO B"/>
    <x v="1"/>
    <n v="283300"/>
    <s v="1"/>
    <s v="UNIDAD"/>
    <s v="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1"/>
    <s v="DE LUJO C"/>
    <x v="2"/>
    <n v="699000"/>
    <s v="1"/>
    <s v="UNIDAD"/>
    <s v=""/>
  </r>
  <r>
    <x v="0"/>
    <s v="01"/>
    <s v="19/02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18410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7500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3780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2990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2099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405900"/>
    <s v="1"/>
    <s v="UNIDAD"/>
    <s v="DESENCADENADO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77790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33090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21580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29290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4215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1"/>
    <s v="DE LUJO C"/>
    <x v="2"/>
    <n v="579900"/>
    <s v="1"/>
    <s v="UNIDAD"/>
    <s v=""/>
  </r>
  <r>
    <x v="0"/>
    <s v="01"/>
    <s v="19/02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199400"/>
    <s v="1"/>
    <s v="UNIDAD"/>
    <s v=""/>
  </r>
  <r>
    <x v="0"/>
    <s v="01"/>
    <s v="19/02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220990"/>
    <s v="1"/>
    <s v="UNIDAD"/>
    <s v=""/>
  </r>
  <r>
    <x v="0"/>
    <s v="01"/>
    <s v="19/02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79100"/>
    <s v="1"/>
    <s v="UNIDAD"/>
    <s v=""/>
  </r>
  <r>
    <x v="0"/>
    <s v="01"/>
    <s v="19/02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170000"/>
    <s v="1"/>
    <s v="UNIDAD"/>
    <s v=""/>
  </r>
  <r>
    <x v="0"/>
    <s v="01"/>
    <s v="19/02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82400"/>
    <s v="1"/>
    <s v="UNIDAD"/>
    <s v=""/>
  </r>
  <r>
    <x v="0"/>
    <s v="01"/>
    <s v="19/02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29700"/>
    <s v="1"/>
    <s v="UNIDAD"/>
    <s v=""/>
  </r>
  <r>
    <x v="0"/>
    <s v="01"/>
    <s v="19/02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405900"/>
    <s v="1"/>
    <s v="UNIDAD"/>
    <s v=""/>
  </r>
  <r>
    <x v="0"/>
    <s v="01"/>
    <s v="19/02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70000"/>
    <s v="1"/>
    <s v="UNIDAD"/>
    <s v=""/>
  </r>
  <r>
    <x v="0"/>
    <s v="01"/>
    <s v="19/02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199400"/>
    <s v="1"/>
    <s v="UNIDAD"/>
    <s v=""/>
  </r>
  <r>
    <x v="0"/>
    <s v="01"/>
    <s v="19/02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379100"/>
    <s v="1"/>
    <s v="UNIDAD"/>
    <s v=""/>
  </r>
  <r>
    <x v="0"/>
    <s v="01"/>
    <s v="19/02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437400"/>
    <s v="1"/>
    <s v="UNIDAD"/>
    <s v=""/>
  </r>
  <r>
    <x v="0"/>
    <s v="01"/>
    <s v="19/02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49990"/>
    <s v="1"/>
    <s v="UNIDAD"/>
    <s v=""/>
  </r>
  <r>
    <x v="0"/>
    <s v="01"/>
    <s v="19/02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43900"/>
    <s v="1"/>
    <s v="UNIDAD"/>
    <s v="DESENCADENADO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5200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79100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47490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39945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11250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10900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7"/>
    <s v="USOS MULTIPLES E"/>
    <x v="3"/>
    <n v="746900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247404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209400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0"/>
    <s v="USOS MULTIPLES D"/>
    <x v="3"/>
    <n v="382000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1"/>
    <s v="SUBCOMPACTO B"/>
    <x v="0"/>
    <n v="210600"/>
    <s v="1"/>
    <s v="UNIDAD"/>
    <s v=""/>
  </r>
  <r>
    <x v="0"/>
    <s v="01"/>
    <s v="19/02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08350"/>
    <s v="1"/>
    <s v="UNIDAD"/>
    <s v=""/>
  </r>
  <r>
    <x v="0"/>
    <s v="01"/>
    <s v="19/02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640380"/>
    <s v="1"/>
    <s v="UNIDAD"/>
    <s v=""/>
  </r>
  <r>
    <x v="0"/>
    <s v="01"/>
    <s v="19/02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579917"/>
    <s v="1"/>
    <s v="UNIDAD"/>
    <s v=""/>
  </r>
  <r>
    <x v="0"/>
    <s v="01"/>
    <s v="19/02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54700"/>
    <s v="1"/>
    <s v="UNIDAD"/>
    <s v=""/>
  </r>
  <r>
    <x v="0"/>
    <s v="01"/>
    <s v="19/02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14990"/>
    <s v="1"/>
    <s v="UNIDAD"/>
    <s v=""/>
  </r>
  <r>
    <x v="0"/>
    <s v="01"/>
    <s v="19/02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2990"/>
    <s v="1"/>
    <s v="UNIDAD"/>
    <s v=""/>
  </r>
  <r>
    <x v="0"/>
    <s v="01"/>
    <s v="19/02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04800"/>
    <s v="1"/>
    <s v="UNIDAD"/>
    <s v=""/>
  </r>
  <r>
    <x v="0"/>
    <s v="01"/>
    <s v="19/02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99400"/>
    <s v="1"/>
    <s v="UNIDAD"/>
    <s v=""/>
  </r>
  <r>
    <x v="0"/>
    <s v="01"/>
    <s v="19/02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89900"/>
    <s v="1"/>
    <s v="UNIDAD"/>
    <s v=""/>
  </r>
  <r>
    <x v="0"/>
    <s v="01"/>
    <s v="19/02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640380"/>
    <s v="1"/>
    <s v="UNIDAD"/>
    <s v=""/>
  </r>
  <r>
    <x v="0"/>
    <s v="01"/>
    <s v="19/02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30600"/>
    <s v="1"/>
    <s v="UNIDAD"/>
    <s v=""/>
  </r>
  <r>
    <x v="0"/>
    <s v="01"/>
    <s v="19/02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49950"/>
    <s v="1"/>
    <s v="UNIDAD"/>
    <s v=""/>
  </r>
  <r>
    <x v="0"/>
    <s v="01"/>
    <s v="19/02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09990"/>
    <s v="1"/>
    <s v="UNIDAD"/>
    <s v=""/>
  </r>
  <r>
    <x v="0"/>
    <s v="01"/>
    <s v="19/02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273401"/>
    <s v="1"/>
    <s v="UNIDAD"/>
    <s v=""/>
  </r>
  <r>
    <x v="0"/>
    <s v="01"/>
    <s v="19/02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292900"/>
    <s v="1"/>
    <s v="UNIDAD"/>
    <s v=""/>
  </r>
  <r>
    <x v="0"/>
    <s v="01"/>
    <s v="19/02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45200"/>
    <s v="1"/>
    <s v="UNIDAD"/>
    <s v=""/>
  </r>
  <r>
    <x v="0"/>
    <s v="01"/>
    <s v="19/02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4"/>
    <s v="USOS MULTIPLES D"/>
    <x v="3"/>
    <n v="399900"/>
    <s v="1"/>
    <s v="UNIDAD"/>
    <s v=""/>
  </r>
  <r>
    <x v="0"/>
    <s v="01"/>
    <s v="19/02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49990"/>
    <s v="1"/>
    <s v="UNIDAD"/>
    <s v=""/>
  </r>
  <r>
    <x v="0"/>
    <s v="01"/>
    <s v="19/02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99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0610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6580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72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724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5"/>
    <s v="DE LUJO B"/>
    <x v="2"/>
    <n v="3640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347997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045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340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65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37800"/>
    <s v="1"/>
    <s v="UNIDAD"/>
    <s v="DESENCADENADO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1"/>
    <s v="COMPACTO B"/>
    <x v="1"/>
    <n v="356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2"/>
    <s v="DE LUJO C"/>
    <x v="2"/>
    <n v="961626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3"/>
    <s v="SUBCOMPACTO B"/>
    <x v="0"/>
    <n v="2193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4561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5"/>
    <s v="DE LUJO B"/>
    <x v="2"/>
    <n v="5650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6"/>
    <s v="USOS MULTIPLES D"/>
    <x v="3"/>
    <n v="355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54700"/>
    <s v="1"/>
    <s v="UNIDAD"/>
    <s v="DESENCADENADO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8"/>
    <s v="USOS MULTIPLES C"/>
    <x v="3"/>
    <n v="2075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9"/>
    <s v="USOS MULTIPLES E"/>
    <x v="3"/>
    <n v="459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0"/>
    <s v="USOS MULTIPLES C"/>
    <x v="3"/>
    <n v="422900"/>
    <s v="1"/>
    <s v="UNIDAD"/>
    <s v="DESENCADENADO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1"/>
    <s v="COMPACTO A"/>
    <x v="1"/>
    <n v="317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2"/>
    <s v="DE LUJO C"/>
    <x v="2"/>
    <n v="8350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3"/>
    <s v="COMPACTO A"/>
    <x v="1"/>
    <n v="186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4"/>
    <s v="SUBCOMPACTO B"/>
    <x v="0"/>
    <n v="188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5"/>
    <s v="USOS MULTIPLES C"/>
    <x v="3"/>
    <n v="427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6"/>
    <s v="DE LUJO C"/>
    <x v="2"/>
    <n v="454900"/>
    <s v="1"/>
    <s v="UNIDAD"/>
    <s v="DESENCADENADO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7"/>
    <s v="COMPACTO A"/>
    <x v="1"/>
    <n v="289990"/>
    <s v="1"/>
    <s v="UNIDAD"/>
    <s v="DESENCADENADO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8"/>
    <s v="SUBCOMPACTO B"/>
    <x v="0"/>
    <n v="149300"/>
    <s v="1"/>
    <s v="UNIDAD"/>
    <s v="DESENCADENADO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9"/>
    <s v="USOS MULTIPLES D"/>
    <x v="3"/>
    <n v="599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0"/>
    <s v="DE LUJO C"/>
    <x v="2"/>
    <n v="865700"/>
    <s v="1"/>
    <s v="UNIDAD"/>
    <s v="DESENCADENADO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1"/>
    <s v="SUBCOMPACTO B"/>
    <x v="0"/>
    <n v="29499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2"/>
    <s v="DE LUJO C"/>
    <x v="2"/>
    <n v="549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3"/>
    <s v="USOS MULTIPLES C"/>
    <x v="3"/>
    <n v="4561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4"/>
    <s v="SUBCOMPACTO B"/>
    <x v="0"/>
    <n v="1945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5"/>
    <s v="SUBCOMPACTO B"/>
    <x v="0"/>
    <n v="23949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6"/>
    <s v="SUBCOMPACTO B"/>
    <x v="0"/>
    <n v="28425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7"/>
    <s v="USOS MULTIPLES D"/>
    <x v="3"/>
    <n v="86099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8"/>
    <s v="COMPACTO B"/>
    <x v="1"/>
    <n v="1886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9"/>
    <s v="DE LUJO C"/>
    <x v="2"/>
    <n v="7363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0"/>
    <s v="DE LUJO C"/>
    <x v="2"/>
    <n v="714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1"/>
    <s v="USOS MULTIPLES D"/>
    <x v="3"/>
    <n v="669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2"/>
    <s v="USOS MULTIPLES C"/>
    <x v="3"/>
    <n v="584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3"/>
    <s v="SUBCOMPACTO B"/>
    <x v="0"/>
    <n v="1945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4"/>
    <s v="COMPACTO B"/>
    <x v="1"/>
    <n v="7935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5"/>
    <s v="SUBCOMPACTO B"/>
    <x v="0"/>
    <n v="22049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6"/>
    <s v="SUBCOMPACTO B"/>
    <x v="0"/>
    <n v="385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7"/>
    <s v="USOS MULTIPLES C"/>
    <x v="3"/>
    <n v="584900"/>
    <s v="1"/>
    <s v="UNIDAD"/>
    <s v="DESENCADENADO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8"/>
    <s v="USOS MULTIPLES C"/>
    <x v="3"/>
    <n v="6041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9"/>
    <s v="USOS MULTIPLES C"/>
    <x v="3"/>
    <n v="365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0"/>
    <s v="DE LUJO C"/>
    <x v="2"/>
    <n v="714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1"/>
    <s v="COMPACTO A"/>
    <x v="1"/>
    <n v="218842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2"/>
    <s v="DE LUJO C"/>
    <x v="2"/>
    <n v="814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3"/>
    <s v="SUBCOMPACTO B"/>
    <x v="0"/>
    <n v="22049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4"/>
    <s v="USOS MULTIPLES D"/>
    <x v="3"/>
    <n v="565000"/>
    <s v="1"/>
    <s v="UNIDAD"/>
    <s v="DESENCADENADO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5"/>
    <s v="DE LUJO A"/>
    <x v="2"/>
    <n v="3631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6"/>
    <s v="COMPACTO A"/>
    <x v="1"/>
    <n v="310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7"/>
    <s v="DEPORTIVO B"/>
    <x v="2"/>
    <n v="652400"/>
    <s v="1"/>
    <s v="UNIDAD"/>
    <s v="DESENCADENADO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8"/>
    <s v="USOS MULTIPLES D"/>
    <x v="3"/>
    <n v="6306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9"/>
    <s v="USOS MULTIPLES C"/>
    <x v="3"/>
    <n v="307900"/>
    <s v="1"/>
    <s v="UNIDAD"/>
    <s v=""/>
  </r>
  <r>
    <x v="1"/>
    <s v="12"/>
    <s v="23/01/2018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60"/>
    <s v="USOS MULTIPLES C"/>
    <x v="3"/>
    <n v="392900"/>
    <s v="1"/>
    <s v="UNIDAD"/>
    <s v="DESENCADENADO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14500"/>
    <s v="1"/>
    <s v="UNIDAD"/>
    <s v="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83400"/>
    <s v="1"/>
    <s v="UNIDAD"/>
    <s v="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3"/>
    <s v="USOS MULTIPLES E"/>
    <x v="3"/>
    <n v="686600"/>
    <s v="1"/>
    <s v="UNIDAD"/>
    <s v="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4"/>
    <s v="DEPORTIVO B"/>
    <x v="2"/>
    <n v="567462"/>
    <s v="1"/>
    <s v="UNIDAD"/>
    <s v="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06900"/>
    <s v="1"/>
    <s v="UNIDAD"/>
    <s v="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32100"/>
    <s v="1"/>
    <s v="UNIDAD"/>
    <s v="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7"/>
    <s v="DE LUJO C"/>
    <x v="2"/>
    <n v="532000"/>
    <s v="1"/>
    <s v="UNIDAD"/>
    <s v="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8"/>
    <s v="DE LUJO C"/>
    <x v="2"/>
    <n v="714900"/>
    <s v="1"/>
    <s v="UNIDAD"/>
    <s v="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294990"/>
    <s v="1"/>
    <s v="UNIDAD"/>
    <s v="DESENCADENADO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215000"/>
    <s v="1"/>
    <s v="UNIDAD"/>
    <s v="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25884"/>
    <s v="1"/>
    <s v="UNIDAD"/>
    <s v=""/>
  </r>
  <r>
    <x v="1"/>
    <s v="12"/>
    <s v="23/01/2018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355900"/>
    <s v="1"/>
    <s v="UNIDAD"/>
    <s v="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209700"/>
    <s v="1"/>
    <s v="UNIDAD"/>
    <s v="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198800"/>
    <s v="1"/>
    <s v="UNIDAD"/>
    <s v="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149200"/>
    <s v="1"/>
    <s v="UNIDAD"/>
    <s v="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514900"/>
    <s v="1"/>
    <s v="UNIDAD"/>
    <s v="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04900"/>
    <s v="1"/>
    <s v="UNIDAD"/>
    <s v="DESENCADENADO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88600"/>
    <s v="1"/>
    <s v="UNIDAD"/>
    <s v="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7"/>
    <s v="DE LUJO A"/>
    <x v="2"/>
    <n v="372100"/>
    <s v="1"/>
    <s v="UNIDAD"/>
    <s v="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399900"/>
    <s v="1"/>
    <s v="UNIDAD"/>
    <s v="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709900"/>
    <s v="1"/>
    <s v="UNIDAD"/>
    <s v="DESENCADENADO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240900"/>
    <s v="1"/>
    <s v="UNIDAD"/>
    <s v="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584900"/>
    <s v="1"/>
    <s v="UNIDAD"/>
    <s v="DESENCADENADO"/>
  </r>
  <r>
    <x v="1"/>
    <s v="12"/>
    <s v="23/01/2018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150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99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29499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3"/>
    <s v="DE LUJO C"/>
    <x v="2"/>
    <n v="6549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6498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5"/>
    <s v="DE LUJO A"/>
    <x v="2"/>
    <n v="3631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0449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045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51999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2097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231900"/>
    <s v="1"/>
    <s v="UNIDAD"/>
    <s v="DESENCADENADO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655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392900"/>
    <s v="1"/>
    <s v="UNIDAD"/>
    <s v="DESENCADENADO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3"/>
    <s v="DE LUJO C"/>
    <x v="2"/>
    <n v="7570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7420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499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6"/>
    <s v="COMPACTO B"/>
    <x v="1"/>
    <n v="6099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7"/>
    <s v="USOS MULTIPLES D"/>
    <x v="3"/>
    <n v="368400"/>
    <s v="1"/>
    <s v="UNIDAD"/>
    <s v=""/>
  </r>
  <r>
    <x v="1"/>
    <s v="12"/>
    <s v="23/01/2018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8"/>
    <s v="USOS MULTIPLES D"/>
    <x v="3"/>
    <n v="9219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3199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2"/>
    <s v="DE LUJO B"/>
    <x v="2"/>
    <n v="4099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67600"/>
    <s v="1"/>
    <s v="UNIDAD"/>
    <s v="DESENCADENADO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4"/>
    <s v="USOS MULTIPLES D"/>
    <x v="3"/>
    <n v="8649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7795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2419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19945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3048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46445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181592"/>
    <s v="1"/>
    <s v="UNIDAD"/>
    <s v="DESENCADENADO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1"/>
    <s v="DE LUJO C"/>
    <x v="2"/>
    <n v="7410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177900"/>
    <s v="1"/>
    <s v="UNIDAD"/>
    <s v="DESENCADENADO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3"/>
    <s v="USOS MULTIPLES C"/>
    <x v="3"/>
    <n v="36999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2856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317900"/>
    <s v="1"/>
    <s v="UNIDAD"/>
    <s v="DESENCADENADO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6"/>
    <s v="USOS MULTIPLES C"/>
    <x v="3"/>
    <n v="7420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7"/>
    <s v="USOS MULTIPLES C"/>
    <x v="3"/>
    <n v="38385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8"/>
    <s v="SUBCOMPACTO B"/>
    <x v="0"/>
    <n v="375678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9"/>
    <s v="SUBCOMPACTO B"/>
    <x v="0"/>
    <n v="9330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0"/>
    <s v="USOS MULTIPLES C"/>
    <x v="3"/>
    <n v="7699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1"/>
    <s v="SUBCOMPACTO B"/>
    <x v="0"/>
    <n v="1841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2"/>
    <s v="USOS MULTIPLES E"/>
    <x v="3"/>
    <n v="519900"/>
    <s v="1"/>
    <s v="UNIDAD"/>
    <s v="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3"/>
    <s v="COMPACTO A"/>
    <x v="1"/>
    <n v="209500"/>
    <s v="1"/>
    <s v="UNIDAD"/>
    <s v="DESENCADENADO"/>
  </r>
  <r>
    <x v="1"/>
    <s v="12"/>
    <s v="23/01/2018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4"/>
    <s v="SUBCOMPACTO B"/>
    <x v="0"/>
    <n v="430900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69900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92800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55900"/>
    <s v="1"/>
    <s v="UNIDAD"/>
    <s v="DESENCADENADO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579900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87990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80460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09700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84100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9"/>
    <s v="DE LUJO C"/>
    <x v="2"/>
    <n v="757000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07900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218842"/>
    <s v="1"/>
    <s v="UNIDAD"/>
    <s v=""/>
  </r>
  <r>
    <x v="1"/>
    <s v="12"/>
    <s v="23/01/2018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2"/>
    <s v="DE LUJO B"/>
    <x v="2"/>
    <n v="364000"/>
    <s v="1"/>
    <s v="UNIDAD"/>
    <s v="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1"/>
    <s v="USOS MULTIPLES B"/>
    <x v="3"/>
    <n v="644900"/>
    <s v="1"/>
    <s v="UNIDAD"/>
    <s v="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99990"/>
    <s v="1"/>
    <s v="UNIDAD"/>
    <s v="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3"/>
    <s v="USOS MULTIPLES E"/>
    <x v="3"/>
    <n v="237800"/>
    <s v="1"/>
    <s v="UNIDAD"/>
    <s v="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426400"/>
    <s v="1"/>
    <s v="UNIDAD"/>
    <s v="DESENCADENADO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14600"/>
    <s v="1"/>
    <s v="UNIDAD"/>
    <s v="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06990"/>
    <s v="1"/>
    <s v="UNIDAD"/>
    <s v="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456100"/>
    <s v="1"/>
    <s v="UNIDAD"/>
    <s v="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192800"/>
    <s v="1"/>
    <s v="UNIDAD"/>
    <s v="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54700"/>
    <s v="1"/>
    <s v="UNIDAD"/>
    <s v="DESENCADENADO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07900"/>
    <s v="1"/>
    <s v="UNIDAD"/>
    <s v="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769900"/>
    <s v="1"/>
    <s v="UNIDAD"/>
    <s v=""/>
  </r>
  <r>
    <x v="1"/>
    <s v="12"/>
    <s v="23/01/2018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723000"/>
    <s v="1"/>
    <s v="UNIDAD"/>
    <s v="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307900"/>
    <s v="1"/>
    <s v="UNIDAD"/>
    <s v="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170000"/>
    <s v="1"/>
    <s v="UNIDAD"/>
    <s v="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3"/>
    <s v="DE LUJO C"/>
    <x v="2"/>
    <n v="865700"/>
    <s v="1"/>
    <s v="UNIDAD"/>
    <s v="DESENCADENADO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14600"/>
    <s v="1"/>
    <s v="UNIDAD"/>
    <s v="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31900"/>
    <s v="1"/>
    <s v="UNIDAD"/>
    <s v="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176000"/>
    <s v="1"/>
    <s v="UNIDAD"/>
    <s v="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7"/>
    <s v="USOS MULTIPLES D"/>
    <x v="3"/>
    <n v="518200"/>
    <s v="1"/>
    <s v="UNIDAD"/>
    <s v="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212800"/>
    <s v="1"/>
    <s v="UNIDAD"/>
    <s v="DESENCADENADO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203100"/>
    <s v="1"/>
    <s v="UNIDAD"/>
    <s v="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187000"/>
    <s v="1"/>
    <s v="UNIDAD"/>
    <s v="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04500"/>
    <s v="1"/>
    <s v="UNIDAD"/>
    <s v=""/>
  </r>
  <r>
    <x v="1"/>
    <s v="12"/>
    <s v="23/01/2018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2"/>
    <s v="USOS MULTIPLES E"/>
    <x v="3"/>
    <n v="733400"/>
    <s v="1"/>
    <s v="UNIDAD"/>
    <s v="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38957"/>
    <s v="1"/>
    <s v="UNIDAD"/>
    <s v="DESENCADENADO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209700"/>
    <s v="1"/>
    <s v="UNIDAD"/>
    <s v="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3"/>
    <s v="DE LUJO C"/>
    <x v="2"/>
    <n v="454900"/>
    <s v="1"/>
    <s v="UNIDAD"/>
    <s v="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04500"/>
    <s v="1"/>
    <s v="UNIDAD"/>
    <s v="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5"/>
    <s v="DE LUJO C"/>
    <x v="2"/>
    <n v="439900"/>
    <s v="1"/>
    <s v="UNIDAD"/>
    <s v="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793500"/>
    <s v="1"/>
    <s v="UNIDAD"/>
    <s v="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456100"/>
    <s v="1"/>
    <s v="UNIDAD"/>
    <s v="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8"/>
    <s v="DE LUJO A"/>
    <x v="2"/>
    <n v="363100"/>
    <s v="1"/>
    <s v="UNIDAD"/>
    <s v="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9"/>
    <s v="USOS MULTIPLES E"/>
    <x v="3"/>
    <n v="519900"/>
    <s v="1"/>
    <s v="UNIDAD"/>
    <s v="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09000"/>
    <s v="1"/>
    <s v="UNIDAD"/>
    <s v="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289990"/>
    <s v="1"/>
    <s v="UNIDAD"/>
    <s v="DESENCADENADO"/>
  </r>
  <r>
    <x v="1"/>
    <s v="12"/>
    <s v="23/01/2018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355900"/>
    <s v="1"/>
    <s v="UNIDAD"/>
    <s v="DESENCADENADO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240900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2"/>
    <s v="DE LUJO C"/>
    <x v="2"/>
    <n v="354900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666300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716900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630600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06990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09700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38957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87990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585000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18842"/>
    <s v="1"/>
    <s v="UNIDAD"/>
    <s v=""/>
  </r>
  <r>
    <x v="1"/>
    <s v="12"/>
    <s v="23/01/2018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3199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869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499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3"/>
    <s v="DE LUJO C"/>
    <x v="2"/>
    <n v="6049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5800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17999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1499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1999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700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1841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6041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21253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1749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4995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4"/>
    <s v="DE LUJO C"/>
    <x v="2"/>
    <n v="4549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5"/>
    <s v="USOS MULTIPLES C"/>
    <x v="3"/>
    <n v="5649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6"/>
    <s v="DE LUJO C"/>
    <x v="2"/>
    <n v="4599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7"/>
    <s v="SUBCOMPACTO B"/>
    <x v="0"/>
    <n v="355900"/>
    <s v="1"/>
    <s v="UNIDAD"/>
    <s v=""/>
  </r>
  <r>
    <x v="1"/>
    <s v="12"/>
    <s v="23/01/2018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8"/>
    <s v="USOS MULTIPLES C"/>
    <x v="3"/>
    <n v="32610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20280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2"/>
    <s v="USOS MULTIPLES B"/>
    <x v="3"/>
    <n v="52590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1990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58500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0699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4990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79990"/>
    <s v="1"/>
    <s v="UNIDAD"/>
    <s v="DESENCADENADO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25990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20970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88990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24400"/>
    <s v="1"/>
    <s v="UNIDAD"/>
    <s v=""/>
  </r>
  <r>
    <x v="1"/>
    <s v="12"/>
    <s v="23/01/2018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30290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8090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71190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51800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7999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36550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4090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9280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7950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54700"/>
    <s v="1"/>
    <s v="UNIDAD"/>
    <s v="DESENCADENADO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45610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1"/>
    <s v="SUBCOMPACTO B"/>
    <x v="0"/>
    <n v="219990"/>
    <s v="1"/>
    <s v="UNIDAD"/>
    <s v=""/>
  </r>
  <r>
    <x v="1"/>
    <s v="12"/>
    <s v="23/01/2018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719900"/>
    <s v="1"/>
    <s v="UNIDAD"/>
    <s v="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89990"/>
    <s v="1"/>
    <s v="UNIDAD"/>
    <s v="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921900"/>
    <s v="1"/>
    <s v="UNIDAD"/>
    <s v="DESENCADENADO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06900"/>
    <s v="1"/>
    <s v="UNIDAD"/>
    <s v="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94500"/>
    <s v="1"/>
    <s v="UNIDAD"/>
    <s v="DESENCADENADO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5"/>
    <s v="DE LUJO A"/>
    <x v="2"/>
    <n v="175000"/>
    <s v="1"/>
    <s v="UNIDAD"/>
    <s v="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49300"/>
    <s v="1"/>
    <s v="UNIDAD"/>
    <s v="DESENCADENADO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190000"/>
    <s v="1"/>
    <s v="UNIDAD"/>
    <s v="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385500"/>
    <s v="1"/>
    <s v="UNIDAD"/>
    <s v="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73400"/>
    <s v="1"/>
    <s v="UNIDAD"/>
    <s v="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422900"/>
    <s v="1"/>
    <s v="UNIDAD"/>
    <s v="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52900"/>
    <s v="1"/>
    <s v="UNIDAD"/>
    <s v=""/>
  </r>
  <r>
    <x v="1"/>
    <s v="12"/>
    <s v="23/01/2018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44990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34060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45990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13470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4990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03900"/>
    <s v="1"/>
    <s v="UNIDAD"/>
    <s v="DESENCADENADO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4649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7"/>
    <s v="DEPORTIVO B"/>
    <x v="2"/>
    <n v="56920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8"/>
    <s v="DE LUJO C"/>
    <x v="2"/>
    <n v="57990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17000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57490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285600"/>
    <s v="1"/>
    <s v="UNIDAD"/>
    <s v=""/>
  </r>
  <r>
    <x v="1"/>
    <s v="12"/>
    <s v="23/01/2018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2"/>
    <s v="DE LUJO B"/>
    <x v="2"/>
    <n v="409900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510000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78600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54700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4"/>
    <s v="USOS MULTIPLES E"/>
    <x v="3"/>
    <n v="249900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24400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27190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635740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355900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156395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304491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1"/>
    <s v="DE LUJO C"/>
    <x v="2"/>
    <n v="793500"/>
    <s v="1"/>
    <s v="UNIDAD"/>
    <s v=""/>
  </r>
  <r>
    <x v="1"/>
    <s v="12"/>
    <s v="23/01/2018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22499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299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45610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4990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9530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38200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4999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23746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92190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1450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22410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716900"/>
    <s v="1"/>
    <s v="UNIDAD"/>
    <s v=""/>
  </r>
  <r>
    <x v="1"/>
    <s v="12"/>
    <s v="23/01/2018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3590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20699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7890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76990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41460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38200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6550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5299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38957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9"/>
    <s v="COMPACTO B"/>
    <x v="1"/>
    <n v="28090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18300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1"/>
    <s v="DE LUJO C"/>
    <x v="2"/>
    <n v="1201000"/>
    <s v="1"/>
    <s v="UNIDAD"/>
    <s v=""/>
  </r>
  <r>
    <x v="1"/>
    <s v="12"/>
    <s v="23/01/2018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194500"/>
    <s v="1"/>
    <s v="UNIDAD"/>
    <s v="DESENCADENADO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75900"/>
    <s v="1"/>
    <s v="UNIDAD"/>
    <s v="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07900"/>
    <s v="1"/>
    <s v="UNIDAD"/>
    <s v="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85600"/>
    <s v="1"/>
    <s v="UNIDAD"/>
    <s v="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49300"/>
    <s v="1"/>
    <s v="UNIDAD"/>
    <s v="DESENCADENADO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4700"/>
    <s v="1"/>
    <s v="UNIDAD"/>
    <s v="DESENCADENADO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6"/>
    <s v="USOS MULTIPLES D"/>
    <x v="3"/>
    <n v="355900"/>
    <s v="1"/>
    <s v="UNIDAD"/>
    <s v="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87990"/>
    <s v="1"/>
    <s v="UNIDAD"/>
    <s v="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519900"/>
    <s v="1"/>
    <s v="UNIDAD"/>
    <s v="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9"/>
    <s v="DE LUJO C"/>
    <x v="2"/>
    <n v="999900"/>
    <s v="1"/>
    <s v="UNIDAD"/>
    <s v="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483912"/>
    <s v="1"/>
    <s v="UNIDAD"/>
    <s v="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79990"/>
    <s v="1"/>
    <s v="UNIDAD"/>
    <s v=""/>
  </r>
  <r>
    <x v="1"/>
    <s v="12"/>
    <s v="23/01/2018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18410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1164200"/>
    <s v="1"/>
    <s v="UNIDAD"/>
    <s v="DESENCADENADO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0450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3090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0699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7750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590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7"/>
    <s v="DE LUJO C"/>
    <x v="2"/>
    <n v="75700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28670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20210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6590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422900"/>
    <s v="1"/>
    <s v="UNIDAD"/>
    <s v=""/>
  </r>
  <r>
    <x v="1"/>
    <s v="12"/>
    <s v="23/01/2018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921900"/>
    <s v="1"/>
    <s v="UNIDAD"/>
    <s v="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88600"/>
    <s v="1"/>
    <s v="UNIDAD"/>
    <s v="DESENCADENADO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234990"/>
    <s v="1"/>
    <s v="UNIDAD"/>
    <s v="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66450"/>
    <s v="1"/>
    <s v="UNIDAD"/>
    <s v="DESENCADENADO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07500"/>
    <s v="1"/>
    <s v="UNIDAD"/>
    <s v="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304850"/>
    <s v="1"/>
    <s v="UNIDAD"/>
    <s v="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81200"/>
    <s v="1"/>
    <s v="UNIDAD"/>
    <s v="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85500"/>
    <s v="1"/>
    <s v="UNIDAD"/>
    <s v="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311900"/>
    <s v="1"/>
    <s v="UNIDAD"/>
    <s v="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84900"/>
    <s v="1"/>
    <s v="UNIDAD"/>
    <s v="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69400"/>
    <s v="1"/>
    <s v="UNIDAD"/>
    <s v="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797900"/>
    <s v="1"/>
    <s v="UNIDAD"/>
    <s v=""/>
  </r>
  <r>
    <x v="1"/>
    <s v="12"/>
    <s v="23/01/2018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52990"/>
    <s v="1"/>
    <s v="UNIDAD"/>
    <s v="DESENCADENADO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7400"/>
    <s v="1"/>
    <s v="UNIDAD"/>
    <s v="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55900"/>
    <s v="1"/>
    <s v="UNIDAD"/>
    <s v="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06990"/>
    <s v="1"/>
    <s v="UNIDAD"/>
    <s v="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95300"/>
    <s v="1"/>
    <s v="UNIDAD"/>
    <s v="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368400"/>
    <s v="1"/>
    <s v="UNIDAD"/>
    <s v="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07900"/>
    <s v="1"/>
    <s v="UNIDAD"/>
    <s v="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39990"/>
    <s v="1"/>
    <s v="UNIDAD"/>
    <s v="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178600"/>
    <s v="1"/>
    <s v="UNIDAD"/>
    <s v="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82000"/>
    <s v="1"/>
    <s v="UNIDAD"/>
    <s v="DESENCADENADO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215300"/>
    <s v="1"/>
    <s v="UNIDAD"/>
    <s v="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1"/>
    <s v="SUBCOMPACTO B"/>
    <x v="0"/>
    <n v="215458"/>
    <s v="1"/>
    <s v="UNIDAD"/>
    <s v=""/>
  </r>
  <r>
    <x v="1"/>
    <s v="12"/>
    <s v="23/01/2018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324900"/>
    <s v="1"/>
    <s v="UNIDAD"/>
    <s v="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367600"/>
    <s v="1"/>
    <s v="UNIDAD"/>
    <s v="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55900"/>
    <s v="1"/>
    <s v="UNIDAD"/>
    <s v="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179500"/>
    <s v="1"/>
    <s v="UNIDAD"/>
    <s v="DESENCADENADO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49300"/>
    <s v="1"/>
    <s v="UNIDAD"/>
    <s v="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49990"/>
    <s v="1"/>
    <s v="UNIDAD"/>
    <s v="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456100"/>
    <s v="1"/>
    <s v="UNIDAD"/>
    <s v="DESENCADENADO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206989.5"/>
    <s v="1"/>
    <s v="UNIDAD"/>
    <s v="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716900"/>
    <s v="1"/>
    <s v="UNIDAD"/>
    <s v="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9"/>
    <s v="DE LUJO C"/>
    <x v="2"/>
    <n v="364900"/>
    <s v="1"/>
    <s v="UNIDAD"/>
    <s v="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75500"/>
    <s v="1"/>
    <s v="UNIDAD"/>
    <s v="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565000"/>
    <s v="1"/>
    <s v="UNIDAD"/>
    <s v=""/>
  </r>
  <r>
    <x v="1"/>
    <s v="12"/>
    <s v="23/01/2018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35900"/>
    <s v="1"/>
    <s v="UNIDAD"/>
    <s v="DESENCADENADO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358900"/>
    <s v="1"/>
    <s v="UNIDAD"/>
    <s v="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194500"/>
    <s v="1"/>
    <s v="UNIDAD"/>
    <s v="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177500"/>
    <s v="1"/>
    <s v="UNIDAD"/>
    <s v="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496000"/>
    <s v="1"/>
    <s v="UNIDAD"/>
    <s v="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04500"/>
    <s v="1"/>
    <s v="UNIDAD"/>
    <s v="DESENCADENADO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87990"/>
    <s v="1"/>
    <s v="UNIDAD"/>
    <s v="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459900"/>
    <s v="1"/>
    <s v="UNIDAD"/>
    <s v="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519900"/>
    <s v="1"/>
    <s v="UNIDAD"/>
    <s v="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185100"/>
    <s v="1"/>
    <s v="UNIDAD"/>
    <s v="DESENCADENADO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227900"/>
    <s v="1"/>
    <s v="UNIDAD"/>
    <s v="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22900"/>
    <s v="1"/>
    <s v="UNIDAD"/>
    <s v=""/>
  </r>
  <r>
    <x v="1"/>
    <s v="12"/>
    <s v="23/01/2018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2"/>
    <s v="DE LUJO C"/>
    <x v="2"/>
    <n v="589900"/>
    <s v="1"/>
    <s v="UNIDAD"/>
    <s v="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793500"/>
    <s v="1"/>
    <s v="UNIDAD"/>
    <s v="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40600"/>
    <s v="1"/>
    <s v="UNIDAD"/>
    <s v="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59900"/>
    <s v="1"/>
    <s v="UNIDAD"/>
    <s v="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358900"/>
    <s v="1"/>
    <s v="UNIDAD"/>
    <s v="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769900"/>
    <s v="1"/>
    <s v="UNIDAD"/>
    <s v="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94500"/>
    <s v="1"/>
    <s v="UNIDAD"/>
    <s v="DESENCADENADO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04500"/>
    <s v="1"/>
    <s v="UNIDAD"/>
    <s v="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8"/>
    <s v="USOS MULTIPLES D"/>
    <x v="3"/>
    <n v="399900"/>
    <s v="1"/>
    <s v="UNIDAD"/>
    <s v="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07900"/>
    <s v="1"/>
    <s v="UNIDAD"/>
    <s v="DESENCADENADO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214600"/>
    <s v="1"/>
    <s v="UNIDAD"/>
    <s v="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1"/>
    <s v="COMPACTO B"/>
    <x v="1"/>
    <n v="178600"/>
    <s v="1"/>
    <s v="UNIDAD"/>
    <s v=""/>
  </r>
  <r>
    <x v="1"/>
    <s v="12"/>
    <s v="23/01/2018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28560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21060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138957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1790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0450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48490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4090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36790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7999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7450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18410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86700"/>
    <s v="1"/>
    <s v="UNIDAD"/>
    <s v=""/>
  </r>
  <r>
    <x v="1"/>
    <s v="12"/>
    <s v="23/01/2018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2"/>
    <s v="DE LUJO A"/>
    <x v="2"/>
    <n v="354900"/>
    <s v="1"/>
    <s v="UNIDAD"/>
    <s v="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5100"/>
    <s v="1"/>
    <s v="UNIDAD"/>
    <s v="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04500"/>
    <s v="1"/>
    <s v="UNIDAD"/>
    <s v="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381200"/>
    <s v="1"/>
    <s v="UNIDAD"/>
    <s v="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4"/>
    <s v="USOS MULTIPLES B"/>
    <x v="3"/>
    <n v="259900"/>
    <s v="1"/>
    <s v="UNIDAD"/>
    <s v="DESENCADENADO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06990"/>
    <s v="1"/>
    <s v="UNIDAD"/>
    <s v="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75000"/>
    <s v="1"/>
    <s v="UNIDAD"/>
    <s v="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194500"/>
    <s v="1"/>
    <s v="UNIDAD"/>
    <s v="DESENCADENADO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249900"/>
    <s v="1"/>
    <s v="UNIDAD"/>
    <s v="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285600"/>
    <s v="1"/>
    <s v="UNIDAD"/>
    <s v="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216900.5"/>
    <s v="1"/>
    <s v="UNIDAD"/>
    <s v="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00400"/>
    <s v="1"/>
    <s v="UNIDAD"/>
    <s v=""/>
  </r>
  <r>
    <x v="1"/>
    <s v="12"/>
    <s v="23/01/2018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225100"/>
    <s v="1"/>
    <s v="UNIDAD"/>
    <s v=""/>
  </r>
  <r>
    <x v="1"/>
    <s v="12"/>
    <s v="23/01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285600"/>
    <s v="1"/>
    <s v="UNIDAD"/>
    <s v="DESENCADENADO"/>
  </r>
  <r>
    <x v="1"/>
    <s v="12"/>
    <s v="23/01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22000"/>
    <s v="1"/>
    <s v="UNIDAD"/>
    <s v=""/>
  </r>
  <r>
    <x v="1"/>
    <s v="12"/>
    <s v="23/01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3"/>
    <s v="USOS MULTIPLES E"/>
    <x v="3"/>
    <n v="719900"/>
    <s v="1"/>
    <s v="UNIDAD"/>
    <s v=""/>
  </r>
  <r>
    <x v="1"/>
    <s v="12"/>
    <s v="23/01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4"/>
    <s v="USOS MULTIPLES D"/>
    <x v="3"/>
    <n v="399900"/>
    <s v="1"/>
    <s v="UNIDAD"/>
    <s v=""/>
  </r>
  <r>
    <x v="1"/>
    <s v="12"/>
    <s v="23/01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19945"/>
    <s v="1"/>
    <s v="UNIDAD"/>
    <s v=""/>
  </r>
  <r>
    <x v="1"/>
    <s v="12"/>
    <s v="23/01/2018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6"/>
    <s v="DE LUJO B"/>
    <x v="2"/>
    <n v="385400"/>
    <s v="1"/>
    <s v="UNIDAD"/>
    <s v=""/>
  </r>
  <r>
    <x v="1"/>
    <s v="12"/>
    <s v="23/01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5100"/>
    <s v="1"/>
    <s v="UNIDAD"/>
    <s v=""/>
  </r>
  <r>
    <x v="1"/>
    <s v="12"/>
    <s v="23/01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202100"/>
    <s v="1"/>
    <s v="UNIDAD"/>
    <s v=""/>
  </r>
  <r>
    <x v="1"/>
    <s v="12"/>
    <s v="23/01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04500"/>
    <s v="1"/>
    <s v="UNIDAD"/>
    <s v=""/>
  </r>
  <r>
    <x v="1"/>
    <s v="12"/>
    <s v="23/01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79990"/>
    <s v="1"/>
    <s v="UNIDAD"/>
    <s v=""/>
  </r>
  <r>
    <x v="1"/>
    <s v="12"/>
    <s v="23/01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149300"/>
    <s v="1"/>
    <s v="UNIDAD"/>
    <s v="DESENCADENADO"/>
  </r>
  <r>
    <x v="1"/>
    <s v="12"/>
    <s v="23/01/2018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99900"/>
    <s v="1"/>
    <s v="UNIDAD"/>
    <s v=""/>
  </r>
  <r>
    <x v="1"/>
    <s v="12"/>
    <s v="23/01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22000"/>
    <s v="1"/>
    <s v="UNIDAD"/>
    <s v=""/>
  </r>
  <r>
    <x v="1"/>
    <s v="12"/>
    <s v="23/01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54700"/>
    <s v="1"/>
    <s v="UNIDAD"/>
    <s v="DESENCADENADO"/>
  </r>
  <r>
    <x v="1"/>
    <s v="12"/>
    <s v="23/01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22900"/>
    <s v="1"/>
    <s v="UNIDAD"/>
    <s v=""/>
  </r>
  <r>
    <x v="1"/>
    <s v="12"/>
    <s v="23/01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14990"/>
    <s v="1"/>
    <s v="UNIDAD"/>
    <s v=""/>
  </r>
  <r>
    <x v="1"/>
    <s v="12"/>
    <s v="23/01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184100"/>
    <s v="1"/>
    <s v="UNIDAD"/>
    <s v=""/>
  </r>
  <r>
    <x v="1"/>
    <s v="12"/>
    <s v="23/01/2018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09700"/>
    <s v="1"/>
    <s v="UNIDAD"/>
    <s v=""/>
  </r>
  <r>
    <x v="1"/>
    <s v="12"/>
    <s v="23/01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285600"/>
    <s v="1"/>
    <s v="UNIDAD"/>
    <s v=""/>
  </r>
  <r>
    <x v="1"/>
    <s v="12"/>
    <s v="23/01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95300"/>
    <s v="1"/>
    <s v="UNIDAD"/>
    <s v=""/>
  </r>
  <r>
    <x v="1"/>
    <s v="12"/>
    <s v="23/01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99900"/>
    <s v="1"/>
    <s v="UNIDAD"/>
    <s v=""/>
  </r>
  <r>
    <x v="1"/>
    <s v="12"/>
    <s v="23/01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02100"/>
    <s v="1"/>
    <s v="UNIDAD"/>
    <s v=""/>
  </r>
  <r>
    <x v="1"/>
    <s v="12"/>
    <s v="23/01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89900"/>
    <s v="1"/>
    <s v="UNIDAD"/>
    <s v="DESENCADENADO"/>
  </r>
  <r>
    <x v="1"/>
    <s v="12"/>
    <s v="23/01/2018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88900"/>
    <s v="1"/>
    <s v="UNIDAD"/>
    <s v=""/>
  </r>
  <r>
    <x v="1"/>
    <s v="12"/>
    <s v="23/01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54700"/>
    <s v="1"/>
    <s v="UNIDAD"/>
    <s v=""/>
  </r>
  <r>
    <x v="1"/>
    <s v="12"/>
    <s v="23/01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40900"/>
    <s v="1"/>
    <s v="UNIDAD"/>
    <s v=""/>
  </r>
  <r>
    <x v="1"/>
    <s v="12"/>
    <s v="23/01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3"/>
    <s v="USOS MULTIPLES B"/>
    <x v="3"/>
    <n v="560900"/>
    <s v="1"/>
    <s v="UNIDAD"/>
    <s v=""/>
  </r>
  <r>
    <x v="1"/>
    <s v="12"/>
    <s v="23/01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24850"/>
    <s v="1"/>
    <s v="UNIDAD"/>
    <s v=""/>
  </r>
  <r>
    <x v="1"/>
    <s v="12"/>
    <s v="23/01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10600"/>
    <s v="1"/>
    <s v="UNIDAD"/>
    <s v=""/>
  </r>
  <r>
    <x v="1"/>
    <s v="12"/>
    <s v="23/01/2018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6"/>
    <s v="USOS MULTIPLES D"/>
    <x v="3"/>
    <n v="382000"/>
    <s v="1"/>
    <s v="UNIDAD"/>
    <s v=""/>
  </r>
  <r>
    <x v="1"/>
    <s v="12"/>
    <s v="23/01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206990"/>
    <s v="1"/>
    <s v="UNIDAD"/>
    <s v=""/>
  </r>
  <r>
    <x v="1"/>
    <s v="12"/>
    <s v="23/01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22000"/>
    <s v="1"/>
    <s v="UNIDAD"/>
    <s v=""/>
  </r>
  <r>
    <x v="1"/>
    <s v="12"/>
    <s v="23/01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31990"/>
    <s v="1"/>
    <s v="UNIDAD"/>
    <s v=""/>
  </r>
  <r>
    <x v="1"/>
    <s v="12"/>
    <s v="23/01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4"/>
    <s v="DE LUJO B"/>
    <x v="2"/>
    <n v="365500"/>
    <s v="1"/>
    <s v="UNIDAD"/>
    <s v=""/>
  </r>
  <r>
    <x v="1"/>
    <s v="12"/>
    <s v="23/01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184100"/>
    <s v="1"/>
    <s v="UNIDAD"/>
    <s v=""/>
  </r>
  <r>
    <x v="1"/>
    <s v="12"/>
    <s v="23/01/2018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89900"/>
    <s v="1"/>
    <s v="UNIDAD"/>
    <s v=""/>
  </r>
  <r>
    <x v="1"/>
    <s v="12"/>
    <s v="23/01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95300"/>
    <s v="1"/>
    <s v="UNIDAD"/>
    <s v=""/>
  </r>
  <r>
    <x v="1"/>
    <s v="12"/>
    <s v="23/01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209700"/>
    <s v="1"/>
    <s v="UNIDAD"/>
    <s v=""/>
  </r>
  <r>
    <x v="1"/>
    <s v="12"/>
    <s v="23/01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80900"/>
    <s v="1"/>
    <s v="UNIDAD"/>
    <s v=""/>
  </r>
  <r>
    <x v="1"/>
    <s v="12"/>
    <s v="23/01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02100"/>
    <s v="1"/>
    <s v="UNIDAD"/>
    <s v=""/>
  </r>
  <r>
    <x v="1"/>
    <s v="12"/>
    <s v="23/01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399900"/>
    <s v="1"/>
    <s v="UNIDAD"/>
    <s v=""/>
  </r>
  <r>
    <x v="1"/>
    <s v="12"/>
    <s v="23/01/2018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99900"/>
    <s v="1"/>
    <s v="UNIDAD"/>
    <s v=""/>
  </r>
  <r>
    <x v="1"/>
    <s v="12"/>
    <s v="23/01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1"/>
    <s v="USOS MULTIPLES D"/>
    <x v="3"/>
    <n v="423300"/>
    <s v="1"/>
    <s v="UNIDAD"/>
    <s v="DESENCADENADO"/>
  </r>
  <r>
    <x v="1"/>
    <s v="12"/>
    <s v="23/01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285600"/>
    <s v="1"/>
    <s v="UNIDAD"/>
    <s v=""/>
  </r>
  <r>
    <x v="1"/>
    <s v="12"/>
    <s v="23/01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64500"/>
    <s v="1"/>
    <s v="UNIDAD"/>
    <s v="DESENCADENADO"/>
  </r>
  <r>
    <x v="1"/>
    <s v="12"/>
    <s v="23/01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302000"/>
    <s v="1"/>
    <s v="UNIDAD"/>
    <s v=""/>
  </r>
  <r>
    <x v="1"/>
    <s v="12"/>
    <s v="23/01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87990"/>
    <s v="1"/>
    <s v="UNIDAD"/>
    <s v=""/>
  </r>
  <r>
    <x v="1"/>
    <s v="12"/>
    <s v="23/01/2018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04500"/>
    <s v="1"/>
    <s v="UNIDAD"/>
    <s v="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574602"/>
    <s v="1"/>
    <s v="UNIDAD"/>
    <s v="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2"/>
    <s v="USOS MULTIPLES E"/>
    <x v="3"/>
    <n v="519900"/>
    <s v="1"/>
    <s v="UNIDAD"/>
    <s v="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19100"/>
    <s v="1"/>
    <s v="UNIDAD"/>
    <s v="DESENCADENADO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4"/>
    <s v="DE LUJO A"/>
    <x v="2"/>
    <n v="212800"/>
    <s v="1"/>
    <s v="UNIDAD"/>
    <s v="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46490"/>
    <s v="1"/>
    <s v="UNIDAD"/>
    <s v="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75000"/>
    <s v="1"/>
    <s v="UNIDAD"/>
    <s v="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7"/>
    <s v="SUBCOMPACTO B"/>
    <x v="0"/>
    <n v="194500"/>
    <s v="1"/>
    <s v="UNIDAD"/>
    <s v="DESENCADENADO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86000"/>
    <s v="1"/>
    <s v="UNIDAD"/>
    <s v="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02900"/>
    <s v="1"/>
    <s v="UNIDAD"/>
    <s v="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59101"/>
    <s v="1"/>
    <s v="UNIDAD"/>
    <s v="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79900"/>
    <s v="1"/>
    <s v="UNIDAD"/>
    <s v="DESENCADENADO"/>
  </r>
  <r>
    <x v="1"/>
    <s v="12"/>
    <s v="23/01/2018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8360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450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2"/>
    <s v="USOS MULTIPLES E"/>
    <x v="3"/>
    <n v="24090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0699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3999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64038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18890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7"/>
    <s v="USOS MULTIPLES D"/>
    <x v="3"/>
    <n v="65170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24190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0590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18410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55900"/>
    <s v="1"/>
    <s v="UNIDAD"/>
    <s v=""/>
  </r>
  <r>
    <x v="1"/>
    <s v="12"/>
    <s v="23/01/2018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4990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21500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17999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0790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5299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17950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7860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0450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45990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0999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0"/>
    <s v="SUBCOMPACTO B"/>
    <x v="0"/>
    <n v="16046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37800"/>
    <s v="1"/>
    <s v="UNIDAD"/>
    <s v=""/>
  </r>
  <r>
    <x v="1"/>
    <s v="12"/>
    <s v="23/01/2018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5849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372900"/>
    <s v="1"/>
    <s v="UNIDAD"/>
    <s v="DESENCADENADO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2"/>
    <s v="DE LUJO C"/>
    <x v="2"/>
    <n v="5499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499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4"/>
    <s v="USOS MULTIPLES D"/>
    <x v="3"/>
    <n v="8159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999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6"/>
    <s v="USOS MULTIPLES E"/>
    <x v="3"/>
    <n v="5149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045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1493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9"/>
    <s v="DE LUJO C"/>
    <x v="2"/>
    <n v="9999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0"/>
    <s v="COMPACTO B"/>
    <x v="1"/>
    <n v="2833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1"/>
    <s v="DE LUJO C"/>
    <x v="2"/>
    <n v="699000"/>
    <s v="1"/>
    <s v="UNIDAD"/>
    <s v=""/>
  </r>
  <r>
    <x v="1"/>
    <s v="12"/>
    <s v="23/01/2018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18410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7000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3780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2790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1599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40590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76990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34090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21500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285600"/>
    <s v="1"/>
    <s v="UNIDAD"/>
    <s v="DESENCADENADO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3190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1"/>
    <s v="DE LUJO C"/>
    <x v="2"/>
    <n v="579900"/>
    <s v="1"/>
    <s v="UNIDAD"/>
    <s v=""/>
  </r>
  <r>
    <x v="1"/>
    <s v="12"/>
    <s v="23/01/2018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2"/>
    <s v="SUBCOMPACTO B"/>
    <x v="0"/>
    <n v="179500"/>
    <s v="1"/>
    <s v="UNIDAD"/>
    <s v=""/>
  </r>
  <r>
    <x v="1"/>
    <s v="12"/>
    <s v="23/01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219990"/>
    <s v="1"/>
    <s v="UNIDAD"/>
    <s v=""/>
  </r>
  <r>
    <x v="1"/>
    <s v="12"/>
    <s v="23/01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65500"/>
    <s v="1"/>
    <s v="UNIDAD"/>
    <s v=""/>
  </r>
  <r>
    <x v="1"/>
    <s v="12"/>
    <s v="23/01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170000"/>
    <s v="1"/>
    <s v="UNIDAD"/>
    <s v=""/>
  </r>
  <r>
    <x v="1"/>
    <s v="12"/>
    <s v="23/01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182400"/>
    <s v="1"/>
    <s v="UNIDAD"/>
    <s v="DESENCADENADO"/>
  </r>
  <r>
    <x v="1"/>
    <s v="12"/>
    <s v="23/01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24100"/>
    <s v="1"/>
    <s v="UNIDAD"/>
    <s v=""/>
  </r>
  <r>
    <x v="1"/>
    <s v="12"/>
    <s v="23/01/2018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99900"/>
    <s v="1"/>
    <s v="UNIDAD"/>
    <s v=""/>
  </r>
  <r>
    <x v="1"/>
    <s v="12"/>
    <s v="23/01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70000"/>
    <s v="1"/>
    <s v="UNIDAD"/>
    <s v=""/>
  </r>
  <r>
    <x v="1"/>
    <s v="12"/>
    <s v="23/01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2"/>
    <s v="SUBCOMPACTO B"/>
    <x v="0"/>
    <n v="179500"/>
    <s v="1"/>
    <s v="UNIDAD"/>
    <s v=""/>
  </r>
  <r>
    <x v="1"/>
    <s v="12"/>
    <s v="23/01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365500"/>
    <s v="1"/>
    <s v="UNIDAD"/>
    <s v=""/>
  </r>
  <r>
    <x v="1"/>
    <s v="12"/>
    <s v="23/01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456100"/>
    <s v="1"/>
    <s v="UNIDAD"/>
    <s v=""/>
  </r>
  <r>
    <x v="1"/>
    <s v="12"/>
    <s v="23/01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9990"/>
    <s v="1"/>
    <s v="UNIDAD"/>
    <s v=""/>
  </r>
  <r>
    <x v="1"/>
    <s v="12"/>
    <s v="23/01/2018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15458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54700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65500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3"/>
    <s v="SUBCOMPACTO B"/>
    <x v="0"/>
    <n v="251440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39900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5"/>
    <s v="SUBCOMPACTO B"/>
    <x v="0"/>
    <n v="206100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15900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7"/>
    <s v="USOS MULTIPLES E"/>
    <x v="3"/>
    <n v="719900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8"/>
    <s v="SUBCOMPACTO B"/>
    <x v="0"/>
    <n v="239352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9"/>
    <s v="SUBCOMPACTO B"/>
    <x v="0"/>
    <n v="206900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0"/>
    <s v="USOS MULTIPLES D"/>
    <x v="3"/>
    <n v="382000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1"/>
    <s v="SUBCOMPACTO B"/>
    <x v="0"/>
    <n v="210600"/>
    <s v="1"/>
    <s v="UNIDAD"/>
    <s v=""/>
  </r>
  <r>
    <x v="1"/>
    <s v="12"/>
    <s v="23/01/2018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04500"/>
    <s v="1"/>
    <s v="UNIDAD"/>
    <s v=""/>
  </r>
  <r>
    <x v="1"/>
    <s v="12"/>
    <s v="23/01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640380"/>
    <s v="1"/>
    <s v="UNIDAD"/>
    <s v=""/>
  </r>
  <r>
    <x v="1"/>
    <s v="12"/>
    <s v="23/01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579934"/>
    <s v="1"/>
    <s v="UNIDAD"/>
    <s v=""/>
  </r>
  <r>
    <x v="1"/>
    <s v="12"/>
    <s v="23/01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54700"/>
    <s v="1"/>
    <s v="UNIDAD"/>
    <s v="DESENCADENADO"/>
  </r>
  <r>
    <x v="1"/>
    <s v="12"/>
    <s v="23/01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14990"/>
    <s v="1"/>
    <s v="UNIDAD"/>
    <s v=""/>
  </r>
  <r>
    <x v="1"/>
    <s v="12"/>
    <s v="23/01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2990"/>
    <s v="1"/>
    <s v="UNIDAD"/>
    <s v=""/>
  </r>
  <r>
    <x v="1"/>
    <s v="12"/>
    <s v="23/01/2018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04800"/>
    <s v="1"/>
    <s v="UNIDAD"/>
    <s v=""/>
  </r>
  <r>
    <x v="1"/>
    <s v="12"/>
    <s v="23/01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1"/>
    <s v="SUBCOMPACTO B"/>
    <x v="0"/>
    <n v="187000"/>
    <s v="1"/>
    <s v="UNIDAD"/>
    <s v=""/>
  </r>
  <r>
    <x v="1"/>
    <s v="12"/>
    <s v="23/01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89900"/>
    <s v="1"/>
    <s v="UNIDAD"/>
    <s v=""/>
  </r>
  <r>
    <x v="1"/>
    <s v="12"/>
    <s v="23/01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631100"/>
    <s v="1"/>
    <s v="UNIDAD"/>
    <s v=""/>
  </r>
  <r>
    <x v="1"/>
    <s v="12"/>
    <s v="23/01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4"/>
    <s v="SUBCOMPACTO B"/>
    <x v="0"/>
    <n v="230600"/>
    <s v="1"/>
    <s v="UNIDAD"/>
    <s v=""/>
  </r>
  <r>
    <x v="1"/>
    <s v="12"/>
    <s v="23/01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4700"/>
    <s v="1"/>
    <s v="UNIDAD"/>
    <s v=""/>
  </r>
  <r>
    <x v="1"/>
    <s v="12"/>
    <s v="23/01/2018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6"/>
    <s v="SUBCOMPACTO B"/>
    <x v="0"/>
    <n v="214900"/>
    <s v="1"/>
    <s v="UNIDAD"/>
    <s v=""/>
  </r>
  <r>
    <x v="1"/>
    <s v="12"/>
    <s v="23/01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268900"/>
    <s v="1"/>
    <s v="UNIDAD"/>
    <s v=""/>
  </r>
  <r>
    <x v="1"/>
    <s v="12"/>
    <s v="23/01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285600"/>
    <s v="1"/>
    <s v="UNIDAD"/>
    <s v=""/>
  </r>
  <r>
    <x v="1"/>
    <s v="12"/>
    <s v="23/01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54700"/>
    <s v="1"/>
    <s v="UNIDAD"/>
    <s v=""/>
  </r>
  <r>
    <x v="1"/>
    <s v="12"/>
    <s v="23/01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4"/>
    <s v="USOS MULTIPLES D"/>
    <x v="3"/>
    <n v="399900"/>
    <s v="1"/>
    <s v="UNIDAD"/>
    <s v="DESENCADENADO"/>
  </r>
  <r>
    <x v="1"/>
    <s v="12"/>
    <s v="23/01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2990"/>
    <s v="1"/>
    <s v="UNIDAD"/>
    <s v=""/>
  </r>
  <r>
    <x v="1"/>
    <s v="12"/>
    <s v="23/01/2018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99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197335.5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58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8449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882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5"/>
    <s v="DE LUJO B"/>
    <x v="2"/>
    <n v="3580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41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9785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18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37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292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45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954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23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367900"/>
    <s v="1"/>
    <s v="UNIDAD"/>
    <s v="DESENCADENADO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3610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6"/>
    <s v="USOS MULTIPLES D"/>
    <x v="3"/>
    <n v="3844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400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2287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9"/>
    <s v="COMPACTO B"/>
    <x v="1"/>
    <n v="433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0"/>
    <s v="COMPACTO B"/>
    <x v="1"/>
    <n v="3355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300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7690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3"/>
    <s v="COMPACTO A"/>
    <x v="1"/>
    <n v="273432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4"/>
    <s v="SUBCOMPACTO"/>
    <x v="0"/>
    <n v="1791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5"/>
    <s v="USOS MULTIPLES C"/>
    <x v="3"/>
    <n v="38475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6"/>
    <s v="SUBCOMPACTO"/>
    <x v="0"/>
    <n v="549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7"/>
    <s v="COMPACTO A"/>
    <x v="1"/>
    <n v="29049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8"/>
    <s v="SUBCOMPACTO"/>
    <x v="0"/>
    <n v="1427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9"/>
    <s v="COMPACTO B"/>
    <x v="1"/>
    <n v="694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0"/>
    <s v="DE LUJO C"/>
    <x v="2"/>
    <n v="365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1"/>
    <s v="COMPACTO A"/>
    <x v="1"/>
    <n v="20999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2"/>
    <s v="SUBCOMPACTO"/>
    <x v="0"/>
    <n v="509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3"/>
    <s v="USOS MULTIPLES D"/>
    <x v="3"/>
    <n v="367900"/>
    <s v="1"/>
    <s v="UNIDAD"/>
    <s v="DESENCADENADO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4"/>
    <s v="SUBCOMPACTO"/>
    <x v="0"/>
    <n v="1574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5"/>
    <s v="COMPACTO A"/>
    <x v="1"/>
    <n v="23324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6"/>
    <s v="SUBCOMPACTO"/>
    <x v="0"/>
    <n v="138519.5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7"/>
    <s v="COMPACTO A"/>
    <x v="1"/>
    <n v="881333.5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8"/>
    <s v="COMPACTO B"/>
    <x v="1"/>
    <n v="1690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9"/>
    <s v="SUBCOMPACTO"/>
    <x v="0"/>
    <n v="345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0"/>
    <s v="USOS MULTIPLES C"/>
    <x v="3"/>
    <n v="654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1"/>
    <s v="SUBCOMPACTO"/>
    <x v="0"/>
    <n v="645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2"/>
    <s v="USOS MULTIPLES C"/>
    <x v="3"/>
    <n v="2805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3"/>
    <s v="SUBCOMPACTO"/>
    <x v="0"/>
    <n v="1574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4"/>
    <s v="DEPORTIVO A"/>
    <x v="2"/>
    <n v="339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5"/>
    <s v="SUBCOMPACTO"/>
    <x v="0"/>
    <n v="20799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6"/>
    <s v="SUBCOMPACTO"/>
    <x v="0"/>
    <n v="370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7"/>
    <s v="SUBCOMPACTO"/>
    <x v="0"/>
    <n v="2805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8"/>
    <s v="USOS MULTIPLES C"/>
    <x v="3"/>
    <n v="5190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9"/>
    <s v="USOS MULTIPLES D"/>
    <x v="3"/>
    <n v="3784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0"/>
    <s v="COMPACTO A"/>
    <x v="1"/>
    <n v="5090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1"/>
    <s v="COMPACTO A"/>
    <x v="1"/>
    <n v="2717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2"/>
    <s v="SUBCOMPACTO"/>
    <x v="0"/>
    <n v="8074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3"/>
    <s v="COMPACTO A"/>
    <x v="1"/>
    <n v="23324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4"/>
    <s v="USOS MULTIPLES D"/>
    <x v="3"/>
    <n v="3660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5"/>
    <s v="USOS MULTIPLES C"/>
    <x v="3"/>
    <n v="36349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6"/>
    <s v="USOS MULTIPLES C"/>
    <x v="3"/>
    <n v="288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7"/>
    <s v="COMPACTO B"/>
    <x v="1"/>
    <n v="619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8"/>
    <s v="USOS MULTIPLES D"/>
    <x v="3"/>
    <n v="594200"/>
    <s v="1"/>
    <s v="UNIDAD"/>
    <s v="DESENCADENADO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9"/>
    <s v="USOS MULTIPLES C"/>
    <x v="3"/>
    <n v="349900"/>
    <s v="1"/>
    <s v="UNIDAD"/>
    <s v="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60"/>
    <s v="USOS MULTIPLES C"/>
    <x v="3"/>
    <n v="3839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991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3660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4839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320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33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59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4685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5399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451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058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18900"/>
    <s v="1"/>
    <s v="UNIDAD"/>
    <s v="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3990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63770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9300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4940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6490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799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240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6349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8"/>
    <s v="DE LUJO C"/>
    <x v="2"/>
    <n v="34990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64990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69990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522400"/>
    <s v="1"/>
    <s v="UNIDAD"/>
    <s v="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0750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1350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0990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629900"/>
    <s v="1"/>
    <s v="UNIDAD"/>
    <s v="DESENCADENADO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262900"/>
    <s v="1"/>
    <s v="UNIDAD"/>
    <s v="DESENCADENADO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0999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9299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9910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37400"/>
    <s v="1"/>
    <s v="UNIDAD"/>
    <s v="DESENCADENADO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63770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4990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54100"/>
    <s v="1"/>
    <s v="UNIDAD"/>
    <s v="DESENCADENADO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7890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530000"/>
    <s v="1"/>
    <s v="UNIDAD"/>
    <s v="DESENCADENADO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4"/>
    <s v="SUBCOMPACTO"/>
    <x v="0"/>
    <n v="66770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9590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6"/>
    <s v="COMPACTO A"/>
    <x v="1"/>
    <n v="345900"/>
    <s v="1"/>
    <s v="UNIDAD"/>
    <s v="DESENCADENADO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7"/>
    <s v="COMPACTO B"/>
    <x v="1"/>
    <n v="334700"/>
    <s v="1"/>
    <s v="UNIDAD"/>
    <s v="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8478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4439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468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550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8249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698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451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1299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049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42769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383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300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6749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36999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4"/>
    <s v="COMPACTO A"/>
    <x v="1"/>
    <n v="2805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3009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6"/>
    <s v="USOS MULTIPLES C"/>
    <x v="3"/>
    <n v="7221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7"/>
    <s v="USOS MULTIPLES C"/>
    <x v="3"/>
    <n v="3571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8"/>
    <s v="COMPACTO A"/>
    <x v="1"/>
    <n v="1692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9"/>
    <s v="SUBCOMPACTO"/>
    <x v="0"/>
    <n v="1858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0"/>
    <s v="USOS MULTIPLES C"/>
    <x v="3"/>
    <n v="6899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1759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5020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3"/>
    <s v="COMPACTO B"/>
    <x v="1"/>
    <n v="199100"/>
    <s v="1"/>
    <s v="UNIDAD"/>
    <s v="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4"/>
    <s v="DEPORTIVO A"/>
    <x v="2"/>
    <n v="390450"/>
    <s v="1"/>
    <s v="UNIDAD"/>
    <s v="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60900"/>
    <s v="1"/>
    <s v="UNIDAD"/>
    <s v="DESENCADENADO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88500"/>
    <s v="1"/>
    <s v="UNIDAD"/>
    <s v="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86900"/>
    <s v="1"/>
    <s v="UNIDAD"/>
    <s v="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549900"/>
    <s v="1"/>
    <s v="UNIDAD"/>
    <s v="DESENCADENADO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71990"/>
    <s v="1"/>
    <s v="UNIDAD"/>
    <s v="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32490"/>
    <s v="1"/>
    <s v="UNIDAD"/>
    <s v="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14500"/>
    <s v="1"/>
    <s v="UNIDAD"/>
    <s v="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62700"/>
    <s v="1"/>
    <s v="UNIDAD"/>
    <s v="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530000"/>
    <s v="1"/>
    <s v="UNIDAD"/>
    <s v="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293900"/>
    <s v="1"/>
    <s v="UNIDAD"/>
    <s v="DESENCADENADO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502000"/>
    <s v="1"/>
    <s v="UNIDAD"/>
    <s v="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358000"/>
    <s v="1"/>
    <s v="UNIDAD"/>
    <s v="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564900"/>
    <s v="1"/>
    <s v="UNIDAD"/>
    <s v="DESENCADENADO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84490"/>
    <s v="1"/>
    <s v="UNIDAD"/>
    <s v="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502000"/>
    <s v="1"/>
    <s v="UNIDAD"/>
    <s v="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04900"/>
    <s v="1"/>
    <s v="UNIDAD"/>
    <s v="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3000"/>
    <s v="1"/>
    <s v="UNIDAD"/>
    <s v="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87990"/>
    <s v="1"/>
    <s v="UNIDAD"/>
    <s v="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88200"/>
    <s v="1"/>
    <s v="UNIDAD"/>
    <s v="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188450"/>
    <s v="1"/>
    <s v="UNIDAD"/>
    <s v="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39650"/>
    <s v="1"/>
    <s v="UNIDAD"/>
    <s v="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49900"/>
    <s v="1"/>
    <s v="UNIDAD"/>
    <s v="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699900"/>
    <s v="1"/>
    <s v="UNIDAD"/>
    <s v="DESENCADENADO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2260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7199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5870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81487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700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074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1890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41640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6420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9665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5740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96600"/>
    <s v="1"/>
    <s v="UNIDAD"/>
    <s v="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8390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3245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1450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2990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9595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41990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36590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7"/>
    <s v="USOS MULTIPLES D"/>
    <x v="3"/>
    <n v="36790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63490"/>
    <s v="1"/>
    <s v="UNIDAD"/>
    <s v="DESENCADENADO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9"/>
    <s v="USOS MULTIPLES E"/>
    <x v="3"/>
    <n v="50200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3799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79990"/>
    <s v="1"/>
    <s v="UNIDAD"/>
    <s v="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376900.5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699900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29900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814900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65900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594200"/>
    <s v="1"/>
    <s v="UNIDAD"/>
    <s v="DESENCADENADO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87990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14500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2450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9"/>
    <s v="COMPACTO B"/>
    <x v="1"/>
    <n v="271990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30000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07500"/>
    <s v="1"/>
    <s v="UNIDAD"/>
    <s v="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139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703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309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5949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450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999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717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1299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587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627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185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679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16965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400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4"/>
    <s v="DE LUJO C"/>
    <x v="2"/>
    <n v="388704"/>
    <s v="1"/>
    <s v="UNIDAD"/>
    <s v="DESENCADENADO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5"/>
    <s v="SUBCOMPACTO"/>
    <x v="0"/>
    <n v="41390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6"/>
    <s v="SUBCOMPACTO"/>
    <x v="0"/>
    <n v="463900"/>
    <s v="1"/>
    <s v="UNIDAD"/>
    <s v="DESENCADENADO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24990"/>
    <s v="1"/>
    <s v="UNIDAD"/>
    <s v="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3112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85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5184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839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5900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799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58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4074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6377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145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6999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07500"/>
    <s v="1"/>
    <s v="UNIDAD"/>
    <s v="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4990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1"/>
    <s v="USOS MULTIPLES D"/>
    <x v="3"/>
    <n v="26790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81490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8820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7195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4390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3990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8600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5740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3965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34690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06990"/>
    <s v="1"/>
    <s v="UNIDAD"/>
    <s v="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697400"/>
    <s v="1"/>
    <s v="UNIDAD"/>
    <s v="DESENCADENADO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184990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839400.5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91650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3900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54990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35700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28900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357100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61950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89900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42379.5"/>
    <s v="1"/>
    <s v="UNIDAD"/>
    <s v="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13900"/>
    <s v="1"/>
    <s v="UNIDAD"/>
    <s v="DESENCADENADO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9800"/>
    <s v="1"/>
    <s v="UNIDAD"/>
    <s v="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417900"/>
    <s v="1"/>
    <s v="UNIDAD"/>
    <s v="DESENCADENADO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32450"/>
    <s v="1"/>
    <s v="UNIDAD"/>
    <s v="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21900"/>
    <s v="1"/>
    <s v="UNIDAD"/>
    <s v="DESENCADENADO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78900"/>
    <s v="1"/>
    <s v="UNIDAD"/>
    <s v="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37990"/>
    <s v="1"/>
    <s v="UNIDAD"/>
    <s v="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619900"/>
    <s v="1"/>
    <s v="UNIDAD"/>
    <s v="DESENCADENADO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549900"/>
    <s v="1"/>
    <s v="UNIDAD"/>
    <s v="DESENCADENADO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58800"/>
    <s v="1"/>
    <s v="UNIDAD"/>
    <s v="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39900"/>
    <s v="1"/>
    <s v="UNIDAD"/>
    <s v="DESENCADENADO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80500"/>
    <s v="1"/>
    <s v="UNIDAD"/>
    <s v="DESENCADENADO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61000"/>
    <s v="1"/>
    <s v="UNIDAD"/>
    <s v="DESENCADENADO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300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707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400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839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3075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45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6377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449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574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040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610400"/>
    <s v="1"/>
    <s v="UNIDAD"/>
    <s v="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0999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4199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8840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1730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7820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6600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2049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21450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67340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19635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9300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574900"/>
    <s v="1"/>
    <s v="UNIDAD"/>
    <s v="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11900"/>
    <s v="1"/>
    <s v="UNIDAD"/>
    <s v="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02990"/>
    <s v="1"/>
    <s v="UNIDAD"/>
    <s v="DESENCADENADO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69800"/>
    <s v="1"/>
    <s v="UNIDAD"/>
    <s v="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699900"/>
    <s v="1"/>
    <s v="UNIDAD"/>
    <s v="DESENCADENADO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92400"/>
    <s v="1"/>
    <s v="UNIDAD"/>
    <s v="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66000"/>
    <s v="1"/>
    <s v="UNIDAD"/>
    <s v="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46300"/>
    <s v="1"/>
    <s v="UNIDAD"/>
    <s v="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33990"/>
    <s v="1"/>
    <s v="UNIDAD"/>
    <s v="DESENCADENADO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2450"/>
    <s v="1"/>
    <s v="UNIDAD"/>
    <s v="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19900"/>
    <s v="1"/>
    <s v="UNIDAD"/>
    <s v="DESENCADENADO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25500"/>
    <s v="1"/>
    <s v="UNIDAD"/>
    <s v="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39900"/>
    <s v="1"/>
    <s v="UNIDAD"/>
    <s v="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5740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6590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4990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8050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4435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965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8440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7199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50200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96990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57512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49400"/>
    <s v="1"/>
    <s v="UNIDAD"/>
    <s v="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62700"/>
    <s v="1"/>
    <s v="UNIDAD"/>
    <s v="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39900"/>
    <s v="1"/>
    <s v="UNIDAD"/>
    <s v="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99100"/>
    <s v="1"/>
    <s v="UNIDAD"/>
    <s v="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33350"/>
    <s v="1"/>
    <s v="UNIDAD"/>
    <s v="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7990"/>
    <s v="1"/>
    <s v="UNIDAD"/>
    <s v="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367900"/>
    <s v="1"/>
    <s v="UNIDAD"/>
    <s v="DESENCADENADO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19900"/>
    <s v="1"/>
    <s v="UNIDAD"/>
    <s v="DESENCADENADO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530000"/>
    <s v="1"/>
    <s v="UNIDAD"/>
    <s v="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268300"/>
    <s v="1"/>
    <s v="UNIDAD"/>
    <s v="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94900"/>
    <s v="1"/>
    <s v="UNIDAD"/>
    <s v="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37900"/>
    <s v="1"/>
    <s v="UNIDAD"/>
    <s v="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76900"/>
    <s v="1"/>
    <s v="UNIDAD"/>
    <s v="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8648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51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3249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789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50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189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882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463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009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769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0"/>
    <s v="USOS MULTIPLES D"/>
    <x v="3"/>
    <n v="3679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83900"/>
    <s v="1"/>
    <s v="UNIDAD"/>
    <s v="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3399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980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6790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799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7550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1890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4790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3799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7740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6195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0500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14500"/>
    <s v="1"/>
    <s v="UNIDAD"/>
    <s v="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2990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5710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55190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15740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3740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4199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0490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9299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67860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4990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0"/>
    <s v="COMPACTO B"/>
    <x v="1"/>
    <n v="51000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37000"/>
    <s v="1"/>
    <s v="UNIDAD"/>
    <s v="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229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3659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2805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409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4600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1991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7199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4139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5020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784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287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83900"/>
    <s v="1"/>
    <s v="UNIDAD"/>
    <s v="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5399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789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698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4139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3659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6999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74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9785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894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499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930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1"/>
    <s v="COMPACTO B"/>
    <x v="1"/>
    <n v="174900"/>
    <s v="1"/>
    <s v="UNIDAD"/>
    <s v="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28050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2260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3245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4990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19785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7840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3990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34590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72520.5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5190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6270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71700"/>
    <s v="1"/>
    <s v="UNIDAD"/>
    <s v="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63490"/>
    <s v="1"/>
    <s v="UNIDAD"/>
    <s v="DESENCADENADO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190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9860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8820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51840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9569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370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7115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34990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28050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9710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84900"/>
    <s v="1"/>
    <s v="UNIDAD"/>
    <s v="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219650"/>
    <s v="1"/>
    <s v="UNIDAD"/>
    <s v=""/>
  </r>
  <r>
    <x v="1"/>
    <s v="01"/>
    <s v="17/02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80500"/>
    <s v="1"/>
    <s v="UNIDAD"/>
    <s v=""/>
  </r>
  <r>
    <x v="1"/>
    <s v="01"/>
    <s v="17/02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12900"/>
    <s v="1"/>
    <s v="UNIDAD"/>
    <s v=""/>
  </r>
  <r>
    <x v="1"/>
    <s v="01"/>
    <s v="17/02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83900"/>
    <s v="1"/>
    <s v="UNIDAD"/>
    <s v=""/>
  </r>
  <r>
    <x v="1"/>
    <s v="01"/>
    <s v="17/02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84400"/>
    <s v="1"/>
    <s v="UNIDAD"/>
    <s v=""/>
  </r>
  <r>
    <x v="1"/>
    <s v="01"/>
    <s v="17/02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06990"/>
    <s v="1"/>
    <s v="UNIDAD"/>
    <s v=""/>
  </r>
  <r>
    <x v="1"/>
    <s v="01"/>
    <s v="17/02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58000"/>
    <s v="1"/>
    <s v="UNIDAD"/>
    <s v=""/>
  </r>
  <r>
    <x v="1"/>
    <s v="01"/>
    <s v="17/02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77650"/>
    <s v="1"/>
    <s v="UNIDAD"/>
    <s v=""/>
  </r>
  <r>
    <x v="1"/>
    <s v="01"/>
    <s v="17/02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0400"/>
    <s v="1"/>
    <s v="UNIDAD"/>
    <s v=""/>
  </r>
  <r>
    <x v="1"/>
    <s v="01"/>
    <s v="17/02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97200"/>
    <s v="1"/>
    <s v="UNIDAD"/>
    <s v=""/>
  </r>
  <r>
    <x v="1"/>
    <s v="01"/>
    <s v="17/02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4490"/>
    <s v="1"/>
    <s v="UNIDAD"/>
    <s v="DESENCADENADO"/>
  </r>
  <r>
    <x v="1"/>
    <s v="01"/>
    <s v="17/02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1850"/>
    <s v="1"/>
    <s v="UNIDAD"/>
    <s v=""/>
  </r>
  <r>
    <x v="1"/>
    <s v="01"/>
    <s v="17/02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49945"/>
    <s v="1"/>
    <s v="UNIDAD"/>
    <s v=""/>
  </r>
  <r>
    <x v="1"/>
    <s v="01"/>
    <s v="17/02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15400"/>
    <s v="1"/>
    <s v="UNIDAD"/>
    <s v=""/>
  </r>
  <r>
    <x v="1"/>
    <s v="01"/>
    <s v="17/02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40000"/>
    <s v="1"/>
    <s v="UNIDAD"/>
    <s v=""/>
  </r>
  <r>
    <x v="1"/>
    <s v="01"/>
    <s v="17/02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78900"/>
    <s v="1"/>
    <s v="UNIDAD"/>
    <s v=""/>
  </r>
  <r>
    <x v="1"/>
    <s v="01"/>
    <s v="17/02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05490"/>
    <s v="1"/>
    <s v="UNIDAD"/>
    <s v=""/>
  </r>
  <r>
    <x v="1"/>
    <s v="01"/>
    <s v="17/02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3000"/>
    <s v="1"/>
    <s v="UNIDAD"/>
    <s v=""/>
  </r>
  <r>
    <x v="1"/>
    <s v="01"/>
    <s v="17/02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4500"/>
    <s v="1"/>
    <s v="UNIDAD"/>
    <s v=""/>
  </r>
  <r>
    <x v="1"/>
    <s v="01"/>
    <s v="17/02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80500"/>
    <s v="1"/>
    <s v="UNIDAD"/>
    <s v=""/>
  </r>
  <r>
    <x v="1"/>
    <s v="01"/>
    <s v="17/02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78200"/>
    <s v="1"/>
    <s v="UNIDAD"/>
    <s v=""/>
  </r>
  <r>
    <x v="1"/>
    <s v="01"/>
    <s v="17/02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49900"/>
    <s v="1"/>
    <s v="UNIDAD"/>
    <s v=""/>
  </r>
  <r>
    <x v="1"/>
    <s v="01"/>
    <s v="17/02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5900"/>
    <s v="1"/>
    <s v="UNIDAD"/>
    <s v=""/>
  </r>
  <r>
    <x v="1"/>
    <s v="01"/>
    <s v="17/02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43900"/>
    <s v="1"/>
    <s v="UNIDAD"/>
    <s v=""/>
  </r>
  <r>
    <x v="1"/>
    <s v="01"/>
    <s v="17/02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6600"/>
    <s v="1"/>
    <s v="UNIDAD"/>
    <s v=""/>
  </r>
  <r>
    <x v="1"/>
    <s v="01"/>
    <s v="17/02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39400"/>
    <s v="1"/>
    <s v="UNIDAD"/>
    <s v=""/>
  </r>
  <r>
    <x v="1"/>
    <s v="01"/>
    <s v="17/02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18900"/>
    <s v="1"/>
    <s v="UNIDAD"/>
    <s v="DESENCADENADO"/>
  </r>
  <r>
    <x v="1"/>
    <s v="01"/>
    <s v="17/02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518400"/>
    <s v="1"/>
    <s v="UNIDAD"/>
    <s v=""/>
  </r>
  <r>
    <x v="1"/>
    <s v="01"/>
    <s v="17/02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207100"/>
    <s v="1"/>
    <s v="UNIDAD"/>
    <s v=""/>
  </r>
  <r>
    <x v="1"/>
    <s v="01"/>
    <s v="17/02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222600"/>
    <s v="1"/>
    <s v="UNIDAD"/>
    <s v=""/>
  </r>
  <r>
    <x v="1"/>
    <s v="01"/>
    <s v="17/02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57900"/>
    <s v="1"/>
    <s v="UNIDAD"/>
    <s v="DESENCADENADO"/>
  </r>
  <r>
    <x v="1"/>
    <s v="01"/>
    <s v="17/02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6445"/>
    <s v="1"/>
    <s v="UNIDAD"/>
    <s v=""/>
  </r>
  <r>
    <x v="1"/>
    <s v="01"/>
    <s v="17/02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09950"/>
    <s v="1"/>
    <s v="UNIDAD"/>
    <s v=""/>
  </r>
  <r>
    <x v="1"/>
    <s v="01"/>
    <s v="17/02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94279.5"/>
    <s v="1"/>
    <s v="UNIDAD"/>
    <s v=""/>
  </r>
  <r>
    <x v="1"/>
    <s v="01"/>
    <s v="17/02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68000"/>
    <s v="1"/>
    <s v="UNIDAD"/>
    <s v=""/>
  </r>
  <r>
    <x v="1"/>
    <s v="01"/>
    <s v="17/02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3800"/>
    <s v="1"/>
    <s v="UNIDAD"/>
    <s v=""/>
  </r>
  <r>
    <x v="1"/>
    <s v="01"/>
    <s v="17/02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35450"/>
    <s v="1"/>
    <s v="UNIDAD"/>
    <s v=""/>
  </r>
  <r>
    <x v="1"/>
    <s v="01"/>
    <s v="17/02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76550"/>
    <s v="1"/>
    <s v="UNIDAD"/>
    <s v=""/>
  </r>
  <r>
    <x v="1"/>
    <s v="01"/>
    <s v="17/02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610650"/>
    <s v="1"/>
    <s v="UNIDAD"/>
    <s v=""/>
  </r>
  <r>
    <x v="1"/>
    <s v="01"/>
    <s v="17/02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64490"/>
    <s v="1"/>
    <s v="UNIDAD"/>
    <s v=""/>
  </r>
  <r>
    <x v="1"/>
    <s v="01"/>
    <s v="17/02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5000"/>
    <s v="1"/>
    <s v="UNIDAD"/>
    <s v=""/>
  </r>
  <r>
    <x v="1"/>
    <s v="01"/>
    <s v="17/02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76900"/>
    <s v="1"/>
    <s v="UNIDAD"/>
    <s v=""/>
  </r>
  <r>
    <x v="1"/>
    <s v="01"/>
    <s v="17/02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43900"/>
    <s v="1"/>
    <s v="UNIDAD"/>
    <s v=""/>
  </r>
  <r>
    <x v="1"/>
    <s v="01"/>
    <s v="17/02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76900"/>
    <s v="1"/>
    <s v="UNIDAD"/>
    <s v=""/>
  </r>
  <r>
    <x v="1"/>
    <s v="01"/>
    <s v="17/02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276700"/>
    <s v="1"/>
    <s v="UNIDAD"/>
    <s v="DESENCADENADO"/>
  </r>
  <r>
    <x v="1"/>
    <s v="01"/>
    <s v="17/02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39650"/>
    <s v="1"/>
    <s v="UNIDAD"/>
    <s v=""/>
  </r>
  <r>
    <x v="1"/>
    <s v="01"/>
    <s v="17/02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284900"/>
    <s v="1"/>
    <s v="UNIDAD"/>
    <s v=""/>
  </r>
  <r>
    <x v="1"/>
    <s v="01"/>
    <s v="17/02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71945"/>
    <s v="1"/>
    <s v="UNIDAD"/>
    <s v=""/>
  </r>
  <r>
    <x v="1"/>
    <s v="01"/>
    <s v="17/02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6"/>
    <s v="USOS MULTIPLES D"/>
    <x v="3"/>
    <n v="19595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56230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50200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1090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5499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399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370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5740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2260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4990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0"/>
    <s v="USOS MULTIPLES E"/>
    <x v="3"/>
    <n v="354100"/>
    <s v="1"/>
    <s v="UNIDAD"/>
    <s v="DESENCADENADO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53900"/>
    <s v="1"/>
    <s v="UNIDAD"/>
    <s v="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7740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9660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3390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19299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4199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63770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7660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69490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7890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4990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93000"/>
    <s v="1"/>
    <s v="UNIDAD"/>
    <s v="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67900"/>
    <s v="1"/>
    <s v="UNIDAD"/>
    <s v="DESENCADENADO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3090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580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67240"/>
    <s v="1"/>
    <s v="VASO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4990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3799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5310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7240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19660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3790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40740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5146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29200"/>
    <s v="1"/>
    <s v="UNIDAD"/>
    <s v="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522400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689900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519900"/>
    <s v="1"/>
    <s v="UNIDAD"/>
    <s v="DESENCADENADO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417900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839900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47900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6"/>
    <s v="USOS MULTIPLES E"/>
    <x v="3"/>
    <n v="502000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42769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2050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969900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71600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646000"/>
    <s v="1"/>
    <s v="UNIDAD"/>
    <s v="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64900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8700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24800"/>
    <s v="1"/>
    <s v="UNIDAD"/>
    <s v="DESENCADENADO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45100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12990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49900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699900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18900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05800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80500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227850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11407"/>
    <s v="1"/>
    <s v="UNIDAD"/>
    <s v="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57400"/>
    <s v="1"/>
    <s v="UNIDAD"/>
    <s v=""/>
  </r>
  <r>
    <x v="1"/>
    <s v="01"/>
    <s v="17/02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12990"/>
    <s v="1"/>
    <s v="UNIDAD"/>
    <s v=""/>
  </r>
  <r>
    <x v="1"/>
    <s v="01"/>
    <s v="17/02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56300"/>
    <s v="1"/>
    <s v="UNIDAD"/>
    <s v=""/>
  </r>
  <r>
    <x v="1"/>
    <s v="01"/>
    <s v="17/02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58800"/>
    <s v="1"/>
    <s v="UNIDAD"/>
    <s v=""/>
  </r>
  <r>
    <x v="1"/>
    <s v="01"/>
    <s v="17/02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77900"/>
    <s v="1"/>
    <s v="UNIDAD"/>
    <s v="DESENCADENADO"/>
  </r>
  <r>
    <x v="1"/>
    <s v="01"/>
    <s v="17/02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3000"/>
    <s v="1"/>
    <s v="UNIDAD"/>
    <s v=""/>
  </r>
  <r>
    <x v="1"/>
    <s v="01"/>
    <s v="17/02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49900"/>
    <s v="1"/>
    <s v="UNIDAD"/>
    <s v=""/>
  </r>
  <r>
    <x v="1"/>
    <s v="01"/>
    <s v="17/02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8900"/>
    <s v="1"/>
    <s v="UNIDAD"/>
    <s v=""/>
  </r>
  <r>
    <x v="1"/>
    <s v="01"/>
    <s v="17/02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57400"/>
    <s v="1"/>
    <s v="UNIDAD"/>
    <s v=""/>
  </r>
  <r>
    <x v="1"/>
    <s v="01"/>
    <s v="17/02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172400"/>
    <s v="1"/>
    <s v="UNIDAD"/>
    <s v=""/>
  </r>
  <r>
    <x v="1"/>
    <s v="01"/>
    <s v="17/02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86900"/>
    <s v="1"/>
    <s v="UNIDAD"/>
    <s v=""/>
  </r>
  <r>
    <x v="1"/>
    <s v="01"/>
    <s v="17/02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41990"/>
    <s v="1"/>
    <s v="UNIDAD"/>
    <s v=""/>
  </r>
  <r>
    <x v="1"/>
    <s v="01"/>
    <s v="17/02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450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000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5710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3249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3799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090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7199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48390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3590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1120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6600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22600"/>
    <s v="1"/>
    <s v="UNIDAD"/>
    <s v="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199100"/>
    <s v="1"/>
    <s v="UNIDAD"/>
    <s v=""/>
  </r>
  <r>
    <x v="1"/>
    <s v="01"/>
    <s v="17/02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583600"/>
    <s v="1"/>
    <s v="UNIDAD"/>
    <s v=""/>
  </r>
  <r>
    <x v="1"/>
    <s v="01"/>
    <s v="17/02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97900"/>
    <s v="1"/>
    <s v="UNIDAD"/>
    <s v=""/>
  </r>
  <r>
    <x v="1"/>
    <s v="01"/>
    <s v="17/02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38600"/>
    <s v="1"/>
    <s v="UNIDAD"/>
    <s v=""/>
  </r>
  <r>
    <x v="1"/>
    <s v="01"/>
    <s v="17/02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7990"/>
    <s v="1"/>
    <s v="UNIDAD"/>
    <s v=""/>
  </r>
  <r>
    <x v="1"/>
    <s v="01"/>
    <s v="17/02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33900"/>
    <s v="1"/>
    <s v="UNIDAD"/>
    <s v=""/>
  </r>
  <r>
    <x v="1"/>
    <s v="01"/>
    <s v="17/02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84450"/>
    <s v="1"/>
    <s v="UNIDAD"/>
    <s v=""/>
  </r>
  <r>
    <x v="1"/>
    <s v="01"/>
    <s v="17/02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3100"/>
    <s v="1"/>
    <s v="UNIDAD"/>
    <s v="DESENCADENADO"/>
  </r>
  <r>
    <x v="1"/>
    <s v="01"/>
    <s v="17/02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57900"/>
    <s v="1"/>
    <s v="UNIDAD"/>
    <s v=""/>
  </r>
  <r>
    <x v="1"/>
    <s v="01"/>
    <s v="17/02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600650"/>
    <s v="1"/>
    <s v="UNIDAD"/>
    <s v=""/>
  </r>
  <r>
    <x v="1"/>
    <s v="01"/>
    <s v="17/02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209300"/>
    <s v="1"/>
    <s v="UNIDAD"/>
    <s v=""/>
  </r>
  <r>
    <x v="1"/>
    <s v="01"/>
    <s v="17/02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39300"/>
    <s v="1"/>
    <s v="UNIDAD"/>
    <s v=""/>
  </r>
  <r>
    <x v="1"/>
    <s v="01"/>
    <s v="17/02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05490"/>
    <s v="1"/>
    <s v="UNIDAD"/>
    <s v=""/>
  </r>
  <r>
    <x v="1"/>
    <s v="01"/>
    <s v="17/02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04900"/>
    <s v="1"/>
    <s v="UNIDAD"/>
    <s v=""/>
  </r>
  <r>
    <x v="1"/>
    <s v="01"/>
    <s v="17/02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80500"/>
    <s v="1"/>
    <s v="UNIDAD"/>
    <s v=""/>
  </r>
  <r>
    <x v="1"/>
    <s v="01"/>
    <s v="17/02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39650"/>
    <s v="1"/>
    <s v="UNIDAD"/>
    <s v=""/>
  </r>
  <r>
    <x v="1"/>
    <s v="01"/>
    <s v="17/02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378900"/>
    <s v="1"/>
    <s v="UNIDAD"/>
    <s v="DESENCADENADO"/>
  </r>
  <r>
    <x v="1"/>
    <s v="01"/>
    <s v="17/02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7990"/>
    <s v="1"/>
    <s v="UNIDAD"/>
    <s v=""/>
  </r>
  <r>
    <x v="1"/>
    <s v="01"/>
    <s v="17/02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349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1944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08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7999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882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5"/>
    <s v="DE LUJO B"/>
    <x v="2"/>
    <n v="3580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41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953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18900"/>
    <s v="1"/>
    <s v="UNIDAD"/>
    <s v="DESENCADENADO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35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248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45900"/>
    <s v="1"/>
    <s v="UNIDAD"/>
    <s v="DESENCADENADO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954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08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367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3368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6"/>
    <s v="USOS MULTIPLES D"/>
    <x v="3"/>
    <n v="376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393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2241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9"/>
    <s v="COMPACTO B"/>
    <x v="1"/>
    <n v="433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0"/>
    <s v="COMPACTO B"/>
    <x v="1"/>
    <n v="329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295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7690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3"/>
    <s v="COMPACTO A"/>
    <x v="1"/>
    <n v="2698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4"/>
    <s v="SUBCOMPACTO"/>
    <x v="0"/>
    <n v="1767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5"/>
    <s v="USOS MULTIPLES C"/>
    <x v="3"/>
    <n v="3843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6"/>
    <s v="SUBCOMPACTO"/>
    <x v="0"/>
    <n v="539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7"/>
    <s v="COMPACTO A"/>
    <x v="1"/>
    <n v="28499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8"/>
    <s v="SUBCOMPACTO"/>
    <x v="0"/>
    <n v="1427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9"/>
    <s v="COMPACTO B"/>
    <x v="1"/>
    <n v="659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0"/>
    <s v="DE LUJO C"/>
    <x v="2"/>
    <n v="364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1"/>
    <s v="COMPACTO A"/>
    <x v="1"/>
    <n v="20999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2"/>
    <s v="SUBCOMPACTO"/>
    <x v="0"/>
    <n v="499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3"/>
    <s v="USOS MULTIPLES D"/>
    <x v="3"/>
    <n v="367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4"/>
    <s v="SUBCOMPACTO"/>
    <x v="0"/>
    <n v="1504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5"/>
    <s v="COMPACTO A"/>
    <x v="1"/>
    <n v="22799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6"/>
    <s v="SUBCOMPACTO"/>
    <x v="0"/>
    <n v="13599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7"/>
    <s v="COMPACTO A"/>
    <x v="1"/>
    <n v="85999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8"/>
    <s v="COMPACTO B"/>
    <x v="1"/>
    <n v="1690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9"/>
    <s v="SUBCOMPACTO"/>
    <x v="0"/>
    <n v="345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0"/>
    <s v="USOS MULTIPLES C"/>
    <x v="3"/>
    <n v="654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1"/>
    <s v="SUBCOMPACTO"/>
    <x v="0"/>
    <n v="645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2"/>
    <s v="USOS MULTIPLES C"/>
    <x v="3"/>
    <n v="276700"/>
    <s v="1"/>
    <s v="UNIDAD"/>
    <s v="DESENCADENADO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3"/>
    <s v="SUBCOMPACTO"/>
    <x v="0"/>
    <n v="1504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4"/>
    <s v="DEPORTIVO A"/>
    <x v="2"/>
    <n v="314200"/>
    <s v="1"/>
    <s v="UNIDAD"/>
    <s v="DESENCADENADO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5"/>
    <s v="SUBCOMPACTO"/>
    <x v="0"/>
    <n v="20299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6"/>
    <s v="SUBCOMPACTO"/>
    <x v="0"/>
    <n v="370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7"/>
    <s v="SUBCOMPACTO"/>
    <x v="0"/>
    <n v="276700"/>
    <s v="1"/>
    <s v="UNIDAD"/>
    <s v="DESENCADENADO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8"/>
    <s v="USOS MULTIPLES C"/>
    <x v="3"/>
    <n v="5100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9"/>
    <s v="USOS MULTIPLES D"/>
    <x v="3"/>
    <n v="371900"/>
    <s v="1"/>
    <s v="UNIDAD"/>
    <s v="DESENCADENADO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0"/>
    <s v="COMPACTO A"/>
    <x v="1"/>
    <n v="5090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1"/>
    <s v="COMPACTO A"/>
    <x v="1"/>
    <n v="264900"/>
    <s v="1"/>
    <s v="UNIDAD"/>
    <s v="DESENCADENADO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2"/>
    <s v="SUBCOMPACTO"/>
    <x v="0"/>
    <n v="799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3"/>
    <s v="COMPACTO A"/>
    <x v="1"/>
    <n v="22799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4"/>
    <s v="USOS MULTIPLES D"/>
    <x v="3"/>
    <n v="357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5"/>
    <s v="USOS MULTIPLES C"/>
    <x v="3"/>
    <n v="346990"/>
    <s v="1"/>
    <s v="UNIDAD"/>
    <s v="DESENCADENADO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6"/>
    <s v="USOS MULTIPLES C"/>
    <x v="3"/>
    <n v="288900"/>
    <s v="1"/>
    <s v="UNIDAD"/>
    <s v="DESENCADENADO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7"/>
    <s v="COMPACTO B"/>
    <x v="1"/>
    <n v="5895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8"/>
    <s v="USOS MULTIPLES D"/>
    <x v="3"/>
    <n v="5942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9"/>
    <s v="USOS MULTIPLES C"/>
    <x v="3"/>
    <n v="337900"/>
    <s v="1"/>
    <s v="UNIDAD"/>
    <s v="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60"/>
    <s v="USOS MULTIPLES C"/>
    <x v="3"/>
    <n v="3789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978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3579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4839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099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94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071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4685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5399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451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001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18900"/>
    <s v="1"/>
    <s v="UNIDAD"/>
    <s v="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1750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63770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9700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4270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6490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299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900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5499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8"/>
    <s v="DE LUJO C"/>
    <x v="2"/>
    <n v="33790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63990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68990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496100"/>
    <s v="1"/>
    <s v="UNIDAD"/>
    <s v="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9990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13500"/>
    <s v="1"/>
    <s v="UNIDAD"/>
    <s v="DESENCADENADO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09900"/>
    <s v="1"/>
    <s v="UNIDAD"/>
    <s v="DESENCADENADO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62990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26040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0999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299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9780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45100"/>
    <s v="1"/>
    <s v="UNIDAD"/>
    <s v="DESENCADENADO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637700"/>
    <s v="1"/>
    <s v="UNIDAD"/>
    <s v="DESENCADENADO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2990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55000"/>
    <s v="1"/>
    <s v="UNIDAD"/>
    <s v="DESENCADENADO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78900"/>
    <s v="1"/>
    <s v="UNIDAD"/>
    <s v="DESENCADENADO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53000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4"/>
    <s v="SUBCOMPACTO"/>
    <x v="0"/>
    <n v="667700"/>
    <s v="1"/>
    <s v="UNIDAD"/>
    <s v="DESENCADENADO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9590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6"/>
    <s v="COMPACTO A"/>
    <x v="1"/>
    <n v="34290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7"/>
    <s v="COMPACTO B"/>
    <x v="1"/>
    <n v="334700"/>
    <s v="1"/>
    <s v="UNIDAD"/>
    <s v="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83035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443900"/>
    <s v="1"/>
    <s v="UNIDAD"/>
    <s v="DESENCADENADO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468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529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8199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698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451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0099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83500"/>
    <s v="1"/>
    <s v="UNIDAD"/>
    <s v="DESENCADENADO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42769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0544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300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6129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369990"/>
    <s v="1"/>
    <s v="UNIDAD"/>
    <s v="DESENCADENADO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4"/>
    <s v="COMPACTO A"/>
    <x v="1"/>
    <n v="276700"/>
    <s v="1"/>
    <s v="UNIDAD"/>
    <s v="DESENCADENADO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959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6"/>
    <s v="USOS MULTIPLES C"/>
    <x v="3"/>
    <n v="6877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7"/>
    <s v="USOS MULTIPLES C"/>
    <x v="3"/>
    <n v="3541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8"/>
    <s v="COMPACTO A"/>
    <x v="1"/>
    <n v="170700"/>
    <s v="1"/>
    <s v="UNIDAD"/>
    <s v="DESENCADENADO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9"/>
    <s v="SUBCOMPACTO"/>
    <x v="0"/>
    <n v="1933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0"/>
    <s v="USOS MULTIPLES C"/>
    <x v="3"/>
    <n v="6899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166700"/>
    <s v="1"/>
    <s v="UNIDAD"/>
    <s v="DESENCADENADO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4869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3"/>
    <s v="COMPACTO B"/>
    <x v="1"/>
    <n v="190800"/>
    <s v="1"/>
    <s v="UNIDAD"/>
    <s v="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4"/>
    <s v="DEPORTIVO A"/>
    <x v="2"/>
    <n v="390900"/>
    <s v="1"/>
    <s v="UNIDAD"/>
    <s v="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1900"/>
    <s v="1"/>
    <s v="UNIDAD"/>
    <s v="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80900"/>
    <s v="1"/>
    <s v="UNIDAD"/>
    <s v="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76900"/>
    <s v="1"/>
    <s v="UNIDAD"/>
    <s v="DESENCADENADO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549900"/>
    <s v="1"/>
    <s v="UNIDAD"/>
    <s v="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66990"/>
    <s v="1"/>
    <s v="UNIDAD"/>
    <s v="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24990"/>
    <s v="1"/>
    <s v="UNIDAD"/>
    <s v="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00000"/>
    <s v="1"/>
    <s v="UNIDAD"/>
    <s v="DESENCADENADO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66700"/>
    <s v="1"/>
    <s v="UNIDAD"/>
    <s v="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530000"/>
    <s v="1"/>
    <s v="UNIDAD"/>
    <s v="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49900"/>
    <s v="1"/>
    <s v="UNIDAD"/>
    <s v="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486900"/>
    <s v="1"/>
    <s v="UNIDAD"/>
    <s v="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35800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54990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7999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8690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28350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700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8299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8820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18590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3930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4990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689900"/>
    <s v="1"/>
    <s v="UNIDAD"/>
    <s v="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12000"/>
    <s v="1"/>
    <s v="UNIDAD"/>
    <s v="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66990"/>
    <s v="1"/>
    <s v="UNIDAD"/>
    <s v="DESENCADENADO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58900"/>
    <s v="1"/>
    <s v="UNIDAD"/>
    <s v="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81487"/>
    <s v="1"/>
    <s v="UNIDAD"/>
    <s v="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7000"/>
    <s v="1"/>
    <s v="UNIDAD"/>
    <s v="DESENCADENADO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57990"/>
    <s v="1"/>
    <s v="UNIDAD"/>
    <s v="DESENCADENADO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08900"/>
    <s v="1"/>
    <s v="UNIDAD"/>
    <s v="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407200"/>
    <s v="1"/>
    <s v="UNIDAD"/>
    <s v="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57447"/>
    <s v="1"/>
    <s v="UNIDAD"/>
    <s v="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94400"/>
    <s v="1"/>
    <s v="UNIDAD"/>
    <s v="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2100"/>
    <s v="1"/>
    <s v="UNIDAD"/>
    <s v="DESENCADENADO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95300"/>
    <s v="1"/>
    <s v="UNIDAD"/>
    <s v="DESENCADENADO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8390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2920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0000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2990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9530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41990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36490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7"/>
    <s v="USOS MULTIPLES D"/>
    <x v="3"/>
    <n v="35740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5499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9"/>
    <s v="USOS MULTIPLES E"/>
    <x v="3"/>
    <n v="48690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33990"/>
    <s v="1"/>
    <s v="UNIDAD"/>
    <s v="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69990"/>
    <s v="1"/>
    <s v="UNIDAD"/>
    <s v="DESENCADENADO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37690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69990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2990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81490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64900"/>
    <s v="1"/>
    <s v="UNIDAD"/>
    <s v="DESENCADENADO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59420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8299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0000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2920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9"/>
    <s v="COMPACTO B"/>
    <x v="1"/>
    <n v="26699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3000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99900"/>
    <s v="1"/>
    <s v="UNIDAD"/>
    <s v="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13900"/>
    <s v="1"/>
    <s v="UNIDAD"/>
    <s v="DESENCADENADO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67700"/>
    <s v="1"/>
    <s v="UNIDAD"/>
    <s v="DESENCADENADO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309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5949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450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449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699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0099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529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667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100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469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1674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393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4"/>
    <s v="DE LUJO C"/>
    <x v="2"/>
    <n v="4234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5"/>
    <s v="SUBCOMPACTO"/>
    <x v="0"/>
    <n v="413900"/>
    <s v="1"/>
    <s v="UNIDAD"/>
    <s v="DESENCADENADO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6"/>
    <s v="SUBCOMPACTO"/>
    <x v="0"/>
    <n v="46390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19990"/>
    <s v="1"/>
    <s v="UNIDAD"/>
    <s v="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30590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340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50340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8390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59000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299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080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9790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63770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0000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699900"/>
    <s v="1"/>
    <s v="UNIDAD"/>
    <s v="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99900"/>
    <s v="1"/>
    <s v="UNIDAD"/>
    <s v="DESENCADENADO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37900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1"/>
    <s v="USOS MULTIPLES D"/>
    <x v="3"/>
    <n v="265900"/>
    <s v="1"/>
    <s v="UNIDAD"/>
    <s v="DESENCADENADO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814900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88200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4490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42650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17500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81500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40400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38950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346900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00945"/>
    <s v="1"/>
    <s v="UNIDAD"/>
    <s v="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679900"/>
    <s v="1"/>
    <s v="UNIDAD"/>
    <s v="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184990"/>
    <s v="1"/>
    <s v="UNIDAD"/>
    <s v="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839400"/>
    <s v="1"/>
    <s v="UNIDAD"/>
    <s v="DESENCADENADO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9400"/>
    <s v="1"/>
    <s v="UNIDAD"/>
    <s v="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6700"/>
    <s v="1"/>
    <s v="UNIDAD"/>
    <s v="DESENCADENADO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50945"/>
    <s v="1"/>
    <s v="UNIDAD"/>
    <s v="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27700"/>
    <s v="1"/>
    <s v="UNIDAD"/>
    <s v="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28900"/>
    <s v="1"/>
    <s v="UNIDAD"/>
    <s v="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354000"/>
    <s v="1"/>
    <s v="UNIDAD"/>
    <s v="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57900"/>
    <s v="1"/>
    <s v="UNIDAD"/>
    <s v="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89900"/>
    <s v="1"/>
    <s v="UNIDAD"/>
    <s v="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42769"/>
    <s v="1"/>
    <s v="UNIDAD"/>
    <s v="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139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98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4139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292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199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789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3399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5799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5499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589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399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73900"/>
    <s v="1"/>
    <s v="UNIDAD"/>
    <s v="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46800"/>
    <s v="1"/>
    <s v="UNIDAD"/>
    <s v="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30000"/>
    <s v="1"/>
    <s v="UNIDAD"/>
    <s v="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72900"/>
    <s v="1"/>
    <s v="UNIDAD"/>
    <s v="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39300"/>
    <s v="1"/>
    <s v="UNIDAD"/>
    <s v="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79900"/>
    <s v="1"/>
    <s v="UNIDAD"/>
    <s v="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299900"/>
    <s v="1"/>
    <s v="UNIDAD"/>
    <s v="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08900"/>
    <s v="1"/>
    <s v="UNIDAD"/>
    <s v="DESENCADENADO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614150"/>
    <s v="1"/>
    <s v="UNIDAD"/>
    <s v="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39400"/>
    <s v="1"/>
    <s v="UNIDAD"/>
    <s v="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48800"/>
    <s v="1"/>
    <s v="UNIDAD"/>
    <s v="DESENCADENADO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92490"/>
    <s v="1"/>
    <s v="UNIDAD"/>
    <s v="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610400"/>
    <s v="1"/>
    <s v="UNIDAD"/>
    <s v="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0999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3390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7690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1200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7730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5790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13695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9790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67190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19360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9700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574900"/>
    <s v="1"/>
    <s v="UNIDAD"/>
    <s v="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08900"/>
    <s v="1"/>
    <s v="UNIDAD"/>
    <s v="DESENCADENADO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0299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6980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67990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7390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5790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3550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3399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2920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4590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2550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39900"/>
    <s v="1"/>
    <s v="UNIDAD"/>
    <s v="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50400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65900"/>
    <s v="1"/>
    <s v="UNIDAD"/>
    <s v="DESENCADENADO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49900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76700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43600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9300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76900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66990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86900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969900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57512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46900"/>
    <s v="1"/>
    <s v="UNIDAD"/>
    <s v="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667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399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978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451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299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3679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189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5300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2649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949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379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68900"/>
    <s v="1"/>
    <s v="UNIDAD"/>
    <s v="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8394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51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2499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789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70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965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882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355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959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719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0"/>
    <s v="USOS MULTIPLES D"/>
    <x v="3"/>
    <n v="3579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79900"/>
    <s v="1"/>
    <s v="UNIDAD"/>
    <s v="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3399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980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5790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299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7550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8650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4790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3399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7400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5790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0290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00000"/>
    <s v="1"/>
    <s v="UNIDAD"/>
    <s v="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29900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52900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540633.5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144600"/>
    <s v="1"/>
    <s v="UNIDAD"/>
    <s v="DESENCADENADO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26700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29990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81900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89990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678600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49900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0"/>
    <s v="COMPACTO B"/>
    <x v="1"/>
    <n v="510000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01200"/>
    <s v="1"/>
    <s v="UNIDAD"/>
    <s v="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199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2649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2767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409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4600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1953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6699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4139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4869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719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241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79900"/>
    <s v="1"/>
    <s v="UNIDAD"/>
    <s v="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5399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789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698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4139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364900"/>
    <s v="1"/>
    <s v="UNIDAD"/>
    <s v="DESENCADENADO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6899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04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953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769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379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970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1"/>
    <s v="COMPACTO B"/>
    <x v="1"/>
    <n v="169000"/>
    <s v="1"/>
    <s v="UNIDAD"/>
    <s v="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276700"/>
    <s v="1"/>
    <s v="UNIDAD"/>
    <s v="DESENCADENADO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12000"/>
    <s v="1"/>
    <s v="UNIDAD"/>
    <s v="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29200"/>
    <s v="1"/>
    <s v="UNIDAD"/>
    <s v="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37900"/>
    <s v="1"/>
    <s v="UNIDAD"/>
    <s v="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195300"/>
    <s v="1"/>
    <s v="UNIDAD"/>
    <s v="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71900"/>
    <s v="1"/>
    <s v="UNIDAD"/>
    <s v="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17500"/>
    <s v="1"/>
    <s v="UNIDAD"/>
    <s v="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345900"/>
    <s v="1"/>
    <s v="UNIDAD"/>
    <s v="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67900"/>
    <s v="1"/>
    <s v="UNIDAD"/>
    <s v="DESENCADENADO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46900"/>
    <s v="1"/>
    <s v="UNIDAD"/>
    <s v="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66700"/>
    <s v="1"/>
    <s v="UNIDAD"/>
    <s v="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64900"/>
    <s v="1"/>
    <s v="UNIDAD"/>
    <s v="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54990"/>
    <s v="1"/>
    <s v="UNIDAD"/>
    <s v="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1900"/>
    <s v="1"/>
    <s v="UNIDAD"/>
    <s v="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97800"/>
    <s v="1"/>
    <s v="UNIDAD"/>
    <s v="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88200"/>
    <s v="1"/>
    <s v="UNIDAD"/>
    <s v="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505900"/>
    <s v="1"/>
    <s v="UNIDAD"/>
    <s v="DESENCADENADO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95690"/>
    <s v="1"/>
    <s v="UNIDAD"/>
    <s v="DESENCADENADO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2900"/>
    <s v="1"/>
    <s v="UNIDAD"/>
    <s v="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74900"/>
    <s v="1"/>
    <s v="UNIDAD"/>
    <s v="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349900"/>
    <s v="1"/>
    <s v="UNIDAD"/>
    <s v="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273900"/>
    <s v="1"/>
    <s v="UNIDAD"/>
    <s v="DESENCADENADO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93300"/>
    <s v="1"/>
    <s v="UNIDAD"/>
    <s v="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82950"/>
    <s v="1"/>
    <s v="UNIDAD"/>
    <s v="DESENCADENADO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219400"/>
    <s v="1"/>
    <s v="UNIDAD"/>
    <s v=""/>
  </r>
  <r>
    <x v="2"/>
    <s v="12"/>
    <s v="20/01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76700"/>
    <s v="1"/>
    <s v="UNIDAD"/>
    <s v=""/>
  </r>
  <r>
    <x v="2"/>
    <s v="12"/>
    <s v="20/01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11500"/>
    <s v="1"/>
    <s v="UNIDAD"/>
    <s v=""/>
  </r>
  <r>
    <x v="2"/>
    <s v="12"/>
    <s v="20/01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83900"/>
    <s v="1"/>
    <s v="UNIDAD"/>
    <s v=""/>
  </r>
  <r>
    <x v="2"/>
    <s v="12"/>
    <s v="20/01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76900"/>
    <s v="1"/>
    <s v="UNIDAD"/>
    <s v=""/>
  </r>
  <r>
    <x v="2"/>
    <s v="12"/>
    <s v="20/01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00990"/>
    <s v="1"/>
    <s v="UNIDAD"/>
    <s v=""/>
  </r>
  <r>
    <x v="2"/>
    <s v="12"/>
    <s v="20/01/2017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58000"/>
    <s v="1"/>
    <s v="UNIDAD"/>
    <s v=""/>
  </r>
  <r>
    <x v="2"/>
    <s v="12"/>
    <s v="20/01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74650"/>
    <s v="1"/>
    <s v="UNIDAD"/>
    <s v=""/>
  </r>
  <r>
    <x v="2"/>
    <s v="12"/>
    <s v="20/01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4400"/>
    <s v="1"/>
    <s v="UNIDAD"/>
    <s v="DESENCADENADO"/>
  </r>
  <r>
    <x v="2"/>
    <s v="12"/>
    <s v="20/01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95300"/>
    <s v="1"/>
    <s v="UNIDAD"/>
    <s v=""/>
  </r>
  <r>
    <x v="2"/>
    <s v="12"/>
    <s v="20/01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4490"/>
    <s v="1"/>
    <s v="UNIDAD"/>
    <s v=""/>
  </r>
  <r>
    <x v="2"/>
    <s v="12"/>
    <s v="20/01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59700"/>
    <s v="1"/>
    <s v="UNIDAD"/>
    <s v=""/>
  </r>
  <r>
    <x v="2"/>
    <s v="12"/>
    <s v="20/01/2017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7900"/>
    <s v="1"/>
    <s v="UNIDAD"/>
    <s v=""/>
  </r>
  <r>
    <x v="2"/>
    <s v="12"/>
    <s v="20/01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14000"/>
    <s v="1"/>
    <s v="UNIDAD"/>
    <s v=""/>
  </r>
  <r>
    <x v="2"/>
    <s v="12"/>
    <s v="20/01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39300"/>
    <s v="1"/>
    <s v="UNIDAD"/>
    <s v=""/>
  </r>
  <r>
    <x v="2"/>
    <s v="12"/>
    <s v="20/01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78900"/>
    <s v="1"/>
    <s v="UNIDAD"/>
    <s v=""/>
  </r>
  <r>
    <x v="2"/>
    <s v="12"/>
    <s v="20/01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97990"/>
    <s v="1"/>
    <s v="UNIDAD"/>
    <s v=""/>
  </r>
  <r>
    <x v="2"/>
    <s v="12"/>
    <s v="20/01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7000"/>
    <s v="1"/>
    <s v="UNIDAD"/>
    <s v=""/>
  </r>
  <r>
    <x v="2"/>
    <s v="12"/>
    <s v="20/01/2017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00000"/>
    <s v="1"/>
    <s v="UNIDAD"/>
    <s v=""/>
  </r>
  <r>
    <x v="2"/>
    <s v="12"/>
    <s v="20/01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75600"/>
    <s v="1"/>
    <s v="UNIDAD"/>
    <s v="DESENCADENADO"/>
  </r>
  <r>
    <x v="2"/>
    <s v="12"/>
    <s v="20/01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76550"/>
    <s v="1"/>
    <s v="UNIDAD"/>
    <s v=""/>
  </r>
  <r>
    <x v="2"/>
    <s v="12"/>
    <s v="20/01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43700"/>
    <s v="1"/>
    <s v="UNIDAD"/>
    <s v=""/>
  </r>
  <r>
    <x v="2"/>
    <s v="12"/>
    <s v="20/01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6662.5"/>
    <s v="1"/>
    <s v="UNIDAD"/>
    <s v=""/>
  </r>
  <r>
    <x v="2"/>
    <s v="12"/>
    <s v="20/01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43900"/>
    <s v="1"/>
    <s v="UNIDAD"/>
    <s v=""/>
  </r>
  <r>
    <x v="2"/>
    <s v="12"/>
    <s v="20/01/2017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2200"/>
    <s v="1"/>
    <s v="UNIDAD"/>
    <s v=""/>
  </r>
  <r>
    <x v="2"/>
    <s v="12"/>
    <s v="20/01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38800"/>
    <s v="1"/>
    <s v="UNIDAD"/>
    <s v=""/>
  </r>
  <r>
    <x v="2"/>
    <s v="12"/>
    <s v="20/01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18900"/>
    <s v="1"/>
    <s v="UNIDAD"/>
    <s v=""/>
  </r>
  <r>
    <x v="2"/>
    <s v="12"/>
    <s v="20/01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505900"/>
    <s v="1"/>
    <s v="UNIDAD"/>
    <s v=""/>
  </r>
  <r>
    <x v="2"/>
    <s v="12"/>
    <s v="20/01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207100"/>
    <s v="1"/>
    <s v="UNIDAD"/>
    <s v=""/>
  </r>
  <r>
    <x v="2"/>
    <s v="12"/>
    <s v="20/01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204000"/>
    <s v="1"/>
    <s v="UNIDAD"/>
    <s v=""/>
  </r>
  <r>
    <x v="2"/>
    <s v="12"/>
    <s v="20/01/2017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57900"/>
    <s v="1"/>
    <s v="UNIDAD"/>
    <s v=""/>
  </r>
  <r>
    <x v="2"/>
    <s v="12"/>
    <s v="20/01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79900"/>
    <s v="1"/>
    <s v="UNIDAD"/>
    <s v=""/>
  </r>
  <r>
    <x v="2"/>
    <s v="12"/>
    <s v="20/01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07000"/>
    <s v="1"/>
    <s v="UNIDAD"/>
    <s v=""/>
  </r>
  <r>
    <x v="2"/>
    <s v="12"/>
    <s v="20/01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92569"/>
    <s v="1"/>
    <s v="UNIDAD"/>
    <s v=""/>
  </r>
  <r>
    <x v="2"/>
    <s v="12"/>
    <s v="20/01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78000"/>
    <s v="1"/>
    <s v="UNIDAD"/>
    <s v=""/>
  </r>
  <r>
    <x v="2"/>
    <s v="12"/>
    <s v="20/01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4900"/>
    <s v="1"/>
    <s v="UNIDAD"/>
    <s v=""/>
  </r>
  <r>
    <x v="2"/>
    <s v="12"/>
    <s v="20/01/2017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29900"/>
    <s v="1"/>
    <s v="UNIDAD"/>
    <s v=""/>
  </r>
  <r>
    <x v="2"/>
    <s v="12"/>
    <s v="20/01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75800"/>
    <s v="1"/>
    <s v="UNIDAD"/>
    <s v=""/>
  </r>
  <r>
    <x v="2"/>
    <s v="12"/>
    <s v="20/01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610650"/>
    <s v="1"/>
    <s v="UNIDAD"/>
    <s v="DESENCADENADO"/>
  </r>
  <r>
    <x v="2"/>
    <s v="12"/>
    <s v="20/01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43900"/>
    <s v="1"/>
    <s v="UNIDAD"/>
    <s v=""/>
  </r>
  <r>
    <x v="2"/>
    <s v="12"/>
    <s v="20/01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5950"/>
    <s v="1"/>
    <s v="UNIDAD"/>
    <s v=""/>
  </r>
  <r>
    <x v="2"/>
    <s v="12"/>
    <s v="20/01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62400"/>
    <s v="1"/>
    <s v="UNIDAD"/>
    <s v=""/>
  </r>
  <r>
    <x v="2"/>
    <s v="12"/>
    <s v="20/01/2017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49700"/>
    <s v="1"/>
    <s v="UNIDAD"/>
    <s v="DESENCADENADO"/>
  </r>
  <r>
    <x v="2"/>
    <s v="12"/>
    <s v="20/01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76900"/>
    <s v="1"/>
    <s v="UNIDAD"/>
    <s v=""/>
  </r>
  <r>
    <x v="2"/>
    <s v="12"/>
    <s v="20/01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275300"/>
    <s v="1"/>
    <s v="UNIDAD"/>
    <s v=""/>
  </r>
  <r>
    <x v="2"/>
    <s v="12"/>
    <s v="20/01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39300"/>
    <s v="1"/>
    <s v="UNIDAD"/>
    <s v=""/>
  </r>
  <r>
    <x v="2"/>
    <s v="12"/>
    <s v="20/01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284900"/>
    <s v="1"/>
    <s v="UNIDAD"/>
    <s v=""/>
  </r>
  <r>
    <x v="2"/>
    <s v="12"/>
    <s v="20/01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66900"/>
    <s v="1"/>
    <s v="UNIDAD"/>
    <s v=""/>
  </r>
  <r>
    <x v="2"/>
    <s v="12"/>
    <s v="20/01/2017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6"/>
    <s v="USOS MULTIPLES D"/>
    <x v="3"/>
    <n v="195300"/>
    <s v="1"/>
    <s v="UNIDAD"/>
    <s v="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534700"/>
    <s v="1"/>
    <s v="UNIDAD"/>
    <s v="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86900"/>
    <s v="1"/>
    <s v="UNIDAD"/>
    <s v="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94900"/>
    <s v="1"/>
    <s v="UNIDAD"/>
    <s v="DESENCADENADO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50990"/>
    <s v="1"/>
    <s v="UNIDAD"/>
    <s v="DESENCADENADO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3990"/>
    <s v="1"/>
    <s v="UNIDAD"/>
    <s v="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2900"/>
    <s v="1"/>
    <s v="UNIDAD"/>
    <s v="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48800"/>
    <s v="1"/>
    <s v="UNIDAD"/>
    <s v="DESENCADENADO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13950"/>
    <s v="1"/>
    <s v="UNIDAD"/>
    <s v="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48900"/>
    <s v="1"/>
    <s v="UNIDAD"/>
    <s v="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0"/>
    <s v="USOS MULTIPLES E"/>
    <x v="3"/>
    <n v="354100"/>
    <s v="1"/>
    <s v="UNIDAD"/>
    <s v="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53900"/>
    <s v="1"/>
    <s v="UNIDAD"/>
    <s v="DESENCADENADO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7400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9495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3390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18299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3399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63770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7870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653400"/>
    <s v="1"/>
    <s v="UNIDAD"/>
    <s v="DESENCADENADO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7890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4890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9700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67900"/>
    <s v="1"/>
    <s v="UNIDAD"/>
    <s v="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3090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010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64490"/>
    <s v="1"/>
    <s v="VASO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4990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3399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3540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6900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19530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3390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9790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815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24800"/>
    <s v="1"/>
    <s v="UNIDAD"/>
    <s v="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96100"/>
    <s v="1"/>
    <s v="UNIDAD"/>
    <s v="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679900"/>
    <s v="1"/>
    <s v="UNIDAD"/>
    <s v="DESENCADENADO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519900"/>
    <s v="1"/>
    <s v="UNIDAD"/>
    <s v="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413900"/>
    <s v="1"/>
    <s v="UNIDAD"/>
    <s v="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799900"/>
    <s v="1"/>
    <s v="UNIDAD"/>
    <s v="DESENCADENADO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47900"/>
    <s v="1"/>
    <s v="UNIDAD"/>
    <s v="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6"/>
    <s v="USOS MULTIPLES E"/>
    <x v="3"/>
    <n v="486900"/>
    <s v="1"/>
    <s v="UNIDAD"/>
    <s v="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42769"/>
    <s v="1"/>
    <s v="UNIDAD"/>
    <s v="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26700"/>
    <s v="1"/>
    <s v="UNIDAD"/>
    <s v="DESENCADENADO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969900"/>
    <s v="1"/>
    <s v="UNIDAD"/>
    <s v="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71600"/>
    <s v="1"/>
    <s v="UNIDAD"/>
    <s v="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625000"/>
    <s v="1"/>
    <s v="UNIDAD"/>
    <s v="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64900"/>
    <s v="1"/>
    <s v="UNIDAD"/>
    <s v="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8900"/>
    <s v="1"/>
    <s v="UNIDAD"/>
    <s v="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24800"/>
    <s v="1"/>
    <s v="UNIDAD"/>
    <s v="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40100"/>
    <s v="1"/>
    <s v="UNIDAD"/>
    <s v="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00990"/>
    <s v="1"/>
    <s v="UNIDAD"/>
    <s v="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49900"/>
    <s v="1"/>
    <s v="UNIDAD"/>
    <s v="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689900"/>
    <s v="1"/>
    <s v="UNIDAD"/>
    <s v="DESENCADENADO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18900"/>
    <s v="1"/>
    <s v="UNIDAD"/>
    <s v="DESENCADENADO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00100"/>
    <s v="1"/>
    <s v="UNIDAD"/>
    <s v="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76700"/>
    <s v="1"/>
    <s v="UNIDAD"/>
    <s v="DESENCADENADO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211200"/>
    <s v="1"/>
    <s v="UNIDAD"/>
    <s v="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00409"/>
    <s v="1"/>
    <s v="UNIDAD"/>
    <s v="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40920"/>
    <s v="1"/>
    <s v="UNIDAD"/>
    <s v=""/>
  </r>
  <r>
    <x v="2"/>
    <s v="12"/>
    <s v="20/01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00990"/>
    <s v="1"/>
    <s v="UNIDAD"/>
    <s v=""/>
  </r>
  <r>
    <x v="2"/>
    <s v="12"/>
    <s v="20/01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55500"/>
    <s v="1"/>
    <s v="UNIDAD"/>
    <s v=""/>
  </r>
  <r>
    <x v="2"/>
    <s v="12"/>
    <s v="20/01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58900"/>
    <s v="1"/>
    <s v="UNIDAD"/>
    <s v=""/>
  </r>
  <r>
    <x v="2"/>
    <s v="12"/>
    <s v="20/01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77900"/>
    <s v="1"/>
    <s v="UNIDAD"/>
    <s v=""/>
  </r>
  <r>
    <x v="2"/>
    <s v="12"/>
    <s v="20/01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2000"/>
    <s v="1"/>
    <s v="UNIDAD"/>
    <s v=""/>
  </r>
  <r>
    <x v="2"/>
    <s v="12"/>
    <s v="20/01/2017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48900"/>
    <s v="1"/>
    <s v="UNIDAD"/>
    <s v=""/>
  </r>
  <r>
    <x v="2"/>
    <s v="12"/>
    <s v="20/01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8900"/>
    <s v="1"/>
    <s v="UNIDAD"/>
    <s v=""/>
  </r>
  <r>
    <x v="2"/>
    <s v="12"/>
    <s v="20/01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40400"/>
    <s v="1"/>
    <s v="UNIDAD"/>
    <s v=""/>
  </r>
  <r>
    <x v="2"/>
    <s v="12"/>
    <s v="20/01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169000"/>
    <s v="1"/>
    <s v="UNIDAD"/>
    <s v=""/>
  </r>
  <r>
    <x v="2"/>
    <s v="12"/>
    <s v="20/01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68900"/>
    <s v="1"/>
    <s v="UNIDAD"/>
    <s v=""/>
  </r>
  <r>
    <x v="2"/>
    <s v="12"/>
    <s v="20/01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3990"/>
    <s v="1"/>
    <s v="UNIDAD"/>
    <s v=""/>
  </r>
  <r>
    <x v="2"/>
    <s v="12"/>
    <s v="20/01/2017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0000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3930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5550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2499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3399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930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6699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48390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19900"/>
    <s v="1"/>
    <s v="UNIDAD"/>
    <s v="DESENCADENADO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0710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5790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12000"/>
    <s v="1"/>
    <s v="UNIDAD"/>
    <s v="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197800"/>
    <s v="1"/>
    <s v="UNIDAD"/>
    <s v=""/>
  </r>
  <r>
    <x v="2"/>
    <s v="12"/>
    <s v="20/01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637700"/>
    <s v="1"/>
    <s v="UNIDAD"/>
    <s v="DESENCADENADO"/>
  </r>
  <r>
    <x v="2"/>
    <s v="12"/>
    <s v="20/01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97900"/>
    <s v="1"/>
    <s v="UNIDAD"/>
    <s v=""/>
  </r>
  <r>
    <x v="2"/>
    <s v="12"/>
    <s v="20/01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38600"/>
    <s v="1"/>
    <s v="UNIDAD"/>
    <s v=""/>
  </r>
  <r>
    <x v="2"/>
    <s v="12"/>
    <s v="20/01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7990"/>
    <s v="1"/>
    <s v="UNIDAD"/>
    <s v=""/>
  </r>
  <r>
    <x v="2"/>
    <s v="12"/>
    <s v="20/01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33900"/>
    <s v="1"/>
    <s v="UNIDAD"/>
    <s v="DESENCADENADO"/>
  </r>
  <r>
    <x v="2"/>
    <s v="12"/>
    <s v="20/01/2017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64000"/>
    <s v="1"/>
    <s v="UNIDAD"/>
    <s v=""/>
  </r>
  <r>
    <x v="2"/>
    <s v="12"/>
    <s v="20/01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48800"/>
    <s v="1"/>
    <s v="UNIDAD"/>
    <s v=""/>
  </r>
  <r>
    <x v="2"/>
    <s v="12"/>
    <s v="20/01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53900"/>
    <s v="1"/>
    <s v="UNIDAD"/>
    <s v=""/>
  </r>
  <r>
    <x v="2"/>
    <s v="12"/>
    <s v="20/01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583600"/>
    <s v="1"/>
    <s v="UNIDAD"/>
    <s v=""/>
  </r>
  <r>
    <x v="2"/>
    <s v="12"/>
    <s v="20/01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6000"/>
    <s v="1"/>
    <s v="UNIDAD"/>
    <s v=""/>
  </r>
  <r>
    <x v="2"/>
    <s v="12"/>
    <s v="20/01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38600"/>
    <s v="1"/>
    <s v="UNIDAD"/>
    <s v=""/>
  </r>
  <r>
    <x v="2"/>
    <s v="12"/>
    <s v="20/01/2017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97990"/>
    <s v="1"/>
    <s v="UNIDAD"/>
    <s v=""/>
  </r>
  <r>
    <x v="2"/>
    <s v="12"/>
    <s v="20/01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83500"/>
    <s v="1"/>
    <s v="UNIDAD"/>
    <s v=""/>
  </r>
  <r>
    <x v="2"/>
    <s v="12"/>
    <s v="20/01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76900"/>
    <s v="1"/>
    <s v="UNIDAD"/>
    <s v=""/>
  </r>
  <r>
    <x v="2"/>
    <s v="12"/>
    <s v="20/01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39300"/>
    <s v="1"/>
    <s v="UNIDAD"/>
    <s v=""/>
  </r>
  <r>
    <x v="2"/>
    <s v="12"/>
    <s v="20/01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376900"/>
    <s v="1"/>
    <s v="UNIDAD"/>
    <s v=""/>
  </r>
  <r>
    <x v="2"/>
    <s v="12"/>
    <s v="20/01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3990"/>
    <s v="1"/>
    <s v="UNIDAD"/>
    <s v=""/>
  </r>
  <r>
    <x v="2"/>
    <s v="12"/>
    <s v="20/01/2017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337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191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3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660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295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5"/>
    <s v="DE LUJO B"/>
    <x v="2"/>
    <n v="3288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44900"/>
    <s v="1"/>
    <s v="UNIDAD"/>
    <s v="DESENCADENADO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9115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09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21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12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28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884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057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330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331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6"/>
    <s v="USOS MULTIPLES D"/>
    <x v="3"/>
    <n v="344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320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214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9"/>
    <s v="COMPACTO B"/>
    <x v="1"/>
    <n v="420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0"/>
    <s v="COMPACTO B"/>
    <x v="1"/>
    <n v="31615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249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699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3"/>
    <s v="COMPACTO A"/>
    <x v="1"/>
    <n v="245200"/>
    <s v="1"/>
    <s v="UNIDAD"/>
    <s v="DESENCADENADO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4"/>
    <s v="SUBCOMPACTO"/>
    <x v="0"/>
    <n v="17585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5"/>
    <s v="USOS MULTIPLES C"/>
    <x v="3"/>
    <n v="3788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6"/>
    <s v="SUBCOMPACTO"/>
    <x v="0"/>
    <n v="514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7"/>
    <s v="COMPACTO A"/>
    <x v="1"/>
    <n v="266638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8"/>
    <s v="SUBCOMPACTO"/>
    <x v="0"/>
    <n v="1433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9"/>
    <s v="COMPACTO B"/>
    <x v="1"/>
    <n v="597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0"/>
    <s v="DE LUJO C"/>
    <x v="2"/>
    <n v="339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1"/>
    <s v="COMPACTO A"/>
    <x v="1"/>
    <n v="2040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2"/>
    <s v="SUBCOMPACTO"/>
    <x v="0"/>
    <n v="46695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3"/>
    <s v="USOS MULTIPLES D"/>
    <x v="3"/>
    <n v="330900"/>
    <s v="1"/>
    <s v="UNIDAD"/>
    <s v="DESENCADENADO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4"/>
    <s v="SUBCOMPACTO"/>
    <x v="0"/>
    <n v="141700"/>
    <s v="1"/>
    <s v="UNIDAD"/>
    <s v="DESENCADENADO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5"/>
    <s v="COMPACTO A"/>
    <x v="1"/>
    <n v="214900"/>
    <s v="1"/>
    <s v="UNIDAD"/>
    <s v="DESENCADENADO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6"/>
    <s v="SUBCOMPACTO"/>
    <x v="0"/>
    <n v="13449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7"/>
    <s v="COMPACTO A"/>
    <x v="1"/>
    <n v="835900"/>
    <s v="1"/>
    <s v="UNIDAD"/>
    <s v="DESENCADENADO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8"/>
    <s v="COMPACTO B"/>
    <x v="1"/>
    <n v="16615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9"/>
    <s v="SUBCOMPACTO"/>
    <x v="0"/>
    <n v="345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0"/>
    <s v="USOS MULTIPLES C"/>
    <x v="3"/>
    <n v="614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1"/>
    <s v="SUBCOMPACTO"/>
    <x v="0"/>
    <n v="619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2"/>
    <s v="USOS MULTIPLES C"/>
    <x v="3"/>
    <n v="3083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3"/>
    <s v="SUBCOMPACTO"/>
    <x v="0"/>
    <n v="109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4"/>
    <s v="DEPORTIVO A"/>
    <x v="2"/>
    <n v="3083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5"/>
    <s v="SUBCOMPACTO"/>
    <x v="0"/>
    <n v="189900"/>
    <s v="1"/>
    <s v="UNIDAD"/>
    <s v="DESENCADENADO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6"/>
    <s v="SUBCOMPACTO"/>
    <x v="0"/>
    <n v="3400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7"/>
    <s v="SUBCOMPACTO"/>
    <x v="0"/>
    <n v="2568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8"/>
    <s v="USOS MULTIPLES C"/>
    <x v="3"/>
    <n v="470665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9"/>
    <s v="USOS MULTIPLES D"/>
    <x v="3"/>
    <n v="34915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0"/>
    <s v="COMPACTO A"/>
    <x v="1"/>
    <n v="5090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1"/>
    <s v="COMPACTO A"/>
    <x v="1"/>
    <n v="2495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2"/>
    <s v="SUBCOMPACTO"/>
    <x v="0"/>
    <n v="759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3"/>
    <s v="COMPACTO A"/>
    <x v="1"/>
    <n v="214900"/>
    <s v="1"/>
    <s v="UNIDAD"/>
    <s v="DESENCADENADO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4"/>
    <s v="USOS MULTIPLES D"/>
    <x v="3"/>
    <n v="339900"/>
    <s v="1"/>
    <s v="UNIDAD"/>
    <s v="DESENCADENADO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5"/>
    <s v="USOS MULTIPLES C"/>
    <x v="3"/>
    <n v="334900"/>
    <s v="1"/>
    <s v="UNIDAD"/>
    <s v="DESENCADENADO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6"/>
    <s v="USOS MULTIPLES C"/>
    <x v="3"/>
    <n v="269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7"/>
    <s v="COMPACTO B"/>
    <x v="1"/>
    <n v="5262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8"/>
    <s v="USOS MULTIPLES D"/>
    <x v="3"/>
    <n v="4780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9"/>
    <s v="USOS MULTIPLES C"/>
    <x v="3"/>
    <n v="335900"/>
    <s v="1"/>
    <s v="UNIDAD"/>
    <s v="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60"/>
    <s v="USOS MULTIPLES C"/>
    <x v="3"/>
    <n v="3484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99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3361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4449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4649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0071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02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4149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919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349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801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09900"/>
    <s v="1"/>
    <s v="UNIDAD"/>
    <s v="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08300"/>
    <s v="1"/>
    <s v="UNIDAD"/>
    <s v="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52000"/>
    <s v="1"/>
    <s v="UNIDAD"/>
    <s v="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6400"/>
    <s v="1"/>
    <s v="UNIDAD"/>
    <s v="DESENCADENADO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38600"/>
    <s v="1"/>
    <s v="UNIDAD"/>
    <s v="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49900"/>
    <s v="1"/>
    <s v="UNIDAD"/>
    <s v="DESENCADENADO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1430"/>
    <s v="1"/>
    <s v="UNIDAD"/>
    <s v="DESENCADENADO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4000"/>
    <s v="1"/>
    <s v="UNIDAD"/>
    <s v="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12900"/>
    <s v="1"/>
    <s v="UNIDAD"/>
    <s v="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8"/>
    <s v="DE LUJO C"/>
    <x v="2"/>
    <n v="335900"/>
    <s v="1"/>
    <s v="UNIDAD"/>
    <s v="DESENCADENADO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48900"/>
    <s v="1"/>
    <s v="UNIDAD"/>
    <s v="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569900"/>
    <s v="1"/>
    <s v="UNIDAD"/>
    <s v="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481500"/>
    <s v="1"/>
    <s v="UNIDAD"/>
    <s v="DESENCADENADO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84000"/>
    <s v="1"/>
    <s v="UNIDAD"/>
    <s v="DESENCADENADO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11500"/>
    <s v="1"/>
    <s v="UNIDAD"/>
    <s v="DESENCADENADO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040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5949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2405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349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7235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9115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319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5520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984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367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829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4449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4"/>
    <s v="SUBCOMPACTO"/>
    <x v="0"/>
    <n v="6751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7565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6"/>
    <s v="COMPACTO A"/>
    <x v="1"/>
    <n v="3289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7"/>
    <s v="COMPACTO B"/>
    <x v="1"/>
    <n v="338000"/>
    <s v="1"/>
    <s v="UNIDAD"/>
    <s v="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777700"/>
    <s v="1"/>
    <s v="UNIDAD"/>
    <s v="DESENCADENADO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989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31900"/>
    <s v="1"/>
    <s v="UNIDAD"/>
    <s v="DESENCADENADO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27900"/>
    <s v="1"/>
    <s v="UNIDAD"/>
    <s v="DESENCADENADO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8179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465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52400"/>
    <s v="1"/>
    <s v="UNIDAD"/>
    <s v="DESENCADENADO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921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15650"/>
    <s v="1"/>
    <s v="UNIDAD"/>
    <s v="DESENCADENADO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099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66544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990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4829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322000"/>
    <s v="1"/>
    <s v="UNIDAD"/>
    <s v="DESENCADENADO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4"/>
    <s v="COMPACTO A"/>
    <x v="1"/>
    <n v="254350"/>
    <s v="1"/>
    <s v="UNIDAD"/>
    <s v="DESENCADENADO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929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6"/>
    <s v="USOS MULTIPLES C"/>
    <x v="3"/>
    <n v="6354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7"/>
    <s v="USOS MULTIPLES C"/>
    <x v="3"/>
    <n v="329901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8"/>
    <s v="COMPACTO A"/>
    <x v="1"/>
    <n v="1639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9"/>
    <s v="SUBCOMPACTO"/>
    <x v="0"/>
    <n v="183900"/>
    <s v="1"/>
    <s v="UNIDAD"/>
    <s v="DESENCADENADO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0"/>
    <s v="USOS MULTIPLES C"/>
    <x v="3"/>
    <n v="5699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1466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4492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3"/>
    <s v="COMPACTO B"/>
    <x v="1"/>
    <n v="189900"/>
    <s v="1"/>
    <s v="UNIDAD"/>
    <s v="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4"/>
    <s v="DEPORTIVO A"/>
    <x v="2"/>
    <n v="36000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335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6750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4340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51990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250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0990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630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7210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49945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3590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458200"/>
    <s v="1"/>
    <s v="UNIDAD"/>
    <s v="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3388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4979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660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537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083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415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699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335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1765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320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359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579900"/>
    <s v="1"/>
    <s v="UNIDAD"/>
    <s v="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4530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5120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5980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6670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840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5040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2840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3720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5660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8440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1700"/>
    <s v="1"/>
    <s v="UNIDAD"/>
    <s v="DESENCADENADO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91150"/>
    <s v="1"/>
    <s v="UNIDAD"/>
    <s v="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44900"/>
    <s v="1"/>
    <s v="UNIDAD"/>
    <s v="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38600"/>
    <s v="1"/>
    <s v="UNIDAD"/>
    <s v="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4600"/>
    <s v="1"/>
    <s v="UNIDAD"/>
    <s v="DESENCADENADO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13400"/>
    <s v="1"/>
    <s v="UNIDAD"/>
    <s v="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91150"/>
    <s v="1"/>
    <s v="UNIDAD"/>
    <s v="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94500"/>
    <s v="1"/>
    <s v="UNIDAD"/>
    <s v="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339900"/>
    <s v="1"/>
    <s v="UNIDAD"/>
    <s v="DESENCADENADO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7"/>
    <s v="USOS MULTIPLES D"/>
    <x v="3"/>
    <n v="322900"/>
    <s v="1"/>
    <s v="UNIDAD"/>
    <s v="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34900"/>
    <s v="1"/>
    <s v="UNIDAD"/>
    <s v="DESENCADENADO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9"/>
    <s v="USOS MULTIPLES E"/>
    <x v="3"/>
    <n v="449200"/>
    <s v="1"/>
    <s v="UNIDAD"/>
    <s v="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14900"/>
    <s v="1"/>
    <s v="UNIDAD"/>
    <s v="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22000"/>
    <s v="1"/>
    <s v="UNIDAD"/>
    <s v="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340900"/>
    <s v="1"/>
    <s v="UNIDAD"/>
    <s v="DESENCADENADO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701900"/>
    <s v="1"/>
    <s v="UNIDAD"/>
    <s v="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98400"/>
    <s v="1"/>
    <s v="UNIDAD"/>
    <s v="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615900"/>
    <s v="1"/>
    <s v="UNIDAD"/>
    <s v="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39900"/>
    <s v="1"/>
    <s v="UNIDAD"/>
    <s v="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98500"/>
    <s v="1"/>
    <s v="UNIDAD"/>
    <s v="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69900"/>
    <s v="1"/>
    <s v="UNIDAD"/>
    <s v="DESENCADENADO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6300"/>
    <s v="1"/>
    <s v="UNIDAD"/>
    <s v="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0250"/>
    <s v="1"/>
    <s v="UNIDAD"/>
    <s v="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9"/>
    <s v="COMPACTO B"/>
    <x v="1"/>
    <n v="252500"/>
    <s v="1"/>
    <s v="UNIDAD"/>
    <s v="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99000"/>
    <s v="1"/>
    <s v="UNIDAD"/>
    <s v="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81450"/>
    <s v="1"/>
    <s v="UNIDAD"/>
    <s v="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989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59400"/>
    <s v="1"/>
    <s v="UNIDAD"/>
    <s v="DESENCADENADO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219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5469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600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449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495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899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598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538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9665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30900"/>
    <s v="1"/>
    <s v="UNIDAD"/>
    <s v="DESENCADENADO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409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320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4"/>
    <s v="DE LUJO C"/>
    <x v="2"/>
    <n v="381207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5"/>
    <s v="SUBCOMPACTO"/>
    <x v="0"/>
    <n v="3989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6"/>
    <s v="SUBCOMPACTO"/>
    <x v="0"/>
    <n v="4387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19000"/>
    <s v="1"/>
    <s v="UNIDAD"/>
    <s v="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2568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765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619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689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990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09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32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699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5520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853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7019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84000"/>
    <s v="1"/>
    <s v="UNIDAD"/>
    <s v="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35900"/>
    <s v="1"/>
    <s v="UNIDAD"/>
    <s v="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1"/>
    <s v="USOS MULTIPLES D"/>
    <x v="3"/>
    <n v="249900"/>
    <s v="1"/>
    <s v="UNIDAD"/>
    <s v="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610900"/>
    <s v="1"/>
    <s v="UNIDAD"/>
    <s v="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33500"/>
    <s v="1"/>
    <s v="UNIDAD"/>
    <s v="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52800"/>
    <s v="1"/>
    <s v="JGO"/>
    <s v="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25250"/>
    <s v="1"/>
    <s v="UNIDAD"/>
    <s v="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20500"/>
    <s v="1"/>
    <s v="UNIDAD"/>
    <s v="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76500"/>
    <s v="1"/>
    <s v="UNIDAD"/>
    <s v="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9100"/>
    <s v="1"/>
    <s v="UNIDAD"/>
    <s v="DESENCADENADO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32000"/>
    <s v="1"/>
    <s v="UNIDAD"/>
    <s v="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335900"/>
    <s v="1"/>
    <s v="UNIDAD"/>
    <s v="DESENCADENADO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196150"/>
    <s v="1"/>
    <s v="UNIDAD"/>
    <s v="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60490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17400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74870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390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810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3240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3245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2390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33935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3800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7240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19900"/>
    <s v="1"/>
    <s v="UNIDAD"/>
    <s v="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9290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335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9890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3025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0590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9240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1490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52620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47740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5980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1490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56800"/>
    <s v="1"/>
    <s v="UNIDAD"/>
    <s v="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3190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1000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6615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3200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4490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28400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0260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55200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0890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13289.9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7840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610400"/>
    <s v="1"/>
    <s v="UNIDAD"/>
    <s v="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040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174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379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89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659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361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784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816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179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19015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884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549900"/>
    <s v="1"/>
    <s v="UNIDAD"/>
    <s v="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989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99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3055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5699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083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211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299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149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86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231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289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99900"/>
    <s v="1"/>
    <s v="UNIDAD"/>
    <s v="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3550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4990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35900"/>
    <s v="1"/>
    <s v="UNIDAD"/>
    <s v="DESENCADENADO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5680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3965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200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4165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4990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5820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91490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7190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30500"/>
    <s v="1"/>
    <s v="UNIDAD"/>
    <s v="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72100"/>
    <s v="1"/>
    <s v="UNIDAD"/>
    <s v="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14900"/>
    <s v="1"/>
    <s v="UNIDAD"/>
    <s v="DESENCADENADO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91150"/>
    <s v="1"/>
    <s v="UNIDAD"/>
    <s v="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24400"/>
    <s v="1"/>
    <s v="UNIDAD"/>
    <s v="DESENCADENADO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9900"/>
    <s v="1"/>
    <s v="UNIDAD"/>
    <s v="DESENCADENADO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330900"/>
    <s v="1"/>
    <s v="UNIDAD"/>
    <s v="DESENCADENADO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09900"/>
    <s v="1"/>
    <s v="UNIDAD"/>
    <s v="DESENCADENADO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510000"/>
    <s v="1"/>
    <s v="UNIDAD"/>
    <s v="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249500"/>
    <s v="1"/>
    <s v="UNIDAD"/>
    <s v="DESENCADENADO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88400"/>
    <s v="1"/>
    <s v="UNIDAD"/>
    <s v="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24400"/>
    <s v="1"/>
    <s v="UNIDAD"/>
    <s v="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49150"/>
    <s v="1"/>
    <s v="UNIDAD"/>
    <s v="DESENCADENADO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777700"/>
    <s v="1"/>
    <s v="UNIDAD"/>
    <s v="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5400"/>
    <s v="1"/>
    <s v="UNIDAD"/>
    <s v="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12400"/>
    <s v="1"/>
    <s v="UNIDAD"/>
    <s v="DESENCADENADO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22400"/>
    <s v="1"/>
    <s v="UNIDAD"/>
    <s v="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4150"/>
    <s v="1"/>
    <s v="UNIDAD"/>
    <s v="DESENCADENADO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18550"/>
    <s v="1"/>
    <s v="UNIDAD"/>
    <s v="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34500"/>
    <s v="1"/>
    <s v="UNIDAD"/>
    <s v="DESENCADENADO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39350"/>
    <s v="1"/>
    <s v="UNIDAD"/>
    <s v="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69900"/>
    <s v="1"/>
    <s v="UNIDAD"/>
    <s v="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50150"/>
    <s v="1"/>
    <s v="UNIDAD"/>
    <s v="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0"/>
    <s v="USOS MULTIPLES D"/>
    <x v="3"/>
    <n v="330900"/>
    <s v="1"/>
    <s v="UNIDAD"/>
    <s v="DESENCADENADO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42400"/>
    <s v="1"/>
    <s v="UNIDAD"/>
    <s v="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14900"/>
    <s v="1"/>
    <s v="UNIDAD"/>
    <s v="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1500"/>
    <s v="1"/>
    <s v="UNIDAD"/>
    <s v="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22900"/>
    <s v="1"/>
    <s v="UNIDAD"/>
    <s v="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6016.52"/>
    <s v="1"/>
    <s v="UNIDAD"/>
    <s v="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65900"/>
    <s v="1"/>
    <s v="UNIDAD"/>
    <s v="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20500"/>
    <s v="1"/>
    <s v="UNIDAD"/>
    <s v="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5900"/>
    <s v="1"/>
    <s v="UNIDAD"/>
    <s v="DESENCADENADO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17400"/>
    <s v="1"/>
    <s v="UNIDAD"/>
    <s v="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64000"/>
    <s v="1"/>
    <s v="UNIDAD"/>
    <s v="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39900"/>
    <s v="1"/>
    <s v="UNIDAD"/>
    <s v="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9300"/>
    <s v="1"/>
    <s v="UNIDAD"/>
    <s v="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83300"/>
    <s v="1"/>
    <s v="UNIDAD"/>
    <s v="DESENCADENADO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974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329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6049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1417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386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199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205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719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6386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184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0"/>
    <s v="COMPACTO B"/>
    <x v="1"/>
    <n v="4862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95000"/>
    <s v="1"/>
    <s v="UNIDAD"/>
    <s v="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9290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33990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0830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3965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44490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19115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5250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9890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45820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4765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3490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44900"/>
    <s v="1"/>
    <s v="UNIDAD"/>
    <s v="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50740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7890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50200"/>
    <s v="1"/>
    <s v="UNIDAD"/>
    <s v="DESENCADENADO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9890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33990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56990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0450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9115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4340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3590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8840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1"/>
    <s v="COMPACTO B"/>
    <x v="1"/>
    <n v="166150"/>
    <s v="1"/>
    <s v="UNIDAD"/>
    <s v="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256800"/>
    <s v="1"/>
    <s v="UNIDAD"/>
    <s v="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8900"/>
    <s v="1"/>
    <s v="UNIDAD"/>
    <s v="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30250"/>
    <s v="1"/>
    <s v="UNIDAD"/>
    <s v="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35900"/>
    <s v="1"/>
    <s v="UNIDAD"/>
    <s v="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191150"/>
    <s v="1"/>
    <s v="UNIDAD"/>
    <s v="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47650"/>
    <s v="1"/>
    <s v="UNIDAD"/>
    <s v="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220500"/>
    <s v="1"/>
    <s v="UNIDAD"/>
    <s v="DESENCADENADO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328900"/>
    <s v="1"/>
    <s v="UNIDAD"/>
    <s v="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68900"/>
    <s v="1"/>
    <s v="UNIDAD"/>
    <s v="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25500"/>
    <s v="1"/>
    <s v="UNIDAD"/>
    <s v="DESENCADENADO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53800"/>
    <s v="1"/>
    <s v="UNIDAD"/>
    <s v="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40800"/>
    <s v="1"/>
    <s v="UNIDAD"/>
    <s v="DESENCADENADO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349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365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899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335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569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729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98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62300"/>
    <s v="1"/>
    <s v="UNIDAD"/>
    <s v="DESENCADENADO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3359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083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839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64700"/>
    <s v="1"/>
    <s v="UNIDAD"/>
    <s v="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64400"/>
    <s v="1"/>
    <s v="UNIDAD"/>
    <s v=""/>
  </r>
  <r>
    <x v="2"/>
    <s v="01"/>
    <s v="22/02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56800"/>
    <s v="1"/>
    <s v="UNIDAD"/>
    <s v=""/>
  </r>
  <r>
    <x v="2"/>
    <s v="01"/>
    <s v="22/02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05100"/>
    <s v="1"/>
    <s v="UNIDAD"/>
    <s v=""/>
  </r>
  <r>
    <x v="2"/>
    <s v="01"/>
    <s v="22/02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44900"/>
    <s v="1"/>
    <s v="UNIDAD"/>
    <s v=""/>
  </r>
  <r>
    <x v="2"/>
    <s v="01"/>
    <s v="22/02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40900"/>
    <s v="1"/>
    <s v="UNIDAD"/>
    <s v=""/>
  </r>
  <r>
    <x v="2"/>
    <s v="01"/>
    <s v="22/02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89900"/>
    <s v="1"/>
    <s v="UNIDAD"/>
    <s v=""/>
  </r>
  <r>
    <x v="2"/>
    <s v="01"/>
    <s v="22/02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38800"/>
    <s v="1"/>
    <s v="UNIDAD"/>
    <s v=""/>
  </r>
  <r>
    <x v="2"/>
    <s v="01"/>
    <s v="22/02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22400"/>
    <s v="1"/>
    <s v="UNIDAD"/>
    <s v=""/>
  </r>
  <r>
    <x v="2"/>
    <s v="01"/>
    <s v="22/02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72100"/>
    <s v="1"/>
    <s v="UNIDAD"/>
    <s v=""/>
  </r>
  <r>
    <x v="2"/>
    <s v="01"/>
    <s v="22/02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91150"/>
    <s v="1"/>
    <s v="UNIDAD"/>
    <s v=""/>
  </r>
  <r>
    <x v="2"/>
    <s v="01"/>
    <s v="22/02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44400"/>
    <s v="1"/>
    <s v="UNIDAD"/>
    <s v=""/>
  </r>
  <r>
    <x v="2"/>
    <s v="01"/>
    <s v="22/02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56600"/>
    <s v="1"/>
    <s v="UNIDAD"/>
    <s v=""/>
  </r>
  <r>
    <x v="2"/>
    <s v="01"/>
    <s v="22/02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5900"/>
    <s v="1"/>
    <s v="UNIDAD"/>
    <s v=""/>
  </r>
  <r>
    <x v="2"/>
    <s v="01"/>
    <s v="22/02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6450"/>
    <s v="1"/>
    <s v="UNIDAD"/>
    <s v=""/>
  </r>
  <r>
    <x v="2"/>
    <s v="01"/>
    <s v="22/02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32000"/>
    <s v="1"/>
    <s v="UNIDAD"/>
    <s v=""/>
  </r>
  <r>
    <x v="2"/>
    <s v="01"/>
    <s v="22/02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78900"/>
    <s v="1"/>
    <s v="UNIDAD"/>
    <s v=""/>
  </r>
  <r>
    <x v="2"/>
    <s v="01"/>
    <s v="22/02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70900"/>
    <s v="1"/>
    <s v="UNIDAD"/>
    <s v=""/>
  </r>
  <r>
    <x v="2"/>
    <s v="01"/>
    <s v="22/02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8400"/>
    <s v="1"/>
    <s v="UNIDAD"/>
    <s v=""/>
  </r>
  <r>
    <x v="2"/>
    <s v="01"/>
    <s v="22/02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6300"/>
    <s v="1"/>
    <s v="UNIDAD"/>
    <s v=""/>
  </r>
  <r>
    <x v="2"/>
    <s v="01"/>
    <s v="22/02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56800"/>
    <s v="1"/>
    <s v="UNIDAD"/>
    <s v=""/>
  </r>
  <r>
    <x v="2"/>
    <s v="01"/>
    <s v="22/02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65900"/>
    <s v="1"/>
    <s v="UNIDAD"/>
    <s v=""/>
  </r>
  <r>
    <x v="2"/>
    <s v="01"/>
    <s v="22/02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35900"/>
    <s v="1"/>
    <s v="UNIDAD"/>
    <s v=""/>
  </r>
  <r>
    <x v="2"/>
    <s v="01"/>
    <s v="22/02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2100"/>
    <s v="1"/>
    <s v="UNIDAD"/>
    <s v=""/>
  </r>
  <r>
    <x v="2"/>
    <s v="01"/>
    <s v="22/02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36400"/>
    <s v="1"/>
    <s v="UNIDAD"/>
    <s v=""/>
  </r>
  <r>
    <x v="2"/>
    <s v="01"/>
    <s v="22/02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5850"/>
    <s v="1"/>
    <s v="UNIDAD"/>
    <s v=""/>
  </r>
  <r>
    <x v="2"/>
    <s v="01"/>
    <s v="22/02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32000"/>
    <s v="1"/>
    <s v="UNIDAD"/>
    <s v=""/>
  </r>
  <r>
    <x v="2"/>
    <s v="01"/>
    <s v="22/02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09900"/>
    <s v="1"/>
    <s v="UNIDAD"/>
    <s v=""/>
  </r>
  <r>
    <x v="2"/>
    <s v="01"/>
    <s v="22/02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461900"/>
    <s v="1"/>
    <s v="UNIDAD"/>
    <s v=""/>
  </r>
  <r>
    <x v="2"/>
    <s v="01"/>
    <s v="22/02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6600"/>
    <s v="1"/>
    <s v="UNIDAD"/>
    <s v=""/>
  </r>
  <r>
    <x v="2"/>
    <s v="01"/>
    <s v="22/02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139400"/>
    <s v="1"/>
    <s v="UNIDAD"/>
    <s v=""/>
  </r>
  <r>
    <x v="2"/>
    <s v="01"/>
    <s v="22/02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38000"/>
    <s v="1"/>
    <s v="UNIDAD"/>
    <s v=""/>
  </r>
  <r>
    <x v="2"/>
    <s v="01"/>
    <s v="22/02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69900"/>
    <s v="1"/>
    <s v="UNIDAD"/>
    <s v=""/>
  </r>
  <r>
    <x v="2"/>
    <s v="01"/>
    <s v="22/02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9896"/>
    <s v="1"/>
    <s v="UNIDAD"/>
    <s v=""/>
  </r>
  <r>
    <x v="2"/>
    <s v="01"/>
    <s v="22/02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66638"/>
    <s v="1"/>
    <s v="UNIDAD"/>
    <s v=""/>
  </r>
  <r>
    <x v="2"/>
    <s v="01"/>
    <s v="22/02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38800"/>
    <s v="1"/>
    <s v="UNIDAD"/>
    <s v=""/>
  </r>
  <r>
    <x v="2"/>
    <s v="01"/>
    <s v="22/02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3900"/>
    <s v="1"/>
    <s v="UNIDAD"/>
    <s v=""/>
  </r>
  <r>
    <x v="2"/>
    <s v="01"/>
    <s v="22/02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92400"/>
    <s v="1"/>
    <s v="UNIDAD"/>
    <s v=""/>
  </r>
  <r>
    <x v="2"/>
    <s v="01"/>
    <s v="22/02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7201"/>
    <s v="1"/>
    <s v="UNIDAD"/>
    <s v=""/>
  </r>
  <r>
    <x v="2"/>
    <s v="01"/>
    <s v="22/02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478000"/>
    <s v="1"/>
    <s v="UNIDAD"/>
    <s v=""/>
  </r>
  <r>
    <x v="2"/>
    <s v="01"/>
    <s v="22/02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44900"/>
    <s v="1"/>
    <s v="UNIDAD"/>
    <s v=""/>
  </r>
  <r>
    <x v="2"/>
    <s v="01"/>
    <s v="22/02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8400"/>
    <s v="1"/>
    <s v="UNIDAD"/>
    <s v=""/>
  </r>
  <r>
    <x v="2"/>
    <s v="01"/>
    <s v="22/02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37900"/>
    <s v="1"/>
    <s v="UNIDAD"/>
    <s v=""/>
  </r>
  <r>
    <x v="2"/>
    <s v="01"/>
    <s v="22/02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5900"/>
    <s v="1"/>
    <s v="UNIDAD"/>
    <s v=""/>
  </r>
  <r>
    <x v="2"/>
    <s v="01"/>
    <s v="22/02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40900"/>
    <s v="1"/>
    <s v="UNIDAD"/>
    <s v=""/>
  </r>
  <r>
    <x v="2"/>
    <s v="01"/>
    <s v="22/02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08300"/>
    <s v="1"/>
    <s v="UNIDAD"/>
    <s v=""/>
  </r>
  <r>
    <x v="2"/>
    <s v="01"/>
    <s v="22/02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32000"/>
    <s v="1"/>
    <s v="UNIDAD"/>
    <s v=""/>
  </r>
  <r>
    <x v="2"/>
    <s v="01"/>
    <s v="22/02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269500"/>
    <s v="1"/>
    <s v="UNIDAD"/>
    <s v=""/>
  </r>
  <r>
    <x v="2"/>
    <s v="01"/>
    <s v="22/02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3700"/>
    <s v="1"/>
    <s v="UNIDAD"/>
    <s v=""/>
  </r>
  <r>
    <x v="2"/>
    <s v="01"/>
    <s v="22/02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6"/>
    <s v="USOS MULTIPLES D"/>
    <x v="3"/>
    <n v="19115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49665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5820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175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32400"/>
    <s v="1"/>
    <s v="UNIDAD"/>
    <s v="DESENCADENADO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1490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855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0990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4420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3590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0"/>
    <s v="USOS MULTIPLES E"/>
    <x v="3"/>
    <n v="33935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38900"/>
    <s v="1"/>
    <s v="UNIDAD"/>
    <s v="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6615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914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209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1719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199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5520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772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5979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789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359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884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30900"/>
    <s v="1"/>
    <s v="UNIDAD"/>
    <s v="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2190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2900"/>
    <s v="1"/>
    <s v="UNIDAD"/>
    <s v="DESENCADENADO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3990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3590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1490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4170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6615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19115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1790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6990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3990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12900"/>
    <s v="1"/>
    <s v="UNIDAD"/>
    <s v="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887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6249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4719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951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7060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309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6"/>
    <s v="USOS MULTIPLES E"/>
    <x v="3"/>
    <n v="4426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599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42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9149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549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581000"/>
    <s v="1"/>
    <s v="UNIDAD"/>
    <s v="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60600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9800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12900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23900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92100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35900"/>
    <s v="1"/>
    <s v="UNIDAD"/>
    <s v="DESENCADENADO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604900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09900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80100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56800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211500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68559"/>
    <s v="1"/>
    <s v="UNIDAD"/>
    <s v="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41700"/>
    <s v="1"/>
    <s v="UNIDAD"/>
    <s v="DESENCADENADO"/>
  </r>
  <r>
    <x v="2"/>
    <s v="01"/>
    <s v="22/02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91000"/>
    <s v="1"/>
    <s v="UNIDAD"/>
    <s v=""/>
  </r>
  <r>
    <x v="2"/>
    <s v="01"/>
    <s v="22/02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39350"/>
    <s v="1"/>
    <s v="UNIDAD"/>
    <s v=""/>
  </r>
  <r>
    <x v="2"/>
    <s v="01"/>
    <s v="22/02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59800"/>
    <s v="1"/>
    <s v="UNIDAD"/>
    <s v=""/>
  </r>
  <r>
    <x v="2"/>
    <s v="01"/>
    <s v="22/02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48920"/>
    <s v="1"/>
    <s v="UNIDAD"/>
    <s v=""/>
  </r>
  <r>
    <x v="2"/>
    <s v="01"/>
    <s v="22/02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8400"/>
    <s v="1"/>
    <s v="UNIDAD"/>
    <s v=""/>
  </r>
  <r>
    <x v="2"/>
    <s v="01"/>
    <s v="22/02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5900"/>
    <s v="1"/>
    <s v="UNIDAD"/>
    <s v=""/>
  </r>
  <r>
    <x v="2"/>
    <s v="01"/>
    <s v="22/02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7300"/>
    <s v="1"/>
    <s v="UNIDAD"/>
    <s v=""/>
  </r>
  <r>
    <x v="2"/>
    <s v="01"/>
    <s v="22/02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41900"/>
    <s v="1"/>
    <s v="UNIDAD"/>
    <s v="DESENCADENADO"/>
  </r>
  <r>
    <x v="2"/>
    <s v="01"/>
    <s v="22/02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164000"/>
    <s v="1"/>
    <s v="UNIDAD"/>
    <s v=""/>
  </r>
  <r>
    <x v="2"/>
    <s v="01"/>
    <s v="22/02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39900"/>
    <s v="1"/>
    <s v="UNIDAD"/>
    <s v=""/>
  </r>
  <r>
    <x v="2"/>
    <s v="01"/>
    <s v="22/02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14900"/>
    <s v="1"/>
    <s v="UNIDAD"/>
    <s v=""/>
  </r>
  <r>
    <x v="2"/>
    <s v="01"/>
    <s v="22/02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13289.9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320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367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099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199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51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499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4449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863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969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390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80900"/>
    <s v="1"/>
    <s v="UNIDAD"/>
    <s v="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189900"/>
    <s v="1"/>
    <s v="UNIDAD"/>
    <s v=""/>
  </r>
  <r>
    <x v="2"/>
    <s v="01"/>
    <s v="22/02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552000"/>
    <s v="1"/>
    <s v="UNIDAD"/>
    <s v="DESENCADENADO"/>
  </r>
  <r>
    <x v="2"/>
    <s v="01"/>
    <s v="22/02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57900"/>
    <s v="1"/>
    <s v="UNIDAD"/>
    <s v=""/>
  </r>
  <r>
    <x v="2"/>
    <s v="01"/>
    <s v="22/02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32000"/>
    <s v="1"/>
    <s v="UNIDAD"/>
    <s v=""/>
  </r>
  <r>
    <x v="2"/>
    <s v="01"/>
    <s v="22/02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9870"/>
    <s v="1"/>
    <s v="UNIDAD"/>
    <s v=""/>
  </r>
  <r>
    <x v="2"/>
    <s v="01"/>
    <s v="22/02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04900"/>
    <s v="1"/>
    <s v="UNIDAD"/>
    <s v=""/>
  </r>
  <r>
    <x v="2"/>
    <s v="01"/>
    <s v="22/02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2100"/>
    <s v="1"/>
    <s v="UNIDAD"/>
    <s v="DESENCADENADO"/>
  </r>
  <r>
    <x v="2"/>
    <s v="01"/>
    <s v="22/02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41700"/>
    <s v="1"/>
    <s v="UNIDAD"/>
    <s v=""/>
  </r>
  <r>
    <x v="2"/>
    <s v="01"/>
    <s v="22/02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38900"/>
    <s v="1"/>
    <s v="UNIDAD"/>
    <s v=""/>
  </r>
  <r>
    <x v="2"/>
    <s v="01"/>
    <s v="22/02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552200"/>
    <s v="1"/>
    <s v="UNIDAD"/>
    <s v="DESENCADENADO"/>
  </r>
  <r>
    <x v="2"/>
    <s v="01"/>
    <s v="22/02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3900"/>
    <s v="1"/>
    <s v="UNIDAD"/>
    <s v="DESENCADENADO"/>
  </r>
  <r>
    <x v="2"/>
    <s v="01"/>
    <s v="22/02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28600"/>
    <s v="1"/>
    <s v="UNIDAD"/>
    <s v=""/>
  </r>
  <r>
    <x v="2"/>
    <s v="01"/>
    <s v="22/02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9900"/>
    <s v="1"/>
    <s v="UNIDAD"/>
    <s v="DESENCADENADO"/>
  </r>
  <r>
    <x v="2"/>
    <s v="01"/>
    <s v="22/02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20500"/>
    <s v="1"/>
    <s v="UNIDAD"/>
    <s v=""/>
  </r>
  <r>
    <x v="2"/>
    <s v="01"/>
    <s v="22/02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56800"/>
    <s v="1"/>
    <s v="UNIDAD"/>
    <s v=""/>
  </r>
  <r>
    <x v="2"/>
    <s v="01"/>
    <s v="22/02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32000"/>
    <s v="1"/>
    <s v="UNIDAD"/>
    <s v=""/>
  </r>
  <r>
    <x v="2"/>
    <s v="01"/>
    <s v="22/02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297400"/>
    <s v="1"/>
    <s v="UNIDAD"/>
    <s v=""/>
  </r>
  <r>
    <x v="2"/>
    <s v="01"/>
    <s v="22/02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5380"/>
    <s v="1"/>
    <s v="UNIDAD"/>
    <s v=""/>
  </r>
  <r>
    <x v="2"/>
    <s v="01"/>
    <s v="22/02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335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201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3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760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235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5"/>
    <s v="DE LUJO B"/>
    <x v="2"/>
    <n v="3388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04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9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06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26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12900"/>
    <s v="1"/>
    <s v="UNIDAD"/>
    <s v="DESENCADENADO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28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884900"/>
    <s v="1"/>
    <s v="UNIDAD"/>
    <s v="DESENCADENADO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193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320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331900"/>
    <s v="1"/>
    <s v="UNIDAD"/>
    <s v="DESENCADENADO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6"/>
    <s v="USOS MULTIPLES D"/>
    <x v="3"/>
    <n v="340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320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218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9"/>
    <s v="COMPACTO B"/>
    <x v="1"/>
    <n v="411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0"/>
    <s v="COMPACTO B"/>
    <x v="1"/>
    <n v="312400"/>
    <s v="1"/>
    <s v="UNIDAD"/>
    <s v="DESENCADENADO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249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699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3"/>
    <s v="COMPACTO A"/>
    <x v="1"/>
    <n v="2402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4"/>
    <s v="SUBCOMPACTO"/>
    <x v="0"/>
    <n v="1745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5"/>
    <s v="USOS MULTIPLES C"/>
    <x v="3"/>
    <n v="371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6"/>
    <s v="SUBCOMPACTO"/>
    <x v="0"/>
    <n v="514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7"/>
    <s v="COMPACTO A"/>
    <x v="1"/>
    <n v="266638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8"/>
    <s v="SUBCOMPACTO"/>
    <x v="0"/>
    <n v="1471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9"/>
    <s v="COMPACTO B"/>
    <x v="1"/>
    <n v="5906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0"/>
    <s v="DE LUJO C"/>
    <x v="2"/>
    <n v="339900"/>
    <s v="1"/>
    <s v="UNIDAD"/>
    <s v="DESENCADENADO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1"/>
    <s v="COMPACTO A"/>
    <x v="1"/>
    <n v="2040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2"/>
    <s v="SUBCOMPACTO"/>
    <x v="0"/>
    <n v="464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3"/>
    <s v="USOS MULTIPLES D"/>
    <x v="3"/>
    <n v="320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4"/>
    <s v="SUBCOMPACTO"/>
    <x v="0"/>
    <n v="1391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5"/>
    <s v="COMPACTO A"/>
    <x v="1"/>
    <n v="1984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6"/>
    <s v="SUBCOMPACTO"/>
    <x v="0"/>
    <n v="13949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7"/>
    <s v="COMPACTO A"/>
    <x v="1"/>
    <n v="394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8"/>
    <s v="COMPACTO B"/>
    <x v="1"/>
    <n v="1640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9"/>
    <s v="SUBCOMPACTO"/>
    <x v="0"/>
    <n v="345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0"/>
    <s v="USOS MULTIPLES C"/>
    <x v="3"/>
    <n v="614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1"/>
    <s v="SUBCOMPACTO"/>
    <x v="0"/>
    <n v="615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2"/>
    <s v="USOS MULTIPLES C"/>
    <x v="3"/>
    <n v="3083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3"/>
    <s v="SUBCOMPACTO"/>
    <x v="0"/>
    <n v="109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4"/>
    <s v="DEPORTIVO A"/>
    <x v="2"/>
    <n v="3083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5"/>
    <s v="SUBCOMPACTO"/>
    <x v="0"/>
    <n v="189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6"/>
    <s v="SUBCOMPACTO"/>
    <x v="0"/>
    <n v="3400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7"/>
    <s v="SUBCOMPACTO"/>
    <x v="0"/>
    <n v="251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8"/>
    <s v="USOS MULTIPLES C"/>
    <x v="3"/>
    <n v="4562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9"/>
    <s v="USOS MULTIPLES D"/>
    <x v="3"/>
    <n v="3454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0"/>
    <s v="COMPACTO A"/>
    <x v="1"/>
    <n v="5090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1"/>
    <s v="COMPACTO A"/>
    <x v="1"/>
    <n v="2495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2"/>
    <s v="SUBCOMPACTO"/>
    <x v="0"/>
    <n v="759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3"/>
    <s v="COMPACTO A"/>
    <x v="1"/>
    <n v="1984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4"/>
    <s v="USOS MULTIPLES D"/>
    <x v="3"/>
    <n v="339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5"/>
    <s v="USOS MULTIPLES C"/>
    <x v="3"/>
    <n v="334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6"/>
    <s v="USOS MULTIPLES C"/>
    <x v="3"/>
    <n v="2699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7"/>
    <s v="COMPACTO B"/>
    <x v="1"/>
    <n v="5262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8"/>
    <s v="USOS MULTIPLES D"/>
    <x v="3"/>
    <n v="470500"/>
    <s v="1"/>
    <s v="UNIDAD"/>
    <s v="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9"/>
    <s v="USOS MULTIPLES C"/>
    <x v="3"/>
    <n v="335900"/>
    <s v="1"/>
    <s v="UNIDAD"/>
    <s v="DESENCADENADO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60"/>
    <s v="USOS MULTIPLES C"/>
    <x v="3"/>
    <n v="348400"/>
    <s v="1"/>
    <s v="UNIDAD"/>
    <s v="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9900"/>
    <s v="1"/>
    <s v="UNIDAD"/>
    <s v="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334450"/>
    <s v="1"/>
    <s v="UNIDAD"/>
    <s v="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444900"/>
    <s v="1"/>
    <s v="UNIDAD"/>
    <s v="DESENCADENADO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464900"/>
    <s v="1"/>
    <s v="UNIDAD"/>
    <s v="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9135.5"/>
    <s v="1"/>
    <s v="UNIDAD"/>
    <s v="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9050"/>
    <s v="1"/>
    <s v="UNIDAD"/>
    <s v="DESENCADENADO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414900"/>
    <s v="1"/>
    <s v="UNIDAD"/>
    <s v="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91900"/>
    <s v="1"/>
    <s v="UNIDAD"/>
    <s v="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51900"/>
    <s v="1"/>
    <s v="UNIDAD"/>
    <s v="DESENCADENADO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85400"/>
    <s v="1"/>
    <s v="UNIDAD"/>
    <s v="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09900"/>
    <s v="1"/>
    <s v="UNIDAD"/>
    <s v="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0830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5200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7990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3710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4990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143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185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1290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8"/>
    <s v="DE LUJO C"/>
    <x v="2"/>
    <n v="33090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4890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56990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481500"/>
    <s v="1"/>
    <s v="UNIDAD"/>
    <s v="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840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95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040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5949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2405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129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987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899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319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5520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924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367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829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4449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4"/>
    <s v="SUBCOMPACTO"/>
    <x v="0"/>
    <n v="6650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699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6"/>
    <s v="COMPACTO A"/>
    <x v="1"/>
    <n v="3289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7"/>
    <s v="COMPACTO B"/>
    <x v="1"/>
    <n v="336100"/>
    <s v="1"/>
    <s v="UNIDAD"/>
    <s v="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712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98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31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81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817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415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51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9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160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09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66544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990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482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3220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4"/>
    <s v="COMPACTO A"/>
    <x v="1"/>
    <n v="251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66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6"/>
    <s v="USOS MULTIPLES C"/>
    <x v="3"/>
    <n v="65935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7"/>
    <s v="USOS MULTIPLES C"/>
    <x v="3"/>
    <n v="329901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8"/>
    <s v="COMPACTO A"/>
    <x v="1"/>
    <n v="163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9"/>
    <s v="SUBCOMPACTO"/>
    <x v="0"/>
    <n v="183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0"/>
    <s v="USOS MULTIPLES C"/>
    <x v="3"/>
    <n v="5724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17055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4492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3"/>
    <s v="COMPACTO B"/>
    <x v="1"/>
    <n v="189900"/>
    <s v="1"/>
    <s v="UNIDAD"/>
    <s v="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4"/>
    <s v="DEPORTIVO A"/>
    <x v="2"/>
    <n v="380000"/>
    <s v="1"/>
    <s v="UNIDAD"/>
    <s v="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36500"/>
    <s v="1"/>
    <s v="UNIDAD"/>
    <s v="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67500"/>
    <s v="1"/>
    <s v="UNIDAD"/>
    <s v="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37900"/>
    <s v="1"/>
    <s v="UNIDAD"/>
    <s v="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519900"/>
    <s v="1"/>
    <s v="UNIDAD"/>
    <s v="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2500"/>
    <s v="1"/>
    <s v="UNIDAD"/>
    <s v="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09900"/>
    <s v="1"/>
    <s v="UNIDAD"/>
    <s v="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5300"/>
    <s v="1"/>
    <s v="UNIDAD"/>
    <s v="DESENCADENADO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70200"/>
    <s v="1"/>
    <s v="UNIDAD"/>
    <s v="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499900"/>
    <s v="1"/>
    <s v="UNIDAD"/>
    <s v="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35900"/>
    <s v="1"/>
    <s v="UNIDAD"/>
    <s v="DESENCADENADO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429200"/>
    <s v="1"/>
    <s v="UNIDAD"/>
    <s v="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338800"/>
    <s v="1"/>
    <s v="UNIDAD"/>
    <s v="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491900"/>
    <s v="1"/>
    <s v="UNIDAD"/>
    <s v="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66000"/>
    <s v="1"/>
    <s v="UNIDAD"/>
    <s v="DESENCADENADO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49200"/>
    <s v="1"/>
    <s v="UNIDAD"/>
    <s v="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08300"/>
    <s v="1"/>
    <s v="UNIDAD"/>
    <s v="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9900"/>
    <s v="1"/>
    <s v="UNIDAD"/>
    <s v="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69900"/>
    <s v="1"/>
    <s v="UNIDAD"/>
    <s v="DESENCADENADO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33500"/>
    <s v="1"/>
    <s v="UNIDAD"/>
    <s v="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174500"/>
    <s v="1"/>
    <s v="UNIDAD"/>
    <s v="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32000"/>
    <s v="1"/>
    <s v="UNIDAD"/>
    <s v="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35900"/>
    <s v="1"/>
    <s v="UNIDAD"/>
    <s v="DESENCADENADO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579900"/>
    <s v="1"/>
    <s v="UNIDAD"/>
    <s v="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442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525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598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667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64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509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279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372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554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839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391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89900"/>
    <s v="1"/>
    <s v="UNIDAD"/>
    <s v="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44900"/>
    <s v="1"/>
    <s v="UNIDAD"/>
    <s v="DESENCADENADO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311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29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019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899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945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3399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7"/>
    <s v="USOS MULTIPLES D"/>
    <x v="3"/>
    <n v="3229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179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9"/>
    <s v="USOS MULTIPLES E"/>
    <x v="3"/>
    <n v="4492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149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22000"/>
    <s v="1"/>
    <s v="UNIDAD"/>
    <s v="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3409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7019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984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6159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399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985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699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29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42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9"/>
    <s v="COMPACTO B"/>
    <x v="1"/>
    <n v="2525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990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78900"/>
    <s v="1"/>
    <s v="UNIDAD"/>
    <s v="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989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187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219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5669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600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449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445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899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573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520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862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309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409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320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4"/>
    <s v="DE LUJO C"/>
    <x v="2"/>
    <n v="381207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5"/>
    <s v="SUBCOMPACTO"/>
    <x v="0"/>
    <n v="3989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6"/>
    <s v="SUBCOMPACTO"/>
    <x v="0"/>
    <n v="4584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14000"/>
    <s v="1"/>
    <s v="UNIDAD"/>
    <s v="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257900"/>
    <s v="1"/>
    <s v="UNIDAD"/>
    <s v="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74500"/>
    <s v="1"/>
    <s v="UNIDAD"/>
    <s v="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56900"/>
    <s v="1"/>
    <s v="UNIDAD"/>
    <s v="DESENCADENADO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68900"/>
    <s v="1"/>
    <s v="UNIDAD"/>
    <s v="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99000"/>
    <s v="1"/>
    <s v="UNIDAD"/>
    <s v="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9900"/>
    <s v="1"/>
    <s v="UNIDAD"/>
    <s v="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3200"/>
    <s v="1"/>
    <s v="UNIDAD"/>
    <s v="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69900"/>
    <s v="1"/>
    <s v="UNIDAD"/>
    <s v="DESENCADENADO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552000"/>
    <s v="1"/>
    <s v="UNIDAD"/>
    <s v="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85300"/>
    <s v="1"/>
    <s v="UNIDAD"/>
    <s v="DESENCADENADO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701900"/>
    <s v="1"/>
    <s v="UNIDAD"/>
    <s v="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84000"/>
    <s v="1"/>
    <s v="UNIDAD"/>
    <s v="DESENCADENADO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35900"/>
    <s v="1"/>
    <s v="UNIDAD"/>
    <s v="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1"/>
    <s v="USOS MULTIPLES D"/>
    <x v="3"/>
    <n v="249900"/>
    <s v="1"/>
    <s v="UNIDAD"/>
    <s v="DESENCADENADO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635900"/>
    <s v="1"/>
    <s v="UNIDAD"/>
    <s v="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33500"/>
    <s v="1"/>
    <s v="UNIDAD"/>
    <s v="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39900"/>
    <s v="1"/>
    <s v="JGO"/>
    <s v="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24200"/>
    <s v="1"/>
    <s v="UNIDAD"/>
    <s v="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9200"/>
    <s v="1"/>
    <s v="UNIDAD"/>
    <s v="DESENCADENADO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74500"/>
    <s v="1"/>
    <s v="UNIDAD"/>
    <s v="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9100"/>
    <s v="1"/>
    <s v="UNIDAD"/>
    <s v="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32000"/>
    <s v="1"/>
    <s v="UNIDAD"/>
    <s v="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335900"/>
    <s v="1"/>
    <s v="UNIDAD"/>
    <s v="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189900"/>
    <s v="1"/>
    <s v="UNIDAD"/>
    <s v="DESENCADENADO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6049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1740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7487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39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36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129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342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189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3367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361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724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14900"/>
    <s v="1"/>
    <s v="UNIDAD"/>
    <s v="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929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365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929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342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099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924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149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5262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479899.69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573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149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57900"/>
    <s v="1"/>
    <s v="UNIDAD"/>
    <s v="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31900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10000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64000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32000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44900"/>
    <s v="1"/>
    <s v="UNIDAD"/>
    <s v="DESENCADENADO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281500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04600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552000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08900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13289.9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78400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610400"/>
    <s v="1"/>
    <s v="UNIDAD"/>
    <s v="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04000"/>
    <s v="1"/>
    <s v="UNIDAD"/>
    <s v="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14900"/>
    <s v="1"/>
    <s v="UNIDAD"/>
    <s v="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37900"/>
    <s v="1"/>
    <s v="UNIDAD"/>
    <s v="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8900"/>
    <s v="1"/>
    <s v="UNIDAD"/>
    <s v="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65900"/>
    <s v="1"/>
    <s v="UNIDAD"/>
    <s v="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36100"/>
    <s v="1"/>
    <s v="UNIDAD"/>
    <s v="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78400"/>
    <s v="1"/>
    <s v="UNIDAD"/>
    <s v="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82900"/>
    <s v="1"/>
    <s v="UNIDAD"/>
    <s v="DESENCADENADO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17900"/>
    <s v="1"/>
    <s v="UNIDAD"/>
    <s v="DESENCADENADO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187900"/>
    <s v="1"/>
    <s v="UNIDAD"/>
    <s v="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86400"/>
    <s v="1"/>
    <s v="UNIDAD"/>
    <s v="DESENCADENADO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549900"/>
    <s v="1"/>
    <s v="UNIDAD"/>
    <s v="DESENCADENADO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989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99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109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5699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083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211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299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149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86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231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289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99900"/>
    <s v="1"/>
    <s v="UNIDAD"/>
    <s v="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35500"/>
    <s v="1"/>
    <s v="UNIDAD"/>
    <s v="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49900"/>
    <s v="1"/>
    <s v="UNIDAD"/>
    <s v="DESENCADENADO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35900"/>
    <s v="1"/>
    <s v="UNIDAD"/>
    <s v="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57900"/>
    <s v="1"/>
    <s v="UNIDAD"/>
    <s v="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38600"/>
    <s v="1"/>
    <s v="UNIDAD"/>
    <s v="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2000"/>
    <s v="1"/>
    <s v="UNIDAD"/>
    <s v="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37900"/>
    <s v="1"/>
    <s v="UNIDAD"/>
    <s v="DESENCADENADO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52500"/>
    <s v="1"/>
    <s v="UNIDAD"/>
    <s v="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49200"/>
    <s v="1"/>
    <s v="UNIDAD"/>
    <s v="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914900"/>
    <s v="1"/>
    <s v="UNIDAD"/>
    <s v="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71900"/>
    <s v="1"/>
    <s v="UNIDAD"/>
    <s v="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29500"/>
    <s v="1"/>
    <s v="UNIDAD"/>
    <s v="DESENCADENADO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702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074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899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339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99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3269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099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5100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2495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8515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269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45400"/>
    <s v="1"/>
    <s v="UNIDAD"/>
    <s v="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7689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54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204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224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79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166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335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367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699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474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0"/>
    <s v="USOS MULTIPLES D"/>
    <x v="3"/>
    <n v="3229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39900"/>
    <s v="1"/>
    <s v="UNIDAD"/>
    <s v="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14900"/>
    <s v="1"/>
    <s v="UNIDAD"/>
    <s v="DESENCADENADO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36500"/>
    <s v="1"/>
    <s v="UNIDAD"/>
    <s v="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22900"/>
    <s v="1"/>
    <s v="UNIDAD"/>
    <s v="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6016.52"/>
    <s v="1"/>
    <s v="UNIDAD"/>
    <s v="DESENCADENADO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65900"/>
    <s v="1"/>
    <s v="UNIDAD"/>
    <s v="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14050"/>
    <s v="1"/>
    <s v="UNIDAD"/>
    <s v="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5900"/>
    <s v="1"/>
    <s v="UNIDAD"/>
    <s v="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14900"/>
    <s v="1"/>
    <s v="UNIDAD"/>
    <s v="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59700"/>
    <s v="1"/>
    <s v="UNIDAD"/>
    <s v="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36100"/>
    <s v="1"/>
    <s v="UNIDAD"/>
    <s v="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9300"/>
    <s v="1"/>
    <s v="UNIDAD"/>
    <s v="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84700"/>
    <s v="1"/>
    <s v="UNIDAD"/>
    <s v="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92400"/>
    <s v="1"/>
    <s v="UNIDAD"/>
    <s v="DESENCADENADO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32900"/>
    <s v="1"/>
    <s v="UNIDAD"/>
    <s v="DESENCADENADO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584900"/>
    <s v="1"/>
    <s v="UNIDAD"/>
    <s v="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136800"/>
    <s v="1"/>
    <s v="UNIDAD"/>
    <s v="DESENCADENADO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38600"/>
    <s v="1"/>
    <s v="UNIDAD"/>
    <s v="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14900"/>
    <s v="1"/>
    <s v="UNIDAD"/>
    <s v="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40900"/>
    <s v="1"/>
    <s v="UNIDAD"/>
    <s v="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69900"/>
    <s v="1"/>
    <s v="UNIDAD"/>
    <s v="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638600"/>
    <s v="1"/>
    <s v="UNIDAD"/>
    <s v="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18400"/>
    <s v="1"/>
    <s v="UNIDAD"/>
    <s v="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0"/>
    <s v="COMPACTO B"/>
    <x v="1"/>
    <n v="486200"/>
    <s v="1"/>
    <s v="UNIDAD"/>
    <s v="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72300"/>
    <s v="1"/>
    <s v="UNIDAD"/>
    <s v="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92900"/>
    <s v="1"/>
    <s v="UNIDAD"/>
    <s v="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339900"/>
    <s v="1"/>
    <s v="UNIDAD"/>
    <s v="DESENCADENADO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08300"/>
    <s v="1"/>
    <s v="UNIDAD"/>
    <s v="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36400"/>
    <s v="1"/>
    <s v="UNIDAD"/>
    <s v="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444900"/>
    <s v="1"/>
    <s v="UNIDAD"/>
    <s v="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189900"/>
    <s v="1"/>
    <s v="UNIDAD"/>
    <s v="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52500"/>
    <s v="1"/>
    <s v="UNIDAD"/>
    <s v="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98900"/>
    <s v="1"/>
    <s v="UNIDAD"/>
    <s v="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449200"/>
    <s v="1"/>
    <s v="UNIDAD"/>
    <s v="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45400"/>
    <s v="1"/>
    <s v="UNIDAD"/>
    <s v="DESENCADENADO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33900"/>
    <s v="1"/>
    <s v="UNIDAD"/>
    <s v="DESENCADENADO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44900"/>
    <s v="1"/>
    <s v="UNIDAD"/>
    <s v="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99900"/>
    <s v="1"/>
    <s v="UNIDAD"/>
    <s v="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78900"/>
    <s v="1"/>
    <s v="UNIDAD"/>
    <s v="DESENCADENADO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50200"/>
    <s v="1"/>
    <s v="UNIDAD"/>
    <s v="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98900"/>
    <s v="1"/>
    <s v="UNIDAD"/>
    <s v="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339900"/>
    <s v="1"/>
    <s v="UNIDAD"/>
    <s v="DESENCADENADO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574900"/>
    <s v="1"/>
    <s v="UNIDAD"/>
    <s v="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04500"/>
    <s v="1"/>
    <s v="UNIDAD"/>
    <s v="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9900"/>
    <s v="1"/>
    <s v="UNIDAD"/>
    <s v="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40900"/>
    <s v="1"/>
    <s v="UNIDAD"/>
    <s v="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35900"/>
    <s v="1"/>
    <s v="UNIDAD"/>
    <s v="DESENCADENADO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86400"/>
    <s v="1"/>
    <s v="UNIDAD"/>
    <s v="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1"/>
    <s v="COMPACTO B"/>
    <x v="1"/>
    <n v="164000"/>
    <s v="1"/>
    <s v="UNIDAD"/>
    <s v="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2579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89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342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359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1899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454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2409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3289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689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295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99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31900"/>
    <s v="1"/>
    <s v="UNIDAD"/>
    <s v="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349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365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899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335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494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729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98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368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3334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083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839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64700"/>
    <s v="1"/>
    <s v="UNIDAD"/>
    <s v="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63900"/>
    <s v="1"/>
    <s v="UNIDAD"/>
    <s v=""/>
  </r>
  <r>
    <x v="3"/>
    <s v="12"/>
    <s v="21/01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57900"/>
    <s v="1"/>
    <s v="UNIDAD"/>
    <s v=""/>
  </r>
  <r>
    <x v="3"/>
    <s v="12"/>
    <s v="21/01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05100"/>
    <s v="1"/>
    <s v="UNIDAD"/>
    <s v=""/>
  </r>
  <r>
    <x v="3"/>
    <s v="12"/>
    <s v="21/01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44900"/>
    <s v="1"/>
    <s v="UNIDAD"/>
    <s v="DESENCADENADO"/>
  </r>
  <r>
    <x v="3"/>
    <s v="12"/>
    <s v="21/01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40900"/>
    <s v="1"/>
    <s v="UNIDAD"/>
    <s v=""/>
  </r>
  <r>
    <x v="3"/>
    <s v="12"/>
    <s v="21/01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89900"/>
    <s v="1"/>
    <s v="UNIDAD"/>
    <s v=""/>
  </r>
  <r>
    <x v="3"/>
    <s v="12"/>
    <s v="21/01/2016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38800"/>
    <s v="1"/>
    <s v="UNIDAD"/>
    <s v=""/>
  </r>
  <r>
    <x v="3"/>
    <s v="12"/>
    <s v="21/01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22400"/>
    <s v="1"/>
    <s v="UNIDAD"/>
    <s v=""/>
  </r>
  <r>
    <x v="3"/>
    <s v="12"/>
    <s v="21/01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67900"/>
    <s v="1"/>
    <s v="UNIDAD"/>
    <s v=""/>
  </r>
  <r>
    <x v="3"/>
    <s v="12"/>
    <s v="21/01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9900"/>
    <s v="1"/>
    <s v="UNIDAD"/>
    <s v=""/>
  </r>
  <r>
    <x v="3"/>
    <s v="12"/>
    <s v="21/01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44900"/>
    <s v="1"/>
    <s v="UNIDAD"/>
    <s v=""/>
  </r>
  <r>
    <x v="3"/>
    <s v="12"/>
    <s v="21/01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55400"/>
    <s v="1"/>
    <s v="UNIDAD"/>
    <s v=""/>
  </r>
  <r>
    <x v="3"/>
    <s v="12"/>
    <s v="21/01/2016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5900"/>
    <s v="1"/>
    <s v="UNIDAD"/>
    <s v="DESENCADENADO"/>
  </r>
  <r>
    <x v="3"/>
    <s v="12"/>
    <s v="21/01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5100"/>
    <s v="1"/>
    <s v="UNIDAD"/>
    <s v=""/>
  </r>
  <r>
    <x v="3"/>
    <s v="12"/>
    <s v="21/01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32000"/>
    <s v="1"/>
    <s v="UNIDAD"/>
    <s v=""/>
  </r>
  <r>
    <x v="3"/>
    <s v="12"/>
    <s v="21/01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78900"/>
    <s v="1"/>
    <s v="UNIDAD"/>
    <s v=""/>
  </r>
  <r>
    <x v="3"/>
    <s v="12"/>
    <s v="21/01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69900"/>
    <s v="1"/>
    <s v="UNIDAD"/>
    <s v=""/>
  </r>
  <r>
    <x v="3"/>
    <s v="12"/>
    <s v="21/01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6400"/>
    <s v="1"/>
    <s v="UNIDAD"/>
    <s v=""/>
  </r>
  <r>
    <x v="3"/>
    <s v="12"/>
    <s v="21/01/2016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5300"/>
    <s v="1"/>
    <s v="UNIDAD"/>
    <s v=""/>
  </r>
  <r>
    <x v="3"/>
    <s v="12"/>
    <s v="21/01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51900"/>
    <s v="1"/>
    <s v="UNIDAD"/>
    <s v=""/>
  </r>
  <r>
    <x v="3"/>
    <s v="12"/>
    <s v="21/01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65900"/>
    <s v="1"/>
    <s v="UNIDAD"/>
    <s v=""/>
  </r>
  <r>
    <x v="3"/>
    <s v="12"/>
    <s v="21/01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35900"/>
    <s v="1"/>
    <s v="UNIDAD"/>
    <s v="DESENCADENADO"/>
  </r>
  <r>
    <x v="3"/>
    <s v="12"/>
    <s v="21/01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7900"/>
    <s v="1"/>
    <s v="UNIDAD"/>
    <s v=""/>
  </r>
  <r>
    <x v="3"/>
    <s v="12"/>
    <s v="21/01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36400"/>
    <s v="1"/>
    <s v="UNIDAD"/>
    <s v=""/>
  </r>
  <r>
    <x v="3"/>
    <s v="12"/>
    <s v="21/01/2016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4500"/>
    <s v="1"/>
    <s v="UNIDAD"/>
    <s v=""/>
  </r>
  <r>
    <x v="3"/>
    <s v="12"/>
    <s v="21/01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32000"/>
    <s v="1"/>
    <s v="UNIDAD"/>
    <s v=""/>
  </r>
  <r>
    <x v="3"/>
    <s v="12"/>
    <s v="21/01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09900"/>
    <s v="1"/>
    <s v="UNIDAD"/>
    <s v=""/>
  </r>
  <r>
    <x v="3"/>
    <s v="12"/>
    <s v="21/01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456900"/>
    <s v="1"/>
    <s v="UNIDAD"/>
    <s v=""/>
  </r>
  <r>
    <x v="3"/>
    <s v="12"/>
    <s v="21/01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94300"/>
    <s v="1"/>
    <s v="UNIDAD"/>
    <s v=""/>
  </r>
  <r>
    <x v="3"/>
    <s v="12"/>
    <s v="21/01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139400"/>
    <s v="1"/>
    <s v="UNIDAD"/>
    <s v=""/>
  </r>
  <r>
    <x v="3"/>
    <s v="12"/>
    <s v="21/01/2016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36100"/>
    <s v="1"/>
    <s v="UNIDAD"/>
    <s v=""/>
  </r>
  <r>
    <x v="3"/>
    <s v="12"/>
    <s v="21/01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69900"/>
    <s v="1"/>
    <s v="UNIDAD"/>
    <s v="DESENCADENADO"/>
  </r>
  <r>
    <x v="3"/>
    <s v="12"/>
    <s v="21/01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9896"/>
    <s v="1"/>
    <s v="UNIDAD"/>
    <s v="DESENCADENADO"/>
  </r>
  <r>
    <x v="3"/>
    <s v="12"/>
    <s v="21/01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66638"/>
    <s v="1"/>
    <s v="UNIDAD"/>
    <s v="DESENCADENADO"/>
  </r>
  <r>
    <x v="3"/>
    <s v="12"/>
    <s v="21/01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38800"/>
    <s v="1"/>
    <s v="UNIDAD"/>
    <s v="DESENCADENADO"/>
  </r>
  <r>
    <x v="3"/>
    <s v="12"/>
    <s v="21/01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3900"/>
    <s v="1"/>
    <s v="UNIDAD"/>
    <s v="DESENCADENADO"/>
  </r>
  <r>
    <x v="3"/>
    <s v="12"/>
    <s v="21/01/2016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92400"/>
    <s v="1"/>
    <s v="UNIDAD"/>
    <s v="DESENCADENADO"/>
  </r>
  <r>
    <x v="3"/>
    <s v="12"/>
    <s v="21/01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7201"/>
    <s v="1"/>
    <s v="UNIDAD"/>
    <s v=""/>
  </r>
  <r>
    <x v="3"/>
    <s v="12"/>
    <s v="21/01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478000"/>
    <s v="1"/>
    <s v="UNIDAD"/>
    <s v=""/>
  </r>
  <r>
    <x v="3"/>
    <s v="12"/>
    <s v="21/01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44900"/>
    <s v="1"/>
    <s v="UNIDAD"/>
    <s v=""/>
  </r>
  <r>
    <x v="3"/>
    <s v="12"/>
    <s v="21/01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2900"/>
    <s v="1"/>
    <s v="UNIDAD"/>
    <s v=""/>
  </r>
  <r>
    <x v="3"/>
    <s v="12"/>
    <s v="21/01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37900"/>
    <s v="1"/>
    <s v="UNIDAD"/>
    <s v=""/>
  </r>
  <r>
    <x v="3"/>
    <s v="12"/>
    <s v="21/01/2016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0900"/>
    <s v="1"/>
    <s v="UNIDAD"/>
    <s v=""/>
  </r>
  <r>
    <x v="3"/>
    <s v="12"/>
    <s v="21/01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40900"/>
    <s v="1"/>
    <s v="UNIDAD"/>
    <s v="DESENCADENADO"/>
  </r>
  <r>
    <x v="3"/>
    <s v="12"/>
    <s v="21/01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08300"/>
    <s v="1"/>
    <s v="UNIDAD"/>
    <s v=""/>
  </r>
  <r>
    <x v="3"/>
    <s v="12"/>
    <s v="21/01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32000"/>
    <s v="1"/>
    <s v="UNIDAD"/>
    <s v=""/>
  </r>
  <r>
    <x v="3"/>
    <s v="12"/>
    <s v="21/01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268900"/>
    <s v="1"/>
    <s v="UNIDAD"/>
    <s v=""/>
  </r>
  <r>
    <x v="3"/>
    <s v="12"/>
    <s v="21/01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2500"/>
    <s v="1"/>
    <s v="UNIDAD"/>
    <s v=""/>
  </r>
  <r>
    <x v="3"/>
    <s v="12"/>
    <s v="21/01/2016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6"/>
    <s v="USOS MULTIPLES D"/>
    <x v="3"/>
    <n v="189900"/>
    <s v="1"/>
    <s v="UNIDAD"/>
    <s v="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486200"/>
    <s v="1"/>
    <s v="UNIDAD"/>
    <s v="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49200"/>
    <s v="1"/>
    <s v="UNIDAD"/>
    <s v="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6400"/>
    <s v="1"/>
    <s v="UNIDAD"/>
    <s v="DESENCADENADO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34900"/>
    <s v="1"/>
    <s v="UNIDAD"/>
    <s v="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14900"/>
    <s v="1"/>
    <s v="UNIDAD"/>
    <s v="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7300"/>
    <s v="1"/>
    <s v="UNIDAD"/>
    <s v="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09900"/>
    <s v="1"/>
    <s v="UNIDAD"/>
    <s v="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44200"/>
    <s v="1"/>
    <s v="UNIDAD"/>
    <s v="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35900"/>
    <s v="1"/>
    <s v="UNIDAD"/>
    <s v="DESENCADENADO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0"/>
    <s v="USOS MULTIPLES E"/>
    <x v="3"/>
    <n v="336700"/>
    <s v="1"/>
    <s v="UNIDAD"/>
    <s v="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38900"/>
    <s v="1"/>
    <s v="UNIDAD"/>
    <s v="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64000"/>
    <s v="1"/>
    <s v="UNIDAD"/>
    <s v="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9900"/>
    <s v="1"/>
    <s v="UNIDAD"/>
    <s v="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11900"/>
    <s v="1"/>
    <s v="UNIDAD"/>
    <s v="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169900"/>
    <s v="1"/>
    <s v="UNIDAD"/>
    <s v="DESENCADENADO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14900"/>
    <s v="1"/>
    <s v="UNIDAD"/>
    <s v="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552000"/>
    <s v="1"/>
    <s v="UNIDAD"/>
    <s v="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77200"/>
    <s v="1"/>
    <s v="UNIDAD"/>
    <s v="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594700"/>
    <s v="1"/>
    <s v="UNIDAD"/>
    <s v="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78900"/>
    <s v="1"/>
    <s v="UNIDAD"/>
    <s v="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35900"/>
    <s v="1"/>
    <s v="UNIDAD"/>
    <s v="DESENCADENADO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86400"/>
    <s v="1"/>
    <s v="UNIDAD"/>
    <s v="DESENCADENADO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22900"/>
    <s v="1"/>
    <s v="UNIDAD"/>
    <s v="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219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60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399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359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149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391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640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1899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089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699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399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12900"/>
    <s v="1"/>
    <s v="UNIDAD"/>
    <s v="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86300"/>
    <s v="1"/>
    <s v="UNIDAD"/>
    <s v="DESENCADENADO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6249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4719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951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7060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309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6"/>
    <s v="USOS MULTIPLES E"/>
    <x v="3"/>
    <n v="4426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599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42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9149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549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581000"/>
    <s v="1"/>
    <s v="UNIDAD"/>
    <s v="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606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73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129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239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899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359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5899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099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801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519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204000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68559"/>
    <s v="1"/>
    <s v="UNIDAD"/>
    <s v="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39100"/>
    <s v="1"/>
    <s v="UNIDAD"/>
    <s v=""/>
  </r>
  <r>
    <x v="3"/>
    <s v="12"/>
    <s v="21/01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9900"/>
    <s v="1"/>
    <s v="UNIDAD"/>
    <s v=""/>
  </r>
  <r>
    <x v="3"/>
    <s v="12"/>
    <s v="21/01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36700"/>
    <s v="1"/>
    <s v="UNIDAD"/>
    <s v=""/>
  </r>
  <r>
    <x v="3"/>
    <s v="12"/>
    <s v="21/01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58550"/>
    <s v="1"/>
    <s v="UNIDAD"/>
    <s v=""/>
  </r>
  <r>
    <x v="3"/>
    <s v="12"/>
    <s v="21/01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46000"/>
    <s v="1"/>
    <s v="UNIDAD"/>
    <s v=""/>
  </r>
  <r>
    <x v="3"/>
    <s v="12"/>
    <s v="21/01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6400"/>
    <s v="1"/>
    <s v="UNIDAD"/>
    <s v=""/>
  </r>
  <r>
    <x v="3"/>
    <s v="12"/>
    <s v="21/01/2016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35900"/>
    <s v="1"/>
    <s v="UNIDAD"/>
    <s v="DESENCADENADO"/>
  </r>
  <r>
    <x v="3"/>
    <s v="12"/>
    <s v="21/01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9800"/>
    <s v="1"/>
    <s v="UNIDAD"/>
    <s v=""/>
  </r>
  <r>
    <x v="3"/>
    <s v="12"/>
    <s v="21/01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39100"/>
    <s v="1"/>
    <s v="UNIDAD"/>
    <s v=""/>
  </r>
  <r>
    <x v="3"/>
    <s v="12"/>
    <s v="21/01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164000"/>
    <s v="1"/>
    <s v="UNIDAD"/>
    <s v=""/>
  </r>
  <r>
    <x v="3"/>
    <s v="12"/>
    <s v="21/01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39900"/>
    <s v="1"/>
    <s v="UNIDAD"/>
    <s v=""/>
  </r>
  <r>
    <x v="3"/>
    <s v="12"/>
    <s v="21/01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14900"/>
    <s v="1"/>
    <s v="UNIDAD"/>
    <s v=""/>
  </r>
  <r>
    <x v="3"/>
    <s v="12"/>
    <s v="21/01/2016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13289.9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32000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36700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09900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14900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3200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52500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444900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85300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89400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39000"/>
    <s v="1"/>
    <s v="UNIDAD"/>
    <s v="DESENCADENADO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83900"/>
    <s v="1"/>
    <s v="UNIDAD"/>
    <s v="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189900"/>
    <s v="1"/>
    <s v="UNIDAD"/>
    <s v=""/>
  </r>
  <r>
    <x v="3"/>
    <s v="12"/>
    <s v="21/01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8900"/>
    <s v="1"/>
    <s v="UNIDAD"/>
    <s v=""/>
  </r>
  <r>
    <x v="3"/>
    <s v="12"/>
    <s v="21/01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57900"/>
    <s v="1"/>
    <s v="UNIDAD"/>
    <s v=""/>
  </r>
  <r>
    <x v="3"/>
    <s v="12"/>
    <s v="21/01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32000"/>
    <s v="1"/>
    <s v="UNIDAD"/>
    <s v=""/>
  </r>
  <r>
    <x v="3"/>
    <s v="12"/>
    <s v="21/01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9870"/>
    <s v="1"/>
    <s v="UNIDAD"/>
    <s v=""/>
  </r>
  <r>
    <x v="3"/>
    <s v="12"/>
    <s v="21/01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04900"/>
    <s v="1"/>
    <s v="UNIDAD"/>
    <s v=""/>
  </r>
  <r>
    <x v="3"/>
    <s v="12"/>
    <s v="21/01/2016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31800"/>
    <s v="1"/>
    <s v="UNIDAD"/>
    <s v=""/>
  </r>
  <r>
    <x v="3"/>
    <s v="12"/>
    <s v="21/01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36800"/>
    <s v="1"/>
    <s v="UNIDAD"/>
    <s v=""/>
  </r>
  <r>
    <x v="3"/>
    <s v="12"/>
    <s v="21/01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38900"/>
    <s v="1"/>
    <s v="UNIDAD"/>
    <s v="DESENCADENADO"/>
  </r>
  <r>
    <x v="3"/>
    <s v="12"/>
    <s v="21/01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552000"/>
    <s v="1"/>
    <s v="UNIDAD"/>
    <s v=""/>
  </r>
  <r>
    <x v="3"/>
    <s v="12"/>
    <s v="21/01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3900"/>
    <s v="1"/>
    <s v="UNIDAD"/>
    <s v=""/>
  </r>
  <r>
    <x v="3"/>
    <s v="12"/>
    <s v="21/01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28600"/>
    <s v="1"/>
    <s v="UNIDAD"/>
    <s v=""/>
  </r>
  <r>
    <x v="3"/>
    <s v="12"/>
    <s v="21/01/2016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9900"/>
    <s v="1"/>
    <s v="UNIDAD"/>
    <s v=""/>
  </r>
  <r>
    <x v="3"/>
    <s v="12"/>
    <s v="21/01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19200"/>
    <s v="1"/>
    <s v="UNIDAD"/>
    <s v="DESENCADENADO"/>
  </r>
  <r>
    <x v="3"/>
    <s v="12"/>
    <s v="21/01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57900"/>
    <s v="1"/>
    <s v="UNIDAD"/>
    <s v="DESENCADENADO"/>
  </r>
  <r>
    <x v="3"/>
    <s v="12"/>
    <s v="21/01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32000"/>
    <s v="1"/>
    <s v="UNIDAD"/>
    <s v=""/>
  </r>
  <r>
    <x v="3"/>
    <s v="12"/>
    <s v="21/01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292400"/>
    <s v="1"/>
    <s v="UNIDAD"/>
    <s v=""/>
  </r>
  <r>
    <x v="3"/>
    <s v="12"/>
    <s v="21/01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35380"/>
    <s v="1"/>
    <s v="UNIDAD"/>
    <s v=""/>
  </r>
  <r>
    <x v="3"/>
    <s v="12"/>
    <s v="21/01/2016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335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3220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782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803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258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5"/>
    <s v="DE LUJO B"/>
    <x v="2"/>
    <n v="3025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99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4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96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17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624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140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827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044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299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3266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6"/>
    <s v="USOS MULTIPLES D"/>
    <x v="3"/>
    <n v="30915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265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1990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9"/>
    <s v="COMPACTO B"/>
    <x v="1"/>
    <n v="39615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0"/>
    <s v="COMPACTO B"/>
    <x v="1"/>
    <n v="28415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181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699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3"/>
    <s v="COMPACTO A"/>
    <x v="1"/>
    <n v="209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4"/>
    <s v="SUBCOMPACTO"/>
    <x v="0"/>
    <n v="1705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5"/>
    <s v="USOS MULTIPLES C"/>
    <x v="3"/>
    <n v="3635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6"/>
    <s v="SUBCOMPACTO"/>
    <x v="0"/>
    <n v="499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7"/>
    <s v="COMPACTO A"/>
    <x v="1"/>
    <n v="262201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8"/>
    <s v="SUBCOMPACTO"/>
    <x v="0"/>
    <n v="1412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9"/>
    <s v="COMPACTO B"/>
    <x v="1"/>
    <n v="5954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0"/>
    <s v="DE LUJO C"/>
    <x v="2"/>
    <n v="325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1"/>
    <s v="COMPACTO A"/>
    <x v="1"/>
    <n v="1990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2"/>
    <s v="SUBCOMPACTO"/>
    <x v="0"/>
    <n v="1633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3"/>
    <s v="USOS MULTIPLES D"/>
    <x v="3"/>
    <n v="299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4"/>
    <s v="SUBCOMPACTO"/>
    <x v="0"/>
    <n v="1351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5"/>
    <s v="COMPACTO A"/>
    <x v="1"/>
    <n v="2082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6"/>
    <s v="SUBCOMPACTO"/>
    <x v="0"/>
    <n v="142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7"/>
    <s v="COMPACTO A"/>
    <x v="1"/>
    <n v="397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8"/>
    <s v="COMPACTO B"/>
    <x v="1"/>
    <n v="154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9"/>
    <s v="SUBCOMPACTO"/>
    <x v="0"/>
    <n v="5624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0"/>
    <s v="USOS MULTIPLES C"/>
    <x v="3"/>
    <n v="599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1"/>
    <s v="SUBCOMPACTO"/>
    <x v="0"/>
    <n v="579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2"/>
    <s v="USOS MULTIPLES C"/>
    <x v="3"/>
    <n v="3310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3"/>
    <s v="SUBCOMPACTO"/>
    <x v="0"/>
    <n v="1034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4"/>
    <s v="DEPORTIVO A"/>
    <x v="2"/>
    <n v="3445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5"/>
    <s v="SUBCOMPACTO"/>
    <x v="0"/>
    <n v="18987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6"/>
    <s v="SUBCOMPACTO"/>
    <x v="0"/>
    <n v="3350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7"/>
    <s v="SUBCOMPACTO"/>
    <x v="0"/>
    <n v="247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8"/>
    <s v="USOS MULTIPLES C"/>
    <x v="3"/>
    <n v="3295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9"/>
    <s v="USOS MULTIPLES D"/>
    <x v="3"/>
    <n v="287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0"/>
    <s v="COMPACTO A"/>
    <x v="1"/>
    <n v="3425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1"/>
    <s v="COMPACTO A"/>
    <x v="1"/>
    <n v="2360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2"/>
    <s v="SUBCOMPACTO"/>
    <x v="0"/>
    <n v="589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3"/>
    <s v="COMPACTO A"/>
    <x v="1"/>
    <n v="208200"/>
    <s v="1"/>
    <s v="UNIDAD"/>
    <s v="DESENCADENADO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4"/>
    <s v="USOS MULTIPLES D"/>
    <x v="3"/>
    <n v="3372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5"/>
    <s v="USOS MULTIPLES C"/>
    <x v="3"/>
    <n v="3160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6"/>
    <s v="USOS MULTIPLES C"/>
    <x v="3"/>
    <n v="3140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7"/>
    <s v="COMPACTO B"/>
    <x v="1"/>
    <n v="5587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8"/>
    <s v="USOS MULTIPLES D"/>
    <x v="3"/>
    <n v="4598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9"/>
    <s v="USOS MULTIPLES C"/>
    <x v="3"/>
    <n v="327900"/>
    <s v="1"/>
    <s v="UNIDAD"/>
    <s v="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60"/>
    <s v="USOS MULTIPLES C"/>
    <x v="3"/>
    <n v="3449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49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549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4314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49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82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33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3849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749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190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53301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96900"/>
    <s v="1"/>
    <s v="UNIDAD"/>
    <s v="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4450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1490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7950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4950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49660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587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440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1660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8"/>
    <s v="DE LUJO C"/>
    <x v="2"/>
    <n v="32790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30900"/>
    <s v="1"/>
    <s v="UNIDAD"/>
    <s v="DESENCADENADO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58615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477350"/>
    <s v="1"/>
    <s v="UNIDAD"/>
    <s v="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755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10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990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5899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2639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19750"/>
    <s v="1"/>
    <s v="UNIDAD"/>
    <s v="DESENCADENADO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96250"/>
    <s v="1"/>
    <s v="UNIDAD"/>
    <s v="DESENCADENADO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849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14000"/>
    <s v="1"/>
    <s v="UNIDAD"/>
    <s v="DESENCADENADO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5079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827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213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425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4399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4"/>
    <s v="SUBCOMPACTO"/>
    <x v="0"/>
    <n v="6253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669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6"/>
    <s v="COMPACTO A"/>
    <x v="1"/>
    <n v="314000"/>
    <s v="1"/>
    <s v="UNIDAD"/>
    <s v="DESENCADENADO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7"/>
    <s v="COMPACTO B"/>
    <x v="1"/>
    <n v="337200"/>
    <s v="1"/>
    <s v="UNIDAD"/>
    <s v="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7160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829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266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295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7899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099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220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4885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4895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29900"/>
    <s v="1"/>
    <s v="UNIDAD"/>
    <s v="DESENCADENADO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59098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629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344900"/>
    <s v="1"/>
    <s v="UNIDAD"/>
    <s v="DESENCADENADO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3220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4"/>
    <s v="COMPACTO A"/>
    <x v="1"/>
    <n v="1849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499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6"/>
    <s v="USOS MULTIPLES C"/>
    <x v="3"/>
    <n v="3229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7"/>
    <s v="USOS MULTIPLES C"/>
    <x v="3"/>
    <n v="3219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8"/>
    <s v="COMPACTO A"/>
    <x v="1"/>
    <n v="1574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9"/>
    <s v="SUBCOMPACTO"/>
    <x v="0"/>
    <n v="1782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0"/>
    <s v="USOS MULTIPLES C"/>
    <x v="3"/>
    <n v="5674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16265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4399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3"/>
    <s v="COMPACTO B"/>
    <x v="1"/>
    <n v="184000"/>
    <s v="1"/>
    <s v="UNIDAD"/>
    <s v="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4"/>
    <s v="DEPORTIVO A"/>
    <x v="2"/>
    <n v="38490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990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6550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0915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514700"/>
    <s v="1"/>
    <s v="UNIDAD"/>
    <s v="DESENCADENADO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100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2040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320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6330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43990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2790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439900"/>
    <s v="1"/>
    <s v="UNIDAD"/>
    <s v="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30250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46240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6920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3990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4110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875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6150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2580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16515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2650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2790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582400"/>
    <s v="1"/>
    <s v="UNIDAD"/>
    <s v="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27400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51001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51900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29000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9500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53300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9000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37200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41200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45766.22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35100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84900"/>
    <s v="1"/>
    <s v="UNIDAD"/>
    <s v="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32900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29100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83200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84900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84900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79900"/>
    <s v="1"/>
    <s v="UNIDAD"/>
    <s v="DESENCADENADO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325900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7"/>
    <s v="USOS MULTIPLES D"/>
    <x v="3"/>
    <n v="324900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22900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9"/>
    <s v="USOS MULTIPLES E"/>
    <x v="3"/>
    <n v="439900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59364.88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22000"/>
    <s v="1"/>
    <s v="UNIDAD"/>
    <s v="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309150"/>
    <s v="1"/>
    <s v="UNIDAD"/>
    <s v="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699900"/>
    <s v="1"/>
    <s v="UNIDAD"/>
    <s v="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82700"/>
    <s v="1"/>
    <s v="UNIDAD"/>
    <s v="DESENCADENADO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614900"/>
    <s v="1"/>
    <s v="UNIDAD"/>
    <s v="DESENCADENADO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25900"/>
    <s v="1"/>
    <s v="UNIDAD"/>
    <s v="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98500"/>
    <s v="1"/>
    <s v="UNIDAD"/>
    <s v="DESENCADENADO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71969"/>
    <s v="1"/>
    <s v="UNIDAD"/>
    <s v="DESENCADENADO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0900"/>
    <s v="1"/>
    <s v="UNIDAD"/>
    <s v="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27400"/>
    <s v="1"/>
    <s v="UNIDAD"/>
    <s v="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9"/>
    <s v="COMPACTO B"/>
    <x v="1"/>
    <n v="251000"/>
    <s v="1"/>
    <s v="UNIDAD"/>
    <s v="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62900"/>
    <s v="1"/>
    <s v="UNIDAD"/>
    <s v="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75500"/>
    <s v="1"/>
    <s v="UNIDAD"/>
    <s v="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829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64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874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4699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423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484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360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8987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97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462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0915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124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414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265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4"/>
    <s v="DE LUJO C"/>
    <x v="2"/>
    <n v="3955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5"/>
    <s v="SUBCOMPACTO"/>
    <x v="0"/>
    <n v="3829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6"/>
    <s v="SUBCOMPACTO"/>
    <x v="0"/>
    <n v="4029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14000"/>
    <s v="1"/>
    <s v="UNIDAD"/>
    <s v="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250800"/>
    <s v="1"/>
    <s v="UNIDAD"/>
    <s v="DESENCADENADO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6550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3065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5090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6290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987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820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9790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51490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8320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69990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70500"/>
    <s v="1"/>
    <s v="UNIDAD"/>
    <s v="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27900"/>
    <s v="1"/>
    <s v="UNIDAD"/>
    <s v="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1"/>
    <s v="USOS MULTIPLES D"/>
    <x v="3"/>
    <n v="299900"/>
    <s v="1"/>
    <s v="UNIDAD"/>
    <s v="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619900"/>
    <s v="1"/>
    <s v="UNIDAD"/>
    <s v="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25800"/>
    <s v="1"/>
    <s v="UNIDAD"/>
    <s v="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41900"/>
    <s v="1"/>
    <s v="UNIDAD"/>
    <s v="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28250"/>
    <s v="1"/>
    <s v="UNIDAD"/>
    <s v="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48950"/>
    <s v="1"/>
    <s v="UNIDAD"/>
    <s v="DESENCADENADO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64800"/>
    <s v="1"/>
    <s v="UNIDAD"/>
    <s v="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5100"/>
    <s v="1"/>
    <s v="UNIDAD"/>
    <s v="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26500"/>
    <s v="1"/>
    <s v="UNIDAD"/>
    <s v="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327900"/>
    <s v="1"/>
    <s v="UNIDAD"/>
    <s v="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180800"/>
    <s v="1"/>
    <s v="UNIDAD"/>
    <s v="DESENCADENADO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582400"/>
    <s v="1"/>
    <s v="UNIDAD"/>
    <s v="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174000"/>
    <s v="1"/>
    <s v="UNIDAD"/>
    <s v="DESENCADENADO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726900"/>
    <s v="1"/>
    <s v="UNIDAD"/>
    <s v="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78200"/>
    <s v="1"/>
    <s v="UNIDAD"/>
    <s v="DESENCADENADO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0900"/>
    <s v="1"/>
    <s v="UNIDAD"/>
    <s v="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16600"/>
    <s v="1"/>
    <s v="UNIDAD"/>
    <s v="DESENCADENADO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29100"/>
    <s v="1"/>
    <s v="UNIDAD"/>
    <s v="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14000"/>
    <s v="1"/>
    <s v="UNIDAD"/>
    <s v="DESENCADENADO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322300"/>
    <s v="1"/>
    <s v="UNIDAD"/>
    <s v="DESENCADENADO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42865"/>
    <s v="1"/>
    <s v="UNIDAD"/>
    <s v="DESENCADENADO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40900"/>
    <s v="1"/>
    <s v="UNIDAD"/>
    <s v="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22900"/>
    <s v="1"/>
    <s v="UNIDAD"/>
    <s v="DESENCADENADO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82900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9900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82900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29100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01900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82400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26400"/>
    <s v="1"/>
    <s v="UNIDAD"/>
    <s v="DESENCADENADO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558700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461955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51900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04900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47900"/>
    <s v="1"/>
    <s v="UNIDAD"/>
    <s v="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266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4399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549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265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329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2705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044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5149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953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034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840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93650"/>
    <s v="1"/>
    <s v="UNIDAD"/>
    <s v="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99000"/>
    <s v="1"/>
    <s v="UNIDAD"/>
    <s v="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22900"/>
    <s v="1"/>
    <s v="UNIDAD"/>
    <s v="DESENCADENADO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29900"/>
    <s v="1"/>
    <s v="UNIDAD"/>
    <s v="DESENCADENADO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4900"/>
    <s v="1"/>
    <s v="UNIDAD"/>
    <s v="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56500"/>
    <s v="1"/>
    <s v="UNIDAD"/>
    <s v="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37200"/>
    <s v="1"/>
    <s v="UNIDAD"/>
    <s v="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1460"/>
    <s v="1"/>
    <s v="UNIDAD"/>
    <s v="DESENCADENADO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73400"/>
    <s v="1"/>
    <s v="UNIDAD"/>
    <s v="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09900"/>
    <s v="1"/>
    <s v="UNIDAD"/>
    <s v="DESENCADENADO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183100"/>
    <s v="1"/>
    <s v="UNIDAD"/>
    <s v="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9500"/>
    <s v="1"/>
    <s v="UNIDAD"/>
    <s v="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536900"/>
    <s v="1"/>
    <s v="UNIDAD"/>
    <s v="DESENCADENADO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88900"/>
    <s v="1"/>
    <s v="UNIDAD"/>
    <s v="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4885"/>
    <s v="1"/>
    <s v="UNIDAD"/>
    <s v="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09900"/>
    <s v="1"/>
    <s v="UNIDAD"/>
    <s v="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586150"/>
    <s v="1"/>
    <s v="UNIDAD"/>
    <s v="DESENCADENADO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44500"/>
    <s v="1"/>
    <s v="UNIDAD"/>
    <s v="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37200"/>
    <s v="1"/>
    <s v="UNIDAD"/>
    <s v="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22500"/>
    <s v="1"/>
    <s v="UNIDAD"/>
    <s v="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59364.8"/>
    <s v="1"/>
    <s v="UNIDAD"/>
    <s v="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29100"/>
    <s v="1"/>
    <s v="UNIDAD"/>
    <s v="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14000"/>
    <s v="1"/>
    <s v="UNIDAD"/>
    <s v="DESENCADENADO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21500"/>
    <s v="1"/>
    <s v="UNIDAD"/>
    <s v="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99900"/>
    <s v="1"/>
    <s v="UNIDAD"/>
    <s v="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0340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3890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2790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4790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2910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2650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0915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51000"/>
    <s v="1"/>
    <s v="UNIDAD"/>
    <s v="DESENCADENADO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3990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90990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4250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24000"/>
    <s v="1"/>
    <s v="UNIDAD"/>
    <s v="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6330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49990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8490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1900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9870"/>
    <s v="1"/>
    <s v="UNIDAD"/>
    <s v="DESENCADENADO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29990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9690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49990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23600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7950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6690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12150"/>
    <s v="1"/>
    <s v="UNIDAD"/>
    <s v="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72690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4800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2040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1240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875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4895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2580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2240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82050"/>
    <s v="1"/>
    <s v="UNIDAD"/>
    <s v="DESENCADENADO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1215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0"/>
    <s v="USOS MULTIPLES D"/>
    <x v="3"/>
    <n v="29990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32900"/>
    <s v="1"/>
    <s v="UNIDAD"/>
    <s v="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70513.95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99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4759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45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561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419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279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229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549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372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918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83200"/>
    <s v="1"/>
    <s v="UNIDAD"/>
    <s v="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71900"/>
    <s v="1"/>
    <s v="UNIDAD"/>
    <s v="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48400"/>
    <s v="1"/>
    <s v="UNIDAD"/>
    <s v="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582400"/>
    <s v="1"/>
    <s v="UNIDAD"/>
    <s v="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31000"/>
    <s v="1"/>
    <s v="UNIDAD"/>
    <s v="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31500"/>
    <s v="1"/>
    <s v="UNIDAD"/>
    <s v="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16600"/>
    <s v="1"/>
    <s v="UNIDAD"/>
    <s v="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50200"/>
    <s v="1"/>
    <s v="UNIDAD"/>
    <s v="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67300"/>
    <s v="1"/>
    <s v="UNIDAD"/>
    <s v="DESENCADENADO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536900"/>
    <s v="1"/>
    <s v="UNIDAD"/>
    <s v="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98650"/>
    <s v="1"/>
    <s v="UNIDAD"/>
    <s v="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0"/>
    <s v="COMPACTO B"/>
    <x v="1"/>
    <n v="459500"/>
    <s v="1"/>
    <s v="UNIDAD"/>
    <s v="DESENCADENADO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74800"/>
    <s v="1"/>
    <s v="UNIDAD"/>
    <s v="DESENCADENADO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1400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32590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3200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1175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43990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18490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55182.4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8290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43990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2215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1900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32900"/>
    <s v="1"/>
    <s v="UNIDAD"/>
    <s v="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999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124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099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829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3259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5674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984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49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0915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279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95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1"/>
    <s v="COMPACTO B"/>
    <x v="1"/>
    <n v="154900"/>
    <s v="1"/>
    <s v="UNIDAD"/>
    <s v="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24790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77300"/>
    <s v="1"/>
    <s v="UNIDAD"/>
    <s v="DESENCADENADO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3410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2790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18490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1215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24770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31400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6890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2440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620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26600"/>
    <s v="1"/>
    <s v="UNIDAD"/>
    <s v="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2290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2990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8400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7300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3065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9364.8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4950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3540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32790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3150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820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74400"/>
    <s v="1"/>
    <s v="UNIDAD"/>
    <s v="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292400"/>
    <s v="1"/>
    <s v="UNIDAD"/>
    <s v=""/>
  </r>
  <r>
    <x v="3"/>
    <s v="01"/>
    <s v="20/02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53700"/>
    <s v="1"/>
    <s v="UNIDAD"/>
    <s v="DESENCADENADO"/>
  </r>
  <r>
    <x v="3"/>
    <s v="01"/>
    <s v="20/02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99500"/>
    <s v="1"/>
    <s v="UNIDAD"/>
    <s v=""/>
  </r>
  <r>
    <x v="3"/>
    <s v="01"/>
    <s v="20/02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09900"/>
    <s v="1"/>
    <s v="UNIDAD"/>
    <s v=""/>
  </r>
  <r>
    <x v="3"/>
    <s v="01"/>
    <s v="20/02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06900"/>
    <s v="1"/>
    <s v="UNIDAD"/>
    <s v=""/>
  </r>
  <r>
    <x v="3"/>
    <s v="01"/>
    <s v="20/02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79899.76"/>
    <s v="1"/>
    <s v="UNIDAD"/>
    <s v=""/>
  </r>
  <r>
    <x v="3"/>
    <s v="01"/>
    <s v="20/02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02500"/>
    <s v="1"/>
    <s v="UNIDAD"/>
    <s v=""/>
  </r>
  <r>
    <x v="3"/>
    <s v="01"/>
    <s v="20/02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12400"/>
    <s v="1"/>
    <s v="UNIDAD"/>
    <s v=""/>
  </r>
  <r>
    <x v="3"/>
    <s v="01"/>
    <s v="20/02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63300"/>
    <s v="1"/>
    <s v="UNIDAD"/>
    <s v=""/>
  </r>
  <r>
    <x v="3"/>
    <s v="01"/>
    <s v="20/02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4900"/>
    <s v="1"/>
    <s v="UNIDAD"/>
    <s v=""/>
  </r>
  <r>
    <x v="3"/>
    <s v="01"/>
    <s v="20/02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48400"/>
    <s v="1"/>
    <s v="UNIDAD"/>
    <s v=""/>
  </r>
  <r>
    <x v="3"/>
    <s v="01"/>
    <s v="20/02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48750"/>
    <s v="1"/>
    <s v="UNIDAD"/>
    <s v="DESENCADENADO"/>
  </r>
  <r>
    <x v="3"/>
    <s v="01"/>
    <s v="20/02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27900"/>
    <s v="1"/>
    <s v="UNIDAD"/>
    <s v=""/>
  </r>
  <r>
    <x v="3"/>
    <s v="01"/>
    <s v="20/02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99500"/>
    <s v="1"/>
    <s v="UNIDAD"/>
    <s v=""/>
  </r>
  <r>
    <x v="3"/>
    <s v="01"/>
    <s v="20/02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26500"/>
    <s v="1"/>
    <s v="UNIDAD"/>
    <s v=""/>
  </r>
  <r>
    <x v="3"/>
    <s v="01"/>
    <s v="20/02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12400"/>
    <s v="1"/>
    <s v="UNIDAD"/>
    <s v=""/>
  </r>
  <r>
    <x v="3"/>
    <s v="01"/>
    <s v="20/02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89870"/>
    <s v="1"/>
    <s v="UNIDAD"/>
    <s v="DESENCADENADO"/>
  </r>
  <r>
    <x v="3"/>
    <s v="01"/>
    <s v="20/02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9500"/>
    <s v="1"/>
    <s v="UNIDAD"/>
    <s v=""/>
  </r>
  <r>
    <x v="3"/>
    <s v="01"/>
    <s v="20/02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3200"/>
    <s v="1"/>
    <s v="UNIDAD"/>
    <s v=""/>
  </r>
  <r>
    <x v="3"/>
    <s v="01"/>
    <s v="20/02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7800"/>
    <s v="1"/>
    <s v="UNIDAD"/>
    <s v="DESENCADENADO"/>
  </r>
  <r>
    <x v="3"/>
    <s v="01"/>
    <s v="20/02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56300"/>
    <s v="1"/>
    <s v="UNIDAD"/>
    <s v=""/>
  </r>
  <r>
    <x v="3"/>
    <s v="01"/>
    <s v="20/02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27900"/>
    <s v="1"/>
    <s v="UNIDAD"/>
    <s v=""/>
  </r>
  <r>
    <x v="3"/>
    <s v="01"/>
    <s v="20/02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3300"/>
    <s v="1"/>
    <s v="UNIDAD"/>
    <s v=""/>
  </r>
  <r>
    <x v="3"/>
    <s v="01"/>
    <s v="20/02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00200"/>
    <s v="1"/>
    <s v="UNIDAD"/>
    <s v=""/>
  </r>
  <r>
    <x v="3"/>
    <s v="01"/>
    <s v="20/02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0250"/>
    <s v="1"/>
    <s v="UNIDAD"/>
    <s v=""/>
  </r>
  <r>
    <x v="3"/>
    <s v="01"/>
    <s v="20/02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26501"/>
    <s v="1"/>
    <s v="UNIDAD"/>
    <s v=""/>
  </r>
  <r>
    <x v="3"/>
    <s v="01"/>
    <s v="20/02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96900"/>
    <s v="1"/>
    <s v="UNIDAD"/>
    <s v="DESENCADENADO"/>
  </r>
  <r>
    <x v="3"/>
    <s v="01"/>
    <s v="20/02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430650"/>
    <s v="1"/>
    <s v="UNIDAD"/>
    <s v=""/>
  </r>
  <r>
    <x v="3"/>
    <s v="01"/>
    <s v="20/02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8600"/>
    <s v="1"/>
    <s v="UNIDAD"/>
    <s v=""/>
  </r>
  <r>
    <x v="3"/>
    <s v="01"/>
    <s v="20/02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146400"/>
    <s v="1"/>
    <s v="UNIDAD"/>
    <s v=""/>
  </r>
  <r>
    <x v="3"/>
    <s v="01"/>
    <s v="20/02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37200"/>
    <s v="1"/>
    <s v="UNIDAD"/>
    <s v=""/>
  </r>
  <r>
    <x v="3"/>
    <s v="01"/>
    <s v="20/02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5870"/>
    <s v="1"/>
    <s v="UNIDAD"/>
    <s v="DESENCADENADO"/>
  </r>
  <r>
    <x v="3"/>
    <s v="01"/>
    <s v="20/02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93300"/>
    <s v="1"/>
    <s v="UNIDAD"/>
    <s v=""/>
  </r>
  <r>
    <x v="3"/>
    <s v="01"/>
    <s v="20/02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62200"/>
    <s v="1"/>
    <s v="UNIDAD"/>
    <s v="DESENCADENADO"/>
  </r>
  <r>
    <x v="3"/>
    <s v="01"/>
    <s v="20/02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21300"/>
    <s v="1"/>
    <s v="UNIDAD"/>
    <s v=""/>
  </r>
  <r>
    <x v="3"/>
    <s v="01"/>
    <s v="20/02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3000"/>
    <s v="1"/>
    <s v="UNIDAD"/>
    <s v=""/>
  </r>
  <r>
    <x v="3"/>
    <s v="01"/>
    <s v="20/02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71900"/>
    <s v="1"/>
    <s v="UNIDAD"/>
    <s v=""/>
  </r>
  <r>
    <x v="3"/>
    <s v="01"/>
    <s v="20/02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56500"/>
    <s v="1"/>
    <s v="UNIDAD"/>
    <s v=""/>
  </r>
  <r>
    <x v="3"/>
    <s v="01"/>
    <s v="20/02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98500"/>
    <s v="1"/>
    <s v="UNIDAD"/>
    <s v=""/>
  </r>
  <r>
    <x v="3"/>
    <s v="01"/>
    <s v="20/02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52300"/>
    <s v="1"/>
    <s v="UNIDAD"/>
    <s v=""/>
  </r>
  <r>
    <x v="3"/>
    <s v="01"/>
    <s v="20/02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9500"/>
    <s v="1"/>
    <s v="UNIDAD"/>
    <s v=""/>
  </r>
  <r>
    <x v="3"/>
    <s v="01"/>
    <s v="20/02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29900"/>
    <s v="1"/>
    <s v="UNIDAD"/>
    <s v=""/>
  </r>
  <r>
    <x v="3"/>
    <s v="01"/>
    <s v="20/02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27900"/>
    <s v="1"/>
    <s v="UNIDAD"/>
    <s v=""/>
  </r>
  <r>
    <x v="3"/>
    <s v="01"/>
    <s v="20/02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09150"/>
    <s v="1"/>
    <s v="UNIDAD"/>
    <s v=""/>
  </r>
  <r>
    <x v="3"/>
    <s v="01"/>
    <s v="20/02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31000"/>
    <s v="1"/>
    <s v="UNIDAD"/>
    <s v=""/>
  </r>
  <r>
    <x v="3"/>
    <s v="01"/>
    <s v="20/02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26500"/>
    <s v="1"/>
    <s v="UNIDAD"/>
    <s v=""/>
  </r>
  <r>
    <x v="3"/>
    <s v="01"/>
    <s v="20/02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251000"/>
    <s v="1"/>
    <s v="UNIDAD"/>
    <s v=""/>
  </r>
  <r>
    <x v="3"/>
    <s v="01"/>
    <s v="20/02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1000"/>
    <s v="1"/>
    <s v="UNIDAD"/>
    <s v=""/>
  </r>
  <r>
    <x v="3"/>
    <s v="01"/>
    <s v="20/02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6"/>
    <s v="USOS MULTIPLES D"/>
    <x v="3"/>
    <n v="1849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4705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399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795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229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229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19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034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419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279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0"/>
    <s v="USOS MULTIPLES E"/>
    <x v="3"/>
    <n v="30915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25900"/>
    <s v="1"/>
    <s v="UNIDAD"/>
    <s v="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549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49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9615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1845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229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5149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705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5954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124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279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95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78200"/>
    <s v="1"/>
    <s v="UNIDAD"/>
    <s v="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763900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64518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45000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24167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22900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35100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54650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184000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96150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97900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6400"/>
    <s v="1"/>
    <s v="UNIDAD"/>
    <s v="DESENCADENADO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195900"/>
    <s v="1"/>
    <s v="UNIDAD"/>
    <s v="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79700"/>
    <s v="1"/>
    <s v="UNIDAD"/>
    <s v="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582400"/>
    <s v="1"/>
    <s v="UNIDAD"/>
    <s v="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554700"/>
    <s v="1"/>
    <s v="UNIDAD"/>
    <s v="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82900"/>
    <s v="1"/>
    <s v="UNIDAD"/>
    <s v="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507900"/>
    <s v="1"/>
    <s v="UNIDAD"/>
    <s v="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27900"/>
    <s v="1"/>
    <s v="UNIDAD"/>
    <s v="DESENCADENADO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6"/>
    <s v="USOS MULTIPLES E"/>
    <x v="3"/>
    <n v="439900"/>
    <s v="1"/>
    <s v="UNIDAD"/>
    <s v="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72900"/>
    <s v="1"/>
    <s v="UNIDAD"/>
    <s v="DESENCADENADO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1500"/>
    <s v="1"/>
    <s v="UNIDAD"/>
    <s v="DESENCADENADO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589900"/>
    <s v="1"/>
    <s v="UNIDAD"/>
    <s v="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49900"/>
    <s v="1"/>
    <s v="UNIDAD"/>
    <s v="DESENCADENADO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55100"/>
    <s v="1"/>
    <s v="UNIDAD"/>
    <s v="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62200"/>
    <s v="1"/>
    <s v="UNIDAD"/>
    <s v="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1800"/>
    <s v="1"/>
    <s v="UNIDAD"/>
    <s v="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95900"/>
    <s v="1"/>
    <s v="UNIDAD"/>
    <s v="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19000"/>
    <s v="1"/>
    <s v="UNIDAD"/>
    <s v="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87520"/>
    <s v="1"/>
    <s v="UNIDAD"/>
    <s v="DESENCADENADO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27900"/>
    <s v="1"/>
    <s v="UNIDAD"/>
    <s v="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586150"/>
    <s v="1"/>
    <s v="UNIDAD"/>
    <s v="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94900"/>
    <s v="1"/>
    <s v="UNIDAD"/>
    <s v="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67050"/>
    <s v="1"/>
    <s v="UNIDAD"/>
    <s v="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56500"/>
    <s v="1"/>
    <s v="UNIDAD"/>
    <s v="DESENCADENADO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178200"/>
    <s v="1"/>
    <s v="UNIDAD"/>
    <s v="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83076"/>
    <s v="1"/>
    <s v="UNIDAD"/>
    <s v="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35400"/>
    <s v="1"/>
    <s v="UNIDAD"/>
    <s v=""/>
  </r>
  <r>
    <x v="3"/>
    <s v="01"/>
    <s v="20/02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9870"/>
    <s v="1"/>
    <s v="UNIDAD"/>
    <s v=""/>
  </r>
  <r>
    <x v="3"/>
    <s v="01"/>
    <s v="20/02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06900"/>
    <s v="1"/>
    <s v="UNIDAD"/>
    <s v=""/>
  </r>
  <r>
    <x v="3"/>
    <s v="01"/>
    <s v="20/02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51900"/>
    <s v="1"/>
    <s v="UNIDAD"/>
    <s v=""/>
  </r>
  <r>
    <x v="3"/>
    <s v="01"/>
    <s v="20/02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46400"/>
    <s v="1"/>
    <s v="UNIDAD"/>
    <s v=""/>
  </r>
  <r>
    <x v="3"/>
    <s v="01"/>
    <s v="20/02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9500"/>
    <s v="1"/>
    <s v="UNIDAD"/>
    <s v=""/>
  </r>
  <r>
    <x v="3"/>
    <s v="01"/>
    <s v="20/02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27900"/>
    <s v="1"/>
    <s v="UNIDAD"/>
    <s v=""/>
  </r>
  <r>
    <x v="3"/>
    <s v="01"/>
    <s v="20/02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1900"/>
    <s v="1"/>
    <s v="UNIDAD"/>
    <s v=""/>
  </r>
  <r>
    <x v="3"/>
    <s v="01"/>
    <s v="20/02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35100"/>
    <s v="1"/>
    <s v="UNIDAD"/>
    <s v=""/>
  </r>
  <r>
    <x v="3"/>
    <s v="01"/>
    <s v="20/02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154900"/>
    <s v="1"/>
    <s v="UNIDAD"/>
    <s v=""/>
  </r>
  <r>
    <x v="3"/>
    <s v="01"/>
    <s v="20/02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49900"/>
    <s v="1"/>
    <s v="UNIDAD"/>
    <s v=""/>
  </r>
  <r>
    <x v="3"/>
    <s v="01"/>
    <s v="20/02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84500"/>
    <s v="1"/>
    <s v="UNIDAD"/>
    <s v=""/>
  </r>
  <r>
    <x v="3"/>
    <s v="01"/>
    <s v="20/02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03400"/>
    <s v="1"/>
    <s v="UNIDAD"/>
    <s v="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26500"/>
    <s v="1"/>
    <s v="UNIDAD"/>
    <s v="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09150"/>
    <s v="1"/>
    <s v="UNIDAD"/>
    <s v="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18195"/>
    <s v="1"/>
    <s v="UNIDAD"/>
    <s v="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82650"/>
    <s v="1"/>
    <s v="UNIDAD"/>
    <s v="DESENCADENADO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6400"/>
    <s v="1"/>
    <s v="UNIDAD"/>
    <s v="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51000"/>
    <s v="1"/>
    <s v="UNIDAD"/>
    <s v="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432900"/>
    <s v="1"/>
    <s v="UNIDAD"/>
    <s v="DESENCADENADO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83200"/>
    <s v="1"/>
    <s v="UNIDAD"/>
    <s v="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78200"/>
    <s v="1"/>
    <s v="UNIDAD"/>
    <s v="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37200"/>
    <s v="1"/>
    <s v="UNIDAD"/>
    <s v="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77300"/>
    <s v="1"/>
    <s v="UNIDAD"/>
    <s v="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184900"/>
    <s v="1"/>
    <s v="UNIDAD"/>
    <s v=""/>
  </r>
  <r>
    <x v="3"/>
    <s v="01"/>
    <s v="20/02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9900"/>
    <s v="1"/>
    <s v="UNIDAD"/>
    <s v=""/>
  </r>
  <r>
    <x v="3"/>
    <s v="01"/>
    <s v="20/02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45766"/>
    <s v="1"/>
    <s v="UNIDAD"/>
    <s v=""/>
  </r>
  <r>
    <x v="3"/>
    <s v="01"/>
    <s v="20/02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26500"/>
    <s v="1"/>
    <s v="UNIDAD"/>
    <s v=""/>
  </r>
  <r>
    <x v="3"/>
    <s v="01"/>
    <s v="20/02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6652.47"/>
    <s v="1"/>
    <s v="UNIDAD"/>
    <s v=""/>
  </r>
  <r>
    <x v="3"/>
    <s v="01"/>
    <s v="20/02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59364.8"/>
    <s v="1"/>
    <s v="UNIDAD"/>
    <s v=""/>
  </r>
  <r>
    <x v="3"/>
    <s v="01"/>
    <s v="20/02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1900"/>
    <s v="1"/>
    <s v="UNIDAD"/>
    <s v=""/>
  </r>
  <r>
    <x v="3"/>
    <s v="01"/>
    <s v="20/02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36400"/>
    <s v="1"/>
    <s v="UNIDAD"/>
    <s v=""/>
  </r>
  <r>
    <x v="3"/>
    <s v="01"/>
    <s v="20/02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19900"/>
    <s v="1"/>
    <s v="UNIDAD"/>
    <s v=""/>
  </r>
  <r>
    <x v="3"/>
    <s v="01"/>
    <s v="20/02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507900"/>
    <s v="1"/>
    <s v="UNIDAD"/>
    <s v=""/>
  </r>
  <r>
    <x v="3"/>
    <s v="01"/>
    <s v="20/02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4900"/>
    <s v="1"/>
    <s v="UNIDAD"/>
    <s v=""/>
  </r>
  <r>
    <x v="3"/>
    <s v="01"/>
    <s v="20/02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26500"/>
    <s v="1"/>
    <s v="UNIDAD"/>
    <s v=""/>
  </r>
  <r>
    <x v="3"/>
    <s v="01"/>
    <s v="20/02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6070.02"/>
    <s v="1"/>
    <s v="UNIDAD"/>
    <s v=""/>
  </r>
  <r>
    <x v="3"/>
    <s v="01"/>
    <s v="20/02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50200"/>
    <s v="1"/>
    <s v="UNIDAD"/>
    <s v=""/>
  </r>
  <r>
    <x v="3"/>
    <s v="01"/>
    <s v="20/02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47900"/>
    <s v="1"/>
    <s v="UNIDAD"/>
    <s v=""/>
  </r>
  <r>
    <x v="3"/>
    <s v="01"/>
    <s v="20/02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26500"/>
    <s v="1"/>
    <s v="UNIDAD"/>
    <s v=""/>
  </r>
  <r>
    <x v="3"/>
    <s v="01"/>
    <s v="20/02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274150"/>
    <s v="1"/>
    <s v="UNIDAD"/>
    <s v=""/>
  </r>
  <r>
    <x v="3"/>
    <s v="01"/>
    <s v="20/02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22850"/>
    <s v="1"/>
    <s v="UNIDAD"/>
    <s v=""/>
  </r>
  <r>
    <x v="3"/>
    <s v="01"/>
    <s v="20/02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475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3120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682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775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248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5"/>
    <s v="DE LUJO B"/>
    <x v="2"/>
    <n v="3025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9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31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92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22900"/>
    <s v="1"/>
    <s v="UNIDAD"/>
    <s v="DESENCADENADO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544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3140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827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1944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4"/>
    <s v="USOS MULTIPLES C"/>
    <x v="3"/>
    <n v="29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3266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6"/>
    <s v="USOS MULTIPLES D"/>
    <x v="3"/>
    <n v="306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2615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1990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19"/>
    <s v="COMPACTO B"/>
    <x v="1"/>
    <n v="3924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0"/>
    <s v="COMPACTO B"/>
    <x v="1"/>
    <n v="281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181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69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3"/>
    <s v="COMPACTO A"/>
    <x v="1"/>
    <n v="20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4"/>
    <s v="SUBCOMPACTO"/>
    <x v="0"/>
    <n v="1700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5"/>
    <s v="USOS MULTIPLES C"/>
    <x v="3"/>
    <n v="3623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6"/>
    <s v="SUBCOMPACTO"/>
    <x v="0"/>
    <n v="49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7"/>
    <s v="COMPACTO A"/>
    <x v="1"/>
    <n v="262200"/>
    <s v="1"/>
    <s v="UNIDAD"/>
    <s v="DESENCADENADO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8"/>
    <s v="SUBCOMPACTO"/>
    <x v="0"/>
    <n v="1397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29"/>
    <s v="COMPACTO B"/>
    <x v="1"/>
    <n v="5893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0"/>
    <s v="DE LUJO C"/>
    <x v="2"/>
    <n v="325900"/>
    <s v="1"/>
    <s v="UNIDAD"/>
    <s v="DESENCADENADO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1"/>
    <s v="COMPACTO A"/>
    <x v="1"/>
    <n v="1990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2"/>
    <s v="SUBCOMPACTO"/>
    <x v="0"/>
    <n v="1620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3"/>
    <s v="USOS MULTIPLES D"/>
    <x v="3"/>
    <n v="29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4"/>
    <s v="SUBCOMPACTO"/>
    <x v="0"/>
    <n v="1357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5"/>
    <s v="COMPACTO A"/>
    <x v="1"/>
    <n v="208200"/>
    <s v="1"/>
    <s v="UNIDAD"/>
    <s v="DESENCADENADO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6"/>
    <s v="SUBCOMPACTO"/>
    <x v="0"/>
    <n v="13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7"/>
    <s v="COMPACTO A"/>
    <x v="1"/>
    <n v="38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8"/>
    <s v="COMPACTO B"/>
    <x v="1"/>
    <n v="1544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39"/>
    <s v="SUBCOMPACTO"/>
    <x v="0"/>
    <n v="544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0"/>
    <s v="USOS MULTIPLES C"/>
    <x v="3"/>
    <n v="59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1"/>
    <s v="SUBCOMPACTO"/>
    <x v="0"/>
    <n v="57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2"/>
    <s v="USOS MULTIPLES C"/>
    <x v="3"/>
    <n v="3276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3"/>
    <s v="SUBCOMPACTO"/>
    <x v="0"/>
    <n v="102400"/>
    <s v="1"/>
    <s v="UNIDAD"/>
    <s v="DESENCADENADO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4"/>
    <s v="DEPORTIVO A"/>
    <x v="2"/>
    <n v="3411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5"/>
    <s v="SUBCOMPACTO"/>
    <x v="0"/>
    <n v="185870"/>
    <s v="1"/>
    <s v="UNIDAD"/>
    <s v="DESENCADENADO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6"/>
    <s v="SUBCOMPACTO"/>
    <x v="0"/>
    <n v="3350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7"/>
    <s v="SUBCOMPACTO"/>
    <x v="0"/>
    <n v="2537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8"/>
    <s v="USOS MULTIPLES C"/>
    <x v="3"/>
    <n v="3295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49"/>
    <s v="USOS MULTIPLES D"/>
    <x v="3"/>
    <n v="287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0"/>
    <s v="COMPACTO A"/>
    <x v="1"/>
    <n v="3425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1"/>
    <s v="COMPACTO A"/>
    <x v="1"/>
    <n v="2410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2"/>
    <s v="SUBCOMPACTO"/>
    <x v="0"/>
    <n v="5899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3"/>
    <s v="COMPACTO A"/>
    <x v="1"/>
    <n v="259365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4"/>
    <s v="USOS MULTIPLES D"/>
    <x v="3"/>
    <n v="3372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5"/>
    <s v="USOS MULTIPLES C"/>
    <x v="3"/>
    <n v="3160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6"/>
    <s v="USOS MULTIPLES C"/>
    <x v="3"/>
    <n v="3140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7"/>
    <s v="COMPACTO B"/>
    <x v="1"/>
    <n v="5532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8"/>
    <s v="USOS MULTIPLES D"/>
    <x v="3"/>
    <n v="459800"/>
    <s v="1"/>
    <s v="UNIDAD"/>
    <s v="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59"/>
    <s v="USOS MULTIPLES C"/>
    <x v="3"/>
    <n v="327900"/>
    <s v="1"/>
    <s v="UNIDAD"/>
    <s v="DESENCADENADO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2"/>
    <s v="Automóviles"/>
    <s v="060"/>
    <s v="USOS MULTIPLES C"/>
    <x v="3"/>
    <n v="342900"/>
    <s v="1"/>
    <s v="UNIDAD"/>
    <s v="DESENCADENADO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3100"/>
    <s v="1"/>
    <s v="UNIDAD"/>
    <s v="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54400"/>
    <s v="1"/>
    <s v="UNIDAD"/>
    <s v="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432900"/>
    <s v="1"/>
    <s v="UNIDAD"/>
    <s v="DESENCADENADO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4900"/>
    <s v="1"/>
    <s v="UNIDAD"/>
    <s v="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8200"/>
    <s v="1"/>
    <s v="UNIDAD"/>
    <s v="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62000"/>
    <s v="1"/>
    <s v="UNIDAD"/>
    <s v="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384900"/>
    <s v="1"/>
    <s v="UNIDAD"/>
    <s v="DESENCADENADO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74900"/>
    <s v="1"/>
    <s v="UNIDAD"/>
    <s v="DESENCADENADO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14000"/>
    <s v="1"/>
    <s v="UNIDAD"/>
    <s v="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9900"/>
    <s v="1"/>
    <s v="UNIDAD"/>
    <s v="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96900"/>
    <s v="1"/>
    <s v="UNIDAD"/>
    <s v="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41100"/>
    <s v="1"/>
    <s v="UNIDAD"/>
    <s v="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507900"/>
    <s v="1"/>
    <s v="UNIDAD"/>
    <s v="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78000"/>
    <s v="1"/>
    <s v="UNIDAD"/>
    <s v="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39700"/>
    <s v="1"/>
    <s v="UNIDAD"/>
    <s v="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469900"/>
    <s v="1"/>
    <s v="UNIDAD"/>
    <s v="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95200"/>
    <s v="1"/>
    <s v="UNIDAD"/>
    <s v="DESENCADENADO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3900"/>
    <s v="1"/>
    <s v="UNIDAD"/>
    <s v="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26600"/>
    <s v="1"/>
    <s v="UNIDAD"/>
    <s v="DESENCADENADO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8"/>
    <s v="DE LUJO C"/>
    <x v="2"/>
    <n v="327900"/>
    <s v="1"/>
    <s v="UNIDAD"/>
    <s v="DESENCADENADO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430900"/>
    <s v="1"/>
    <s v="UNIDAD"/>
    <s v="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582400"/>
    <s v="1"/>
    <s v="UNIDAD"/>
    <s v="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475000"/>
    <s v="1"/>
    <s v="UNIDAD"/>
    <s v="DESENCADENADO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75500"/>
    <s v="1"/>
    <s v="UNIDAD"/>
    <s v="DESENCADENADO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410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990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5899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2639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166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9625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831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040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5079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827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3213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425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439900"/>
    <s v="1"/>
    <s v="UNIDAD"/>
    <s v="DESENCADENADO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4"/>
    <s v="SUBCOMPACTO"/>
    <x v="0"/>
    <n v="6435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499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6"/>
    <s v="COMPACTO A"/>
    <x v="1"/>
    <n v="2929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7"/>
    <s v="COMPACTO B"/>
    <x v="1"/>
    <n v="337200"/>
    <s v="1"/>
    <s v="UNIDAD"/>
    <s v="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7160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82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266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295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729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09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220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79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477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70513.95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59098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62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342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3"/>
    <s v="SUBCOMPACTO"/>
    <x v="0"/>
    <n v="3170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4"/>
    <s v="COMPACTO A"/>
    <x v="1"/>
    <n v="184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5"/>
    <s v="COMPACTO A"/>
    <x v="1"/>
    <n v="249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6"/>
    <s v="USOS MULTIPLES C"/>
    <x v="3"/>
    <n v="317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7"/>
    <s v="USOS MULTIPLES C"/>
    <x v="3"/>
    <n v="3213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8"/>
    <s v="COMPACTO A"/>
    <x v="1"/>
    <n v="154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19"/>
    <s v="SUBCOMPACTO"/>
    <x v="0"/>
    <n v="1782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0"/>
    <s v="USOS MULTIPLES C"/>
    <x v="3"/>
    <n v="544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1"/>
    <s v="SUBCOMPACTO"/>
    <x v="0"/>
    <n v="1620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2"/>
    <s v="SUBCOMPACTO"/>
    <x v="0"/>
    <n v="4399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3"/>
    <s v="COMPACTO B"/>
    <x v="1"/>
    <n v="183100"/>
    <s v="1"/>
    <s v="UNIDAD"/>
    <s v="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2"/>
    <s v="Automóviles"/>
    <s v="024"/>
    <s v="DEPORTIVO A"/>
    <x v="2"/>
    <n v="38490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990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6480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0690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42060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100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599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7340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6200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43990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27900"/>
    <s v="1"/>
    <s v="UNIDAD"/>
    <s v="DESENCADENADO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439900"/>
    <s v="1"/>
    <s v="UNIDAD"/>
    <s v="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321300"/>
    <s v="1"/>
    <s v="UNIDAD"/>
    <s v="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462400"/>
    <s v="1"/>
    <s v="UNIDAD"/>
    <s v="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69200"/>
    <s v="1"/>
    <s v="UNIDAD"/>
    <s v="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39900"/>
    <s v="1"/>
    <s v="UNIDAD"/>
    <s v="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41100"/>
    <s v="1"/>
    <s v="UNIDAD"/>
    <s v="DESENCADENADO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8000"/>
    <s v="1"/>
    <s v="UNIDAD"/>
    <s v="DESENCADENADO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61500"/>
    <s v="1"/>
    <s v="UNIDAD"/>
    <s v="DESENCADENADO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24800"/>
    <s v="1"/>
    <s v="UNIDAD"/>
    <s v="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8"/>
    <s v="COMPACTO B"/>
    <x v="1"/>
    <n v="164800"/>
    <s v="1"/>
    <s v="UNIDAD"/>
    <s v="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26500"/>
    <s v="1"/>
    <s v="UNIDAD"/>
    <s v="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327900"/>
    <s v="1"/>
    <s v="UNIDAD"/>
    <s v="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582400"/>
    <s v="1"/>
    <s v="UNIDAD"/>
    <s v="DESENCADENADO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27400"/>
    <s v="1"/>
    <s v="UNIDAD"/>
    <s v="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51001"/>
    <s v="1"/>
    <s v="UNIDAD"/>
    <s v="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151700"/>
    <s v="1"/>
    <s v="UNIDAD"/>
    <s v="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429000"/>
    <s v="1"/>
    <s v="UNIDAD"/>
    <s v="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8000"/>
    <s v="1"/>
    <s v="UNIDAD"/>
    <s v="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49900"/>
    <s v="1"/>
    <s v="UNIDAD"/>
    <s v="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4000"/>
    <s v="1"/>
    <s v="UNIDAD"/>
    <s v="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37200"/>
    <s v="1"/>
    <s v="UNIDAD"/>
    <s v="DESENCADENADO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9700"/>
    <s v="1"/>
    <s v="UNIDAD"/>
    <s v="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45766.22"/>
    <s v="1"/>
    <s v="UNIDAD"/>
    <s v="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35700"/>
    <s v="1"/>
    <s v="UNIDAD"/>
    <s v="DESENCADENADO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83100"/>
    <s v="1"/>
    <s v="UNIDAD"/>
    <s v="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32900"/>
    <s v="1"/>
    <s v="UNIDAD"/>
    <s v="DESENCADENADO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27400"/>
    <s v="1"/>
    <s v="UNIDAD"/>
    <s v="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73400"/>
    <s v="1"/>
    <s v="UNIDAD"/>
    <s v="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95950"/>
    <s v="1"/>
    <s v="UNIDAD"/>
    <s v="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83100"/>
    <s v="1"/>
    <s v="UNIDAD"/>
    <s v="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599900"/>
    <s v="1"/>
    <s v="UNIDAD"/>
    <s v="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325900"/>
    <s v="1"/>
    <s v="UNIDAD"/>
    <s v="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7"/>
    <s v="USOS MULTIPLES D"/>
    <x v="3"/>
    <n v="324900"/>
    <s v="1"/>
    <s v="UNIDAD"/>
    <s v="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16600"/>
    <s v="1"/>
    <s v="UNIDAD"/>
    <s v="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09"/>
    <s v="USOS MULTIPLES E"/>
    <x v="3"/>
    <n v="439900"/>
    <s v="1"/>
    <s v="UNIDAD"/>
    <s v="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59364.88"/>
    <s v="1"/>
    <s v="UNIDAD"/>
    <s v="DESENCADENADO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12000"/>
    <s v="1"/>
    <s v="UNIDAD"/>
    <s v="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2"/>
    <s v="Automóviles"/>
    <s v="012"/>
    <s v="USOS MULTIPLES D"/>
    <x v="3"/>
    <n v="306900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699900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12000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564900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25900"/>
    <s v="1"/>
    <s v="UNIDAD"/>
    <s v="DESENCADENADO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98500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171969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0900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27400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09"/>
    <s v="COMPACTO B"/>
    <x v="1"/>
    <n v="251000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62900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75500"/>
    <s v="1"/>
    <s v="UNIDAD"/>
    <s v="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829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999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735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4599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5423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419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360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799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97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450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069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1"/>
    <s v="USOS MULTIPLES D"/>
    <x v="3"/>
    <n v="2999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48900"/>
    <s v="1"/>
    <s v="UNIDAD"/>
    <s v="DESENCADENADO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3"/>
    <s v="COMPACTO A"/>
    <x v="1"/>
    <n v="2265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4"/>
    <s v="DE LUJO C"/>
    <x v="2"/>
    <n v="3955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5"/>
    <s v="SUBCOMPACTO"/>
    <x v="0"/>
    <n v="3829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6"/>
    <s v="SUBCOMPACTO"/>
    <x v="0"/>
    <n v="3779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7"/>
    <s v="COMPACTO A"/>
    <x v="1"/>
    <n v="214000"/>
    <s v="1"/>
    <s v="UNIDAD"/>
    <s v="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2"/>
    <s v="Automóviles"/>
    <s v="018"/>
    <s v="SUBCOMPACTO"/>
    <x v="0"/>
    <n v="235440"/>
    <s v="1"/>
    <s v="UNIDAD"/>
    <s v="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64800"/>
    <s v="1"/>
    <s v="UNIDAD"/>
    <s v="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27400"/>
    <s v="1"/>
    <s v="UNIDAD"/>
    <s v="DESENCADENADO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50900"/>
    <s v="1"/>
    <s v="UNIDAD"/>
    <s v="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62900"/>
    <s v="1"/>
    <s v="UNIDAD"/>
    <s v="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85870"/>
    <s v="1"/>
    <s v="UNIDAD"/>
    <s v="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8200"/>
    <s v="1"/>
    <s v="UNIDAD"/>
    <s v="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389900"/>
    <s v="1"/>
    <s v="UNIDAD"/>
    <s v="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507900"/>
    <s v="1"/>
    <s v="UNIDAD"/>
    <s v="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73400"/>
    <s v="1"/>
    <s v="UNIDAD"/>
    <s v="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699900"/>
    <s v="1"/>
    <s v="UNIDAD"/>
    <s v="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75500"/>
    <s v="1"/>
    <s v="UNIDAD"/>
    <s v="DESENCADENADO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27900"/>
    <s v="1"/>
    <s v="UNIDAD"/>
    <s v="DESENCADENADO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1"/>
    <s v="USOS MULTIPLES D"/>
    <x v="3"/>
    <n v="299900"/>
    <s v="1"/>
    <s v="UNIDAD"/>
    <s v="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614900"/>
    <s v="1"/>
    <s v="UNIDAD"/>
    <s v="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24800"/>
    <s v="1"/>
    <s v="UNIDAD"/>
    <s v="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43700"/>
    <s v="1"/>
    <s v="UNIDAD"/>
    <s v="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27400"/>
    <s v="1"/>
    <s v="UNIDAD"/>
    <s v="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29800"/>
    <s v="1"/>
    <s v="UNIDAD"/>
    <s v="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64800"/>
    <s v="1"/>
    <s v="UNIDAD"/>
    <s v="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5700"/>
    <s v="1"/>
    <s v="UNIDAD"/>
    <s v="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26500"/>
    <s v="1"/>
    <s v="UNIDAD"/>
    <s v="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0"/>
    <s v="DE LUJO C"/>
    <x v="2"/>
    <n v="327900"/>
    <s v="1"/>
    <s v="UNIDAD"/>
    <s v="DESENCADENADO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179150"/>
    <s v="1"/>
    <s v="UNIDAD"/>
    <s v="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582400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174000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716000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78200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7550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16600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27400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09000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331065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21382.5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40900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76054"/>
    <s v="1"/>
    <s v="UNIDAD"/>
    <s v="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82900"/>
    <s v="1"/>
    <s v="UNIDAD"/>
    <s v="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9900"/>
    <s v="1"/>
    <s v="UNIDAD"/>
    <s v="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82900"/>
    <s v="1"/>
    <s v="UNIDAD"/>
    <s v="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27400"/>
    <s v="1"/>
    <s v="UNIDAD"/>
    <s v="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01900"/>
    <s v="1"/>
    <s v="UNIDAD"/>
    <s v="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79900"/>
    <s v="1"/>
    <s v="UNIDAD"/>
    <s v="DESENCADENADO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2900"/>
    <s v="1"/>
    <s v="UNIDAD"/>
    <s v="DESENCADENADO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553200"/>
    <s v="1"/>
    <s v="UNIDAD"/>
    <s v="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454355"/>
    <s v="1"/>
    <s v="UNIDAD"/>
    <s v="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51700"/>
    <s v="1"/>
    <s v="UNIDAD"/>
    <s v="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489900"/>
    <s v="1"/>
    <s v="UNIDAD"/>
    <s v="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53700"/>
    <s v="1"/>
    <s v="UNIDAD"/>
    <s v="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26600"/>
    <s v="1"/>
    <s v="UNIDAD"/>
    <s v="DESENCADENADO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439900"/>
    <s v="1"/>
    <s v="UNIDAD"/>
    <s v="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54400"/>
    <s v="1"/>
    <s v="UNIDAD"/>
    <s v="DESENCADENADO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26500"/>
    <s v="1"/>
    <s v="UNIDAD"/>
    <s v="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32900"/>
    <s v="1"/>
    <s v="UNIDAD"/>
    <s v="DESENCADENADO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270550"/>
    <s v="1"/>
    <s v="UNIDAD"/>
    <s v="DESENCADENADO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94400"/>
    <s v="1"/>
    <s v="UNIDAD"/>
    <s v="DESENCADENADO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507900"/>
    <s v="1"/>
    <s v="UNIDAD"/>
    <s v="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85900"/>
    <s v="1"/>
    <s v="UNIDAD"/>
    <s v="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02400"/>
    <s v="1"/>
    <s v="UNIDAD"/>
    <s v="DESENCADENADO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5300"/>
    <s v="1"/>
    <s v="UNIDAD"/>
    <s v="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93650"/>
    <s v="1"/>
    <s v="UNIDAD"/>
    <s v="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99000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76054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29900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4900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56100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37200"/>
    <s v="1"/>
    <s v="UNIDAD"/>
    <s v="DESENCADENADO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1460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7"/>
    <s v="COMPACTO B"/>
    <x v="1"/>
    <n v="173400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259615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183100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8000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1"/>
    <s v="DE LUJO B"/>
    <x v="2"/>
    <n v="326550"/>
    <s v="1"/>
    <s v="UNIDAD"/>
    <s v="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96900"/>
    <s v="1"/>
    <s v="UNIDAD"/>
    <s v="DESENCADENADO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79900"/>
    <s v="1"/>
    <s v="UNIDAD"/>
    <s v="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09900"/>
    <s v="1"/>
    <s v="UNIDAD"/>
    <s v="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539900"/>
    <s v="1"/>
    <s v="UNIDAD"/>
    <s v="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341100"/>
    <s v="1"/>
    <s v="UNIDAD"/>
    <s v="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37200"/>
    <s v="1"/>
    <s v="UNIDAD"/>
    <s v="DESENCADENADO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321300"/>
    <s v="1"/>
    <s v="UNIDAD"/>
    <s v="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39900"/>
    <s v="1"/>
    <s v="UNIDAD"/>
    <s v="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27400"/>
    <s v="1"/>
    <s v="UNIDAD"/>
    <s v="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49900"/>
    <s v="1"/>
    <s v="UNIDAD"/>
    <s v="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17000"/>
    <s v="1"/>
    <s v="UNIDAD"/>
    <s v="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99900"/>
    <s v="1"/>
    <s v="UNIDAD"/>
    <s v="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02400"/>
    <s v="1"/>
    <s v="UNIDAD"/>
    <s v="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38900"/>
    <s v="1"/>
    <s v="UNIDAD"/>
    <s v="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27900"/>
    <s v="1"/>
    <s v="UNIDAD"/>
    <s v="DESENCADENADO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53700"/>
    <s v="1"/>
    <s v="UNIDAD"/>
    <s v="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27400"/>
    <s v="1"/>
    <s v="UNIDAD"/>
    <s v="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26500"/>
    <s v="1"/>
    <s v="UNIDAD"/>
    <s v="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06900"/>
    <s v="1"/>
    <s v="UNIDAD"/>
    <s v="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61000"/>
    <s v="1"/>
    <s v="UNIDAD"/>
    <s v="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439900"/>
    <s v="1"/>
    <s v="UNIDAD"/>
    <s v="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909900"/>
    <s v="1"/>
    <s v="UNIDAD"/>
    <s v="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42500"/>
    <s v="1"/>
    <s v="UNIDAD"/>
    <s v="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224000"/>
    <s v="1"/>
    <s v="UNIDAD"/>
    <s v="DESENCADENADO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62000"/>
    <s v="1"/>
    <s v="UNIDAD"/>
    <s v="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499900"/>
    <s v="1"/>
    <s v="UNIDAD"/>
    <s v="DESENCADENADO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83100"/>
    <s v="1"/>
    <s v="UNIDAD"/>
    <s v="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14000"/>
    <s v="1"/>
    <s v="UNIDAD"/>
    <s v="DESENCADENADO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5870"/>
    <s v="1"/>
    <s v="UNIDAD"/>
    <s v="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5"/>
    <s v="USOS MULTIPLES D"/>
    <x v="3"/>
    <n v="299900"/>
    <s v="1"/>
    <s v="UNIDAD"/>
    <s v="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96900"/>
    <s v="1"/>
    <s v="UNIDAD"/>
    <s v="DESENCADENADO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499900"/>
    <s v="1"/>
    <s v="UNIDAD"/>
    <s v="DESENCADENADO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241000"/>
    <s v="1"/>
    <s v="UNIDAD"/>
    <s v="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78000"/>
    <s v="1"/>
    <s v="UNIDAD"/>
    <s v="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0"/>
    <s v="COMPACTO A"/>
    <x v="1"/>
    <n v="244900"/>
    <s v="1"/>
    <s v="UNIDAD"/>
    <s v="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09900"/>
    <s v="1"/>
    <s v="UNIDAD"/>
    <s v="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716000"/>
    <s v="1"/>
    <s v="UNIDAD"/>
    <s v="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48000"/>
    <s v="1"/>
    <s v="UNIDAD"/>
    <s v="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15990"/>
    <s v="1"/>
    <s v="UNIDAD"/>
    <s v="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09900"/>
    <s v="1"/>
    <s v="UNIDAD"/>
    <s v="DESENCADENADO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8000"/>
    <s v="1"/>
    <s v="UNIDAD"/>
    <s v="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47700"/>
    <s v="1"/>
    <s v="UNIDAD"/>
    <s v="DESENCADENADO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24800"/>
    <s v="1"/>
    <s v="UNIDAD"/>
    <s v="DESENCADENADO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22300"/>
    <s v="1"/>
    <s v="UNIDAD"/>
    <s v="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80900"/>
    <s v="1"/>
    <s v="UNIDAD"/>
    <s v="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09900"/>
    <s v="1"/>
    <s v="UNIDAD"/>
    <s v="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0"/>
    <s v="USOS MULTIPLES D"/>
    <x v="3"/>
    <n v="299900"/>
    <s v="1"/>
    <s v="UNIDAD"/>
    <s v="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32900"/>
    <s v="1"/>
    <s v="UNIDAD"/>
    <s v="DESENCADENADO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270513.95"/>
    <s v="1"/>
    <s v="UNIDAD"/>
    <s v="DESENCADENADO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9900"/>
    <s v="1"/>
    <s v="UNIDAD"/>
    <s v="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475900"/>
    <s v="1"/>
    <s v="UNIDAD"/>
    <s v="DESENCADENADO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69900"/>
    <s v="1"/>
    <s v="UNIDAD"/>
    <s v="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56100"/>
    <s v="1"/>
    <s v="UNIDAD"/>
    <s v="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41900"/>
    <s v="1"/>
    <s v="UNIDAD"/>
    <s v="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27900"/>
    <s v="1"/>
    <s v="UNIDAD"/>
    <s v="DESENCADENADO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22900"/>
    <s v="1"/>
    <s v="UNIDAD"/>
    <s v="DESENCADENADO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54400"/>
    <s v="1"/>
    <s v="UNIDAD"/>
    <s v="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37200"/>
    <s v="1"/>
    <s v="UNIDAD"/>
    <s v="DESENCADENADO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91800"/>
    <s v="1"/>
    <s v="UNIDAD"/>
    <s v="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73400"/>
    <s v="1"/>
    <s v="UNIDAD"/>
    <s v="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271900"/>
    <s v="1"/>
    <s v="UNIDAD"/>
    <s v="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48400"/>
    <s v="1"/>
    <s v="UNIDAD"/>
    <s v="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582400"/>
    <s v="1"/>
    <s v="UNIDAD"/>
    <s v="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27600"/>
    <s v="1"/>
    <s v="UNIDAD"/>
    <s v="DESENCADENADO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31800"/>
    <s v="1"/>
    <s v="UNIDAD"/>
    <s v="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16600"/>
    <s v="1"/>
    <s v="UNIDAD"/>
    <s v="DESENCADENADO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47700"/>
    <s v="1"/>
    <s v="UNIDAD"/>
    <s v="DESENCADENADO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215981.85"/>
    <s v="1"/>
    <s v="UNIDAD"/>
    <s v="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536900"/>
    <s v="1"/>
    <s v="UNIDAD"/>
    <s v="DESENCADENADO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98650"/>
    <s v="1"/>
    <s v="UNIDAD"/>
    <s v="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0"/>
    <s v="COMPACTO B"/>
    <x v="1"/>
    <n v="329500"/>
    <s v="1"/>
    <s v="UNIDAD"/>
    <s v="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474800"/>
    <s v="1"/>
    <s v="UNIDAD"/>
    <s v="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314000"/>
    <s v="1"/>
    <s v="UNIDAD"/>
    <s v="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1"/>
    <s v="DE LUJO C"/>
    <x v="2"/>
    <n v="325900"/>
    <s v="1"/>
    <s v="UNIDAD"/>
    <s v="DESENCADENADO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27600"/>
    <s v="1"/>
    <s v="UNIDAD"/>
    <s v="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19900"/>
    <s v="1"/>
    <s v="UNIDAD"/>
    <s v="DESENCADENADO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439900"/>
    <s v="1"/>
    <s v="UNIDAD"/>
    <s v="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5"/>
    <s v="COMPACTO B"/>
    <x v="1"/>
    <n v="183100"/>
    <s v="1"/>
    <s v="UNIDAD"/>
    <s v="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51000"/>
    <s v="1"/>
    <s v="UNIDAD"/>
    <s v="DESENCADENADO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382900"/>
    <s v="1"/>
    <s v="UNIDAD"/>
    <s v="DESENCADENADO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8"/>
    <s v="USOS MULTIPLES E"/>
    <x v="3"/>
    <n v="439900"/>
    <s v="1"/>
    <s v="UNIDAD"/>
    <s v="DESENCADENADO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29900"/>
    <s v="1"/>
    <s v="UNIDAD"/>
    <s v="DESENCADENADO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19000"/>
    <s v="1"/>
    <s v="UNIDAD"/>
    <s v="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1"/>
    <s v="USOS MULTIPLES E"/>
    <x v="3"/>
    <n v="432900"/>
    <s v="1"/>
    <s v="UNIDAD"/>
    <s v="DESENCADENADO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99900"/>
    <s v="1"/>
    <s v="UNIDAD"/>
    <s v="DESENCADENADO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09900"/>
    <s v="1"/>
    <s v="UNIDAD"/>
    <s v="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09900"/>
    <s v="1"/>
    <s v="UNIDAD"/>
    <s v="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3"/>
    <s v="USOS MULTIPLES D"/>
    <x v="3"/>
    <n v="382900"/>
    <s v="1"/>
    <s v="UNIDAD"/>
    <s v="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4"/>
    <s v="DE LUJO C"/>
    <x v="2"/>
    <n v="325900"/>
    <s v="1"/>
    <s v="UNIDAD"/>
    <s v="DESENCADENADO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544900"/>
    <s v="1"/>
    <s v="UNIDAD"/>
    <s v="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97400"/>
    <s v="1"/>
    <s v="UNIDAD"/>
    <s v="DESENCADENADO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83100"/>
    <s v="1"/>
    <s v="UNIDAD"/>
    <s v="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06900"/>
    <s v="1"/>
    <s v="UNIDAD"/>
    <s v="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327900"/>
    <s v="1"/>
    <s v="UNIDAD"/>
    <s v="DESENCADENADO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8000"/>
    <s v="1"/>
    <s v="UNIDAD"/>
    <s v="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1"/>
    <s v="COMPACTO B"/>
    <x v="1"/>
    <n v="154400"/>
    <s v="1"/>
    <s v="UNIDAD"/>
    <s v="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253700"/>
    <s v="1"/>
    <s v="UNIDAD"/>
    <s v="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73400"/>
    <s v="1"/>
    <s v="UNIDAD"/>
    <s v="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32600"/>
    <s v="1"/>
    <s v="UNIDAD"/>
    <s v="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327900"/>
    <s v="1"/>
    <s v="UNIDAD"/>
    <s v="DESENCADENADO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183100"/>
    <s v="1"/>
    <s v="UNIDAD"/>
    <s v="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09900"/>
    <s v="1"/>
    <s v="UNIDAD"/>
    <s v="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6"/>
    <s v="USOS MULTIPLES C"/>
    <x v="3"/>
    <n v="247700"/>
    <s v="1"/>
    <s v="UNIDAD"/>
    <s v="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314000"/>
    <s v="1"/>
    <s v="UNIDAD"/>
    <s v="DESENCADENADO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8"/>
    <s v="COMPACTO A"/>
    <x v="1"/>
    <n v="167900"/>
    <s v="1"/>
    <s v="UNIDAD"/>
    <s v="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224000"/>
    <s v="1"/>
    <s v="UNIDAD"/>
    <s v="DESENCADENADO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5000"/>
    <s v="1"/>
    <s v="UNIDAD"/>
    <s v="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326600"/>
    <s v="1"/>
    <s v="UNIDAD"/>
    <s v="DESENCADENADO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316600"/>
    <s v="1"/>
    <s v="UNIDAD"/>
    <s v="DESENCADENADO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29900"/>
    <s v="1"/>
    <s v="UNIDAD"/>
    <s v="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183100"/>
    <s v="1"/>
    <s v="UNIDAD"/>
    <s v="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75500"/>
    <s v="1"/>
    <s v="UNIDAD"/>
    <s v="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427400"/>
    <s v="1"/>
    <s v="UNIDAD"/>
    <s v="DESENCADENADO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9364.8"/>
    <s v="1"/>
    <s v="UNIDAD"/>
    <s v="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48000"/>
    <s v="1"/>
    <s v="UNIDAD"/>
    <s v="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35700"/>
    <s v="1"/>
    <s v="UNIDAD"/>
    <s v="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8"/>
    <s v="USOS MULTIPLES C"/>
    <x v="3"/>
    <n v="327900"/>
    <s v="1"/>
    <s v="UNIDAD"/>
    <s v="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27600"/>
    <s v="1"/>
    <s v="UNIDAD"/>
    <s v="DESENCADENADO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8200"/>
    <s v="1"/>
    <s v="UNIDAD"/>
    <s v="DESENCADENADO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65900"/>
    <s v="1"/>
    <s v="UNIDAD"/>
    <s v="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292400"/>
    <s v="1"/>
    <s v="UNIDAD"/>
    <s v=""/>
  </r>
  <r>
    <x v="4"/>
    <s v="12"/>
    <s v="19/01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426400"/>
    <s v="1"/>
    <s v="UNIDAD"/>
    <s v=""/>
  </r>
  <r>
    <x v="4"/>
    <s v="12"/>
    <s v="19/01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97500"/>
    <s v="1"/>
    <s v="UNIDAD"/>
    <s v=""/>
  </r>
  <r>
    <x v="4"/>
    <s v="12"/>
    <s v="19/01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409900"/>
    <s v="1"/>
    <s v="UNIDAD"/>
    <s v=""/>
  </r>
  <r>
    <x v="4"/>
    <s v="12"/>
    <s v="19/01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306900"/>
    <s v="1"/>
    <s v="UNIDAD"/>
    <s v="DESENCADENADO"/>
  </r>
  <r>
    <x v="4"/>
    <s v="12"/>
    <s v="19/01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79899.76"/>
    <s v="1"/>
    <s v="UNIDAD"/>
    <s v=""/>
  </r>
  <r>
    <x v="4"/>
    <s v="12"/>
    <s v="19/01/2015 12:00:00 a.m."/>
    <s v="28"/>
    <s v="Chetumal, Q. Roo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321300"/>
    <s v="1"/>
    <s v="UNIDAD"/>
    <s v=""/>
  </r>
  <r>
    <x v="4"/>
    <s v="12"/>
    <s v="19/01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09900"/>
    <s v="1"/>
    <s v="UNIDAD"/>
    <s v="DESENCADENADO"/>
  </r>
  <r>
    <x v="4"/>
    <s v="12"/>
    <s v="19/01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62000"/>
    <s v="1"/>
    <s v="UNIDAD"/>
    <s v="DESENCADENADO"/>
  </r>
  <r>
    <x v="4"/>
    <s v="12"/>
    <s v="19/01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83100"/>
    <s v="1"/>
    <s v="UNIDAD"/>
    <s v=""/>
  </r>
  <r>
    <x v="4"/>
    <s v="12"/>
    <s v="19/01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45300"/>
    <s v="1"/>
    <s v="UNIDAD"/>
    <s v=""/>
  </r>
  <r>
    <x v="4"/>
    <s v="12"/>
    <s v="19/01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54400"/>
    <s v="1"/>
    <s v="UNIDAD"/>
    <s v=""/>
  </r>
  <r>
    <x v="4"/>
    <s v="12"/>
    <s v="19/01/2015 12:00:00 a.m."/>
    <s v="29"/>
    <s v="Jacona, Mich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27900"/>
    <s v="1"/>
    <s v="UNIDAD"/>
    <s v="DESENCADENADO"/>
  </r>
  <r>
    <x v="4"/>
    <s v="12"/>
    <s v="19/01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97500"/>
    <s v="1"/>
    <s v="UNIDAD"/>
    <s v=""/>
  </r>
  <r>
    <x v="4"/>
    <s v="12"/>
    <s v="19/01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26500"/>
    <s v="1"/>
    <s v="UNIDAD"/>
    <s v=""/>
  </r>
  <r>
    <x v="4"/>
    <s v="12"/>
    <s v="19/01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09900"/>
    <s v="1"/>
    <s v="UNIDAD"/>
    <s v=""/>
  </r>
  <r>
    <x v="4"/>
    <s v="12"/>
    <s v="19/01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67748.41"/>
    <s v="1"/>
    <s v="UNIDAD"/>
    <s v=""/>
  </r>
  <r>
    <x v="4"/>
    <s v="12"/>
    <s v="19/01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8000"/>
    <s v="1"/>
    <s v="UNIDAD"/>
    <s v=""/>
  </r>
  <r>
    <x v="4"/>
    <s v="12"/>
    <s v="19/01/2015 12:00:00 a.m."/>
    <s v="30"/>
    <s v="Fresnillo, Zac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3400"/>
    <s v="1"/>
    <s v="UNIDAD"/>
    <s v=""/>
  </r>
  <r>
    <x v="4"/>
    <s v="12"/>
    <s v="19/01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415300"/>
    <s v="1"/>
    <s v="UNIDAD"/>
    <s v=""/>
  </r>
  <r>
    <x v="4"/>
    <s v="12"/>
    <s v="19/01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256100"/>
    <s v="1"/>
    <s v="UNIDAD"/>
    <s v=""/>
  </r>
  <r>
    <x v="4"/>
    <s v="12"/>
    <s v="19/01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27900"/>
    <s v="1"/>
    <s v="UNIDAD"/>
    <s v="DESENCADENADO"/>
  </r>
  <r>
    <x v="4"/>
    <s v="12"/>
    <s v="19/01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62000"/>
    <s v="1"/>
    <s v="UNIDAD"/>
    <s v=""/>
  </r>
  <r>
    <x v="4"/>
    <s v="12"/>
    <s v="19/01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300900"/>
    <s v="1"/>
    <s v="UNIDAD"/>
    <s v=""/>
  </r>
  <r>
    <x v="4"/>
    <s v="12"/>
    <s v="19/01/2015 12:00:00 a.m."/>
    <s v="31"/>
    <s v="Iguala, Gr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70000"/>
    <s v="1"/>
    <s v="UNIDAD"/>
    <s v=""/>
  </r>
  <r>
    <x v="4"/>
    <s v="12"/>
    <s v="19/01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26500"/>
    <s v="1"/>
    <s v="UNIDAD"/>
    <s v=""/>
  </r>
  <r>
    <x v="4"/>
    <s v="12"/>
    <s v="19/01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92900"/>
    <s v="1"/>
    <s v="UNIDAD"/>
    <s v=""/>
  </r>
  <r>
    <x v="4"/>
    <s v="12"/>
    <s v="19/01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427400"/>
    <s v="1"/>
    <s v="UNIDAD"/>
    <s v=""/>
  </r>
  <r>
    <x v="4"/>
    <s v="12"/>
    <s v="19/01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7000"/>
    <s v="1"/>
    <s v="UNIDAD"/>
    <s v=""/>
  </r>
  <r>
    <x v="4"/>
    <s v="12"/>
    <s v="19/01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135900"/>
    <s v="1"/>
    <s v="UNIDAD"/>
    <s v=""/>
  </r>
  <r>
    <x v="4"/>
    <s v="12"/>
    <s v="19/01/2015 12:00:00 a.m."/>
    <s v="32"/>
    <s v="Huatabampo, Son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337200"/>
    <s v="1"/>
    <s v="UNIDAD"/>
    <s v="DESENCADENADO"/>
  </r>
  <r>
    <x v="4"/>
    <s v="12"/>
    <s v="19/01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04296"/>
    <s v="1"/>
    <s v="UNIDAD"/>
    <s v=""/>
  </r>
  <r>
    <x v="4"/>
    <s v="12"/>
    <s v="19/01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93300"/>
    <s v="1"/>
    <s v="UNIDAD"/>
    <s v="DESENCADENADO"/>
  </r>
  <r>
    <x v="4"/>
    <s v="12"/>
    <s v="19/01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29900"/>
    <s v="1"/>
    <s v="UNIDAD"/>
    <s v=""/>
  </r>
  <r>
    <x v="4"/>
    <s v="12"/>
    <s v="19/01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21300"/>
    <s v="1"/>
    <s v="UNIDAD"/>
    <s v=""/>
  </r>
  <r>
    <x v="4"/>
    <s v="12"/>
    <s v="19/01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3000"/>
    <s v="1"/>
    <s v="UNIDAD"/>
    <s v=""/>
  </r>
  <r>
    <x v="4"/>
    <s v="12"/>
    <s v="19/01/2015 12:00:00 a.m."/>
    <s v="33"/>
    <s v="Tulancingo, H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71900"/>
    <s v="1"/>
    <s v="UNIDAD"/>
    <s v=""/>
  </r>
  <r>
    <x v="4"/>
    <s v="12"/>
    <s v="19/01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56100"/>
    <s v="1"/>
    <s v="UNIDAD"/>
    <s v=""/>
  </r>
  <r>
    <x v="4"/>
    <s v="12"/>
    <s v="19/01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2"/>
    <s v="COMPACTO A"/>
    <x v="1"/>
    <n v="398500"/>
    <s v="1"/>
    <s v="UNIDAD"/>
    <s v=""/>
  </r>
  <r>
    <x v="4"/>
    <s v="12"/>
    <s v="19/01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52300"/>
    <s v="1"/>
    <s v="UNIDAD"/>
    <s v=""/>
  </r>
  <r>
    <x v="4"/>
    <s v="12"/>
    <s v="19/01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78000"/>
    <s v="1"/>
    <s v="UNIDAD"/>
    <s v=""/>
  </r>
  <r>
    <x v="4"/>
    <s v="12"/>
    <s v="19/01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29900"/>
    <s v="1"/>
    <s v="UNIDAD"/>
    <s v="DESENCADENADO"/>
  </r>
  <r>
    <x v="4"/>
    <s v="12"/>
    <s v="19/01/2015 12:00:00 a.m."/>
    <s v="34"/>
    <s v="Cortazar, Gto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27900"/>
    <s v="1"/>
    <s v="UNIDAD"/>
    <s v="DESENCADENADO"/>
  </r>
  <r>
    <x v="4"/>
    <s v="12"/>
    <s v="19/01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306900"/>
    <s v="1"/>
    <s v="UNIDAD"/>
    <s v=""/>
  </r>
  <r>
    <x v="4"/>
    <s v="12"/>
    <s v="19/01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2"/>
    <s v="USOS MULTIPLES C"/>
    <x v="3"/>
    <n v="327600"/>
    <s v="1"/>
    <s v="UNIDAD"/>
    <s v="DESENCADENADO"/>
  </r>
  <r>
    <x v="4"/>
    <s v="12"/>
    <s v="19/01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26500"/>
    <s v="1"/>
    <s v="UNIDAD"/>
    <s v=""/>
  </r>
  <r>
    <x v="4"/>
    <s v="12"/>
    <s v="19/01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251000"/>
    <s v="1"/>
    <s v="UNIDAD"/>
    <s v="DESENCADENADO"/>
  </r>
  <r>
    <x v="4"/>
    <s v="12"/>
    <s v="19/01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52441.5"/>
    <s v="1"/>
    <s v="UNIDAD"/>
    <s v="DESENCADENADO"/>
  </r>
  <r>
    <x v="4"/>
    <s v="12"/>
    <s v="19/01/2015 12:00:00 a.m."/>
    <s v="35"/>
    <s v="Jiménez, Chih."/>
    <s v=" 6. Transporte"/>
    <s v=" 6.2. Transporte por cuenta propia"/>
    <s v=" 6.2.1. Adquisición de vehículos"/>
    <s v=" 63 Vehículos automotores y de pedal"/>
    <s v="282"/>
    <s v="Automóviles"/>
    <s v="006"/>
    <s v="USOS MULTIPLES D"/>
    <x v="3"/>
    <n v="183100"/>
    <s v="1"/>
    <s v="UNIDAD"/>
    <s v="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1"/>
    <s v="USOS MULTIPLES C"/>
    <x v="3"/>
    <n v="464300"/>
    <s v="1"/>
    <s v="UNIDAD"/>
    <s v="DESENCADENADO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439900"/>
    <s v="1"/>
    <s v="UNIDAD"/>
    <s v="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78000"/>
    <s v="1"/>
    <s v="UNIDAD"/>
    <s v="DESENCADENADO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16600"/>
    <s v="1"/>
    <s v="UNIDAD"/>
    <s v="DESENCADENADO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22900"/>
    <s v="1"/>
    <s v="UNIDAD"/>
    <s v="DESENCADENADO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51700"/>
    <s v="1"/>
    <s v="UNIDAD"/>
    <s v="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102400"/>
    <s v="1"/>
    <s v="UNIDAD"/>
    <s v="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43400"/>
    <s v="1"/>
    <s v="UNIDAD"/>
    <s v="DESENCADENADO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09"/>
    <s v="USOS MULTIPLES D"/>
    <x v="3"/>
    <n v="327900"/>
    <s v="1"/>
    <s v="UNIDAD"/>
    <s v="DESENCADENADO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0"/>
    <s v="USOS MULTIPLES E"/>
    <x v="3"/>
    <n v="306900"/>
    <s v="1"/>
    <s v="UNIDAD"/>
    <s v="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1"/>
    <s v="USOS MULTIPLES C"/>
    <x v="3"/>
    <n v="324900"/>
    <s v="1"/>
    <s v="UNIDAD"/>
    <s v="DESENCADENADO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2"/>
    <s v="Automóviles"/>
    <s v="012"/>
    <s v="COMPACTO B"/>
    <x v="1"/>
    <n v="154400"/>
    <s v="1"/>
    <s v="UNIDAD"/>
    <s v="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183100"/>
    <s v="1"/>
    <s v="UNIDAD"/>
    <s v="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92400"/>
    <s v="1"/>
    <s v="UNIDAD"/>
    <s v="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169900"/>
    <s v="1"/>
    <s v="UNIDAD"/>
    <s v="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22900"/>
    <s v="1"/>
    <s v="UNIDAD"/>
    <s v="DESENCADENADO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5"/>
    <s v="USOS MULTIPLES C"/>
    <x v="3"/>
    <n v="507900"/>
    <s v="1"/>
    <s v="UNIDAD"/>
    <s v="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70000"/>
    <s v="1"/>
    <s v="UNIDAD"/>
    <s v="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589300"/>
    <s v="1"/>
    <s v="UNIDAD"/>
    <s v="DESENCADENADO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09900"/>
    <s v="1"/>
    <s v="UNIDAD"/>
    <s v="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09"/>
    <s v="USOS MULTIPLES C"/>
    <x v="3"/>
    <n v="327900"/>
    <s v="1"/>
    <s v="UNIDAD"/>
    <s v="DESENCADENADO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78000"/>
    <s v="1"/>
    <s v="UNIDAD"/>
    <s v="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78200"/>
    <s v="1"/>
    <s v="UNIDAD"/>
    <s v="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763900"/>
    <s v="1"/>
    <s v="UNIDAD"/>
    <s v="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59200"/>
    <s v="1"/>
    <s v="UNIDAD"/>
    <s v="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45300"/>
    <s v="1"/>
    <s v="UNIDAD"/>
    <s v="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317900"/>
    <s v="1"/>
    <s v="UNIDAD"/>
    <s v="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222900"/>
    <s v="1"/>
    <s v="UNIDAD"/>
    <s v="DESENCADENADO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35700"/>
    <s v="1"/>
    <s v="UNIDAD"/>
    <s v="DESENCADENADO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6"/>
    <s v="COMPACTO B"/>
    <x v="1"/>
    <n v="154400"/>
    <s v="1"/>
    <s v="UNIDAD"/>
    <s v="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7"/>
    <s v="USOS MULTIPLES C"/>
    <x v="3"/>
    <n v="183100"/>
    <s v="1"/>
    <s v="UNIDAD"/>
    <s v="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392400"/>
    <s v="1"/>
    <s v="UNIDAD"/>
    <s v="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389900"/>
    <s v="1"/>
    <s v="UNIDAD"/>
    <s v="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146400"/>
    <s v="1"/>
    <s v="UNIDAD"/>
    <s v="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199900"/>
    <s v="1"/>
    <s v="UNIDAD"/>
    <s v="DESENCADENADO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2"/>
    <s v="Automóviles"/>
    <s v="012"/>
    <s v="COMPACTO A"/>
    <x v="1"/>
    <n v="475000"/>
    <s v="1"/>
    <s v="UNIDAD"/>
    <s v="DESENCADENADO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1"/>
    <s v="COMPACTO B"/>
    <x v="1"/>
    <n v="582400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2"/>
    <s v="COMPACTO B"/>
    <x v="1"/>
    <n v="554700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382900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4"/>
    <s v="COMPACTO B"/>
    <x v="1"/>
    <n v="507900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327900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6"/>
    <s v="USOS MULTIPLES E"/>
    <x v="3"/>
    <n v="439900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179310.5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39700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589900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254686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1"/>
    <s v="COMPACTO A"/>
    <x v="1"/>
    <n v="255100"/>
    <s v="1"/>
    <s v="UNIDAD"/>
    <s v="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64350"/>
    <s v="1"/>
    <s v="UNIDAD"/>
    <s v="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1700"/>
    <s v="1"/>
    <s v="UNIDAD"/>
    <s v="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99900"/>
    <s v="1"/>
    <s v="UNIDAD"/>
    <s v="DESENCADENADO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3"/>
    <s v="USOS MULTIPLES C"/>
    <x v="3"/>
    <n v="214000"/>
    <s v="1"/>
    <s v="UNIDAD"/>
    <s v="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79019"/>
    <s v="1"/>
    <s v="UNIDAD"/>
    <s v="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327900"/>
    <s v="1"/>
    <s v="UNIDAD"/>
    <s v="DESENCADENADO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582400"/>
    <s v="1"/>
    <s v="UNIDAD"/>
    <s v="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7"/>
    <s v="SUBCOMPACTO"/>
    <x v="0"/>
    <n v="296900"/>
    <s v="1"/>
    <s v="UNIDAD"/>
    <s v="DESENCADENADO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65200"/>
    <s v="1"/>
    <s v="UNIDAD"/>
    <s v="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09"/>
    <s v="COMPACTO A"/>
    <x v="1"/>
    <n v="252400"/>
    <s v="1"/>
    <s v="UNIDAD"/>
    <s v="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0"/>
    <s v="USOS MULTIPLES C"/>
    <x v="3"/>
    <n v="178200"/>
    <s v="1"/>
    <s v="UNIDAD"/>
    <s v="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516013"/>
    <s v="1"/>
    <s v="UNIDAD"/>
    <s v="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2"/>
    <s v="Automóviles"/>
    <s v="012"/>
    <s v="SUBCOMPACTO"/>
    <x v="0"/>
    <n v="135700"/>
    <s v="1"/>
    <s v="UNIDAD"/>
    <s v=""/>
  </r>
  <r>
    <x v="4"/>
    <s v="12"/>
    <s v="19/01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85870"/>
    <s v="1"/>
    <s v="UNIDAD"/>
    <s v=""/>
  </r>
  <r>
    <x v="4"/>
    <s v="12"/>
    <s v="19/01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06900"/>
    <s v="1"/>
    <s v="UNIDAD"/>
    <s v=""/>
  </r>
  <r>
    <x v="4"/>
    <s v="12"/>
    <s v="19/01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151700"/>
    <s v="1"/>
    <s v="UNIDAD"/>
    <s v=""/>
  </r>
  <r>
    <x v="4"/>
    <s v="12"/>
    <s v="19/01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46400"/>
    <s v="1"/>
    <s v="UNIDAD"/>
    <s v=""/>
  </r>
  <r>
    <x v="4"/>
    <s v="12"/>
    <s v="19/01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78000"/>
    <s v="1"/>
    <s v="UNIDAD"/>
    <s v=""/>
  </r>
  <r>
    <x v="4"/>
    <s v="12"/>
    <s v="19/01/2015 12:00:00 a.m."/>
    <s v="41"/>
    <s v="Tlaxcala, Tlax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327900"/>
    <s v="1"/>
    <s v="UNIDAD"/>
    <s v=""/>
  </r>
  <r>
    <x v="4"/>
    <s v="12"/>
    <s v="19/01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50700"/>
    <s v="1"/>
    <s v="UNIDAD"/>
    <s v=""/>
  </r>
  <r>
    <x v="4"/>
    <s v="12"/>
    <s v="19/01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135700"/>
    <s v="1"/>
    <s v="UNIDAD"/>
    <s v=""/>
  </r>
  <r>
    <x v="4"/>
    <s v="12"/>
    <s v="19/01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3"/>
    <s v="COMPACTO B"/>
    <x v="1"/>
    <n v="153900"/>
    <s v="1"/>
    <s v="UNIDAD"/>
    <s v=""/>
  </r>
  <r>
    <x v="4"/>
    <s v="12"/>
    <s v="19/01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349900"/>
    <s v="1"/>
    <s v="UNIDAD"/>
    <s v="DESENCADENADO"/>
  </r>
  <r>
    <x v="4"/>
    <s v="12"/>
    <s v="19/01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169900"/>
    <s v="1"/>
    <s v="UNIDAD"/>
    <s v=""/>
  </r>
  <r>
    <x v="4"/>
    <s v="12"/>
    <s v="19/01/2015 12:00:00 a.m."/>
    <s v="42"/>
    <s v="San Andrés Tuxtla, Ver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02400"/>
    <s v="1"/>
    <s v="UNIDAD"/>
    <s v="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26500"/>
    <s v="1"/>
    <s v="UNIDAD"/>
    <s v="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2"/>
    <s v="USOS MULTIPLES D"/>
    <x v="3"/>
    <n v="306900"/>
    <s v="1"/>
    <s v="UNIDAD"/>
    <s v="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15990"/>
    <s v="1"/>
    <s v="UNIDAD"/>
    <s v="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4"/>
    <s v="COMPACTO A"/>
    <x v="1"/>
    <n v="180800"/>
    <s v="1"/>
    <s v="UNIDAD"/>
    <s v="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165000"/>
    <s v="1"/>
    <s v="UNIDAD"/>
    <s v="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6"/>
    <s v="COMPACTO A"/>
    <x v="1"/>
    <n v="251000"/>
    <s v="1"/>
    <s v="UNIDAD"/>
    <s v="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7"/>
    <s v="COMPACTO A"/>
    <x v="1"/>
    <n v="432900"/>
    <s v="1"/>
    <s v="UNIDAD"/>
    <s v="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8"/>
    <s v="SUBCOMPACTO"/>
    <x v="0"/>
    <n v="173400"/>
    <s v="1"/>
    <s v="UNIDAD"/>
    <s v="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09"/>
    <s v="SUBCOMPACTO"/>
    <x v="0"/>
    <n v="178200"/>
    <s v="1"/>
    <s v="UNIDAD"/>
    <s v="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0"/>
    <s v="SUBCOMPACTO"/>
    <x v="0"/>
    <n v="337200"/>
    <s v="1"/>
    <s v="UNIDAD"/>
    <s v="DESENCADENADO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1"/>
    <s v="SUBCOMPACTO"/>
    <x v="0"/>
    <n v="179900"/>
    <s v="1"/>
    <s v="UNIDAD"/>
    <s v="DESENCADENADO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2"/>
    <s v="Automóviles"/>
    <s v="012"/>
    <s v="USOS MULTIPLES C"/>
    <x v="3"/>
    <n v="183100"/>
    <s v="1"/>
    <s v="UNIDAD"/>
    <s v=""/>
  </r>
  <r>
    <x v="4"/>
    <s v="12"/>
    <s v="19/01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1"/>
    <s v="COMPACTO A"/>
    <x v="1"/>
    <n v="209900"/>
    <s v="1"/>
    <s v="UNIDAD"/>
    <s v=""/>
  </r>
  <r>
    <x v="4"/>
    <s v="12"/>
    <s v="19/01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45766"/>
    <s v="1"/>
    <s v="UNIDAD"/>
    <s v=""/>
  </r>
  <r>
    <x v="4"/>
    <s v="12"/>
    <s v="19/01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3"/>
    <s v="COMPACTO A"/>
    <x v="1"/>
    <n v="226500"/>
    <s v="1"/>
    <s v="UNIDAD"/>
    <s v=""/>
  </r>
  <r>
    <x v="4"/>
    <s v="12"/>
    <s v="19/01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6652.47"/>
    <s v="1"/>
    <s v="UNIDAD"/>
    <s v=""/>
  </r>
  <r>
    <x v="4"/>
    <s v="12"/>
    <s v="19/01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59364.8"/>
    <s v="1"/>
    <s v="UNIDAD"/>
    <s v=""/>
  </r>
  <r>
    <x v="4"/>
    <s v="12"/>
    <s v="19/01/2015 12:00:00 a.m."/>
    <s v="44"/>
    <s v="Tepatitlán, Jal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211900"/>
    <s v="1"/>
    <s v="UNIDAD"/>
    <s v=""/>
  </r>
  <r>
    <x v="4"/>
    <s v="12"/>
    <s v="19/01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135700"/>
    <s v="1"/>
    <s v="UNIDAD"/>
    <s v="DESENCADENADO"/>
  </r>
  <r>
    <x v="4"/>
    <s v="12"/>
    <s v="19/01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324900"/>
    <s v="1"/>
    <s v="UNIDAD"/>
    <s v=""/>
  </r>
  <r>
    <x v="4"/>
    <s v="12"/>
    <s v="19/01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507900"/>
    <s v="1"/>
    <s v="UNIDAD"/>
    <s v=""/>
  </r>
  <r>
    <x v="4"/>
    <s v="12"/>
    <s v="19/01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4"/>
    <s v="SUBCOMPACTO"/>
    <x v="0"/>
    <n v="184900"/>
    <s v="1"/>
    <s v="UNIDAD"/>
    <s v=""/>
  </r>
  <r>
    <x v="4"/>
    <s v="12"/>
    <s v="19/01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5"/>
    <s v="SUBCOMPACTO"/>
    <x v="0"/>
    <n v="226500"/>
    <s v="1"/>
    <s v="UNIDAD"/>
    <s v=""/>
  </r>
  <r>
    <x v="4"/>
    <s v="12"/>
    <s v="19/01/2015 12:00:00 a.m."/>
    <s v="45"/>
    <s v="Tehuantepec, Oax."/>
    <s v=" 6. Transporte"/>
    <s v=" 6.2. Transporte por cuenta propia"/>
    <s v=" 6.2.1. Adquisición de vehículos"/>
    <s v=" 63 Vehículos automotores y de pedal"/>
    <s v="282"/>
    <s v="Automóviles"/>
    <s v="006"/>
    <s v="SUBCOMPACTO"/>
    <x v="0"/>
    <n v="186070.02"/>
    <s v="1"/>
    <s v="UNIDAD"/>
    <s v=""/>
  </r>
  <r>
    <x v="4"/>
    <s v="12"/>
    <s v="19/01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1"/>
    <s v="SUBCOMPACTO"/>
    <x v="0"/>
    <n v="247700"/>
    <s v="1"/>
    <s v="UNIDAD"/>
    <s v="DESENCADENADO"/>
  </r>
  <r>
    <x v="4"/>
    <s v="12"/>
    <s v="19/01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2"/>
    <s v="SUBCOMPACTO"/>
    <x v="0"/>
    <n v="253700"/>
    <s v="1"/>
    <s v="UNIDAD"/>
    <s v=""/>
  </r>
  <r>
    <x v="4"/>
    <s v="12"/>
    <s v="19/01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3"/>
    <s v="SUBCOMPACTO"/>
    <x v="0"/>
    <n v="226500"/>
    <s v="1"/>
    <s v="UNIDAD"/>
    <s v=""/>
  </r>
  <r>
    <x v="4"/>
    <s v="12"/>
    <s v="19/01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4"/>
    <s v="USOS MULTIPLES C"/>
    <x v="3"/>
    <n v="271900"/>
    <s v="1"/>
    <s v="UNIDAD"/>
    <s v=""/>
  </r>
  <r>
    <x v="4"/>
    <s v="12"/>
    <s v="19/01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5"/>
    <s v="COMPACTO A"/>
    <x v="1"/>
    <n v="222850"/>
    <s v="1"/>
    <s v="UNIDAD"/>
    <s v="DESENCADENADO"/>
  </r>
  <r>
    <x v="4"/>
    <s v="12"/>
    <s v="19/01/2015 12:00:00 a.m."/>
    <s v="46"/>
    <s v="Cd. Acuña, Coah."/>
    <s v=" 6. Transporte"/>
    <s v=" 6.2. Transporte por cuenta propia"/>
    <s v=" 6.2.1. Adquisición de vehículos"/>
    <s v=" 63 Vehículos automotores y de pedal"/>
    <s v="282"/>
    <s v="Automóviles"/>
    <s v="006"/>
    <s v="DE LUJO C"/>
    <x v="2"/>
    <n v="475900"/>
    <s v="1"/>
    <s v="UNIDAD"/>
    <s v="DESENCADENAD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8"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-24, MOD CRANBROOK"/>
    <n v="1892.26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0, 1 VEL, MOD PINK BRIANNA"/>
    <n v="2719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7 VEL, MOD MADEIRA"/>
    <n v="2998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16, MOD CRHAGR1601UNNZ"/>
    <n v="2177.1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21 VEL, MOD 1005926 SKU 55582833"/>
    <n v="6999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6"/>
    <s v="HARO, BICICLETA, R-20, MOD DOWNTOWN"/>
    <n v="6450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7"/>
    <s v="HUFFY, BICICLETA, R-26, 3 VEL, MOD PANTHER"/>
    <n v="2099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8"/>
    <s v="VELOCI, BICICLETA, R-26, 8 VEL, MOD ARKON"/>
    <n v="3199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9"/>
    <s v="CITY, BICICLETA, R-24, 18 VEL, MOD LADY"/>
    <n v="2999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0"/>
    <s v="SO SWEET, BICICLETA, R-20, 1 VEL, MOD HWFFY SPORT"/>
    <n v="2298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1"/>
    <s v="BIMEX, BICICLETA, R-26, 21 VEL, DOBLE SUSPENSION, MOD U2 CH"/>
    <n v="3447.94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2"/>
    <s v="MERCURIO, BICICLETA, R-26, 21 VEL, MOD KAIZER"/>
    <n v="2999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3"/>
    <s v="HUFFY SPORTS, BICICLETA, R-24, MOD GRANITE"/>
    <n v="2998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4"/>
    <s v="BENOTTO, BICICLETA, R- 20, MOD NAVY MTB"/>
    <n v="4169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5"/>
    <s v="RALEIGH, BICICLETA, R-29, MOD URBAN XG GRIS"/>
    <n v="8499.15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6"/>
    <s v="VELOCI, BICICLETA, R-16, MOD ANA ELSA /PRINCESA"/>
    <n v="2249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7"/>
    <s v="BIMEX, BICICLETA, R-26, MOD AVALANCHE"/>
    <n v="2198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8"/>
    <s v="HUFFY, BICICLETA, R 26, 5 VEL, MOD PAKSIDE"/>
    <n v="3522.68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9"/>
    <s v="HUFFY, BICICLETA, R 12, MOD FROZEN"/>
    <n v="2500"/>
    <s v="1"/>
    <s v="UNIDAD"/>
    <x v="0"/>
  </r>
  <r>
    <x v="0"/>
    <s v="05"/>
    <s v="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20"/>
    <s v="GOSA, BICICLETA, R-24, 6 VEL, MOD SHARON"/>
    <n v="3999"/>
    <s v="1"/>
    <s v="UNIDAD"/>
    <x v="0"/>
  </r>
  <r>
    <x v="0"/>
    <s v="05"/>
    <s v="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1"/>
    <s v="BICICLO, BICICLETA, RIN 20, UNA SUSP, MOD KINGSTON URBAN"/>
    <n v="1830.89"/>
    <s v="1"/>
    <s v="UNIDAD"/>
    <x v="0"/>
  </r>
  <r>
    <x v="0"/>
    <s v="05"/>
    <s v="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2"/>
    <s v="YAMAHA, MOTOCICLETA, 125 CC, 5 VEL, MOD YBR125C"/>
    <n v="26749.5"/>
    <s v="1"/>
    <s v="UNIDAD"/>
    <x v="1"/>
  </r>
  <r>
    <x v="0"/>
    <s v="05"/>
    <s v="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D 125 Z, SKU 34001763"/>
    <n v="22654"/>
    <s v="1"/>
    <s v="UNIDAD"/>
    <x v="1"/>
  </r>
  <r>
    <x v="0"/>
    <s v="05"/>
    <s v="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4"/>
    <s v="JAGUAR, BICICLETA, R-24, 18 VEL, P/CABALLERO, MOD PEREGRINA"/>
    <n v="1595"/>
    <s v="1"/>
    <s v="UNIDAD"/>
    <x v="0"/>
  </r>
  <r>
    <x v="0"/>
    <s v="05"/>
    <s v="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1"/>
    <s v="ITALIKA, MOTONETA, MOD WS 150"/>
    <n v="23299"/>
    <s v="1"/>
    <s v="UNIDAD"/>
    <x v="1"/>
  </r>
  <r>
    <x v="0"/>
    <s v="05"/>
    <s v="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26, MOD RAIDER"/>
    <n v="2199"/>
    <s v="1"/>
    <s v="UNIDAD"/>
    <x v="0"/>
  </r>
  <r>
    <x v="0"/>
    <s v="05"/>
    <s v="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3"/>
    <s v="ITALIKA, MOTONETA, RETRO 125"/>
    <n v="21990"/>
    <s v="1"/>
    <s v="UNIDAD"/>
    <x v="1"/>
  </r>
  <r>
    <x v="0"/>
    <s v="05"/>
    <s v="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R- 24, 21 VEL, MOD ARKON"/>
    <n v="2990"/>
    <s v="1"/>
    <s v="UNIDAD"/>
    <x v="0"/>
  </r>
  <r>
    <x v="0"/>
    <s v="05"/>
    <s v="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1"/>
    <s v="ITALICA, MOTOCICLETA, DE TRABAJO, MOD FT150GTS"/>
    <n v="17999"/>
    <s v="1"/>
    <s v="UNIDAD"/>
    <x v="1"/>
  </r>
  <r>
    <x v="0"/>
    <s v="05"/>
    <s v="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2"/>
    <s v="CINELLI, BICICLETA, R-16, MOD SPORT BIKE"/>
    <n v="1365"/>
    <s v="1"/>
    <s v="UNIDAD"/>
    <x v="0"/>
  </r>
  <r>
    <x v="0"/>
    <s v="05"/>
    <s v="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3"/>
    <s v="CALIFORNIA, BICICLETA, R-24, MOD CPM-172406, AMARILLA"/>
    <n v="3099"/>
    <s v="1"/>
    <s v="UNIDAD"/>
    <x v="0"/>
  </r>
  <r>
    <x v="0"/>
    <s v="05"/>
    <s v="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0, DE CRUCERO, MOD LOLA"/>
    <n v="2999.01"/>
    <s v="1"/>
    <s v="UNIDAD"/>
    <x v="0"/>
  </r>
  <r>
    <x v="0"/>
    <s v="05"/>
    <s v="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4, CUTY BIKE LADY, CANASTA BLANCA"/>
    <n v="2699"/>
    <s v="1"/>
    <s v="UNIDAD"/>
    <x v="0"/>
  </r>
  <r>
    <x v="0"/>
    <s v="05"/>
    <s v="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6"/>
    <s v="BIMEX, BICICLETA, R24, PHANTER"/>
    <n v="1953.5"/>
    <s v="1"/>
    <s v="UNIDAD"/>
    <x v="0"/>
  </r>
  <r>
    <x v="0"/>
    <s v="05"/>
    <s v="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4, MOD 752811"/>
    <n v="2990"/>
    <s v="1"/>
    <s v="UNIDAD"/>
    <x v="0"/>
  </r>
  <r>
    <x v="0"/>
    <s v="05"/>
    <s v="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0, MOD EXTRAVAGANCE"/>
    <n v="1499"/>
    <s v="1"/>
    <s v="UNIDAD"/>
    <x v="0"/>
  </r>
  <r>
    <x v="0"/>
    <s v="05"/>
    <s v="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3"/>
    <s v="CINELLI, BICICLETA, R/26, F/MANO, MOD 46726105"/>
    <n v="1579"/>
    <s v="1"/>
    <s v="UNIDAD"/>
    <x v="0"/>
  </r>
  <r>
    <x v="0"/>
    <s v="05"/>
    <s v="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4, MOD MONTANA"/>
    <n v="3299"/>
    <s v="1"/>
    <s v="UNIDAD"/>
    <x v="0"/>
  </r>
  <r>
    <x v="0"/>
    <s v="05"/>
    <s v="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5"/>
    <s v="KURAZAI, MOTOCICLETA, 14.5 HP, 200CC, 5 VEL, MOD 200ROJ/NE.G"/>
    <n v="33800"/>
    <s v="1"/>
    <s v="UNIDAD"/>
    <x v="1"/>
  </r>
  <r>
    <x v="0"/>
    <s v="05"/>
    <s v="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-26, MOD KAOBE"/>
    <n v="2790"/>
    <s v="1"/>
    <s v="UNIDAD"/>
    <x v="0"/>
  </r>
  <r>
    <x v="0"/>
    <s v="05"/>
    <s v="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7"/>
    <s v="VELOCI, BICICLETA, R-20, 1 VEL, P/NIÑO"/>
    <n v="1600"/>
    <s v="1"/>
    <s v="UNIDAD"/>
    <x v="0"/>
  </r>
  <r>
    <x v="0"/>
    <s v="05"/>
    <s v="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21 VEL, ADULTO, MOD LIGHT PRO"/>
    <n v="6299"/>
    <s v="1"/>
    <s v="UNIDAD"/>
    <x v="0"/>
  </r>
  <r>
    <x v="0"/>
    <s v="05"/>
    <s v="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6, ALUMINIO, RANGER, MOD 517755"/>
    <n v="4299"/>
    <s v="1"/>
    <s v="UNIDAD"/>
    <x v="0"/>
  </r>
  <r>
    <x v="0"/>
    <s v="05"/>
    <s v="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2"/>
    <s v="HONDA, MOTOCICLETA, 11.2 HP, GL CARGO 150, MOD 2018"/>
    <n v="29490"/>
    <s v="1"/>
    <s v="UNIDAD"/>
    <x v="1"/>
  </r>
  <r>
    <x v="0"/>
    <s v="05"/>
    <s v="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6, MOD NELLU LADIES"/>
    <n v="3490"/>
    <s v="1"/>
    <s v="UNIDAD"/>
    <x v="0"/>
  </r>
  <r>
    <x v="0"/>
    <s v="05"/>
    <s v="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FORCE, MOD LEVELFORCE"/>
    <n v="2778.95"/>
    <s v="1"/>
    <s v="UNIDAD"/>
    <x v="0"/>
  </r>
  <r>
    <x v="0"/>
    <s v="05"/>
    <s v="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125 CM3, MOD CLASSIC"/>
    <n v="14899.12"/>
    <s v="1"/>
    <s v="UNIDAD"/>
    <x v="1"/>
  </r>
  <r>
    <x v="0"/>
    <s v="05"/>
    <s v="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MOD PANTHER"/>
    <n v="1999"/>
    <s v="1"/>
    <s v="UNIDAD"/>
    <x v="0"/>
  </r>
  <r>
    <x v="0"/>
    <s v="05"/>
    <s v="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26, MOD NELLU"/>
    <n v="3490"/>
    <s v="1"/>
    <s v="UNIDAD"/>
    <x v="0"/>
  </r>
  <r>
    <x v="0"/>
    <s v="05"/>
    <s v="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4, MOD CAPRESSI R24 G"/>
    <n v="3618.86"/>
    <s v="1"/>
    <s v="UNIDAD"/>
    <x v="0"/>
  </r>
  <r>
    <x v="0"/>
    <s v="05"/>
    <s v="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1"/>
    <s v="VELOCI, MOTOCICLETA, 5 VEL, 150CC, URBANA, MOD CAIMAN"/>
    <n v="22499"/>
    <s v="1"/>
    <s v="UNIDAD"/>
    <x v="1"/>
  </r>
  <r>
    <x v="0"/>
    <s v="05"/>
    <s v="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E TRABAJO, ESTANDAR, MOD FT125"/>
    <n v="14499"/>
    <s v="1"/>
    <s v="UNIDAD"/>
    <x v="1"/>
  </r>
  <r>
    <x v="0"/>
    <s v="05"/>
    <s v="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16, MOD MONSTER"/>
    <n v="2249"/>
    <s v="1"/>
    <s v="UNIDAD"/>
    <x v="0"/>
  </r>
  <r>
    <x v="0"/>
    <s v="05"/>
    <s v="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ESTANDAR, TRABAJO, MOD FT150TS"/>
    <n v="17599"/>
    <s v="1"/>
    <s v="UNIDAD"/>
    <x v="1"/>
  </r>
  <r>
    <x v="0"/>
    <s v="05"/>
    <s v="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7.5, 21, VEL, MOD RANGER"/>
    <n v="5280"/>
    <s v="1"/>
    <s v="UNIDAD"/>
    <x v="0"/>
  </r>
  <r>
    <x v="0"/>
    <s v="05"/>
    <s v="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IZER DH"/>
    <n v="3699"/>
    <s v="1"/>
    <s v="UNIDAD"/>
    <x v="0"/>
  </r>
  <r>
    <x v="0"/>
    <s v="05"/>
    <s v="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24, MOD INTERCEPTOR, R24.H"/>
    <n v="2599"/>
    <s v="1"/>
    <s v="UNIDAD"/>
    <x v="0"/>
  </r>
  <r>
    <x v="0"/>
    <s v="05"/>
    <s v="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7.5, 18 VEL, MOD HOOK"/>
    <n v="3490"/>
    <s v="1"/>
    <s v="UNIDAD"/>
    <x v="0"/>
  </r>
  <r>
    <x v="0"/>
    <s v="05"/>
    <s v="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26, CRUISER"/>
    <n v="3450"/>
    <s v="1"/>
    <s v="UNIDAD"/>
    <x v="0"/>
  </r>
  <r>
    <x v="0"/>
    <s v="05"/>
    <s v="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18 VEL, SKU 78621177"/>
    <n v="3999"/>
    <s v="1"/>
    <s v="UNIDAD"/>
    <x v="0"/>
  </r>
  <r>
    <x v="0"/>
    <s v="05"/>
    <s v="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MOD UNICO"/>
    <n v="2599"/>
    <s v="1"/>
    <s v="UNIDAD"/>
    <x v="0"/>
  </r>
  <r>
    <x v="0"/>
    <s v="05"/>
    <s v="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520.65"/>
    <s v="1"/>
    <s v="UNIDAD"/>
    <x v="0"/>
  </r>
  <r>
    <x v="0"/>
    <s v="05"/>
    <s v="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1"/>
    <s v="DINAMO, MOTOCICLETA, 150 CC, 5 VEL, 1.4 LT, MOD U5 2018"/>
    <n v="21252.5"/>
    <s v="1"/>
    <s v="UNIDAD"/>
    <x v="1"/>
  </r>
  <r>
    <x v="0"/>
    <s v="05"/>
    <s v="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2"/>
    <s v="SPECIALIZED, BICICLETA, R-650B, MAN, 24 VEL, MOD BASICO PITC"/>
    <n v="8600"/>
    <s v="1"/>
    <s v="UNIDAD"/>
    <x v="0"/>
  </r>
  <r>
    <x v="0"/>
    <s v="05"/>
    <s v="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6 VEL, MOD BEACH MAN"/>
    <n v="3578"/>
    <s v="1"/>
    <s v="UNIDAD"/>
    <x v="0"/>
  </r>
  <r>
    <x v="0"/>
    <s v="05"/>
    <s v="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21 VEL, R 24, MOD INTERCEPTOR"/>
    <n v="2505.19"/>
    <s v="1"/>
    <s v="UNIDAD"/>
    <x v="0"/>
  </r>
  <r>
    <x v="0"/>
    <s v="05"/>
    <s v="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5"/>
    <s v="BENOTTO, BICICLETA, R-20, MOD MONTANA SNIPER"/>
    <n v="2799"/>
    <s v="1"/>
    <s v="UNIDAD"/>
    <x v="0"/>
  </r>
  <r>
    <x v="0"/>
    <s v="05"/>
    <s v="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6"/>
    <s v="TREK, BICICLETA, R-24, 7 VEL, MOD PRECALIBER"/>
    <n v="5999"/>
    <s v="1"/>
    <s v="UNIDAD"/>
    <x v="0"/>
  </r>
  <r>
    <x v="0"/>
    <s v="05"/>
    <s v="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ODADA 20, SNIPER"/>
    <n v="2799.01"/>
    <s v="1"/>
    <s v="UNIDAD"/>
    <x v="0"/>
  </r>
  <r>
    <x v="0"/>
    <s v="05"/>
    <s v="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2"/>
    <s v="NEXT,  BICICLETA,  R24,  DAMA,"/>
    <n v="1597.1"/>
    <s v="1"/>
    <s v="UNIDAD"/>
    <x v="0"/>
  </r>
  <r>
    <x v="0"/>
    <s v="05"/>
    <s v="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3"/>
    <s v="KEEWAY, MOTOCICLETA, RK150,  MOD 2017"/>
    <n v="21118"/>
    <s v="1"/>
    <s v="UNIDAD"/>
    <x v="1"/>
  </r>
  <r>
    <x v="0"/>
    <s v="05"/>
    <s v="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4"/>
    <s v="MERCURIO, BICILETA, R26, MOD KAISER DH"/>
    <n v="3799"/>
    <s v="1"/>
    <s v="UNIDAD"/>
    <x v="0"/>
  </r>
  <r>
    <x v="0"/>
    <s v="05"/>
    <s v="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-12, MOD FROZEN"/>
    <n v="1349"/>
    <s v="1"/>
    <s v="UNIDAD"/>
    <x v="0"/>
  </r>
  <r>
    <x v="0"/>
    <s v="05"/>
    <s v="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2"/>
    <s v="VITAL, BICICLETA, R-29, 21 VEL, ALUMINIO, MOD ALUBIQUE"/>
    <n v="13899"/>
    <s v="1"/>
    <s v="UNIDAD"/>
    <x v="0"/>
  </r>
  <r>
    <x v="0"/>
    <s v="05"/>
    <s v="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125 CC, MOD 125 Z"/>
    <n v="22699"/>
    <s v="1"/>
    <s v="UNIDAD"/>
    <x v="1"/>
  </r>
  <r>
    <x v="0"/>
    <s v="05"/>
    <s v="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16, 1 VEL, MOD SPYRO"/>
    <n v="1600"/>
    <s v="1"/>
    <s v="UNIDAD"/>
    <x v="0"/>
  </r>
  <r>
    <x v="0"/>
    <s v="05"/>
    <s v="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1"/>
    <s v="VENTO, MOTOCICLETA, MOD TERRA"/>
    <n v="28999"/>
    <s v="1"/>
    <s v="UNIDAD"/>
    <x v="1"/>
  </r>
  <r>
    <x v="0"/>
    <s v="05"/>
    <s v="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2"/>
    <s v="SUPERMEX, BICICLETA, R24, 6 VEL, MOD  GOSA SHARON"/>
    <n v="4651"/>
    <s v="1"/>
    <s v="UNIDAD"/>
    <x v="0"/>
  </r>
  <r>
    <x v="0"/>
    <s v="05"/>
    <s v="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6, MOD NELLU, MAN"/>
    <n v="2990"/>
    <s v="1"/>
    <s v="UNIDAD"/>
    <x v="0"/>
  </r>
  <r>
    <x v="0"/>
    <s v="05"/>
    <s v="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16, MOD AGRE 55-OR, NIÑO"/>
    <n v="2154.5"/>
    <s v="1"/>
    <s v="UNIDAD"/>
    <x v="0"/>
  </r>
  <r>
    <x v="0"/>
    <s v="05"/>
    <s v="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1"/>
    <s v="SELLO, BICICLETA, R-26, MOD DHKAISSER"/>
    <n v="3708.69"/>
    <s v="1"/>
    <s v="UNIDAD"/>
    <x v="0"/>
  </r>
  <r>
    <x v="0"/>
    <s v="05"/>
    <s v="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MOD 2418 AGUA"/>
    <n v="2745"/>
    <s v="1"/>
    <s v="UNIDAD"/>
    <x v="0"/>
  </r>
  <r>
    <x v="0"/>
    <s v="05"/>
    <s v="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 - 29, 21 VEL, MOD RANGER"/>
    <n v="5049"/>
    <s v="1"/>
    <s v="UNIDAD"/>
    <x v="0"/>
  </r>
  <r>
    <x v="0"/>
    <s v="05"/>
    <s v="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TRABAJO, 150CC, MOD FT150, SKU 3400113"/>
    <n v="20494.5"/>
    <s v="1"/>
    <s v="UNIDAD"/>
    <x v="1"/>
  </r>
  <r>
    <x v="0"/>
    <s v="05"/>
    <s v="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MISSILE"/>
    <n v="2375"/>
    <s v="1"/>
    <s v="UNIDAD"/>
    <x v="0"/>
  </r>
  <r>
    <x v="0"/>
    <s v="05"/>
    <s v="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2"/>
    <s v="ARKON, BICICLETA, R-26, MOD VELOCI"/>
    <n v="3099"/>
    <s v="1"/>
    <s v="UNIDAD"/>
    <x v="0"/>
  </r>
  <r>
    <x v="0"/>
    <s v="05"/>
    <s v="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3"/>
    <s v="IRONMAX, BICICLETA, MONTAÑA, R-20, 21 VEL, MOD PANTHER"/>
    <n v="3199"/>
    <s v="1"/>
    <s v="UNIDAD"/>
    <x v="0"/>
  </r>
  <r>
    <x v="0"/>
    <s v="05"/>
    <s v="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MONTAÑA, R-26, 1 VEL, MOD CRANBROOK"/>
    <n v="2690"/>
    <s v="1"/>
    <s v="UNIDAD"/>
    <x v="0"/>
  </r>
  <r>
    <x v="0"/>
    <s v="05"/>
    <s v="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1"/>
    <s v="BIRETA, BICICLETA, R 26"/>
    <n v="1200"/>
    <s v="1"/>
    <s v="UNIDAD"/>
    <x v="0"/>
  </r>
  <r>
    <x v="0"/>
    <s v="05"/>
    <s v="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SEMIAUT, 4 VEL, 70 KM/H, ROJA, MOD AT"/>
    <n v="13999"/>
    <s v="1"/>
    <s v="UNIDAD"/>
    <x v="1"/>
  </r>
  <r>
    <x v="0"/>
    <s v="05"/>
    <s v="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0, MOD CRUCERO LOLA"/>
    <n v="2999.01"/>
    <s v="1"/>
    <s v="UNIDAD"/>
    <x v="0"/>
  </r>
  <r>
    <x v="0"/>
    <s v="05"/>
    <s v="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 28, CUADRO DE ALUMINIO, MOD RANGER"/>
    <n v="4889"/>
    <s v="1"/>
    <s v="UNIDAD"/>
    <x v="0"/>
  </r>
  <r>
    <x v="0"/>
    <s v="05"/>
    <s v="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26´, REGINA, URBAN, MOD 508731"/>
    <n v="2599"/>
    <s v="1"/>
    <s v="UNIDAD"/>
    <x v="0"/>
  </r>
  <r>
    <x v="0"/>
    <s v="05"/>
    <s v="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2"/>
    <s v="TURBO, BICICLETA, R-12, BABY ROSA"/>
    <n v="1370.22"/>
    <s v="1"/>
    <s v="UNIDAD"/>
    <x v="0"/>
  </r>
  <r>
    <x v="0"/>
    <s v="05"/>
    <s v="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TONETA, AUTOM 150 CC, MOD 34001772 R"/>
    <n v="24589"/>
    <s v="1"/>
    <s v="UNIDAD"/>
    <x v="1"/>
  </r>
  <r>
    <x v="0"/>
    <s v="05"/>
    <s v="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4"/>
    <s v="IMPORT-HUFFY, BICICLETA, R-26, SENCILLA,CRUISER"/>
    <n v="2490"/>
    <s v="1"/>
    <s v="UNIDAD"/>
    <x v="0"/>
  </r>
  <r>
    <x v="0"/>
    <s v="05"/>
    <s v="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NTAÑA, CANASTILLA, RACK, MOD CRU"/>
    <n v="2999.01"/>
    <s v="1"/>
    <s v="UNIDAD"/>
    <x v="0"/>
  </r>
  <r>
    <x v="0"/>
    <s v="05"/>
    <s v="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RT250 SPORT 250CC, MOD 2017"/>
    <n v="53899"/>
    <s v="1"/>
    <s v="UNIDAD"/>
    <x v="1"/>
  </r>
  <r>
    <x v="0"/>
    <s v="05"/>
    <s v="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9, MOD RANGER"/>
    <n v="4899"/>
    <s v="1"/>
    <s v="UNIDAD"/>
    <x v="0"/>
  </r>
  <r>
    <x v="0"/>
    <s v="05"/>
    <s v="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MOD BARRET"/>
    <n v="2990"/>
    <s v="1"/>
    <s v="UNIDAD"/>
    <x v="0"/>
  </r>
  <r>
    <x v="0"/>
    <s v="05"/>
    <s v="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MOD CLASICA 2016 125"/>
    <n v="15799"/>
    <s v="1"/>
    <s v="UNIDAD"/>
    <x v="1"/>
  </r>
  <r>
    <x v="0"/>
    <s v="05"/>
    <s v="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0, MOD ISKANDER"/>
    <n v="2999"/>
    <s v="1"/>
    <s v="UNIDAD"/>
    <x v="0"/>
  </r>
  <r>
    <x v="0"/>
    <s v="05"/>
    <s v="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3"/>
    <s v="HERAA MP, BICICLETA, R-20, RAMPERA, VARIOS COLORES, S/M"/>
    <n v="1690"/>
    <s v="1"/>
    <s v="UNIDAD"/>
    <x v="0"/>
  </r>
  <r>
    <x v="0"/>
    <s v="05"/>
    <s v="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6, MOD XC 6000"/>
    <n v="3799"/>
    <s v="1"/>
    <s v="UNIDAD"/>
    <x v="0"/>
  </r>
  <r>
    <x v="0"/>
    <s v="05"/>
    <s v="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ENC ELECTR, MOD SCOOTER 150"/>
    <n v="23900"/>
    <s v="1"/>
    <s v="UNIDAD"/>
    <x v="1"/>
  </r>
  <r>
    <x v="0"/>
    <s v="05"/>
    <s v="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2"/>
    <s v="FRAGMENT, BICICLETA, MOD KENT R 29"/>
    <n v="4500"/>
    <s v="1"/>
    <s v="UNIDAD"/>
    <x v="0"/>
  </r>
  <r>
    <x v="0"/>
    <s v="05"/>
    <s v="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 - 24, 6 VEL, MOD VENTI"/>
    <n v="2699"/>
    <s v="1"/>
    <s v="UNIDAD"/>
    <x v="0"/>
  </r>
  <r>
    <x v="0"/>
    <s v="05"/>
    <s v="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 , R - 26, 11 VEL, MOD RAIDER"/>
    <n v="1350"/>
    <s v="1"/>
    <s v="UNIDAD"/>
    <x v="0"/>
  </r>
  <r>
    <x v="0"/>
    <s v="05"/>
    <s v="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SWET GIRL, R-16, MOD 160 409"/>
    <n v="1755"/>
    <s v="1"/>
    <s v="UNIDAD"/>
    <x v="0"/>
  </r>
  <r>
    <x v="0"/>
    <s v="05"/>
    <s v="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NTAÑA, DE 21 VEL, S/MOD"/>
    <n v="1990.03"/>
    <s v="1"/>
    <s v="UNIDAD"/>
    <x v="0"/>
  </r>
  <r>
    <x v="0"/>
    <s v="05"/>
    <s v="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4, MOD VENT"/>
    <n v="3699"/>
    <s v="1"/>
    <s v="UNIDAD"/>
    <x v="0"/>
  </r>
  <r>
    <x v="0"/>
    <s v="05"/>
    <s v="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21 VEL, MOD BARRET"/>
    <n v="3799"/>
    <s v="1"/>
    <s v="UNIDAD"/>
    <x v="0"/>
  </r>
  <r>
    <x v="0"/>
    <s v="05"/>
    <s v="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CLASICA, MOD FT 125"/>
    <n v="14199"/>
    <s v="1"/>
    <s v="UNIDAD"/>
    <x v="1"/>
  </r>
  <r>
    <x v="0"/>
    <s v="05"/>
    <s v="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JUVENIL, 21 VEL, MOD VENTI"/>
    <n v="3599"/>
    <s v="1"/>
    <s v="UNIDAD"/>
    <x v="0"/>
  </r>
  <r>
    <x v="0"/>
    <s v="05"/>
    <s v="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30-30FS"/>
    <n v="3799"/>
    <s v="1"/>
    <s v="UNIDAD"/>
    <x v="0"/>
  </r>
  <r>
    <x v="0"/>
    <s v="05"/>
    <s v="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26, VEL FALCON, MOD SPIRIT"/>
    <n v="1690"/>
    <s v="1"/>
    <s v="UNIDAD"/>
    <x v="0"/>
  </r>
  <r>
    <x v="0"/>
    <s v="05"/>
    <s v="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CITY BIKE LADY"/>
    <n v="3799"/>
    <s v="1"/>
    <s v="UNIDAD"/>
    <x v="0"/>
  </r>
  <r>
    <x v="0"/>
    <s v="05"/>
    <s v="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NAUKAS, R-26, 18 VEL, MOD NAUKAS R26 G"/>
    <n v="1519"/>
    <s v="1"/>
    <s v="UNIDAD"/>
    <x v="0"/>
  </r>
  <r>
    <x v="0"/>
    <s v="05"/>
    <s v="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MOD RANGER 29''"/>
    <n v="4899"/>
    <s v="1"/>
    <s v="UNIDAD"/>
    <x v="0"/>
  </r>
  <r>
    <x v="0"/>
    <s v="05"/>
    <s v="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-20, DE 7 A 10 AÑOS, MOD TEMPEST"/>
    <n v="2899"/>
    <s v="1"/>
    <s v="UNIDAD"/>
    <x v="0"/>
  </r>
  <r>
    <x v="0"/>
    <s v="05"/>
    <s v="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CIL 150, MOD 150ROJ/NEF"/>
    <n v="18264.28"/>
    <s v="1"/>
    <s v="UNIDAD"/>
    <x v="1"/>
  </r>
  <r>
    <x v="0"/>
    <s v="05"/>
    <s v="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OD 26, MOD NAVY"/>
    <n v="3799"/>
    <s v="1"/>
    <s v="UNIDAD"/>
    <x v="0"/>
  </r>
  <r>
    <x v="0"/>
    <s v="05"/>
    <s v="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KAIZER MTB"/>
    <n v="3039.84"/>
    <s v="1"/>
    <s v="UNIDAD"/>
    <x v="0"/>
  </r>
  <r>
    <x v="0"/>
    <s v="05"/>
    <s v="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DOBLE PROPOSITO, MOD DM 200 VERDE"/>
    <n v="26999"/>
    <s v="1"/>
    <s v="UNIDAD"/>
    <x v="1"/>
  </r>
  <r>
    <x v="0"/>
    <s v="05"/>
    <s v="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1"/>
    <s v="YAMAHA, MOTOCICLETA, MOTONETA, 125 CC, MOD CYGNUS ZR"/>
    <n v="34999"/>
    <s v="1"/>
    <s v="UNIDAD"/>
    <x v="1"/>
  </r>
  <r>
    <x v="0"/>
    <s v="05"/>
    <s v="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2"/>
    <s v="NAEL, BICICLETA, R-26, 18 VEL, MOD INTREPID"/>
    <n v="2500"/>
    <s v="1"/>
    <s v="UNIDAD"/>
    <x v="0"/>
  </r>
  <r>
    <x v="0"/>
    <s v="05"/>
    <s v="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URBANA, R-24, MOD VENTI"/>
    <n v="3699"/>
    <s v="1"/>
    <s v="UNIDAD"/>
    <x v="0"/>
  </r>
  <r>
    <x v="0"/>
    <s v="05"/>
    <s v="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4"/>
    <s v="HONDA, MOTOCICLETA, DEPORTIVA, 160 CC, MOD 2018 INVICTA"/>
    <n v="42490"/>
    <s v="1"/>
    <s v="UNIDAD"/>
    <x v="1"/>
  </r>
  <r>
    <x v="0"/>
    <s v="05"/>
    <s v="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ESTANDAR, MOD DM 150 CC"/>
    <n v="26255.81"/>
    <s v="1"/>
    <s v="UNIDAD"/>
    <x v="1"/>
  </r>
  <r>
    <x v="0"/>
    <s v="05"/>
    <s v="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2"/>
    <s v="HUFFY PANAMA JACK, BICICLETA, R-26, CRUCERO, RACK PORTABULTO"/>
    <n v="3299.01"/>
    <s v="1"/>
    <s v="UNIDAD"/>
    <x v="0"/>
  </r>
  <r>
    <x v="0"/>
    <s v="05"/>
    <s v="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16, MOD PRINCESA"/>
    <n v="1599"/>
    <s v="1"/>
    <s v="UNIDAD"/>
    <x v="0"/>
  </r>
  <r>
    <x v="0"/>
    <s v="05"/>
    <s v="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18 VEL, MOD CITY BIKE"/>
    <n v="2580.71"/>
    <s v="1"/>
    <s v="UNIDAD"/>
    <x v="0"/>
  </r>
  <r>
    <x v="0"/>
    <s v="05"/>
    <s v="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7.5, 21 VEL, MOD RANGER"/>
    <n v="3999"/>
    <s v="1"/>
    <s v="UNIDAD"/>
    <x v="0"/>
  </r>
  <r>
    <x v="0"/>
    <s v="05"/>
    <s v="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AT110"/>
    <n v="15999"/>
    <s v="1"/>
    <s v="UNIDAD"/>
    <x v="1"/>
  </r>
  <r>
    <x v="0"/>
    <s v="05"/>
    <s v="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1"/>
    <s v="BR, BICICLETA, R-16, TIPO CROSS, MODELO MAXX"/>
    <n v="1750"/>
    <s v="1"/>
    <s v="UNIDAD"/>
    <x v="0"/>
  </r>
  <r>
    <x v="0"/>
    <s v="05"/>
    <s v="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2"/>
    <s v="CRUSIER, BICICLETA, R-26, RIGIDA, 18 VEL, MOD CLASICO"/>
    <n v="3190"/>
    <s v="1"/>
    <s v="UNIDAD"/>
    <x v="0"/>
  </r>
  <r>
    <x v="0"/>
    <s v="05"/>
    <s v="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1"/>
    <s v="ITALIKA, MOTO, MOD  FT125TS AZUL, COD3400191"/>
    <n v="16999"/>
    <s v="1"/>
    <s v="UNIDAD"/>
    <x v="1"/>
  </r>
  <r>
    <x v="0"/>
    <s v="05"/>
    <s v="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DE 21 VEL"/>
    <n v="2100"/>
    <s v="1"/>
    <s v="UNIDAD"/>
    <x v="0"/>
  </r>
  <r>
    <x v="0"/>
    <s v="05"/>
    <s v="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TONETA, MOD W150, DE 150CC"/>
    <n v="23177.360000000001"/>
    <s v="1"/>
    <s v="UNIDAD"/>
    <x v="1"/>
  </r>
  <r>
    <x v="0"/>
    <s v="05"/>
    <s v="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UTA, MOD 700C"/>
    <n v="4276.57"/>
    <s v="1"/>
    <s v="UNIDAD"/>
    <x v="0"/>
  </r>
  <r>
    <x v="0"/>
    <s v="05"/>
    <s v="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1"/>
    <s v="SUPERHEROES, BICICLETA, R-216, 16 VEL, MOD SUPERHEROES"/>
    <n v="1955.93"/>
    <s v="1"/>
    <s v="UNIDAD"/>
    <x v="0"/>
  </r>
  <r>
    <x v="0"/>
    <s v="05"/>
    <s v="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2012, MOD FT125"/>
    <n v="16999"/>
    <s v="1"/>
    <s v="UNIDAD"/>
    <x v="1"/>
  </r>
  <r>
    <x v="0"/>
    <s v="05"/>
    <s v="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1"/>
    <s v="CORNEBICI, BICICLETA, R-24, MOD LIBRE"/>
    <n v="2000"/>
    <s v="1"/>
    <s v="UNIDAD"/>
    <x v="0"/>
  </r>
  <r>
    <x v="0"/>
    <s v="05"/>
    <s v="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26 MOD KAIZER"/>
    <n v="3699"/>
    <s v="1"/>
    <s v="UNIDAD"/>
    <x v="0"/>
  </r>
  <r>
    <x v="0"/>
    <s v="05"/>
    <s v="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RAIDER"/>
    <n v="1889.1"/>
    <s v="1"/>
    <s v="UNIDAD"/>
    <x v="0"/>
  </r>
  <r>
    <x v="0"/>
    <s v="05"/>
    <s v="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2"/>
    <s v="RANGER, BICICLETA, R-26, DE ALUMINIO"/>
    <n v="4300"/>
    <s v="1"/>
    <s v="UNIDAD"/>
    <x v="0"/>
  </r>
  <r>
    <x v="0"/>
    <s v="05"/>
    <s v="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 VEL, MOD SPIRIT"/>
    <n v="1790"/>
    <s v="1"/>
    <s v="UNIDAD"/>
    <x v="0"/>
  </r>
  <r>
    <x v="0"/>
    <s v="05"/>
    <s v="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9, JUVENIL, MOD RANGER"/>
    <n v="4899"/>
    <s v="1"/>
    <s v="UNIDAD"/>
    <x v="0"/>
  </r>
  <r>
    <x v="0"/>
    <s v="05"/>
    <s v="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-16, DE MONTAÑA, 1 VEL, MOD GRAND FX"/>
    <n v="1868.88"/>
    <s v="1"/>
    <s v="UNIDAD"/>
    <x v="0"/>
  </r>
  <r>
    <x v="0"/>
    <s v="05"/>
    <s v="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RIN FIERRO, MOD DESPIADADA"/>
    <n v="1916.5"/>
    <s v="1"/>
    <s v="UNIDAD"/>
    <x v="0"/>
  </r>
  <r>
    <x v="0"/>
    <s v="05"/>
    <s v="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DE MONTAÑA,  NAVY"/>
    <n v="3799"/>
    <s v="1"/>
    <s v="UNIDAD"/>
    <x v="0"/>
  </r>
  <r>
    <x v="0"/>
    <s v="05"/>
    <s v="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4"/>
    <s v="KURAZAI, MOTOCICLETA, 125 CIL, 5 VEL, MOD CLASSIC"/>
    <n v="15150"/>
    <s v="1"/>
    <s v="UNIDAD"/>
    <x v="1"/>
  </r>
  <r>
    <x v="0"/>
    <s v="05"/>
    <s v="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-26, 5 VEL, MOD LUCERNA RETRO"/>
    <n v="2300"/>
    <s v="1"/>
    <s v="UNIDAD"/>
    <x v="0"/>
  </r>
  <r>
    <x v="0"/>
    <s v="05"/>
    <s v="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IZER"/>
    <n v="3699"/>
    <s v="1"/>
    <s v="UNIDAD"/>
    <x v="0"/>
  </r>
  <r>
    <x v="0"/>
    <s v="05"/>
    <s v="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MOD FT125TS AZUL"/>
    <n v="16999"/>
    <s v="1"/>
    <s v="UNIDAD"/>
    <x v="1"/>
  </r>
  <r>
    <x v="0"/>
    <s v="05"/>
    <s v="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4"/>
    <s v="FINAS, BICICLETA, R-26, CRUCIER, S/VELOCIDADES, RINES DE  AC"/>
    <n v="2150"/>
    <s v="1"/>
    <s v="UNIDAD"/>
    <x v="0"/>
  </r>
  <r>
    <x v="0"/>
    <s v="05"/>
    <s v="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TOR 4 TIEMPOS, MOD FT150 TS"/>
    <n v="17599"/>
    <s v="1"/>
    <s v="UNIDAD"/>
    <x v="1"/>
  </r>
  <r>
    <x v="0"/>
    <s v="05"/>
    <s v="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OBLE PROPOSITO MOD DM200"/>
    <n v="26999"/>
    <s v="1"/>
    <s v="UNIDAD"/>
    <x v="1"/>
  </r>
  <r>
    <x v="0"/>
    <s v="05"/>
    <s v="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3 VEL, MOD MADEIRA"/>
    <n v="2990"/>
    <s v="1"/>
    <s v="UNIDAD"/>
    <x v="0"/>
  </r>
  <r>
    <x v="0"/>
    <s v="05"/>
    <s v="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MONTAÑA, 20 VELOCIDADES, MOD NAUTILUS II"/>
    <n v="2999"/>
    <s v="1"/>
    <s v="UNIDAD"/>
    <x v="0"/>
  </r>
  <r>
    <x v="0"/>
    <s v="05"/>
    <s v="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GRAFITO, MOD GS 150 LEDS"/>
    <n v="23742"/>
    <s v="1"/>
    <s v="UNIDAD"/>
    <x v="1"/>
  </r>
  <r>
    <x v="0"/>
    <s v="05"/>
    <s v="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BASICA, MOD CLASICA"/>
    <n v="1684"/>
    <s v="1"/>
    <s v="UNIDAD"/>
    <x v="0"/>
  </r>
  <r>
    <x v="0"/>
    <s v="05"/>
    <s v="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ANGER, ALUMINIO, R-27.5"/>
    <n v="4779"/>
    <s v="1"/>
    <s v="UNIDAD"/>
    <x v="0"/>
  </r>
  <r>
    <x v="0"/>
    <s v="05"/>
    <s v="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5 CC, 80 KM, TANQUE 13LT, MOD 34000"/>
    <n v="15799"/>
    <s v="1"/>
    <s v="UNIDAD"/>
    <x v="1"/>
  </r>
  <r>
    <x v="0"/>
    <s v="05"/>
    <s v="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DAMA 18 V, R-24, MOD CITY BIKE LADY"/>
    <n v="3999"/>
    <s v="1"/>
    <s v="UNIDAD"/>
    <x v="0"/>
  </r>
  <r>
    <x v="0"/>
    <s v="05"/>
    <s v="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2"/>
    <s v="ITALIKA, MOTONETA, MOD 150CC, COD 34001403"/>
    <n v="21899"/>
    <s v="1"/>
    <s v="UNIDAD"/>
    <x v="1"/>
  </r>
  <r>
    <x v="0"/>
    <s v="05"/>
    <s v="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RANGER"/>
    <n v="5665"/>
    <s v="1"/>
    <s v="UNIDAD"/>
    <x v="0"/>
  </r>
  <r>
    <x v="0"/>
    <s v="05"/>
    <s v="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MISSILE"/>
    <n v="2209"/>
    <s v="1"/>
    <s v="UNIDAD"/>
    <x v="0"/>
  </r>
  <r>
    <x v="0"/>
    <s v="05"/>
    <s v="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1"/>
    <s v="NEXT, BICICLETA, R-20, MOD CROSSH"/>
    <n v="1650"/>
    <s v="1"/>
    <s v="UNIDAD"/>
    <x v="0"/>
  </r>
  <r>
    <x v="0"/>
    <s v="05"/>
    <s v="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TONETA, 175 CC, MOD GSC175"/>
    <n v="29836.68"/>
    <s v="1"/>
    <s v="UNIDAD"/>
    <x v="1"/>
  </r>
  <r>
    <x v="0"/>
    <s v="05"/>
    <s v="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 24, MOD FIREBACK"/>
    <n v="2774"/>
    <s v="1"/>
    <s v="UNIDAD"/>
    <x v="0"/>
  </r>
  <r>
    <x v="0"/>
    <s v="05"/>
    <s v="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DE MONTAÑA, R-26, 26 VEL, MOD XC- 4000"/>
    <n v="4199"/>
    <s v="1"/>
    <s v="UNIDAD"/>
    <x v="0"/>
  </r>
  <r>
    <x v="0"/>
    <s v="05"/>
    <s v="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NTAÑA, 21 VELOCIDADES, SNIPER"/>
    <n v="2799"/>
    <s v="1"/>
    <s v="UNIDAD"/>
    <x v="0"/>
  </r>
  <r>
    <x v="0"/>
    <s v="05"/>
    <s v="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6 VEL, MOD CITY BIKE LADY"/>
    <n v="2999"/>
    <s v="1"/>
    <s v="UNIDAD"/>
    <x v="0"/>
  </r>
  <r>
    <x v="0"/>
    <s v="05"/>
    <s v="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18  VEL, MOD CITY BAKE LADY"/>
    <n v="3461.37"/>
    <s v="1"/>
    <s v="UNIDAD"/>
    <x v="0"/>
  </r>
  <r>
    <x v="0"/>
    <s v="05"/>
    <s v="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AUTOMATICA, MOD DT125"/>
    <n v="17490"/>
    <s v="1"/>
    <s v="UNIDAD"/>
    <x v="1"/>
  </r>
  <r>
    <x v="0"/>
    <s v="05"/>
    <s v="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 20, SALPICADERA"/>
    <n v="1990"/>
    <s v="1"/>
    <s v="UNIDAD"/>
    <x v="0"/>
  </r>
  <r>
    <x v="0"/>
    <s v="05"/>
    <s v="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MOD EXPERT"/>
    <n v="3290"/>
    <s v="1"/>
    <s v="UNIDAD"/>
    <x v="0"/>
  </r>
  <r>
    <x v="0"/>
    <s v="05"/>
    <s v="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WS-150"/>
    <n v="23149"/>
    <s v="1"/>
    <s v="UNIDAD"/>
    <x v="1"/>
  </r>
  <r>
    <x v="0"/>
    <s v="05"/>
    <s v="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2"/>
    <s v="LYON, BICICLETA, R-24, MOD UNIC"/>
    <n v="2108.5"/>
    <s v="1"/>
    <s v="UNIDAD"/>
    <x v="0"/>
  </r>
  <r>
    <x v="0"/>
    <s v="05"/>
    <s v="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 - 20 G, MOD KRONOS"/>
    <n v="2225"/>
    <s v="1"/>
    <s v="UNIDAD"/>
    <x v="0"/>
  </r>
  <r>
    <x v="0"/>
    <s v="05"/>
    <s v="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- 26, MOD KAIZER ROSA"/>
    <n v="3299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D PROGRESSION"/>
    <n v="2265.3200000000002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0, 1 VEL, MOD PINK BRIANNA"/>
    <n v="2719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7 VEL, MOD MADEIRA"/>
    <n v="2998.08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16, MOD CRHAGR1601UNNZ"/>
    <n v="2177.1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21 VEL, MOD 1005926 SKU 55582833"/>
    <n v="6299.1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6"/>
    <s v="HARO, BICICLETA, R-20, MOD DOWNTOWN"/>
    <n v="6450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7"/>
    <s v="HUFFY, BICICLETA, R-26, 3 VEL, MOD PANTHER"/>
    <n v="2099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8"/>
    <s v="VELOCI, BICICLETA, R-26, 8 VEL, MOD ARKON"/>
    <n v="3199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9"/>
    <s v="CITY, BICICLETA, R-24, 18 VEL, MOD LADY"/>
    <n v="2999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0"/>
    <s v="SO SWEET, BICICLETA, R-20, 1 VEL, MOD HWFFY SPORT"/>
    <n v="2298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1"/>
    <s v="BIMEX, BICICLETA, R-26, 21 VEL, DOBLE SUSPENSION, MOD U2 CH"/>
    <n v="3379.1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2"/>
    <s v="MERCURIO, BICICLETA, R-26, 21 VEL, MOD KAIZER"/>
    <n v="2999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3"/>
    <s v="HUFFY SPORTS, BICICLETA, R-24, MOD GRANITE"/>
    <n v="2998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4"/>
    <s v="BENOTTO, BICICLETA, R- 20, MOD NAVY MTB"/>
    <n v="4169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5"/>
    <s v="RALEIGH, BICICLETA, R-29, MOD URBAN XG GRIS"/>
    <n v="9249.08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6"/>
    <s v="VELOCI, BICICLETA, R-16, MOD ANA ELSA /PRINCESA"/>
    <n v="2249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7"/>
    <s v="BIMEX, BICICLETA, R-26, MOD AVALANCHE"/>
    <n v="2198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8"/>
    <s v="HUFFY, BICICLETA, R 26, 5 VEL, MOD PAKSIDE"/>
    <n v="2865.87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9"/>
    <s v="HUFFY, BICICLETA, R 12, MOD FROZEN"/>
    <n v="2500"/>
    <s v="1"/>
    <s v="UNIDAD"/>
    <x v="0"/>
  </r>
  <r>
    <x v="0"/>
    <s v="04"/>
    <s v="21/05/2018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20"/>
    <s v="GOSA, BICICLETA, R-24, 6 VEL, MOD SHARON"/>
    <n v="3999"/>
    <s v="1"/>
    <s v="UNIDAD"/>
    <x v="0"/>
  </r>
  <r>
    <x v="0"/>
    <s v="04"/>
    <s v="21/05/2018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1"/>
    <s v="BICICLO, BICICLETA, RIN 20, UNA SUSP, MOD KINGSTON URBAN"/>
    <n v="1815"/>
    <s v="1"/>
    <s v="UNIDAD"/>
    <x v="0"/>
  </r>
  <r>
    <x v="0"/>
    <s v="04"/>
    <s v="21/05/2018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2"/>
    <s v="YAMAHA, MOTOCICLETA, 125 CC, 5 VEL, MOD YBR125C"/>
    <n v="26000"/>
    <s v="1"/>
    <s v="UNIDAD"/>
    <x v="1"/>
  </r>
  <r>
    <x v="0"/>
    <s v="04"/>
    <s v="21/05/2018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D 125 Z, SKU 34001763"/>
    <n v="22699"/>
    <s v="1"/>
    <s v="UNIDAD"/>
    <x v="1"/>
  </r>
  <r>
    <x v="0"/>
    <s v="04"/>
    <s v="21/05/2018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4"/>
    <s v="JAGUAR, BICICLETA, R-24, 18 VEL, P/CABALLERO, MOD PEREGRINA"/>
    <n v="1595"/>
    <s v="1"/>
    <s v="UNIDAD"/>
    <x v="0"/>
  </r>
  <r>
    <x v="0"/>
    <s v="04"/>
    <s v="21/05/2018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1"/>
    <s v="ITALIKA, MOTONETA, MOD WS 150"/>
    <n v="23299"/>
    <s v="1"/>
    <s v="UNIDAD"/>
    <x v="1"/>
  </r>
  <r>
    <x v="0"/>
    <s v="04"/>
    <s v="21/05/2018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26, MOD RAIDER"/>
    <n v="2199"/>
    <s v="1"/>
    <s v="UNIDAD"/>
    <x v="0"/>
  </r>
  <r>
    <x v="0"/>
    <s v="04"/>
    <s v="21/05/2018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3"/>
    <s v="ITALIKA, MOTONETA, RETRO 125"/>
    <n v="21990"/>
    <s v="1"/>
    <s v="UNIDAD"/>
    <x v="1"/>
  </r>
  <r>
    <x v="0"/>
    <s v="04"/>
    <s v="21/05/2018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R- 24, 21 VEL, MOD ARKON"/>
    <n v="2990"/>
    <s v="1"/>
    <s v="UNIDAD"/>
    <x v="0"/>
  </r>
  <r>
    <x v="0"/>
    <s v="04"/>
    <s v="21/05/2018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1"/>
    <s v="ITALICA, MOTOCICLETA, DE TRABAJO, MOD FT150GTS"/>
    <n v="19749"/>
    <s v="1"/>
    <s v="UNIDAD"/>
    <x v="1"/>
  </r>
  <r>
    <x v="0"/>
    <s v="04"/>
    <s v="21/05/2018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2"/>
    <s v="CINELLI, BICICLETA, R-16, MOD SPORT BIKE"/>
    <n v="1124"/>
    <s v="1"/>
    <s v="UNIDAD"/>
    <x v="0"/>
  </r>
  <r>
    <x v="0"/>
    <s v="04"/>
    <s v="21/05/2018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3"/>
    <s v="CALIFORNIA, BICICLETA, R-24, MOD CPM-172406, AMARILLA"/>
    <n v="3099"/>
    <s v="1"/>
    <s v="UNIDAD"/>
    <x v="0"/>
  </r>
  <r>
    <x v="0"/>
    <s v="04"/>
    <s v="21/05/2018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0, DE CRUCERO, MOD LOLA"/>
    <n v="2999.01"/>
    <s v="1"/>
    <s v="UNIDAD"/>
    <x v="0"/>
  </r>
  <r>
    <x v="0"/>
    <s v="04"/>
    <s v="21/05/2018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5"/>
    <s v="HUFFY BODIE, BICICLETA, R-16, NIÑ, MOD TIRE NEGRA"/>
    <n v="2886.44"/>
    <s v="1"/>
    <s v="UNIDAD"/>
    <x v="0"/>
  </r>
  <r>
    <x v="0"/>
    <s v="04"/>
    <s v="21/05/2018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6"/>
    <s v="BIMEX, BICICLETA, R24, PHANTER"/>
    <n v="1608"/>
    <s v="1"/>
    <s v="UNIDAD"/>
    <x v="0"/>
  </r>
  <r>
    <x v="0"/>
    <s v="04"/>
    <s v="21/05/2018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4, MOD 752811"/>
    <n v="2990"/>
    <s v="1"/>
    <s v="UNIDAD"/>
    <x v="0"/>
  </r>
  <r>
    <x v="0"/>
    <s v="04"/>
    <s v="21/05/2018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0, MOD EXTRAVAGANCE"/>
    <n v="1274.1500000000001"/>
    <s v="1"/>
    <s v="UNIDAD"/>
    <x v="0"/>
  </r>
  <r>
    <x v="0"/>
    <s v="04"/>
    <s v="21/05/2018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3"/>
    <s v="CINELLI, BICICLETA, R/26, F/MANO, MOD 46726105"/>
    <n v="1579"/>
    <s v="1"/>
    <s v="UNIDAD"/>
    <x v="0"/>
  </r>
  <r>
    <x v="0"/>
    <s v="04"/>
    <s v="21/05/2018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0, MOD MAGNUM"/>
    <n v="2999"/>
    <s v="1"/>
    <s v="UNIDAD"/>
    <x v="0"/>
  </r>
  <r>
    <x v="0"/>
    <s v="04"/>
    <s v="21/05/2018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5"/>
    <s v="KURAZAI, MOTOCICLETA, 14.5 HP, 200CC, 5 VEL, MOD 200ROJ/NE.G"/>
    <n v="33800"/>
    <s v="1"/>
    <s v="UNIDAD"/>
    <x v="1"/>
  </r>
  <r>
    <x v="0"/>
    <s v="04"/>
    <s v="21/05/2018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-24, PROGRESSION FS"/>
    <n v="2915.73"/>
    <s v="1"/>
    <s v="UNIDAD"/>
    <x v="0"/>
  </r>
  <r>
    <x v="0"/>
    <s v="04"/>
    <s v="21/05/2018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7"/>
    <s v="VELOCI, BICICLETA, R-20, 1 VEL, P/NIÑO"/>
    <n v="1600"/>
    <s v="1"/>
    <s v="UNIDAD"/>
    <x v="0"/>
  </r>
  <r>
    <x v="0"/>
    <s v="04"/>
    <s v="21/05/2018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21 VEL, ADULTO, MOD LIGHT PRO"/>
    <n v="6299"/>
    <s v="1"/>
    <s v="UNIDAD"/>
    <x v="0"/>
  </r>
  <r>
    <x v="0"/>
    <s v="04"/>
    <s v="21/05/2018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6, ALUMINIO, RANGER, MOD 517755"/>
    <n v="4299"/>
    <s v="1"/>
    <s v="UNIDAD"/>
    <x v="0"/>
  </r>
  <r>
    <x v="0"/>
    <s v="04"/>
    <s v="21/05/2018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2"/>
    <s v="HONDA, MOTOCICLETA, 11.2 HP, GL CARGO 150, MOD 2018"/>
    <n v="29490"/>
    <s v="1"/>
    <s v="UNIDAD"/>
    <x v="1"/>
  </r>
  <r>
    <x v="0"/>
    <s v="04"/>
    <s v="21/05/2018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6, MOD NELLU LADIES"/>
    <n v="3490"/>
    <s v="1"/>
    <s v="UNIDAD"/>
    <x v="0"/>
  </r>
  <r>
    <x v="0"/>
    <s v="04"/>
    <s v="21/05/2018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FORCE, MOD LEVELFORCE"/>
    <n v="2778.95"/>
    <s v="1"/>
    <s v="UNIDAD"/>
    <x v="0"/>
  </r>
  <r>
    <x v="0"/>
    <s v="04"/>
    <s v="21/05/2018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125 CM3, MOD CLASSIC"/>
    <n v="15799.13"/>
    <s v="1"/>
    <s v="UNIDAD"/>
    <x v="1"/>
  </r>
  <r>
    <x v="0"/>
    <s v="04"/>
    <s v="21/05/2018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MOD PANTHER"/>
    <n v="2499"/>
    <s v="1"/>
    <s v="UNIDAD"/>
    <x v="0"/>
  </r>
  <r>
    <x v="0"/>
    <s v="04"/>
    <s v="21/05/2018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26, MOD NELLU"/>
    <n v="3490"/>
    <s v="1"/>
    <s v="UNIDAD"/>
    <x v="0"/>
  </r>
  <r>
    <x v="0"/>
    <s v="04"/>
    <s v="21/05/2018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4, MOD CAPRESSI R24 G"/>
    <n v="3618.86"/>
    <s v="1"/>
    <s v="UNIDAD"/>
    <x v="0"/>
  </r>
  <r>
    <x v="0"/>
    <s v="04"/>
    <s v="21/05/2018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1"/>
    <s v="VELOCI, MOTOCICLETA, 5 VEL, 150CC, URBANA, MOD CAIMAN"/>
    <n v="22499"/>
    <s v="1"/>
    <s v="UNIDAD"/>
    <x v="1"/>
  </r>
  <r>
    <x v="0"/>
    <s v="04"/>
    <s v="21/05/2018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E TRABAJO, ESTANDAR, MOD FT125"/>
    <n v="14499"/>
    <s v="1"/>
    <s v="UNIDAD"/>
    <x v="1"/>
  </r>
  <r>
    <x v="0"/>
    <s v="04"/>
    <s v="21/05/2018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16, MOD MONSTER"/>
    <n v="2249"/>
    <s v="1"/>
    <s v="UNIDAD"/>
    <x v="0"/>
  </r>
  <r>
    <x v="0"/>
    <s v="04"/>
    <s v="21/05/2018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ESTANDAR, TRABAJO, MOD FT150TS"/>
    <n v="18739.25"/>
    <s v="1"/>
    <s v="UNIDAD"/>
    <x v="1"/>
  </r>
  <r>
    <x v="0"/>
    <s v="04"/>
    <s v="21/05/2018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7.5, 21, VEL, MOD RANGER"/>
    <n v="5280"/>
    <s v="1"/>
    <s v="UNIDAD"/>
    <x v="0"/>
  </r>
  <r>
    <x v="0"/>
    <s v="04"/>
    <s v="21/05/2018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IZER DH"/>
    <n v="3699"/>
    <s v="1"/>
    <s v="UNIDAD"/>
    <x v="0"/>
  </r>
  <r>
    <x v="0"/>
    <s v="04"/>
    <s v="21/05/2018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24, MOD INTERCEPTOR, R24.H"/>
    <n v="2599"/>
    <s v="1"/>
    <s v="UNIDAD"/>
    <x v="0"/>
  </r>
  <r>
    <x v="0"/>
    <s v="04"/>
    <s v="21/05/2018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MOD NEL LUSSO"/>
    <n v="3490"/>
    <s v="1"/>
    <s v="UNIDAD"/>
    <x v="0"/>
  </r>
  <r>
    <x v="0"/>
    <s v="04"/>
    <s v="21/05/2018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26, CRUISER"/>
    <n v="3450"/>
    <s v="1"/>
    <s v="UNIDAD"/>
    <x v="0"/>
  </r>
  <r>
    <x v="0"/>
    <s v="04"/>
    <s v="21/05/2018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18 VEL, SKU 78621177"/>
    <n v="3999"/>
    <s v="1"/>
    <s v="UNIDAD"/>
    <x v="0"/>
  </r>
  <r>
    <x v="0"/>
    <s v="04"/>
    <s v="21/05/2018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MOD UNICO"/>
    <n v="2599"/>
    <s v="1"/>
    <s v="UNIDAD"/>
    <x v="0"/>
  </r>
  <r>
    <x v="0"/>
    <s v="04"/>
    <s v="21/05/2018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520.65"/>
    <s v="1"/>
    <s v="UNIDAD"/>
    <x v="0"/>
  </r>
  <r>
    <x v="0"/>
    <s v="04"/>
    <s v="21/05/2018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1"/>
    <s v="DINAMO, MOTOCICLETA, 150 CC, 5 VEL, 1.4 LT, MOD U5 2018"/>
    <n v="20990"/>
    <s v="1"/>
    <s v="UNIDAD"/>
    <x v="1"/>
  </r>
  <r>
    <x v="0"/>
    <s v="04"/>
    <s v="21/05/2018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2"/>
    <s v="SPECIALIZED, BICICLETA, R-650B, MAN, 24 VEL, MOD BASICO PITC"/>
    <n v="8600"/>
    <s v="1"/>
    <s v="UNIDAD"/>
    <x v="0"/>
  </r>
  <r>
    <x v="0"/>
    <s v="04"/>
    <s v="21/05/2018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6 VEL, MOD BEACH MAN"/>
    <n v="3578"/>
    <s v="1"/>
    <s v="UNIDAD"/>
    <x v="0"/>
  </r>
  <r>
    <x v="0"/>
    <s v="04"/>
    <s v="21/05/2018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21 VEL, R 24, MOD INTERCEPTOR"/>
    <n v="2249.1"/>
    <s v="1"/>
    <s v="UNIDAD"/>
    <x v="0"/>
  </r>
  <r>
    <x v="0"/>
    <s v="04"/>
    <s v="21/05/2018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5"/>
    <s v="BENOTTO, BICICLETA, R-20, MOD MONTANA SNIPER"/>
    <n v="2649.01"/>
    <s v="1"/>
    <s v="UNIDAD"/>
    <x v="0"/>
  </r>
  <r>
    <x v="0"/>
    <s v="04"/>
    <s v="21/05/2018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6"/>
    <s v="TREK, BICICLETA, R-24, 7 VEL, MOD PRECALIBER"/>
    <n v="5999"/>
    <s v="1"/>
    <s v="UNIDAD"/>
    <x v="0"/>
  </r>
  <r>
    <x v="0"/>
    <s v="04"/>
    <s v="21/05/2018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ODADA 20, SNIPER"/>
    <n v="2799.01"/>
    <s v="1"/>
    <s v="UNIDAD"/>
    <x v="0"/>
  </r>
  <r>
    <x v="0"/>
    <s v="04"/>
    <s v="21/05/2018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2"/>
    <s v="NEXT,  BICICLETA,  R24,  DAMA,"/>
    <n v="1590"/>
    <s v="1"/>
    <s v="UNIDAD"/>
    <x v="0"/>
  </r>
  <r>
    <x v="0"/>
    <s v="04"/>
    <s v="21/05/2018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3"/>
    <s v="KEEWAY, MOTOCICLETA, RK150,  MOD 2017"/>
    <n v="21118"/>
    <s v="1"/>
    <s v="UNIDAD"/>
    <x v="1"/>
  </r>
  <r>
    <x v="0"/>
    <s v="04"/>
    <s v="21/05/2018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4"/>
    <s v="MERCURIO, BICILETA, R26, MOD KAISER DH"/>
    <n v="3699"/>
    <s v="1"/>
    <s v="UNIDAD"/>
    <x v="0"/>
  </r>
  <r>
    <x v="0"/>
    <s v="04"/>
    <s v="21/05/2018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-12, MOD FROZEN"/>
    <n v="1349"/>
    <s v="1"/>
    <s v="UNIDAD"/>
    <x v="0"/>
  </r>
  <r>
    <x v="0"/>
    <s v="04"/>
    <s v="21/05/2018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2"/>
    <s v="MONGOOSE, BICICLETA, R-29, 21VEL, ALUMINIO, MOD STAT"/>
    <n v="10048.93"/>
    <s v="1"/>
    <s v="UNIDAD"/>
    <x v="0"/>
  </r>
  <r>
    <x v="0"/>
    <s v="04"/>
    <s v="21/05/2018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125 CC, MOD 125 Z"/>
    <n v="22699"/>
    <s v="1"/>
    <s v="UNIDAD"/>
    <x v="1"/>
  </r>
  <r>
    <x v="0"/>
    <s v="04"/>
    <s v="21/05/2018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16, 1 VEL, MOD SPYRO"/>
    <n v="1675"/>
    <s v="1"/>
    <s v="UNIDAD"/>
    <x v="0"/>
  </r>
  <r>
    <x v="0"/>
    <s v="04"/>
    <s v="21/05/2018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1"/>
    <s v="VENTO, MOTOCICLETA, MOD TERRA"/>
    <n v="28999"/>
    <s v="1"/>
    <s v="UNIDAD"/>
    <x v="1"/>
  </r>
  <r>
    <x v="0"/>
    <s v="04"/>
    <s v="21/05/2018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2"/>
    <s v="SUPERMEX, BICICLETA, R24, 6 VEL, MOD  GOSA SHARON"/>
    <n v="4651"/>
    <s v="1"/>
    <s v="UNIDAD"/>
    <x v="0"/>
  </r>
  <r>
    <x v="0"/>
    <s v="04"/>
    <s v="21/05/2018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6, MOD NELLU, MAN"/>
    <n v="3528.02"/>
    <s v="1"/>
    <s v="UNIDAD"/>
    <x v="0"/>
  </r>
  <r>
    <x v="0"/>
    <s v="04"/>
    <s v="21/05/2018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16, MOD AGRE 55-OR, NIÑO"/>
    <n v="2229"/>
    <s v="1"/>
    <s v="UNIDAD"/>
    <x v="0"/>
  </r>
  <r>
    <x v="0"/>
    <s v="04"/>
    <s v="21/05/2018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1"/>
    <s v="SELLO, BICICLETA, R-26, MOD DHKAISSER"/>
    <n v="3545"/>
    <s v="1"/>
    <s v="UNIDAD"/>
    <x v="0"/>
  </r>
  <r>
    <x v="0"/>
    <s v="04"/>
    <s v="21/05/2018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MOD 2418 AGUA"/>
    <n v="2624"/>
    <s v="1"/>
    <s v="UNIDAD"/>
    <x v="0"/>
  </r>
  <r>
    <x v="0"/>
    <s v="04"/>
    <s v="21/05/2018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 - 29, 21 VEL, MOD RANGER"/>
    <n v="4899"/>
    <s v="1"/>
    <s v="UNIDAD"/>
    <x v="0"/>
  </r>
  <r>
    <x v="0"/>
    <s v="04"/>
    <s v="21/05/2018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TRABAJO, 150CC, MOD FT150, SKU 3400113"/>
    <n v="17990"/>
    <s v="1"/>
    <s v="UNIDAD"/>
    <x v="1"/>
  </r>
  <r>
    <x v="0"/>
    <s v="04"/>
    <s v="21/05/2018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MISSILE"/>
    <n v="2375"/>
    <s v="1"/>
    <s v="UNIDAD"/>
    <x v="0"/>
  </r>
  <r>
    <x v="0"/>
    <s v="04"/>
    <s v="21/05/2018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2"/>
    <s v="ARKON, BICICLETA, R-26, MOD VELOCI"/>
    <n v="3099"/>
    <s v="1"/>
    <s v="UNIDAD"/>
    <x v="0"/>
  </r>
  <r>
    <x v="0"/>
    <s v="04"/>
    <s v="21/05/2018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3"/>
    <s v="IRONMAX, BICICLETA, MONTAÑA, R-20, 21 VEL, MOD PANTHER"/>
    <n v="3199"/>
    <s v="1"/>
    <s v="UNIDAD"/>
    <x v="0"/>
  </r>
  <r>
    <x v="0"/>
    <s v="04"/>
    <s v="21/05/2018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MONTAÑA, R-26, 1 VEL, MOD CRANBROOK"/>
    <n v="2690"/>
    <s v="1"/>
    <s v="UNIDAD"/>
    <x v="0"/>
  </r>
  <r>
    <x v="0"/>
    <s v="04"/>
    <s v="21/05/2018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1"/>
    <s v="BIRETA, BICICLETA, R 26"/>
    <n v="1200"/>
    <s v="1"/>
    <s v="UNIDAD"/>
    <x v="0"/>
  </r>
  <r>
    <x v="0"/>
    <s v="04"/>
    <s v="21/05/2018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SEMIAUT, 4 VEL, 70 KM/H, ROJA, MOD AT"/>
    <n v="14999"/>
    <s v="1"/>
    <s v="UNIDAD"/>
    <x v="1"/>
  </r>
  <r>
    <x v="0"/>
    <s v="04"/>
    <s v="21/05/2018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0, MOD CRUCERO LOLA"/>
    <n v="2749.1"/>
    <s v="1"/>
    <s v="UNIDAD"/>
    <x v="0"/>
  </r>
  <r>
    <x v="0"/>
    <s v="04"/>
    <s v="21/05/2018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 28, CUADRO DE ALUMINIO, MOD RANGER"/>
    <n v="4642.97"/>
    <s v="1"/>
    <s v="UNIDAD"/>
    <x v="0"/>
  </r>
  <r>
    <x v="0"/>
    <s v="04"/>
    <s v="21/05/2018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26´, REGINA, URBAN, MOD 508731"/>
    <n v="2599"/>
    <s v="1"/>
    <s v="UNIDAD"/>
    <x v="0"/>
  </r>
  <r>
    <x v="0"/>
    <s v="04"/>
    <s v="21/05/2018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2"/>
    <s v="TURBO, BICICLETA, R-12, BABY ROSA"/>
    <n v="1370.22"/>
    <s v="1"/>
    <s v="UNIDAD"/>
    <x v="0"/>
  </r>
  <r>
    <x v="0"/>
    <s v="04"/>
    <s v="21/05/2018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TONETA, AUTOM 150 CC, MOD 34001772 R"/>
    <n v="24589"/>
    <s v="1"/>
    <s v="UNIDAD"/>
    <x v="1"/>
  </r>
  <r>
    <x v="0"/>
    <s v="04"/>
    <s v="21/05/2018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4"/>
    <s v="IMPORT-HUFFY, BICICLETA, R-26, SENCILLA,CRUISER"/>
    <n v="2490"/>
    <s v="1"/>
    <s v="UNIDAD"/>
    <x v="0"/>
  </r>
  <r>
    <x v="0"/>
    <s v="04"/>
    <s v="21/05/2018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NTAÑA, CANASTILLA, RACK, MOD CRU"/>
    <n v="2999.01"/>
    <s v="1"/>
    <s v="UNIDAD"/>
    <x v="0"/>
  </r>
  <r>
    <x v="0"/>
    <s v="04"/>
    <s v="21/05/2018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RT250 SPORT 250CC, MOD 2017"/>
    <n v="53899"/>
    <s v="1"/>
    <s v="UNIDAD"/>
    <x v="1"/>
  </r>
  <r>
    <x v="0"/>
    <s v="04"/>
    <s v="21/05/2018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KAIZER"/>
    <n v="3299"/>
    <s v="1"/>
    <s v="UNIDAD"/>
    <x v="0"/>
  </r>
  <r>
    <x v="0"/>
    <s v="04"/>
    <s v="21/05/2018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MOD BARRET"/>
    <n v="2990"/>
    <s v="1"/>
    <s v="UNIDAD"/>
    <x v="0"/>
  </r>
  <r>
    <x v="0"/>
    <s v="04"/>
    <s v="21/05/2018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MOD CLASICA 2016 125"/>
    <n v="15799"/>
    <s v="1"/>
    <s v="UNIDAD"/>
    <x v="1"/>
  </r>
  <r>
    <x v="0"/>
    <s v="04"/>
    <s v="21/05/2018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0, MOD ISKANDER"/>
    <n v="2999"/>
    <s v="1"/>
    <s v="UNIDAD"/>
    <x v="0"/>
  </r>
  <r>
    <x v="0"/>
    <s v="04"/>
    <s v="21/05/2018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3"/>
    <s v="HERAA MP, BICICLETA, R-20, RAMPERA, VARIOS COLORES, S/M"/>
    <n v="1690"/>
    <s v="1"/>
    <s v="UNIDAD"/>
    <x v="0"/>
  </r>
  <r>
    <x v="0"/>
    <s v="04"/>
    <s v="21/05/2018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6, MOD XC 6000"/>
    <n v="3945.67"/>
    <s v="1"/>
    <s v="UNIDAD"/>
    <x v="0"/>
  </r>
  <r>
    <x v="0"/>
    <s v="04"/>
    <s v="21/05/2018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ENC ELECTR, MOD SCOOTER 150"/>
    <n v="23100"/>
    <s v="1"/>
    <s v="UNIDAD"/>
    <x v="1"/>
  </r>
  <r>
    <x v="0"/>
    <s v="04"/>
    <s v="21/05/2018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2"/>
    <s v="IZUKA, MOTOCICLETA, CHOPER, 150 CM2, MODELO 2016"/>
    <n v="28000"/>
    <s v="1"/>
    <s v="UNIDAD"/>
    <x v="1"/>
  </r>
  <r>
    <x v="0"/>
    <s v="04"/>
    <s v="21/05/2018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 - 24, 6 VEL, MOD VENTI"/>
    <n v="2499"/>
    <s v="1"/>
    <s v="UNIDAD"/>
    <x v="0"/>
  </r>
  <r>
    <x v="0"/>
    <s v="04"/>
    <s v="21/05/2018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 , R - 26, 11 VEL, MOD RAIDER"/>
    <n v="1350"/>
    <s v="1"/>
    <s v="UNIDAD"/>
    <x v="0"/>
  </r>
  <r>
    <x v="0"/>
    <s v="04"/>
    <s v="21/05/2018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SWET GIRL, R-16, MOD 160 409"/>
    <n v="1755"/>
    <s v="1"/>
    <s v="UNIDAD"/>
    <x v="0"/>
  </r>
  <r>
    <x v="0"/>
    <s v="04"/>
    <s v="21/05/2018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NTAÑA, DE 21 VEL, S/MOD"/>
    <n v="2740.02"/>
    <s v="1"/>
    <s v="UNIDAD"/>
    <x v="0"/>
  </r>
  <r>
    <x v="0"/>
    <s v="04"/>
    <s v="21/05/2018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4, MOD VENT"/>
    <n v="3699"/>
    <s v="1"/>
    <s v="UNIDAD"/>
    <x v="0"/>
  </r>
  <r>
    <x v="0"/>
    <s v="04"/>
    <s v="21/05/2018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21 VEL, MOD BARRET"/>
    <n v="3799"/>
    <s v="1"/>
    <s v="UNIDAD"/>
    <x v="0"/>
  </r>
  <r>
    <x v="0"/>
    <s v="04"/>
    <s v="21/05/2018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CLASICA, MOD FT 125"/>
    <n v="14399"/>
    <s v="1"/>
    <s v="UNIDAD"/>
    <x v="1"/>
  </r>
  <r>
    <x v="0"/>
    <s v="04"/>
    <s v="21/05/2018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JUVENIL, 21 VEL, MOD VENTI"/>
    <n v="3549"/>
    <s v="1"/>
    <s v="UNIDAD"/>
    <x v="0"/>
  </r>
  <r>
    <x v="0"/>
    <s v="04"/>
    <s v="21/05/2018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30-30FS"/>
    <n v="3799"/>
    <s v="1"/>
    <s v="UNIDAD"/>
    <x v="0"/>
  </r>
  <r>
    <x v="0"/>
    <s v="04"/>
    <s v="21/05/2018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26, VEL FALCON, MOD SPIRIT"/>
    <n v="1690"/>
    <s v="1"/>
    <s v="UNIDAD"/>
    <x v="0"/>
  </r>
  <r>
    <x v="0"/>
    <s v="04"/>
    <s v="21/05/2018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CITY BIKE LADY"/>
    <n v="3799"/>
    <s v="1"/>
    <s v="UNIDAD"/>
    <x v="0"/>
  </r>
  <r>
    <x v="0"/>
    <s v="04"/>
    <s v="21/05/2018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NAUKAS, R-26, 18 VEL, MOD NAUKAS R26 G"/>
    <n v="1639"/>
    <s v="1"/>
    <s v="UNIDAD"/>
    <x v="0"/>
  </r>
  <r>
    <x v="0"/>
    <s v="04"/>
    <s v="21/05/2018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MOD KAIZER 26''"/>
    <n v="3708.35"/>
    <s v="1"/>
    <s v="UNIDAD"/>
    <x v="0"/>
  </r>
  <r>
    <x v="0"/>
    <s v="04"/>
    <s v="21/05/2018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-20, DE 7 A 10 AÑOS, MOD TEMPEST"/>
    <n v="2899"/>
    <s v="1"/>
    <s v="UNIDAD"/>
    <x v="0"/>
  </r>
  <r>
    <x v="0"/>
    <s v="04"/>
    <s v="21/05/2018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CIL 150, MOD 150ROJ/NEF"/>
    <n v="17528.55"/>
    <s v="1"/>
    <s v="UNIDAD"/>
    <x v="1"/>
  </r>
  <r>
    <x v="0"/>
    <s v="04"/>
    <s v="21/05/2018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OD 26, MOD NAVY"/>
    <n v="3799"/>
    <s v="1"/>
    <s v="UNIDAD"/>
    <x v="0"/>
  </r>
  <r>
    <x v="0"/>
    <s v="04"/>
    <s v="21/05/2018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KAIZER MTB"/>
    <n v="2999"/>
    <s v="1"/>
    <s v="UNIDAD"/>
    <x v="0"/>
  </r>
  <r>
    <x v="0"/>
    <s v="04"/>
    <s v="21/05/2018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DOBLE PROPOSITO, MOD DM 200 VERDE"/>
    <n v="26999"/>
    <s v="1"/>
    <s v="UNIDAD"/>
    <x v="1"/>
  </r>
  <r>
    <x v="0"/>
    <s v="04"/>
    <s v="21/05/2018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1"/>
    <s v="YAMAHA, MOTOCICLETA, MOTONETA, 125 CC, MOD CYGNUS ZR"/>
    <n v="34999"/>
    <s v="1"/>
    <s v="UNIDAD"/>
    <x v="1"/>
  </r>
  <r>
    <x v="0"/>
    <s v="04"/>
    <s v="21/05/2018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2"/>
    <s v="NAEL, BICICLETA, R-26, 18 VEL, MOD INTREPID"/>
    <n v="2500"/>
    <s v="1"/>
    <s v="UNIDAD"/>
    <x v="0"/>
  </r>
  <r>
    <x v="0"/>
    <s v="04"/>
    <s v="21/05/2018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URBANA, R-24, MOD VENTI"/>
    <n v="3699"/>
    <s v="1"/>
    <s v="UNIDAD"/>
    <x v="0"/>
  </r>
  <r>
    <x v="0"/>
    <s v="04"/>
    <s v="21/05/2018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4"/>
    <s v="HONDA, MOTOCICLETA, DEPORTIVA, 160 CC, MOD 2018 INVICTA"/>
    <n v="42490"/>
    <s v="1"/>
    <s v="UNIDAD"/>
    <x v="1"/>
  </r>
  <r>
    <x v="0"/>
    <s v="04"/>
    <s v="21/05/2018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ESTANDAR, MOD DM 150 CC"/>
    <n v="26499"/>
    <s v="1"/>
    <s v="UNIDAD"/>
    <x v="1"/>
  </r>
  <r>
    <x v="0"/>
    <s v="04"/>
    <s v="21/05/2018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2"/>
    <s v="HUFFY PANAMA JACK, BICICLETA, R-26, CRUCERO, RACK PORTABULTO"/>
    <n v="3299.01"/>
    <s v="1"/>
    <s v="UNIDAD"/>
    <x v="0"/>
  </r>
  <r>
    <x v="0"/>
    <s v="04"/>
    <s v="21/05/2018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16, MOD PRINCESA"/>
    <n v="1599"/>
    <s v="1"/>
    <s v="UNIDAD"/>
    <x v="0"/>
  </r>
  <r>
    <x v="0"/>
    <s v="04"/>
    <s v="21/05/2018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18 VEL, MOD CITY BIKE"/>
    <n v="2444"/>
    <s v="1"/>
    <s v="UNIDAD"/>
    <x v="0"/>
  </r>
  <r>
    <x v="0"/>
    <s v="04"/>
    <s v="21/05/2018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7.5, 21 VEL, MOD RANGER"/>
    <n v="3999"/>
    <s v="1"/>
    <s v="UNIDAD"/>
    <x v="0"/>
  </r>
  <r>
    <x v="0"/>
    <s v="04"/>
    <s v="21/05/2018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AT110"/>
    <n v="15999"/>
    <s v="1"/>
    <s v="UNIDAD"/>
    <x v="1"/>
  </r>
  <r>
    <x v="0"/>
    <s v="04"/>
    <s v="21/05/2018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1"/>
    <s v="BR, BICICLETA, R-16, TIPO CROSS, MODELO MAXX"/>
    <n v="1750"/>
    <s v="1"/>
    <s v="UNIDAD"/>
    <x v="0"/>
  </r>
  <r>
    <x v="0"/>
    <s v="04"/>
    <s v="21/05/2018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2"/>
    <s v="CRUSIER, BICICLETA, R-26, RIGIDA, 18 VEL, MOD CLASICO"/>
    <n v="3190"/>
    <s v="1"/>
    <s v="UNIDAD"/>
    <x v="0"/>
  </r>
  <r>
    <x v="0"/>
    <s v="04"/>
    <s v="21/05/2018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1"/>
    <s v="ITALIKA, MOTO, MOD  FT125TS AZUL, COD3400191"/>
    <n v="15389.5"/>
    <s v="1"/>
    <s v="UNIDAD"/>
    <x v="1"/>
  </r>
  <r>
    <x v="0"/>
    <s v="04"/>
    <s v="21/05/2018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DE 21 VEL"/>
    <n v="2100"/>
    <s v="1"/>
    <s v="UNIDAD"/>
    <x v="0"/>
  </r>
  <r>
    <x v="0"/>
    <s v="04"/>
    <s v="21/05/2018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TONETA, MOD W150, DE 150CC"/>
    <n v="23299"/>
    <s v="1"/>
    <s v="UNIDAD"/>
    <x v="1"/>
  </r>
  <r>
    <x v="0"/>
    <s v="04"/>
    <s v="21/05/2018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UTA, MOD 700C"/>
    <n v="4299.01"/>
    <s v="1"/>
    <s v="UNIDAD"/>
    <x v="0"/>
  </r>
  <r>
    <x v="0"/>
    <s v="04"/>
    <s v="21/05/2018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1"/>
    <s v="SUPERHEROES, BICICLETA, R-216, 16 VEL, MOD SUPERHEROES"/>
    <n v="1955.93"/>
    <s v="1"/>
    <s v="UNIDAD"/>
    <x v="0"/>
  </r>
  <r>
    <x v="0"/>
    <s v="04"/>
    <s v="21/05/2018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2012, MOD FT125"/>
    <n v="16999"/>
    <s v="1"/>
    <s v="UNIDAD"/>
    <x v="1"/>
  </r>
  <r>
    <x v="0"/>
    <s v="04"/>
    <s v="21/05/2018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1"/>
    <s v="CORNEBICI, BICICLETA, R-24, MOD LIBRE"/>
    <n v="2000"/>
    <s v="1"/>
    <s v="UNIDAD"/>
    <x v="0"/>
  </r>
  <r>
    <x v="0"/>
    <s v="04"/>
    <s v="21/05/2018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26 MOD KAIZER"/>
    <n v="3699"/>
    <s v="1"/>
    <s v="UNIDAD"/>
    <x v="0"/>
  </r>
  <r>
    <x v="0"/>
    <s v="04"/>
    <s v="21/05/2018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RAIDER"/>
    <n v="2099"/>
    <s v="1"/>
    <s v="UNIDAD"/>
    <x v="0"/>
  </r>
  <r>
    <x v="0"/>
    <s v="04"/>
    <s v="21/05/2018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2"/>
    <s v="RANGER, BICICLETA, R-26, DE ALUMINIO"/>
    <n v="4300"/>
    <s v="1"/>
    <s v="UNIDAD"/>
    <x v="0"/>
  </r>
  <r>
    <x v="0"/>
    <s v="04"/>
    <s v="21/05/2018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 VEL, MOD SPIRIT"/>
    <n v="1790"/>
    <s v="1"/>
    <s v="UNIDAD"/>
    <x v="0"/>
  </r>
  <r>
    <x v="0"/>
    <s v="04"/>
    <s v="21/05/2018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9, JUVENIL, MOD RANGER"/>
    <n v="5049"/>
    <s v="1"/>
    <s v="UNIDAD"/>
    <x v="0"/>
  </r>
  <r>
    <x v="0"/>
    <s v="04"/>
    <s v="21/05/2018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-16, DE MONTAÑA, 1 VEL, MOD GRAND FX"/>
    <n v="1702.22"/>
    <s v="1"/>
    <s v="UNIDAD"/>
    <x v="0"/>
  </r>
  <r>
    <x v="0"/>
    <s v="04"/>
    <s v="21/05/2018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RIN FIERRO, MOD DESPIADADA"/>
    <n v="1916.5"/>
    <s v="1"/>
    <s v="UNIDAD"/>
    <x v="0"/>
  </r>
  <r>
    <x v="0"/>
    <s v="04"/>
    <s v="21/05/2018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DE MONTAÑA,  NAVY"/>
    <n v="3719.18"/>
    <s v="1"/>
    <s v="UNIDAD"/>
    <x v="0"/>
  </r>
  <r>
    <x v="0"/>
    <s v="04"/>
    <s v="21/05/2018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4"/>
    <s v="KURAZAI, MOTOCICLETA, 125 CIL, 5 VEL, MOD CLASSIC"/>
    <n v="15150"/>
    <s v="1"/>
    <s v="UNIDAD"/>
    <x v="1"/>
  </r>
  <r>
    <x v="0"/>
    <s v="04"/>
    <s v="21/05/2018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-26, 5 VEL, MOD LUCERNA RETRO"/>
    <n v="2300"/>
    <s v="1"/>
    <s v="UNIDAD"/>
    <x v="0"/>
  </r>
  <r>
    <x v="0"/>
    <s v="04"/>
    <s v="21/05/2018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IZER"/>
    <n v="3699"/>
    <s v="1"/>
    <s v="UNIDAD"/>
    <x v="0"/>
  </r>
  <r>
    <x v="0"/>
    <s v="04"/>
    <s v="21/05/2018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MOD FT125TS AZUL"/>
    <n v="16999"/>
    <s v="1"/>
    <s v="UNIDAD"/>
    <x v="1"/>
  </r>
  <r>
    <x v="0"/>
    <s v="04"/>
    <s v="21/05/2018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4"/>
    <s v="FINAS, BICICLETA, R-26, CRUCIER, S/VELOCIDADES, RINES DE  AC"/>
    <n v="2100"/>
    <s v="1"/>
    <s v="UNIDAD"/>
    <x v="0"/>
  </r>
  <r>
    <x v="0"/>
    <s v="04"/>
    <s v="21/05/2018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TOR 4 TIEMPOS, MOD FT150 TS"/>
    <n v="17799"/>
    <s v="1"/>
    <s v="UNIDAD"/>
    <x v="1"/>
  </r>
  <r>
    <x v="0"/>
    <s v="04"/>
    <s v="21/05/2018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OBLE PROPOSITO MOD DM200"/>
    <n v="26999"/>
    <s v="1"/>
    <s v="UNIDAD"/>
    <x v="1"/>
  </r>
  <r>
    <x v="0"/>
    <s v="04"/>
    <s v="21/05/2018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3 VEL, MOD MADEIRA"/>
    <n v="2986.65"/>
    <s v="1"/>
    <s v="UNIDAD"/>
    <x v="0"/>
  </r>
  <r>
    <x v="0"/>
    <s v="04"/>
    <s v="21/05/2018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MONTAÑA, 20 VELOCIDADES, MOD NAUTILUS II"/>
    <n v="2999"/>
    <s v="1"/>
    <s v="UNIDAD"/>
    <x v="0"/>
  </r>
  <r>
    <x v="0"/>
    <s v="04"/>
    <s v="21/05/2018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GRAFITO, MOD GS 150 LEDS"/>
    <n v="22599"/>
    <s v="1"/>
    <s v="UNIDAD"/>
    <x v="1"/>
  </r>
  <r>
    <x v="0"/>
    <s v="04"/>
    <s v="21/05/2018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BASICA, MOD CLASICA"/>
    <n v="1684"/>
    <s v="1"/>
    <s v="UNIDAD"/>
    <x v="0"/>
  </r>
  <r>
    <x v="0"/>
    <s v="04"/>
    <s v="21/05/2018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ANGER, ALUMINIO, R-27.5"/>
    <n v="4779"/>
    <s v="1"/>
    <s v="UNIDAD"/>
    <x v="0"/>
  </r>
  <r>
    <x v="0"/>
    <s v="04"/>
    <s v="21/05/2018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5 CC, 80 KM, TANQUE 13LT, MOD 34000"/>
    <n v="15799"/>
    <s v="1"/>
    <s v="UNIDAD"/>
    <x v="1"/>
  </r>
  <r>
    <x v="0"/>
    <s v="04"/>
    <s v="21/05/2018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DAMA 18 V, R-24, MOD CITY BIKE LADY"/>
    <n v="3999"/>
    <s v="1"/>
    <s v="UNIDAD"/>
    <x v="0"/>
  </r>
  <r>
    <x v="0"/>
    <s v="04"/>
    <s v="21/05/2018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2"/>
    <s v="ITALIKA, MOTONETA, MOD 150CC, COD 34001403"/>
    <n v="21899"/>
    <s v="1"/>
    <s v="UNIDAD"/>
    <x v="1"/>
  </r>
  <r>
    <x v="0"/>
    <s v="04"/>
    <s v="21/05/2018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RANGER"/>
    <n v="5665"/>
    <s v="1"/>
    <s v="UNIDAD"/>
    <x v="0"/>
  </r>
  <r>
    <x v="0"/>
    <s v="04"/>
    <s v="21/05/2018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MISSILE"/>
    <n v="2209"/>
    <s v="1"/>
    <s v="UNIDAD"/>
    <x v="0"/>
  </r>
  <r>
    <x v="0"/>
    <s v="04"/>
    <s v="21/05/2018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-20, MOD NITROSHOCK"/>
    <n v="2160.4899999999998"/>
    <s v="1"/>
    <s v="UNIDAD"/>
    <x v="0"/>
  </r>
  <r>
    <x v="0"/>
    <s v="04"/>
    <s v="21/05/2018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TONETA, 175 CC, MOD GSC175"/>
    <n v="29913.34"/>
    <s v="1"/>
    <s v="UNIDAD"/>
    <x v="1"/>
  </r>
  <r>
    <x v="0"/>
    <s v="04"/>
    <s v="21/05/2018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 24, MOD FIREBACK"/>
    <n v="2999"/>
    <s v="1"/>
    <s v="UNIDAD"/>
    <x v="0"/>
  </r>
  <r>
    <x v="0"/>
    <s v="04"/>
    <s v="21/05/2018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DE MONTAÑA, R-26, 26 VEL, MOD XC- 4000"/>
    <n v="4199"/>
    <s v="1"/>
    <s v="UNIDAD"/>
    <x v="0"/>
  </r>
  <r>
    <x v="0"/>
    <s v="04"/>
    <s v="21/05/2018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NTAÑA, 21 VELOCIDADES, SNIPER"/>
    <n v="2799"/>
    <s v="1"/>
    <s v="UNIDAD"/>
    <x v="0"/>
  </r>
  <r>
    <x v="0"/>
    <s v="04"/>
    <s v="21/05/2018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6 VEL, MOD CITY BIKE LADY"/>
    <n v="2999"/>
    <s v="1"/>
    <s v="UNIDAD"/>
    <x v="0"/>
  </r>
  <r>
    <x v="0"/>
    <s v="04"/>
    <s v="21/05/2018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18  VEL, MOD CITY BAKE LADY"/>
    <n v="3461.37"/>
    <s v="1"/>
    <s v="UNIDAD"/>
    <x v="0"/>
  </r>
  <r>
    <x v="0"/>
    <s v="04"/>
    <s v="21/05/2018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AUTOMATICA, MOD DT125"/>
    <n v="17490"/>
    <s v="1"/>
    <s v="UNIDAD"/>
    <x v="1"/>
  </r>
  <r>
    <x v="0"/>
    <s v="04"/>
    <s v="21/05/2018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 20, SALPICADERA"/>
    <n v="1990"/>
    <s v="1"/>
    <s v="UNIDAD"/>
    <x v="0"/>
  </r>
  <r>
    <x v="0"/>
    <s v="04"/>
    <s v="21/05/2018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MOD EXPERT"/>
    <n v="3290"/>
    <s v="1"/>
    <s v="UNIDAD"/>
    <x v="0"/>
  </r>
  <r>
    <x v="0"/>
    <s v="04"/>
    <s v="21/05/2018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WS-150"/>
    <n v="23299"/>
    <s v="1"/>
    <s v="UNIDAD"/>
    <x v="1"/>
  </r>
  <r>
    <x v="0"/>
    <s v="04"/>
    <s v="21/05/2018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2"/>
    <s v="LYON, BICICLETA, R-24, MOD UNIC"/>
    <n v="2108.5"/>
    <s v="1"/>
    <s v="UNIDAD"/>
    <x v="0"/>
  </r>
  <r>
    <x v="0"/>
    <s v="04"/>
    <s v="21/05/2018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 - 20 G, MOD KRONOS"/>
    <n v="2225"/>
    <s v="1"/>
    <s v="UNIDAD"/>
    <x v="0"/>
  </r>
  <r>
    <x v="0"/>
    <s v="04"/>
    <s v="21/05/2018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- 26, MOD KAIZER ROSA"/>
    <n v="3299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D PROGRESSION"/>
    <n v="2005.43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2"/>
    <s v="MAGISTRONI, BICICLETA, R-20, 1 VEL, MOD PINK 0140"/>
    <n v="2140.81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 - 3 VEL, MOD HK3"/>
    <n v="2799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1 VEL, MOD 0996"/>
    <n v="1933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21 VEL, MOD 1005926 SKU 55582833"/>
    <n v="5699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6"/>
    <s v="HARO, BICICLETA, R-20, MOD 100.1"/>
    <n v="6580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7"/>
    <s v="HUFFY, BICICLETA, R-26, 3 VEL, MOD GRANITE"/>
    <n v="2319.0700000000002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R-24, MOD CITY BIKE LADY"/>
    <n v="2533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9"/>
    <s v="HUFFY, BICICLETA, R-16, MOD LA FLOR"/>
    <n v="2299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0"/>
    <s v="BIMEX, BICICLETA, R-20, 1 VEL, MOD AVENGER"/>
    <n v="1881.67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1"/>
    <s v="BIMEX, BICICLETA, R-20, 1 VEL, MOD DAKAR"/>
    <n v="1798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2"/>
    <s v="MERCURIO, BICICLETA, R-26, 21 VEL, MOD KAIZER"/>
    <n v="2950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3"/>
    <s v="BIMEX, BICICLETA, R 26, 18 VEL, MOD AVALANCHE"/>
    <n v="1681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4"/>
    <s v="BENOTTO, BICICLETA, R-16, MOD BETTINA"/>
    <n v="2869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5"/>
    <s v="TURBO, BICICLETA, R-29, VEL 21, MOD TX9.1"/>
    <n v="7816.66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6"/>
    <s v="VELOCI, BICICLETA, R-16, MOD ANA ELSA /PRINCESA"/>
    <n v="2199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7"/>
    <s v="BIMEX, BICICLETA, R-26, MOD AVALANCHE"/>
    <n v="1899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8"/>
    <s v="BIMEX, BICICLETA, R-20, 1 VEL, MOD FAIRY"/>
    <n v="1509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9"/>
    <s v="CITY BIKE, BICICLETA, R 24, MOD LADY"/>
    <n v="2859"/>
    <s v="1"/>
    <s v="UNIDAD"/>
    <x v="0"/>
  </r>
  <r>
    <x v="1"/>
    <s v="01"/>
    <s v="17/02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20"/>
    <s v="GOSA, BICICLETA, R-24, 6 VEL, MOD SHARON"/>
    <n v="3320"/>
    <s v="1"/>
    <s v="UNIDAD"/>
    <x v="0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1"/>
    <s v="BICICLO, BICICLETA, RIN 20, UNA SUSP, MOD KINGSTON URBAN"/>
    <n v="1830"/>
    <s v="1"/>
    <s v="UNIDAD"/>
    <x v="0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2"/>
    <s v="YAMAHA, MOTOCICLETA, 125 CC, 5 VEL, MOD YBR125C"/>
    <n v="21360.11"/>
    <s v="1"/>
    <s v="UNIDAD"/>
    <x v="1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D FT150GTS, SKU 34001926"/>
    <n v="20124.82"/>
    <s v="1"/>
    <s v="UNIDAD"/>
    <x v="1"/>
  </r>
  <r>
    <x v="1"/>
    <s v="01"/>
    <s v="17/02/2017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4"/>
    <s v="JAGUAR, BICICLETA, R-24, 18 VEL, P/CABALLERO, MOD PEREGRINA"/>
    <n v="1350"/>
    <s v="1"/>
    <s v="UNIDAD"/>
    <x v="0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1"/>
    <s v="ITALIKA, MOTONETA, MOD WS 150"/>
    <n v="20749"/>
    <s v="1"/>
    <s v="UNIDAD"/>
    <x v="1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26, MOD RAIDER"/>
    <n v="2099"/>
    <s v="1"/>
    <s v="UNIDAD"/>
    <x v="0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3"/>
    <s v="ATV, MOTONETA, 180 C/REVERSA"/>
    <n v="33990"/>
    <s v="1"/>
    <s v="UNIDAD"/>
    <x v="1"/>
  </r>
  <r>
    <x v="1"/>
    <s v="01"/>
    <s v="17/02/2017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 24, MOD MADEIRA FS"/>
    <n v="2652.32"/>
    <s v="1"/>
    <s v="UNIDAD"/>
    <x v="0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1"/>
    <s v="ITALICA, MOTOCICLETA, MOD 1502"/>
    <n v="20999"/>
    <s v="1"/>
    <s v="UNIDAD"/>
    <x v="1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2"/>
    <s v="CINELLI, BICICLETA, R-16, MOD JR BIKE"/>
    <n v="1075.58"/>
    <s v="1"/>
    <s v="UNIDAD"/>
    <x v="0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4, MOD VENTI"/>
    <n v="2999"/>
    <s v="1"/>
    <s v="UNIDAD"/>
    <x v="0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4, TIPO CRUCERO, MOD GOOD VIBRATIONS"/>
    <n v="2699"/>
    <s v="1"/>
    <s v="UNIDAD"/>
    <x v="0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12, NIÑA, MOD MORADO"/>
    <n v="963.82"/>
    <s v="1"/>
    <s v="UNIDAD"/>
    <x v="0"/>
  </r>
  <r>
    <x v="1"/>
    <s v="01"/>
    <s v="17/02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6"/>
    <s v="BIMEX, BICICLETA, R20, AVENGER"/>
    <n v="1749"/>
    <s v="1"/>
    <s v="UNIDAD"/>
    <x v="0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4, MOD 752811"/>
    <n v="2799"/>
    <s v="1"/>
    <s v="UNIDAD"/>
    <x v="0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MOD FAT BIKE"/>
    <n v="4999"/>
    <s v="1"/>
    <s v="UNIDAD"/>
    <x v="0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3"/>
    <s v="CINELLI, BICICLETA, R/26, F/CONTRAPEDAL, MOD 46721065"/>
    <n v="1499"/>
    <s v="1"/>
    <s v="UNIDAD"/>
    <x v="0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6, MOD RANGER"/>
    <n v="4449"/>
    <s v="1"/>
    <s v="UNIDAD"/>
    <x v="0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5"/>
    <s v="KURAZAI, MOTOCICLETA, 14.5 HP, 200CC, 5 VEL, MOD 200ROJ/NE.G"/>
    <n v="33200"/>
    <s v="1"/>
    <s v="UNIDAD"/>
    <x v="1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-24, PROGRESSION FS"/>
    <n v="2599"/>
    <s v="1"/>
    <s v="UNIDAD"/>
    <x v="0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7"/>
    <s v="VELOCI, BICICLETA, R-20, 1 VEL, P/NIÑO"/>
    <n v="1580.19"/>
    <s v="1"/>
    <s v="UNIDAD"/>
    <x v="0"/>
  </r>
  <r>
    <x v="1"/>
    <s v="01"/>
    <s v="17/02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21 VEL, ADULTO, MOD LIGHT PRO"/>
    <n v="5699"/>
    <s v="1"/>
    <s v="UNIDAD"/>
    <x v="0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6, ALUMINIO, RANGER, MOD 517755"/>
    <n v="4299"/>
    <s v="1"/>
    <s v="UNIDAD"/>
    <x v="0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2"/>
    <s v="HONDA, MOTOCICLETA, 11.2 HP, GL CARGO 150, MOD 2017"/>
    <n v="27720"/>
    <s v="1"/>
    <s v="UNIDAD"/>
    <x v="1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6, MOD NELLU LADIES"/>
    <n v="3490"/>
    <s v="1"/>
    <s v="UNIDAD"/>
    <x v="0"/>
  </r>
  <r>
    <x v="1"/>
    <s v="01"/>
    <s v="17/02/2017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FORCE, MOD LEVELFORCE"/>
    <n v="2556.64"/>
    <s v="1"/>
    <s v="UNIDAD"/>
    <x v="0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125 CM3, MOD CLASSIC"/>
    <n v="15099.12"/>
    <s v="1"/>
    <s v="UNIDAD"/>
    <x v="1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0, MOD FAIRY"/>
    <n v="1789"/>
    <s v="1"/>
    <s v="UNIDAD"/>
    <x v="0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NAVY"/>
    <n v="2799"/>
    <s v="1"/>
    <s v="UNIDAD"/>
    <x v="0"/>
  </r>
  <r>
    <x v="1"/>
    <s v="01"/>
    <s v="17/02/2017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4"/>
    <s v="CRISIER, BICICLETA, R-24, MOD FIRENZE"/>
    <n v="2199"/>
    <s v="1"/>
    <s v="UNIDAD"/>
    <x v="0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1"/>
    <s v="VENTO, MOTOCICLETA, AUT, 150 CC, MOD TERRA"/>
    <n v="20617.509999999998"/>
    <s v="1"/>
    <s v="UNIDAD"/>
    <x v="1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ESTANDAR, MOD 150CC"/>
    <n v="19332.45"/>
    <s v="1"/>
    <s v="UNIDAD"/>
    <x v="1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26, MOD CRANBROOK"/>
    <n v="2039.44"/>
    <s v="1"/>
    <s v="UNIDAD"/>
    <x v="0"/>
  </r>
  <r>
    <x v="1"/>
    <s v="01"/>
    <s v="17/02/2017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CLASICA, MOD FT 125CC"/>
    <n v="14499"/>
    <s v="1"/>
    <s v="UNIDAD"/>
    <x v="1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7.5, 21, VEL, MOD RANGER"/>
    <n v="5085"/>
    <s v="1"/>
    <s v="UNIDAD"/>
    <x v="0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4, 21 VEL, MOD DEUS"/>
    <n v="2779.17"/>
    <s v="1"/>
    <s v="UNIDAD"/>
    <x v="0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0, MOD FAIRY, PARA NIÑA"/>
    <n v="1573.94"/>
    <s v="1"/>
    <s v="UNIDAD"/>
    <x v="0"/>
  </r>
  <r>
    <x v="1"/>
    <s v="01"/>
    <s v="17/02/2017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MOD NEL LUSSO"/>
    <n v="3490"/>
    <s v="1"/>
    <s v="UNIDAD"/>
    <x v="0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26, CRUISER"/>
    <n v="3450"/>
    <s v="1"/>
    <s v="UNIDAD"/>
    <x v="0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SKU 55582913"/>
    <n v="3699"/>
    <s v="1"/>
    <s v="UNIDAD"/>
    <x v="0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3"/>
    <s v="MONSTER FANG, BICICLETA, R-16, MOD UNICO"/>
    <n v="2198"/>
    <s v="1"/>
    <s v="UNIDAD"/>
    <x v="0"/>
  </r>
  <r>
    <x v="1"/>
    <s v="01"/>
    <s v="17/02/2017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610"/>
    <s v="1"/>
    <s v="UNIDAD"/>
    <x v="0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1"/>
    <s v="DINAMO, MOTOCICLETA, 150 CC, 5 VEL, 1.4 LT, MOD U5 2016"/>
    <n v="22242.720000000001"/>
    <s v="1"/>
    <s v="UNIDAD"/>
    <x v="1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2"/>
    <s v="SPECIALIZED, BICICLETA, R-650B, 24 VEL, MOD PITCH 2017"/>
    <n v="11550"/>
    <s v="1"/>
    <s v="UNIDAD"/>
    <x v="0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6 VEL, MOD BEACH LADY CRUISER"/>
    <n v="2485.38"/>
    <s v="1"/>
    <s v="UNIDAD"/>
    <x v="0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7 VEL, R 26, MOD FRACTER"/>
    <n v="1899.9"/>
    <s v="1"/>
    <s v="UNIDAD"/>
    <x v="0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5"/>
    <s v="HUFFY, BICICLETA, 700 CC, MOD CRUISER"/>
    <n v="2251.5"/>
    <s v="1"/>
    <s v="UNIDAD"/>
    <x v="0"/>
  </r>
  <r>
    <x v="1"/>
    <s v="01"/>
    <s v="17/02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ODADA 20, 18 VEL, P/NIÑO, M PROGRESSION"/>
    <n v="2450"/>
    <s v="1"/>
    <s v="UNIDAD"/>
    <x v="0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0, MODELO MACH 1, 18 VELOCIDADES"/>
    <n v="2998"/>
    <s v="1"/>
    <s v="UNIDAD"/>
    <x v="0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2"/>
    <s v="NEXT, BICICLETA, R24, DAMA, MODELO BODNED2401"/>
    <n v="1199"/>
    <s v="1"/>
    <s v="UNIDAD"/>
    <x v="0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3"/>
    <s v="KEEWAY, MOTOCICLETA, RKV 200CC, MOD 2016"/>
    <n v="34500"/>
    <s v="1"/>
    <s v="UNIDAD"/>
    <x v="1"/>
  </r>
  <r>
    <x v="1"/>
    <s v="01"/>
    <s v="17/02/2017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4"/>
    <s v="MERCURIO, BICILETA, R24, MOD VERTIX"/>
    <n v="2999"/>
    <s v="1"/>
    <s v="UNIDAD"/>
    <x v="0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D RUSH"/>
    <n v="2821.72"/>
    <s v="1"/>
    <s v="UNIDAD"/>
    <x v="0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2"/>
    <s v="MONGOOSE, BICICLETA, R-26, 21VEL, MOD LEOGE 2.0"/>
    <n v="5699"/>
    <s v="1"/>
    <s v="UNIDAD"/>
    <x v="0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D FT 180 ROJO"/>
    <n v="22999"/>
    <s v="1"/>
    <s v="UNIDAD"/>
    <x v="1"/>
  </r>
  <r>
    <x v="1"/>
    <s v="01"/>
    <s v="17/02/2017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16, 1 VEL, MOD SPYRO"/>
    <n v="1551.76"/>
    <s v="1"/>
    <s v="UNIDAD"/>
    <x v="0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1"/>
    <s v="VENTO, MOTOCICLETA, URBAN GT  150"/>
    <n v="23415.08"/>
    <s v="1"/>
    <s v="UNIDAD"/>
    <x v="1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24, 18 VELOC, MOD LADY"/>
    <n v="2849"/>
    <s v="1"/>
    <s v="UNIDAD"/>
    <x v="0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6, MOD NELLU, MAN"/>
    <n v="3490"/>
    <s v="1"/>
    <s v="UNIDAD"/>
    <x v="0"/>
  </r>
  <r>
    <x v="1"/>
    <s v="01"/>
    <s v="17/02/2017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MOD BRIANNA"/>
    <n v="2390"/>
    <s v="1"/>
    <s v="UNIDAD"/>
    <x v="0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1"/>
    <s v="GORAY, BICICLETA, CRUSSIER STD, R-26"/>
    <n v="4221.7700000000004"/>
    <s v="1"/>
    <s v="UNIDAD"/>
    <x v="0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24, MOD 2418 AGUA"/>
    <n v="2490"/>
    <s v="1"/>
    <s v="UNIDAD"/>
    <x v="0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RANGER"/>
    <n v="4449"/>
    <s v="1"/>
    <s v="UNIDAD"/>
    <x v="0"/>
  </r>
  <r>
    <x v="1"/>
    <s v="01"/>
    <s v="17/02/2017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TRABAJO, 150CC, MOD FT150, SKU 3400113"/>
    <n v="16499"/>
    <s v="1"/>
    <s v="UNIDAD"/>
    <x v="1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DAYTONA"/>
    <n v="2209"/>
    <s v="1"/>
    <s v="UNIDAD"/>
    <x v="0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18 VEL, MOD KOBBAL FALCON"/>
    <n v="1995"/>
    <s v="1"/>
    <s v="UNIDAD"/>
    <x v="0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URBANA, R-26, S/VEL, MOD LONDON URBAN"/>
    <n v="2599"/>
    <s v="1"/>
    <s v="UNIDAD"/>
    <x v="0"/>
  </r>
  <r>
    <x v="1"/>
    <s v="01"/>
    <s v="17/02/2017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MONTAÑA, R-21, 21 VELS, MOD VANTAGE MID FA"/>
    <n v="3990"/>
    <s v="1"/>
    <s v="UNIDAD"/>
    <x v="0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1"/>
    <s v="BIRETA, BICICLETA, R 26"/>
    <n v="1200"/>
    <s v="1"/>
    <s v="UNIDAD"/>
    <x v="0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SEMIAUT, 4 VEL, 70 KM/H, ROJA, MOD AT"/>
    <n v="14599"/>
    <s v="1"/>
    <s v="UNIDAD"/>
    <x v="1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SUSPENCION FRONTAL, MOD BARRET"/>
    <n v="3382.34"/>
    <s v="1"/>
    <s v="UNIDAD"/>
    <x v="0"/>
  </r>
  <r>
    <x v="1"/>
    <s v="01"/>
    <s v="17/02/2017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 28, CUADRO DE ALUMINIO, MOD RANGER"/>
    <n v="4449"/>
    <s v="1"/>
    <s v="UNIDAD"/>
    <x v="0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CITY BIKE LADY, 24´´, 18 VEL"/>
    <n v="3049"/>
    <s v="1"/>
    <s v="UNIDAD"/>
    <x v="0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2"/>
    <s v="TURBO, BICICLETA, R-12, BABY ROSA"/>
    <n v="969"/>
    <s v="1"/>
    <s v="UNIDAD"/>
    <x v="0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3"/>
    <s v="ITALIKA, MOTONETA, AUTOM 150 CC, MOD 34001772 RC 150 ROJA"/>
    <n v="18599"/>
    <s v="1"/>
    <s v="UNIDAD"/>
    <x v="1"/>
  </r>
  <r>
    <x v="1"/>
    <s v="01"/>
    <s v="17/02/2017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CRUCERO, MUJER AZUL"/>
    <n v="2499"/>
    <s v="1"/>
    <s v="UNIDAD"/>
    <x v="0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NTAÑA, CANASTILLA, RACK, MOD CRU"/>
    <n v="3499"/>
    <s v="1"/>
    <s v="UNIDAD"/>
    <x v="0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ITK 250 Z, MOD 2016"/>
    <n v="37899"/>
    <s v="1"/>
    <s v="UNIDAD"/>
    <x v="1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LONDON URBAN"/>
    <n v="2599"/>
    <s v="1"/>
    <s v="UNIDAD"/>
    <x v="0"/>
  </r>
  <r>
    <x v="1"/>
    <s v="01"/>
    <s v="17/02/2017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MOD BARRET"/>
    <n v="2799"/>
    <s v="1"/>
    <s v="UNIDAD"/>
    <x v="0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MOD CLASICA 2016 125"/>
    <n v="15099"/>
    <s v="1"/>
    <s v="UNIDAD"/>
    <x v="1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16, R ESTABILIZADORAS, MOD MAX STEEL"/>
    <n v="2699"/>
    <s v="1"/>
    <s v="UNIDAD"/>
    <x v="0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3"/>
    <s v="HERAA MP, BICICLETA, R-20, RAMPERA, VARIOS COLORES, S/M"/>
    <n v="1690"/>
    <s v="1"/>
    <s v="UNIDAD"/>
    <x v="0"/>
  </r>
  <r>
    <x v="1"/>
    <s v="01"/>
    <s v="17/02/2017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MOD PANAMA JACK"/>
    <n v="3299"/>
    <s v="1"/>
    <s v="UNIDAD"/>
    <x v="0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ENC ELECTR, MOD SCOOTER 150"/>
    <n v="22300"/>
    <s v="1"/>
    <s v="UNIDAD"/>
    <x v="1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2"/>
    <s v="IZUKA, MOTOCICLETA, CHOPER, 150 CM2, MODELO 2016"/>
    <n v="28000"/>
    <s v="1"/>
    <s v="UNIDAD"/>
    <x v="1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4, 6 VEL, MOD VENTI"/>
    <n v="2499"/>
    <s v="1"/>
    <s v="UNIDAD"/>
    <x v="0"/>
  </r>
  <r>
    <x v="1"/>
    <s v="01"/>
    <s v="17/02/2017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 , R-26, 11 VEL, MOD RAIDER"/>
    <n v="1899"/>
    <s v="1"/>
    <s v="UNIDAD"/>
    <x v="0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SWET GIRL, R-16, MOD 704"/>
    <n v="1527"/>
    <s v="1"/>
    <s v="UNIDAD"/>
    <x v="0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NTAÑA, DE 21 VEL, S/MOD"/>
    <n v="3490"/>
    <s v="1"/>
    <s v="UNIDAD"/>
    <x v="0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LONDON"/>
    <n v="3149"/>
    <s v="1"/>
    <s v="UNIDAD"/>
    <x v="0"/>
  </r>
  <r>
    <x v="1"/>
    <s v="01"/>
    <s v="17/02/2017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21 VEL, MOD BARRET"/>
    <n v="3299.01"/>
    <s v="1"/>
    <s v="UNIDAD"/>
    <x v="0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CLASICA, MOD FT 125"/>
    <n v="21999"/>
    <s v="1"/>
    <s v="UNIDAD"/>
    <x v="1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JUVENIL, 21 VEL, MOD VERTIX"/>
    <n v="2999"/>
    <s v="1"/>
    <s v="UNIDAD"/>
    <x v="0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30-30FS"/>
    <n v="3299.01"/>
    <s v="1"/>
    <s v="UNIDAD"/>
    <x v="0"/>
  </r>
  <r>
    <x v="1"/>
    <s v="01"/>
    <s v="17/02/2017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26, VEL FALCON, MOD SPIRIT"/>
    <n v="1490"/>
    <s v="1"/>
    <s v="UNIDAD"/>
    <x v="0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MONACO"/>
    <n v="3704"/>
    <s v="1"/>
    <s v="UNIDAD"/>
    <x v="0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18 VEL, MOD FALCON R26"/>
    <n v="2345.8200000000002"/>
    <s v="1"/>
    <s v="UNIDAD"/>
    <x v="0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MOD MACH 1"/>
    <n v="3999"/>
    <s v="1"/>
    <s v="UNIDAD"/>
    <x v="0"/>
  </r>
  <r>
    <x v="1"/>
    <s v="01"/>
    <s v="17/02/2017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-14, MOD SPIRIT/ZINNI"/>
    <n v="2399"/>
    <s v="1"/>
    <s v="UNIDAD"/>
    <x v="0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CIL 150, MOD 150ROJ/NEF"/>
    <n v="15999.13"/>
    <s v="1"/>
    <s v="UNIDAD"/>
    <x v="1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CANASTILLA Y RACK, MOD CRUCERO"/>
    <n v="3499"/>
    <s v="1"/>
    <s v="UNIDAD"/>
    <x v="0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KAIZER DH"/>
    <n v="3499"/>
    <s v="1"/>
    <s v="UNIDAD"/>
    <x v="0"/>
  </r>
  <r>
    <x v="1"/>
    <s v="01"/>
    <s v="17/02/2017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 HP, MOD FT-125"/>
    <n v="13999"/>
    <s v="1"/>
    <s v="UNIDAD"/>
    <x v="1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1"/>
    <s v="YAMAHA, MOTOCICLETA, MOTONETA, 125 CC, MOD CYGNUS ZR"/>
    <n v="29999"/>
    <s v="1"/>
    <s v="UNIDAD"/>
    <x v="1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2"/>
    <s v="VG, BICICLETA, R-26, 18 VEL, MOD HUNTER"/>
    <n v="2500"/>
    <s v="1"/>
    <s v="UNIDAD"/>
    <x v="0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URBANA, R-24, MOD VENTI"/>
    <n v="2999"/>
    <s v="1"/>
    <s v="UNIDAD"/>
    <x v="0"/>
  </r>
  <r>
    <x v="1"/>
    <s v="01"/>
    <s v="17/02/2017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4"/>
    <s v="HONDA, MOTOCICLETA, DEPORTIVA, 160 CC, MOD 2017 INVICTA"/>
    <n v="39999"/>
    <s v="1"/>
    <s v="UNIDAD"/>
    <x v="1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AUTOMATICA, ARRANQUE ELECTRICO, MOD DS"/>
    <n v="18499"/>
    <s v="1"/>
    <s v="UNIDAD"/>
    <x v="1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HIBRIDA R-24, CRUCERO, 21 VELOCIDADES, M"/>
    <n v="3299.01"/>
    <s v="1"/>
    <s v="UNIDAD"/>
    <x v="0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16, MOD 41985 STAR WARS"/>
    <n v="2309"/>
    <s v="1"/>
    <s v="UNIDAD"/>
    <x v="0"/>
  </r>
  <r>
    <x v="1"/>
    <s v="01"/>
    <s v="17/02/2017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18 VEL, MOD CITY BIKE"/>
    <n v="2550"/>
    <s v="1"/>
    <s v="UNIDAD"/>
    <x v="0"/>
  </r>
  <r>
    <x v="1"/>
    <s v="01"/>
    <s v="17/02/2017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6, 21 VEL, MOD KAIZER"/>
    <n v="3249.5"/>
    <s v="1"/>
    <s v="UNIDAD"/>
    <x v="0"/>
  </r>
  <r>
    <x v="1"/>
    <s v="01"/>
    <s v="17/02/2017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AT110"/>
    <n v="14499"/>
    <s v="1"/>
    <s v="UNIDAD"/>
    <x v="1"/>
  </r>
  <r>
    <x v="1"/>
    <s v="01"/>
    <s v="17/02/2017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1"/>
    <s v="BR, BICICLETA, R-16, TIPO CROSS, MODELO MAXX"/>
    <n v="1564"/>
    <s v="1"/>
    <s v="UNIDAD"/>
    <x v="0"/>
  </r>
  <r>
    <x v="1"/>
    <s v="01"/>
    <s v="17/02/2017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2"/>
    <s v="CRUSIER, BICICLETA, R-26, RIGIDA, 18 VEL, MOD CLASICO"/>
    <n v="2990"/>
    <s v="1"/>
    <s v="UNIDAD"/>
    <x v="0"/>
  </r>
  <r>
    <x v="1"/>
    <s v="01"/>
    <s v="17/02/2017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1"/>
    <s v="ITALIKA, MOTO, MOD  FT125TS AZUL, COD3400191"/>
    <n v="14999"/>
    <s v="1"/>
    <s v="UNIDAD"/>
    <x v="1"/>
  </r>
  <r>
    <x v="1"/>
    <s v="01"/>
    <s v="17/02/2017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DE 21 VEL"/>
    <n v="2100"/>
    <s v="1"/>
    <s v="UNIDAD"/>
    <x v="0"/>
  </r>
  <r>
    <x v="1"/>
    <s v="01"/>
    <s v="17/02/2017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WS150, COD 34001372"/>
    <n v="19499"/>
    <s v="1"/>
    <s v="UNIDAD"/>
    <x v="1"/>
  </r>
  <r>
    <x v="1"/>
    <s v="01"/>
    <s v="17/02/2017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HUFFY, RODADA 27.5, 21 VELOCIDADES"/>
    <n v="3899"/>
    <s v="1"/>
    <s v="UNIDAD"/>
    <x v="0"/>
  </r>
  <r>
    <x v="1"/>
    <s v="01"/>
    <s v="17/02/2017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8 VEL, MOD FALCON"/>
    <n v="2174.92"/>
    <s v="1"/>
    <s v="UNIDAD"/>
    <x v="0"/>
  </r>
  <r>
    <x v="1"/>
    <s v="01"/>
    <s v="17/02/2017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2012, MOD FT125"/>
    <n v="13599"/>
    <s v="1"/>
    <s v="UNIDAD"/>
    <x v="1"/>
  </r>
  <r>
    <x v="1"/>
    <s v="01"/>
    <s v="17/02/2017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1"/>
    <s v="CORNEBICI, BICICLETA, R-24, MOD LIBRE"/>
    <n v="1500"/>
    <s v="1"/>
    <s v="UNIDAD"/>
    <x v="0"/>
  </r>
  <r>
    <x v="1"/>
    <s v="01"/>
    <s v="17/02/2017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26 MOD KAIZER"/>
    <n v="3499"/>
    <s v="1"/>
    <s v="UNIDAD"/>
    <x v="0"/>
  </r>
  <r>
    <x v="1"/>
    <s v="01"/>
    <s v="17/02/2017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RAIDER"/>
    <n v="1700"/>
    <s v="1"/>
    <s v="UNIDAD"/>
    <x v="0"/>
  </r>
  <r>
    <x v="1"/>
    <s v="01"/>
    <s v="17/02/2017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2"/>
    <s v="RANGER, BICICLETA, R-26, DE ALUMINIO"/>
    <n v="4100"/>
    <s v="1"/>
    <s v="UNIDAD"/>
    <x v="0"/>
  </r>
  <r>
    <x v="1"/>
    <s v="01"/>
    <s v="17/02/2017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 VEL, MOD SPIRIT"/>
    <n v="1790"/>
    <s v="1"/>
    <s v="UNIDAD"/>
    <x v="0"/>
  </r>
  <r>
    <x v="1"/>
    <s v="01"/>
    <s v="17/02/2017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4, JUVENIL, MOD 700 OXFORD"/>
    <n v="3999"/>
    <s v="1"/>
    <s v="UNIDAD"/>
    <x v="0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0, DE MONTAÑA, 21 VEL, MOD"/>
    <n v="1699"/>
    <s v="1"/>
    <s v="UNIDAD"/>
    <x v="0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RIN FIERRO, MOD DESPIADADA"/>
    <n v="1656"/>
    <s v="1"/>
    <s v="UNIDAD"/>
    <x v="0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DE MONTAÑA, BARRET"/>
    <n v="3299"/>
    <s v="1"/>
    <s v="UNIDAD"/>
    <x v="0"/>
  </r>
  <r>
    <x v="1"/>
    <s v="01"/>
    <s v="17/02/2017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4"/>
    <s v="KURAZAI, MOTOCICLETA, 125 CIL, 5 VEL, MOD CLASSIC"/>
    <n v="15100"/>
    <s v="1"/>
    <s v="UNIDAD"/>
    <x v="1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-26, 5 VEL, MOD LUCERNA RETRO"/>
    <n v="2300"/>
    <s v="1"/>
    <s v="UNIDAD"/>
    <x v="0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IZER"/>
    <n v="3299"/>
    <s v="1"/>
    <s v="UNIDAD"/>
    <x v="0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MOD FT125TS AZUL"/>
    <n v="16799"/>
    <s v="1"/>
    <s v="UNIDAD"/>
    <x v="1"/>
  </r>
  <r>
    <x v="1"/>
    <s v="01"/>
    <s v="17/02/2017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4"/>
    <s v="FINAS, BICICLETA, R-26, CRUCIER, S/VELOCIDADES, RINES DE  AC"/>
    <n v="1850"/>
    <s v="1"/>
    <s v="UNIDAD"/>
    <x v="0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TOR 4 TIEMPOS, MOD FT150 TS"/>
    <n v="16289.33"/>
    <s v="1"/>
    <s v="UNIDAD"/>
    <x v="1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E TRABAJO, MOD FT150"/>
    <n v="16414.07"/>
    <s v="1"/>
    <s v="UNIDAD"/>
    <x v="1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26, 1 VEL, MOD NABERIUX NEXT"/>
    <n v="1299"/>
    <s v="1"/>
    <s v="UNIDAD"/>
    <x v="0"/>
  </r>
  <r>
    <x v="1"/>
    <s v="01"/>
    <s v="17/02/2017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4"/>
    <s v="SWIFT, BICICLETA, R-20, MOD FLOWER"/>
    <n v="1933.46"/>
    <s v="1"/>
    <s v="UNIDAD"/>
    <x v="0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GRAFITO, MOD GS 150 LEDS"/>
    <n v="17900"/>
    <s v="1"/>
    <s v="UNIDAD"/>
    <x v="1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BASICA, MOD CLASICA"/>
    <n v="1800"/>
    <s v="1"/>
    <s v="UNIDAD"/>
    <x v="0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ANGER, ALUMINIO, R-27.5"/>
    <n v="4278.99"/>
    <s v="1"/>
    <s v="UNIDAD"/>
    <x v="0"/>
  </r>
  <r>
    <x v="1"/>
    <s v="01"/>
    <s v="17/02/2017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5 CC, 80 KM, TANQUE 13LT, MOD 34000"/>
    <n v="15200"/>
    <s v="1"/>
    <s v="UNIDAD"/>
    <x v="1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DAMA 18 V, R-24, MOD CITY BIKE LADY"/>
    <n v="3799"/>
    <s v="1"/>
    <s v="UNIDAD"/>
    <x v="0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2"/>
    <s v="ITALIKA, MOTONETA, MOD 150CC, COD 34001403"/>
    <n v="20999"/>
    <s v="1"/>
    <s v="UNIDAD"/>
    <x v="1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9,RANGER, ALUMINIO,C/SUP DEL P/HOM"/>
    <n v="5132.2700000000004"/>
    <s v="1"/>
    <s v="UNIDAD"/>
    <x v="0"/>
  </r>
  <r>
    <x v="1"/>
    <s v="01"/>
    <s v="17/02/2017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797.83"/>
    <s v="1"/>
    <s v="UNIDAD"/>
    <x v="0"/>
  </r>
  <r>
    <x v="1"/>
    <s v="01"/>
    <s v="17/02/2017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1"/>
    <s v="GOZA, BICICLETA, R-20, MOD DELFIN"/>
    <n v="1600"/>
    <s v="1"/>
    <s v="UNIDAD"/>
    <x v="0"/>
  </r>
  <r>
    <x v="1"/>
    <s v="01"/>
    <s v="17/02/2017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EPORTIVA, 200CCRT200, 34001481"/>
    <n v="33179.9"/>
    <s v="1"/>
    <s v="UNIDAD"/>
    <x v="1"/>
  </r>
  <r>
    <x v="1"/>
    <s v="01"/>
    <s v="17/02/2017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 24, MOD PROGRESION"/>
    <n v="2795.91"/>
    <s v="1"/>
    <s v="UNIDAD"/>
    <x v="0"/>
  </r>
  <r>
    <x v="1"/>
    <s v="01"/>
    <s v="17/02/2017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DE MONTAÑA, 21 VEL, MOD RUSCH"/>
    <n v="4659.9399999999996"/>
    <s v="1"/>
    <s v="UNIDAD"/>
    <x v="0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NTAÑA, SUSPENSION FRONTAL, ANNYA"/>
    <n v="2605.0100000000002"/>
    <s v="1"/>
    <s v="UNIDAD"/>
    <x v="0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0, MOD EVERGREEN"/>
    <n v="2299"/>
    <s v="1"/>
    <s v="UNIDAD"/>
    <x v="0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6  VEL, MOD BEACH LADY CRUSIER"/>
    <n v="2477.35"/>
    <s v="1"/>
    <s v="UNIDAD"/>
    <x v="0"/>
  </r>
  <r>
    <x v="1"/>
    <s v="01"/>
    <s v="17/02/2017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 AUTOMATICA, MOS ITCS125"/>
    <n v="14990.01"/>
    <s v="1"/>
    <s v="UNIDAD"/>
    <x v="1"/>
  </r>
  <r>
    <x v="1"/>
    <s v="01"/>
    <s v="17/02/2017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1"/>
    <s v="RAIDER, BICICLETA, R 26, 2 VEL"/>
    <n v="2194.52"/>
    <s v="1"/>
    <s v="UNIDAD"/>
    <x v="0"/>
  </r>
  <r>
    <x v="1"/>
    <s v="01"/>
    <s v="17/02/2017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MOD EXPERT"/>
    <n v="2799.5"/>
    <s v="1"/>
    <s v="UNIDAD"/>
    <x v="0"/>
  </r>
  <r>
    <x v="1"/>
    <s v="01"/>
    <s v="17/02/2017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WS-150"/>
    <n v="19499"/>
    <s v="1"/>
    <s v="UNIDAD"/>
    <x v="1"/>
  </r>
  <r>
    <x v="1"/>
    <s v="01"/>
    <s v="17/02/2017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MOD 747"/>
    <n v="2906.57"/>
    <s v="1"/>
    <s v="UNIDAD"/>
    <x v="0"/>
  </r>
  <r>
    <x v="1"/>
    <s v="01"/>
    <s v="17/02/2017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1"/>
    <s v="MERCURIO,  BICICLETA,  BRONCO,R-20"/>
    <n v="3219"/>
    <s v="1"/>
    <s v="UNIDAD"/>
    <x v="0"/>
  </r>
  <r>
    <x v="1"/>
    <s v="01"/>
    <s v="17/02/2017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 MOD KAIZER ROSA"/>
    <n v="2999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D PROGRESSION"/>
    <n v="2103.9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2"/>
    <s v="MAGISTRONI, BICICLETA, R-20, 1 VEL, MOD PINK 0140"/>
    <n v="2115.31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 - 3 VEL, MOD HK3"/>
    <n v="2799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1 VEL, MOD 0996"/>
    <n v="1933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21 VEL, MOD 1005926 SKU 55582833"/>
    <n v="5699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6"/>
    <s v="HARO, BICICLETA, R-20, MOD 100.1"/>
    <n v="6580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7"/>
    <s v="HUFFY, BICICLETA, R-26, 3 VEL, MOD GRANITE"/>
    <n v="2969.47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R-20, MOD DAKAR"/>
    <n v="1834.83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9"/>
    <s v="HUFFY, BICICLETA, R-16, MOD LA FLOR"/>
    <n v="2069.1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0"/>
    <s v="BIMEX, BICICLETA, R-20, 1 VEL, MOD AVENGER"/>
    <n v="1899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1"/>
    <s v="BIMEX, BICICLETA, R-20, 1 VEL, MOD DAKAR"/>
    <n v="1798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2"/>
    <s v="MERCURIO, BICICLETA, R-26, 21 VEL, MOD KAIZER"/>
    <n v="2950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3"/>
    <s v="BIMEX, BICICLETA, R 26, 18 VEL, MOD AVALANCHE"/>
    <n v="1681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4"/>
    <s v="BENOTTO, BICICLETA, R-16, MOD BETTINA"/>
    <n v="2869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5"/>
    <s v="TURBO, BICICLETA, R-29, VEL 21, MOD TX9.1"/>
    <n v="7967.88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6"/>
    <s v="VELOCI, BICICLETA, R-16, MOD ANA ELSA /PRINCESA"/>
    <n v="2199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7"/>
    <s v="BIMEX, BICICLETA, R-26, MOD AVALANCHE"/>
    <n v="1880.3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8"/>
    <s v="BIMEX, BICICLETA, R-20, 1 VEL, MOD FAIRY"/>
    <n v="1759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9"/>
    <s v="CITY BIKE, BICICLETA, R 24, MOD LADY"/>
    <n v="2859"/>
    <s v="1"/>
    <s v="UNIDAD"/>
    <x v="0"/>
  </r>
  <r>
    <x v="2"/>
    <s v="12"/>
    <s v="20/01/2017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20"/>
    <s v="GOSA, BICICLETA, R-24, 6 VEL, MOD SHARON"/>
    <n v="3318"/>
    <s v="1"/>
    <s v="UNIDAD"/>
    <x v="0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1"/>
    <s v="BICICLO, BICICLETA, RIN 20, UNA SUSP, MOD KINGSTON URBAN"/>
    <n v="1852.05"/>
    <s v="1"/>
    <s v="UNIDAD"/>
    <x v="0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2"/>
    <s v="YAMAHA, MOTOCICLETA, 125 CC, 5 VEL, MOD YBR125C"/>
    <n v="21876.23"/>
    <s v="1"/>
    <s v="UNIDAD"/>
    <x v="1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3"/>
    <s v="ITALIKA,  MOTOCICLETA,   MOD FT150GTS, SKU 34001926"/>
    <n v="18499"/>
    <s v="1"/>
    <s v="UNIDAD"/>
    <x v="1"/>
  </r>
  <r>
    <x v="2"/>
    <s v="12"/>
    <s v="20/01/2017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4"/>
    <s v="JAGUAR, BICICLETA, R-24, 18 VEL, P/CABALLERO, MOD PEREGRINA"/>
    <n v="1350"/>
    <s v="1"/>
    <s v="UNIDAD"/>
    <x v="0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1"/>
    <s v="ITALIKA, MOTONETA, MOD WS 150"/>
    <n v="19499"/>
    <s v="1"/>
    <s v="UNIDAD"/>
    <x v="1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26, MOD RAIDER"/>
    <n v="2099"/>
    <s v="1"/>
    <s v="UNIDAD"/>
    <x v="0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3"/>
    <s v="ATV, MOTONETA, 180 C/REVERSA"/>
    <n v="33990"/>
    <s v="1"/>
    <s v="UNIDAD"/>
    <x v="1"/>
  </r>
  <r>
    <x v="2"/>
    <s v="12"/>
    <s v="20/01/2017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 24, MOD MADEIRA FS"/>
    <n v="2599"/>
    <s v="1"/>
    <s v="UNIDAD"/>
    <x v="0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1"/>
    <s v="ITALICA, MOTOCICLETA, MOD 1502"/>
    <n v="18799"/>
    <s v="1"/>
    <s v="UNIDAD"/>
    <x v="1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2"/>
    <s v="CINELLI, BICICLETA, R-16, MOD JR BIKE"/>
    <n v="1021.88"/>
    <s v="1"/>
    <s v="UNIDAD"/>
    <x v="0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4, MOD VENTI"/>
    <n v="2999"/>
    <s v="1"/>
    <s v="UNIDAD"/>
    <x v="0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4, TIPO CRUCERO, MOD GOOD VIBRATIONS"/>
    <n v="2507.9699999999998"/>
    <s v="1"/>
    <s v="UNIDAD"/>
    <x v="0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12, NIÑA, MOD MORADO"/>
    <n v="940"/>
    <s v="1"/>
    <s v="UNIDAD"/>
    <x v="0"/>
  </r>
  <r>
    <x v="2"/>
    <s v="12"/>
    <s v="20/01/2017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6"/>
    <s v="BIMEX, BICICLETA, R20, AVENGER"/>
    <n v="1749"/>
    <s v="1"/>
    <s v="UNIDAD"/>
    <x v="0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4, MOD 752811"/>
    <n v="2799"/>
    <s v="1"/>
    <s v="UNIDAD"/>
    <x v="0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MOD FAT BIKE"/>
    <n v="3999.2"/>
    <s v="1"/>
    <s v="UNIDAD"/>
    <x v="0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3"/>
    <s v="CINELLI, BICICLETA, R/26, F/CONTRAPEDAL, MOD 46721065"/>
    <n v="1499"/>
    <s v="1"/>
    <s v="UNIDAD"/>
    <x v="0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6, MOD RANGER"/>
    <n v="4299"/>
    <s v="1"/>
    <s v="UNIDAD"/>
    <x v="0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5"/>
    <s v="KURAZAI, MOTOCICLETA, 14.5 HP, 200CC, 5 VEL, MOD 200ROJ/NE.G"/>
    <n v="33200"/>
    <s v="1"/>
    <s v="UNIDAD"/>
    <x v="1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-24, PROGRESSION FS"/>
    <n v="2599"/>
    <s v="1"/>
    <s v="UNIDAD"/>
    <x v="0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7"/>
    <s v="VELOCI, BICICLETA, R-20, 1 VEL, P/NIÑO"/>
    <n v="1560.38"/>
    <s v="1"/>
    <s v="UNIDAD"/>
    <x v="0"/>
  </r>
  <r>
    <x v="2"/>
    <s v="12"/>
    <s v="20/01/2017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21 VEL, ADULTO, MOD LIGHT PRO"/>
    <n v="5699"/>
    <s v="1"/>
    <s v="UNIDAD"/>
    <x v="0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6, ALUMINIO, RANGER, MOD 517755"/>
    <n v="4299"/>
    <s v="1"/>
    <s v="UNIDAD"/>
    <x v="0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2"/>
    <s v="HONDA, MOTOCICLETA, 11.2 HP, GL CARGO 150, MOD 2017"/>
    <n v="27720"/>
    <s v="1"/>
    <s v="UNIDAD"/>
    <x v="1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6, MOD NELLU LADIES"/>
    <n v="3490"/>
    <s v="1"/>
    <s v="UNIDAD"/>
    <x v="0"/>
  </r>
  <r>
    <x v="2"/>
    <s v="12"/>
    <s v="20/01/2017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FORCE, MOD LEVELFORCE"/>
    <n v="2508.91"/>
    <s v="1"/>
    <s v="UNIDAD"/>
    <x v="0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125 CM3, MOD CLASSIC"/>
    <n v="15099.12"/>
    <s v="1"/>
    <s v="UNIDAD"/>
    <x v="1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0, MOD FAIRY"/>
    <n v="1789"/>
    <s v="1"/>
    <s v="UNIDAD"/>
    <x v="0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NAVY"/>
    <n v="2799"/>
    <s v="1"/>
    <s v="UNIDAD"/>
    <x v="0"/>
  </r>
  <r>
    <x v="2"/>
    <s v="12"/>
    <s v="20/01/2017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MOD SIRENA R20"/>
    <n v="1703.02"/>
    <s v="1"/>
    <s v="UNIDAD"/>
    <x v="0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1"/>
    <s v="VENTO, MOTOCICLETA, AUT, 150 CC, MOD TERRA"/>
    <n v="20130.45"/>
    <s v="1"/>
    <s v="UNIDAD"/>
    <x v="1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ESTANDAR, MOD 150CC"/>
    <n v="18972.34"/>
    <s v="1"/>
    <s v="UNIDAD"/>
    <x v="1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26, MOD CRANBROOK"/>
    <n v="2039.44"/>
    <s v="1"/>
    <s v="UNIDAD"/>
    <x v="0"/>
  </r>
  <r>
    <x v="2"/>
    <s v="12"/>
    <s v="20/01/2017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CLASICA, MOD FT 125CC"/>
    <n v="13749"/>
    <s v="1"/>
    <s v="UNIDAD"/>
    <x v="1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7.5, 21, VEL, MOD RANGER"/>
    <n v="4890"/>
    <s v="1"/>
    <s v="UNIDAD"/>
    <x v="0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4, 21 VEL, MOD DEUS"/>
    <n v="2599"/>
    <s v="1"/>
    <s v="UNIDAD"/>
    <x v="0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0, MOD FAIRY, PARA NIÑA"/>
    <n v="1455.96"/>
    <s v="1"/>
    <s v="UNIDAD"/>
    <x v="0"/>
  </r>
  <r>
    <x v="2"/>
    <s v="12"/>
    <s v="20/01/2017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MOD NEL LUSSO"/>
    <n v="3490"/>
    <s v="1"/>
    <s v="UNIDAD"/>
    <x v="0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26, CRUISER"/>
    <n v="3450"/>
    <s v="1"/>
    <s v="UNIDAD"/>
    <x v="0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SKU 55582913"/>
    <n v="3699"/>
    <s v="1"/>
    <s v="UNIDAD"/>
    <x v="0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3"/>
    <s v="MONSTER FANG, BICICLETA, R-16, MOD UNICO"/>
    <n v="2198"/>
    <s v="1"/>
    <s v="UNIDAD"/>
    <x v="0"/>
  </r>
  <r>
    <x v="2"/>
    <s v="12"/>
    <s v="20/01/2017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610"/>
    <s v="1"/>
    <s v="UNIDAD"/>
    <x v="0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1"/>
    <s v="DINAMO, MOTOCICLETA, 150 CC, 5 VEL, 1.4 LT, MOD U5 2016"/>
    <n v="19990"/>
    <s v="1"/>
    <s v="UNIDAD"/>
    <x v="1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2"/>
    <s v="SPECIALIZED, BICICLETA, R-650B, 24 VEL, MOD PITCH 2017"/>
    <n v="11550"/>
    <s v="1"/>
    <s v="UNIDAD"/>
    <x v="0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OD 26, 6 VEL, MOD BEACH LADY CRUISER"/>
    <n v="2844"/>
    <s v="1"/>
    <s v="UNIDAD"/>
    <x v="0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7 VEL, R 26, MOD FRACTER"/>
    <n v="1899.9"/>
    <s v="1"/>
    <s v="UNIDAD"/>
    <x v="0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5"/>
    <s v="HUFFY, BICICLETA, 700 CC, MOD CRUISER"/>
    <n v="1940.53"/>
    <s v="1"/>
    <s v="UNIDAD"/>
    <x v="0"/>
  </r>
  <r>
    <x v="2"/>
    <s v="12"/>
    <s v="20/01/2017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ODADA 20, 18 VEL, P/NIÑO, M PROGRESSION"/>
    <n v="2450"/>
    <s v="1"/>
    <s v="UNIDAD"/>
    <x v="0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0, MODELO MACH 1, 18 VELOCIDADES"/>
    <n v="2499"/>
    <s v="1"/>
    <s v="UNIDAD"/>
    <x v="0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2"/>
    <s v="NEXT, BICICLETA, R24, DAMA, MODELO BODNED2401"/>
    <n v="1123.33"/>
    <s v="1"/>
    <s v="UNIDAD"/>
    <x v="0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3"/>
    <s v="KEEWAY, MOTOCICLETA, RKV 200CC, MOD 2016"/>
    <n v="34500"/>
    <s v="1"/>
    <s v="UNIDAD"/>
    <x v="1"/>
  </r>
  <r>
    <x v="2"/>
    <s v="12"/>
    <s v="20/01/2017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4"/>
    <s v="MERCURIO, BICILETA, R24, MOD VERTIX"/>
    <n v="2999"/>
    <s v="1"/>
    <s v="UNIDAD"/>
    <x v="0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D RUSH"/>
    <n v="2849"/>
    <s v="1"/>
    <s v="UNIDAD"/>
    <x v="0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2"/>
    <s v="MONGOOSE, BICICLETA, R-26, 21VEL, MOD LEOGE 2.0"/>
    <n v="5712.35"/>
    <s v="1"/>
    <s v="UNIDAD"/>
    <x v="0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D FT 180 ROJO"/>
    <n v="22499"/>
    <s v="1"/>
    <s v="UNIDAD"/>
    <x v="1"/>
  </r>
  <r>
    <x v="2"/>
    <s v="12"/>
    <s v="20/01/2017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16, 1 VEL, MOD SPYRO"/>
    <n v="1503.51"/>
    <s v="1"/>
    <s v="UNIDAD"/>
    <x v="0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1"/>
    <s v="VENTO, MOTOCICLETA, URBAN GT  150"/>
    <n v="23219.1"/>
    <s v="1"/>
    <s v="UNIDAD"/>
    <x v="1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24, 18 VELOC, MOD LADY"/>
    <n v="2849"/>
    <s v="1"/>
    <s v="UNIDAD"/>
    <x v="0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6, MOD NELLU, MAN"/>
    <n v="3490"/>
    <s v="1"/>
    <s v="UNIDAD"/>
    <x v="0"/>
  </r>
  <r>
    <x v="2"/>
    <s v="12"/>
    <s v="20/01/2017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MOD BRIANNA"/>
    <n v="2330"/>
    <s v="1"/>
    <s v="UNIDAD"/>
    <x v="0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1"/>
    <s v="GORAY, BICICLETA, CRUSSIER STD, R-26"/>
    <n v="4109.26"/>
    <s v="1"/>
    <s v="UNIDAD"/>
    <x v="0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24, MOD 2418 AGUA"/>
    <n v="2790"/>
    <s v="1"/>
    <s v="UNIDAD"/>
    <x v="0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RANGER"/>
    <n v="4299"/>
    <s v="1"/>
    <s v="UNIDAD"/>
    <x v="0"/>
  </r>
  <r>
    <x v="2"/>
    <s v="12"/>
    <s v="20/01/2017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TRABAJO, 150CC, MOD FT150, SKU 3400113"/>
    <n v="14899"/>
    <s v="1"/>
    <s v="UNIDAD"/>
    <x v="1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DAYTONA"/>
    <n v="2209"/>
    <s v="1"/>
    <s v="UNIDAD"/>
    <x v="0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18 VEL, MOD KOBBAL FALCON"/>
    <n v="1995"/>
    <s v="1"/>
    <s v="UNIDAD"/>
    <x v="0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URBANA, R-26, S/VEL, MOD LONDON URBAN"/>
    <n v="2599"/>
    <s v="1"/>
    <s v="UNIDAD"/>
    <x v="0"/>
  </r>
  <r>
    <x v="2"/>
    <s v="12"/>
    <s v="20/01/2017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4"/>
    <s v="GENESIS, BICICLETA, MONTAÑA, R-26, C/21 VELOCIDADES, MOD KEN"/>
    <n v="3990"/>
    <s v="1"/>
    <s v="UNIDAD"/>
    <x v="0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1"/>
    <s v="BIRETA, BICICLETA, R 26"/>
    <n v="1200"/>
    <s v="1"/>
    <s v="UNIDAD"/>
    <x v="0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SEMIAUT, 4 VEL, 70 KM/H, ROJA, MOD AT"/>
    <n v="13999"/>
    <s v="1"/>
    <s v="UNIDAD"/>
    <x v="1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SUSPENCION FRONTAL, MOD BARRET"/>
    <n v="3299.01"/>
    <s v="1"/>
    <s v="UNIDAD"/>
    <x v="0"/>
  </r>
  <r>
    <x v="2"/>
    <s v="12"/>
    <s v="20/01/2017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 28, CUADRO DE ALUMINIO, MOD RANGER"/>
    <n v="4299"/>
    <s v="1"/>
    <s v="UNIDAD"/>
    <x v="0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CITY BIKE LADY, 24´´, 18 VEL"/>
    <n v="2999"/>
    <s v="1"/>
    <s v="UNIDAD"/>
    <x v="0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2"/>
    <s v="TURBO, BICICLETA, R-12, BABY ROSA"/>
    <n v="969"/>
    <s v="1"/>
    <s v="UNIDAD"/>
    <x v="0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3"/>
    <s v="ITALIKA, MOTONETA, AUTOM 150 CC, MOD 34001772 RC 150 ROJA"/>
    <n v="18599"/>
    <s v="1"/>
    <s v="UNIDAD"/>
    <x v="1"/>
  </r>
  <r>
    <x v="2"/>
    <s v="12"/>
    <s v="20/01/2017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CRUCERO, MUJER AZUL"/>
    <n v="2499"/>
    <s v="1"/>
    <s v="UNIDAD"/>
    <x v="0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NTAÑA, CANASTILLA, RACK, MOD CRU"/>
    <n v="3499"/>
    <s v="1"/>
    <s v="UNIDAD"/>
    <x v="0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ITK 250 Z, MOD 2016"/>
    <n v="37899"/>
    <s v="1"/>
    <s v="UNIDAD"/>
    <x v="1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LONDON URBAN"/>
    <n v="2599"/>
    <s v="1"/>
    <s v="UNIDAD"/>
    <x v="0"/>
  </r>
  <r>
    <x v="2"/>
    <s v="12"/>
    <s v="20/01/2017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MOD BARRET"/>
    <n v="2799"/>
    <s v="1"/>
    <s v="UNIDAD"/>
    <x v="0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MOD CLASICA 2016 125"/>
    <n v="15099"/>
    <s v="1"/>
    <s v="UNIDAD"/>
    <x v="1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16, R ESTABILIZADORAS, MOD MAX STEEL"/>
    <n v="2699"/>
    <s v="1"/>
    <s v="UNIDAD"/>
    <x v="0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3"/>
    <s v="HERAA MP, BICICLETA, R-20, RAMPERA, VARIOS COLORES, S/M"/>
    <n v="1640"/>
    <s v="1"/>
    <s v="UNIDAD"/>
    <x v="0"/>
  </r>
  <r>
    <x v="2"/>
    <s v="12"/>
    <s v="20/01/2017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MOD PANAMA JACK"/>
    <n v="2799"/>
    <s v="1"/>
    <s v="UNIDAD"/>
    <x v="0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ENC ELECTR, MOD SCOOTER 150"/>
    <n v="22300"/>
    <s v="1"/>
    <s v="UNIDAD"/>
    <x v="1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2"/>
    <s v="IZUKA, MOTOCICLETA, CHOPER, 150 CM2, MODELO 2016"/>
    <n v="28000"/>
    <s v="1"/>
    <s v="UNIDAD"/>
    <x v="1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4, 6 VEL, MOD VENTI"/>
    <n v="2749"/>
    <s v="1"/>
    <s v="UNIDAD"/>
    <x v="0"/>
  </r>
  <r>
    <x v="2"/>
    <s v="12"/>
    <s v="20/01/2017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 , R-26, 11 VEL, MOD RAIDER"/>
    <n v="1899"/>
    <s v="1"/>
    <s v="UNIDAD"/>
    <x v="0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SWET GIRL, R-16, MOD 704"/>
    <n v="1527"/>
    <s v="1"/>
    <s v="UNIDAD"/>
    <x v="0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NTAÑA, DE 21 VEL, S/MOD"/>
    <n v="3490"/>
    <s v="1"/>
    <s v="UNIDAD"/>
    <x v="0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LONDON"/>
    <n v="3049"/>
    <s v="1"/>
    <s v="UNIDAD"/>
    <x v="0"/>
  </r>
  <r>
    <x v="2"/>
    <s v="12"/>
    <s v="20/01/2017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21 VEL, MOD BARRET"/>
    <n v="3299.01"/>
    <s v="1"/>
    <s v="UNIDAD"/>
    <x v="0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CLASICA, MOD FT 125"/>
    <n v="16499"/>
    <s v="1"/>
    <s v="UNIDAD"/>
    <x v="1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JUVENIL, 21 VEL, MOD VERTIX"/>
    <n v="3129"/>
    <s v="1"/>
    <s v="UNIDAD"/>
    <x v="0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30-30FS"/>
    <n v="3149"/>
    <s v="1"/>
    <s v="UNIDAD"/>
    <x v="0"/>
  </r>
  <r>
    <x v="2"/>
    <s v="12"/>
    <s v="20/01/2017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26, VEL FALCON, MOD SPIRIT"/>
    <n v="1412.44"/>
    <s v="1"/>
    <s v="UNIDAD"/>
    <x v="0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MONACO"/>
    <n v="3704"/>
    <s v="1"/>
    <s v="UNIDAD"/>
    <x v="0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18 VEL, MOD FALCON R26"/>
    <n v="2345.8200000000002"/>
    <s v="1"/>
    <s v="UNIDAD"/>
    <x v="0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MOD MACH 1"/>
    <n v="3999"/>
    <s v="1"/>
    <s v="UNIDAD"/>
    <x v="0"/>
  </r>
  <r>
    <x v="2"/>
    <s v="12"/>
    <s v="20/01/2017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-14, MOD SPIRIT/ZINNI"/>
    <n v="2399"/>
    <s v="1"/>
    <s v="UNIDAD"/>
    <x v="0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CIL 150, MOD 150ROJ/NEF"/>
    <n v="15999.13"/>
    <s v="1"/>
    <s v="UNIDAD"/>
    <x v="1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CANASTILLA Y RACK, MOD CRUCERO"/>
    <n v="3499"/>
    <s v="1"/>
    <s v="UNIDAD"/>
    <x v="0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KAIZER DH"/>
    <n v="3499"/>
    <s v="1"/>
    <s v="UNIDAD"/>
    <x v="0"/>
  </r>
  <r>
    <x v="2"/>
    <s v="12"/>
    <s v="20/01/2017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 HP, MOD FT-125"/>
    <n v="14149"/>
    <s v="1"/>
    <s v="UNIDAD"/>
    <x v="1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1"/>
    <s v="YAMAHA, MOTOCICLETA, MOTONETA, 125 CC, MOD CYGNUS ZR"/>
    <n v="29999"/>
    <s v="1"/>
    <s v="UNIDAD"/>
    <x v="1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2"/>
    <s v="VG, BICICLETA, R-26, 18 VEL, MOD HUNTER"/>
    <n v="2500"/>
    <s v="1"/>
    <s v="UNIDAD"/>
    <x v="0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URBANA, R-24, MOD VENTI"/>
    <n v="3033.08"/>
    <s v="1"/>
    <s v="UNIDAD"/>
    <x v="0"/>
  </r>
  <r>
    <x v="2"/>
    <s v="12"/>
    <s v="20/01/2017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4"/>
    <s v="HONDA, MOTOCICLETA, DEPORTIVA, 160 CC, MOD 2017 INVICTA"/>
    <n v="39999"/>
    <s v="1"/>
    <s v="UNIDAD"/>
    <x v="1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AUTOMATICA, 6 LT, MODDS150"/>
    <n v="18746.52"/>
    <s v="1"/>
    <s v="UNIDAD"/>
    <x v="1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HIBRIDA R-24, CRUCERO, 21 VELOCIDADES, M"/>
    <n v="3299.01"/>
    <s v="1"/>
    <s v="UNIDAD"/>
    <x v="0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16, MOD 41985 STAR WARS"/>
    <n v="1813.34"/>
    <s v="1"/>
    <s v="UNIDAD"/>
    <x v="0"/>
  </r>
  <r>
    <x v="2"/>
    <s v="12"/>
    <s v="20/01/2017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18 VEL, MOD CITY BIKE"/>
    <n v="2550"/>
    <s v="1"/>
    <s v="UNIDAD"/>
    <x v="0"/>
  </r>
  <r>
    <x v="2"/>
    <s v="12"/>
    <s v="20/01/2017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6, 21 VEL, MOD KAIZER"/>
    <n v="2999"/>
    <s v="1"/>
    <s v="UNIDAD"/>
    <x v="0"/>
  </r>
  <r>
    <x v="2"/>
    <s v="12"/>
    <s v="20/01/2017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AT110"/>
    <n v="13999"/>
    <s v="1"/>
    <s v="UNIDAD"/>
    <x v="1"/>
  </r>
  <r>
    <x v="2"/>
    <s v="12"/>
    <s v="20/01/2017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1"/>
    <s v="BR, BICICLETA, R-16, TIPO CROSS, MODELO MAXX"/>
    <n v="1527"/>
    <s v="1"/>
    <s v="UNIDAD"/>
    <x v="0"/>
  </r>
  <r>
    <x v="2"/>
    <s v="12"/>
    <s v="20/01/2017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2"/>
    <s v="CRUSIER, BICICLETA, R-26, RIGIDA, 18 VEL, MOD CLASICO"/>
    <n v="2990"/>
    <s v="1"/>
    <s v="UNIDAD"/>
    <x v="0"/>
  </r>
  <r>
    <x v="2"/>
    <s v="12"/>
    <s v="20/01/2017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1"/>
    <s v="ITALIKA, MOTO, MOD  FT125TS AZUL, COD3400191"/>
    <n v="14999"/>
    <s v="1"/>
    <s v="UNIDAD"/>
    <x v="1"/>
  </r>
  <r>
    <x v="2"/>
    <s v="12"/>
    <s v="20/01/2017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DE 21 VEL"/>
    <n v="2100"/>
    <s v="1"/>
    <s v="UNIDAD"/>
    <x v="0"/>
  </r>
  <r>
    <x v="2"/>
    <s v="12"/>
    <s v="20/01/2017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WS150, COD 34001372"/>
    <n v="18899"/>
    <s v="1"/>
    <s v="UNIDAD"/>
    <x v="1"/>
  </r>
  <r>
    <x v="2"/>
    <s v="12"/>
    <s v="20/01/2017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HUFFY, RODADA 27.5, 21 VELOCIDADES"/>
    <n v="3899"/>
    <s v="1"/>
    <s v="UNIDAD"/>
    <x v="0"/>
  </r>
  <r>
    <x v="2"/>
    <s v="12"/>
    <s v="20/01/2017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8 VEL, MOD FALCON"/>
    <n v="2174.92"/>
    <s v="1"/>
    <s v="UNIDAD"/>
    <x v="0"/>
  </r>
  <r>
    <x v="2"/>
    <s v="12"/>
    <s v="20/01/2017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2012, MOD FT125"/>
    <n v="13599"/>
    <s v="1"/>
    <s v="UNIDAD"/>
    <x v="1"/>
  </r>
  <r>
    <x v="2"/>
    <s v="12"/>
    <s v="20/01/2017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1"/>
    <s v="CORNEBICI, BICICLETA, R-24, MOD LIBRE"/>
    <n v="1500"/>
    <s v="1"/>
    <s v="UNIDAD"/>
    <x v="0"/>
  </r>
  <r>
    <x v="2"/>
    <s v="12"/>
    <s v="20/01/2017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26 MOD KAIZER"/>
    <n v="3299"/>
    <s v="1"/>
    <s v="UNIDAD"/>
    <x v="0"/>
  </r>
  <r>
    <x v="2"/>
    <s v="12"/>
    <s v="20/01/2017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RAIDER"/>
    <n v="1700"/>
    <s v="1"/>
    <s v="UNIDAD"/>
    <x v="0"/>
  </r>
  <r>
    <x v="2"/>
    <s v="12"/>
    <s v="20/01/2017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2"/>
    <s v="RANGER, BICICLETA, R-26, DE ALUMINIO"/>
    <n v="4100"/>
    <s v="1"/>
    <s v="UNIDAD"/>
    <x v="0"/>
  </r>
  <r>
    <x v="2"/>
    <s v="12"/>
    <s v="20/01/2017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 VEL, MOD SPIRIT"/>
    <n v="1790"/>
    <s v="1"/>
    <s v="UNIDAD"/>
    <x v="0"/>
  </r>
  <r>
    <x v="2"/>
    <s v="12"/>
    <s v="20/01/2017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4, JUVENIL, MOD 700 OXFORD"/>
    <n v="3999"/>
    <s v="1"/>
    <s v="UNIDAD"/>
    <x v="0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0, DE MONTAÑA, 21 VEL, MOD"/>
    <n v="1699"/>
    <s v="1"/>
    <s v="UNIDAD"/>
    <x v="0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RIN FIERRO, MOD DESPIADADA"/>
    <n v="1656"/>
    <s v="1"/>
    <s v="UNIDAD"/>
    <x v="0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DE MONTAÑA, BARRET"/>
    <n v="3299"/>
    <s v="1"/>
    <s v="UNIDAD"/>
    <x v="0"/>
  </r>
  <r>
    <x v="2"/>
    <s v="12"/>
    <s v="20/01/2017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4"/>
    <s v="KURAZAI, MOTOCICLETA, 125 CIL, 5 VEL, MOD CLASSIC"/>
    <n v="15100"/>
    <s v="1"/>
    <s v="UNIDAD"/>
    <x v="1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-26, 5 VEL, MOD LUCERNA RETRO"/>
    <n v="2300"/>
    <s v="1"/>
    <s v="UNIDAD"/>
    <x v="0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IZER"/>
    <n v="3199"/>
    <s v="1"/>
    <s v="UNIDAD"/>
    <x v="0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MOD FT125TS AZUL"/>
    <n v="16349"/>
    <s v="1"/>
    <s v="UNIDAD"/>
    <x v="1"/>
  </r>
  <r>
    <x v="2"/>
    <s v="12"/>
    <s v="20/01/2017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4"/>
    <s v="FINAS, BICICLETA, R-26, CRUCIER, S/VELOCIDADES, RINES DE  AC"/>
    <n v="1850"/>
    <s v="1"/>
    <s v="UNIDAD"/>
    <x v="0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TOR 4 TIEMPOS, MOD FT150 TS"/>
    <n v="15649"/>
    <s v="1"/>
    <s v="UNIDAD"/>
    <x v="1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E TRABAJO, MOD FT150"/>
    <n v="15711.99"/>
    <s v="1"/>
    <s v="UNIDAD"/>
    <x v="1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26, 1 VEL, MOD NABERIUX NEXT"/>
    <n v="1299"/>
    <s v="1"/>
    <s v="UNIDAD"/>
    <x v="0"/>
  </r>
  <r>
    <x v="2"/>
    <s v="12"/>
    <s v="20/01/2017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4"/>
    <s v="SWIFT, BICICLETA, R-20, MOD FLOWER"/>
    <n v="1899"/>
    <s v="1"/>
    <s v="UNIDAD"/>
    <x v="0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GRAFITO, MOD GS 150 LEDS"/>
    <n v="17900"/>
    <s v="1"/>
    <s v="UNIDAD"/>
    <x v="1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BASICA, MOD CLASICA"/>
    <n v="1720"/>
    <s v="1"/>
    <s v="UNIDAD"/>
    <x v="0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ANGER, ALUMINIO, R-27.5"/>
    <n v="4239"/>
    <s v="1"/>
    <s v="UNIDAD"/>
    <x v="0"/>
  </r>
  <r>
    <x v="2"/>
    <s v="12"/>
    <s v="20/01/2017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5 CC, 80 KM, TANQUE 13LT, MOD 34000"/>
    <n v="15200"/>
    <s v="1"/>
    <s v="UNIDAD"/>
    <x v="1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DAMA 18 V, R-24, MOD CITY BIKE LADY"/>
    <n v="3799"/>
    <s v="1"/>
    <s v="UNIDAD"/>
    <x v="0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2"/>
    <s v="ITALIKA, MOTONETA, MOD 150CC, COD 34001403"/>
    <n v="19449.5"/>
    <s v="1"/>
    <s v="UNIDAD"/>
    <x v="1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9,RANGER, ALUMINIO,C/SUP DEL P/HOM"/>
    <n v="5010"/>
    <s v="1"/>
    <s v="UNIDAD"/>
    <x v="0"/>
  </r>
  <r>
    <x v="2"/>
    <s v="12"/>
    <s v="20/01/2017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755"/>
    <s v="1"/>
    <s v="UNIDAD"/>
    <x v="0"/>
  </r>
  <r>
    <x v="2"/>
    <s v="12"/>
    <s v="20/01/2017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1"/>
    <s v="BLITS, BICICLETA, ROD 20, MOD PUMP"/>
    <n v="1651.31"/>
    <s v="1"/>
    <s v="UNIDAD"/>
    <x v="0"/>
  </r>
  <r>
    <x v="2"/>
    <s v="12"/>
    <s v="20/01/2017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EPORTIVA, 200CCRT200, 34001481"/>
    <n v="33025.279999999999"/>
    <s v="1"/>
    <s v="UNIDAD"/>
    <x v="1"/>
  </r>
  <r>
    <x v="2"/>
    <s v="12"/>
    <s v="20/01/2017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 24, MOD PROGRESION"/>
    <n v="2779.81"/>
    <s v="1"/>
    <s v="UNIDAD"/>
    <x v="0"/>
  </r>
  <r>
    <x v="2"/>
    <s v="12"/>
    <s v="20/01/2017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DE MONTAÑA, 21 VEL, MOD RUSCH"/>
    <n v="5296.08"/>
    <s v="1"/>
    <s v="UNIDAD"/>
    <x v="0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NTAÑA, SUSPENSION FRONTAL, ANNYA"/>
    <n v="2605.0100000000002"/>
    <s v="1"/>
    <s v="UNIDAD"/>
    <x v="0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0, MOD EVERGREEN"/>
    <n v="2299"/>
    <s v="1"/>
    <s v="UNIDAD"/>
    <x v="0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6  VEL, MOD BEACH LADY CRUSIER"/>
    <n v="2477.35"/>
    <s v="1"/>
    <s v="UNIDAD"/>
    <x v="0"/>
  </r>
  <r>
    <x v="2"/>
    <s v="12"/>
    <s v="20/01/2017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 AUTOMATICA, MOS ITCS125"/>
    <n v="14990.01"/>
    <s v="1"/>
    <s v="UNIDAD"/>
    <x v="1"/>
  </r>
  <r>
    <x v="2"/>
    <s v="12"/>
    <s v="20/01/2017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1"/>
    <s v="RAIDER, BICICLETA, R 26, 2 VEL"/>
    <n v="1720"/>
    <s v="1"/>
    <s v="UNIDAD"/>
    <x v="0"/>
  </r>
  <r>
    <x v="2"/>
    <s v="12"/>
    <s v="20/01/2017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MOD EXPERT"/>
    <n v="2325"/>
    <s v="1"/>
    <s v="UNIDAD"/>
    <x v="0"/>
  </r>
  <r>
    <x v="2"/>
    <s v="12"/>
    <s v="20/01/2017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WS-150"/>
    <n v="22402.18"/>
    <s v="1"/>
    <s v="UNIDAD"/>
    <x v="1"/>
  </r>
  <r>
    <x v="2"/>
    <s v="12"/>
    <s v="20/01/2017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MOD 747"/>
    <n v="2902.37"/>
    <s v="1"/>
    <s v="UNIDAD"/>
    <x v="0"/>
  </r>
  <r>
    <x v="2"/>
    <s v="12"/>
    <s v="20/01/2017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1"/>
    <s v="MERCURIO,  BICICLETA,  BRONCO,R-20"/>
    <n v="3219"/>
    <s v="1"/>
    <s v="UNIDAD"/>
    <x v="0"/>
  </r>
  <r>
    <x v="2"/>
    <s v="12"/>
    <s v="20/01/2017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 MOD KAIZER ROSA"/>
    <n v="2999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-16, MOD CRANBROOK"/>
    <n v="1943.86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2"/>
    <s v="MAGISTRONI, BICICLETA, R-20, 1 VEL, MOD PINK 0140"/>
    <n v="2099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 - 3 VEL, MOD HK3"/>
    <n v="2599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4"/>
    <s v="MAGISTRONI, BICICLETA, R-16, 1 VEL, BLAST CRO MOD BJ-2058-01"/>
    <n v="1484.8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21 VEL, MOD SPORT-HILL"/>
    <n v="4653.2700000000004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6"/>
    <s v="HARO, BICICLETA, R-20, MOD 100.1"/>
    <n v="6050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7"/>
    <s v="BIMEX, BICICLETA, R-26, MOD RIDER"/>
    <n v="1240.3900000000001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R-20, MOD DAKAR"/>
    <n v="1842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9"/>
    <s v="BIMEX, BICICLETA, R-26, MOD RAIDER"/>
    <n v="1101.4000000000001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0"/>
    <s v="BIMEX, BICICLETA, R-20, 1 VEL, MOD AVENGER"/>
    <n v="1748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1"/>
    <s v="BIMEX, BICICLETA, R-20, 1 VEL, MOD INVADER"/>
    <n v="1549.19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2"/>
    <s v="MERCURIO, BICICLETA, R-26, 21 VEL, MOD KAIZER"/>
    <n v="2679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3"/>
    <s v="BIMEX, BICICLETA, R 26, 18 VEL, MOD AVALANCHE"/>
    <n v="1698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4"/>
    <s v="BENOTTO, BICICLETA, R-16, MOD BETTINA"/>
    <n v="2789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5"/>
    <s v="MERCURIO, BICICLETA, R-26, VEL 21, MOD DH KAIZER"/>
    <n v="3869.1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6"/>
    <s v="BENOTTO, BICICLETA, R-26, MOD RUSH"/>
    <n v="3043.38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7"/>
    <s v="BIMEX, BICICLETA, R-26, MOD AVALANCHE"/>
    <n v="1556.76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8"/>
    <s v="BIMEX, BICICLETA, R-16, 1 VEL, MOD PRINCESS"/>
    <n v="1053.3599999999999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9"/>
    <s v="BIMEX, BICICLETA, R-20, 6 VEL, MOD LEVEL FORCE"/>
    <n v="2167.0500000000002"/>
    <s v="1"/>
    <s v="UNIDAD"/>
    <x v="0"/>
  </r>
  <r>
    <x v="2"/>
    <s v="01"/>
    <s v="22/02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20"/>
    <s v="BIMEX, BICICLETA, R-24, 18 VEL, MOD CITY BIKE LADY"/>
    <n v="1541.68"/>
    <s v="1"/>
    <s v="UNIDAD"/>
    <x v="0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1"/>
    <s v="BICICLO, BICICLETA, RIN 20, UNA SUSP, MOD KINGSTON URBAN"/>
    <n v="1790.11"/>
    <s v="1"/>
    <s v="UNIDAD"/>
    <x v="0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2"/>
    <s v="YAMAHA, MOTOCICLETA, 125 CC, 5 VEL, MOD YBR125C"/>
    <n v="24490"/>
    <s v="1"/>
    <s v="UNIDAD"/>
    <x v="1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CLASICA, MOD FT125, COD 340000281"/>
    <n v="14999"/>
    <s v="1"/>
    <s v="UNIDAD"/>
    <x v="1"/>
  </r>
  <r>
    <x v="2"/>
    <s v="01"/>
    <s v="22/02/2016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4"/>
    <s v="JAGUAR, BICICLETA, R-24, 18 VEL, P/CABALLERO, MOD PEREGRINA"/>
    <n v="1349.99"/>
    <s v="1"/>
    <s v="UNIDAD"/>
    <x v="0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1"/>
    <s v="ITALIKA, MOTONETA, MOD WS 150"/>
    <n v="17279"/>
    <s v="1"/>
    <s v="UNIDAD"/>
    <x v="1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26, MOD CRAZY BUFALO"/>
    <n v="3399"/>
    <s v="1"/>
    <s v="UNIDAD"/>
    <x v="0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3"/>
    <s v="ITALIKA, MOTONETA, 125R, MOD VITALIA"/>
    <n v="18490"/>
    <s v="1"/>
    <s v="UNIDAD"/>
    <x v="1"/>
  </r>
  <r>
    <x v="2"/>
    <s v="01"/>
    <s v="22/02/2016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 20, MOD PROGRESSION"/>
    <n v="1899"/>
    <s v="1"/>
    <s v="UNIDAD"/>
    <x v="0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1"/>
    <s v="ITALICA, MOTOCICLETA, MOD 1502"/>
    <n v="20999"/>
    <s v="1"/>
    <s v="UNIDAD"/>
    <x v="1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2"/>
    <s v="CINELLI, BICICLETA, R-16, MOD JR BIKE"/>
    <n v="1021.5"/>
    <s v="1"/>
    <s v="UNIDAD"/>
    <x v="0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REGINA URBAN"/>
    <n v="2399"/>
    <s v="1"/>
    <s v="UNIDAD"/>
    <x v="0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 MOD, CAPE COD"/>
    <n v="3499.01"/>
    <s v="1"/>
    <s v="UNIDAD"/>
    <x v="0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12, NIÑA, MOD MORADO"/>
    <n v="940"/>
    <s v="1"/>
    <s v="UNIDAD"/>
    <x v="0"/>
  </r>
  <r>
    <x v="2"/>
    <s v="01"/>
    <s v="22/02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6"/>
    <s v="BIMEX, BICICLETA, R26, KOBBAL FALCON"/>
    <n v="1599"/>
    <s v="1"/>
    <s v="UNIDAD"/>
    <x v="0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4, MOD 752811"/>
    <n v="2899"/>
    <s v="1"/>
    <s v="UNIDAD"/>
    <x v="0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D LADY´S"/>
    <n v="2449"/>
    <s v="1"/>
    <s v="UNIDAD"/>
    <x v="0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3"/>
    <s v="CINELLI, BICICLETA, R/26, F/CONTRAPEDAL, MOD 46721065"/>
    <n v="1499"/>
    <s v="1"/>
    <s v="UNIDAD"/>
    <x v="0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4, MOD MONTANA"/>
    <n v="2799"/>
    <s v="1"/>
    <s v="UNIDAD"/>
    <x v="0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5"/>
    <s v="KURAZAI, MOTOCICLETA, 14.5 HP, 200CC, 5 VEL, MOD 200ROJ/NE.G"/>
    <n v="31999"/>
    <s v="1"/>
    <s v="UNIDAD"/>
    <x v="1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-24, PROGRESSION FS"/>
    <n v="2399"/>
    <s v="1"/>
    <s v="UNIDAD"/>
    <x v="0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7"/>
    <s v="RACING, BICICLETA, R-20, 1 VEL, MOD VALERIA"/>
    <n v="1535"/>
    <s v="1"/>
    <s v="UNIDAD"/>
    <x v="0"/>
  </r>
  <r>
    <x v="2"/>
    <s v="01"/>
    <s v="22/02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18 VEL, ADULTO, MOD NOVA SPORT"/>
    <n v="2589"/>
    <s v="1"/>
    <s v="UNIDAD"/>
    <x v="0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1"/>
    <s v="MONGOSE, BICICLETA, R24, MOD DERBY, 525499"/>
    <n v="3303.12"/>
    <s v="1"/>
    <s v="UNIDAD"/>
    <x v="0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2"/>
    <s v="HONDA, MOTOCICLETA, 11.2 HP, GL CARGO 150, MOD 2016"/>
    <n v="26145"/>
    <s v="1"/>
    <s v="UNIDAD"/>
    <x v="1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0, MOD FAT TYRE"/>
    <n v="2799"/>
    <s v="1"/>
    <s v="UNIDAD"/>
    <x v="0"/>
  </r>
  <r>
    <x v="2"/>
    <s v="01"/>
    <s v="22/02/2016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FORCE, MOD LEVELFORCE"/>
    <n v="2274.65"/>
    <s v="1"/>
    <s v="UNIDAD"/>
    <x v="0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125 CM3, MOD CLASSIC"/>
    <n v="13149"/>
    <s v="1"/>
    <s v="UNIDAD"/>
    <x v="1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0, MOD FAIRY"/>
    <n v="1399"/>
    <s v="1"/>
    <s v="UNIDAD"/>
    <x v="0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NAVY"/>
    <n v="2799"/>
    <s v="1"/>
    <s v="UNIDAD"/>
    <x v="0"/>
  </r>
  <r>
    <x v="2"/>
    <s v="01"/>
    <s v="22/02/2016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MOD SIRENA R20"/>
    <n v="1764"/>
    <s v="1"/>
    <s v="UNIDAD"/>
    <x v="0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1"/>
    <s v="VENTO, MOTOCICLETA, AUT, 150 CC, MOD TERRA"/>
    <n v="20349"/>
    <s v="1"/>
    <s v="UNIDAD"/>
    <x v="1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ESTANDAR, MOD 150CC"/>
    <n v="17279"/>
    <s v="1"/>
    <s v="UNIDAD"/>
    <x v="1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20, MOD CRANBROOK"/>
    <n v="2539.5700000000002"/>
    <s v="1"/>
    <s v="UNIDAD"/>
    <x v="0"/>
  </r>
  <r>
    <x v="2"/>
    <s v="01"/>
    <s v="22/02/2016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ESTANDAR, MOD FT 150"/>
    <n v="16766.86"/>
    <s v="1"/>
    <s v="UNIDAD"/>
    <x v="1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7.5, 21, VEL, MOD RANGER"/>
    <n v="4350"/>
    <s v="1"/>
    <s v="UNIDAD"/>
    <x v="0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YZER"/>
    <n v="2899"/>
    <s v="1"/>
    <s v="UNIDAD"/>
    <x v="0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16, 21 VEL, P/NIÑA, MOD - EVERGREEN"/>
    <n v="2220.13"/>
    <s v="1"/>
    <s v="UNIDAD"/>
    <x v="0"/>
  </r>
  <r>
    <x v="2"/>
    <s v="01"/>
    <s v="22/02/2016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MOD GRANBROOK"/>
    <n v="2528.75"/>
    <s v="1"/>
    <s v="UNIDAD"/>
    <x v="0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16, MOD ARIEL"/>
    <n v="2009"/>
    <s v="1"/>
    <s v="UNIDAD"/>
    <x v="0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MOD CRAZY BUFALO"/>
    <n v="4099"/>
    <s v="1"/>
    <s v="UNIDAD"/>
    <x v="0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3"/>
    <s v="MONSTER HIGH, BICICLETA, R-16, MOD UNICO"/>
    <n v="1849"/>
    <s v="1"/>
    <s v="UNIDAD"/>
    <x v="0"/>
  </r>
  <r>
    <x v="2"/>
    <s v="01"/>
    <s v="22/02/2016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537"/>
    <s v="1"/>
    <s v="UNIDAD"/>
    <x v="0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1"/>
    <s v="DINAMO, MOTOCICLETA, 150 CC, 5 VEL, 1.4 LT, MOD U5 2016"/>
    <n v="21378"/>
    <s v="1"/>
    <s v="UNIDAD"/>
    <x v="1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2"/>
    <s v="SPECIALIZED, BICICLETA, R-650B, 24 VEL, MOD PITCH 2016"/>
    <n v="11000"/>
    <s v="1"/>
    <s v="UNIDAD"/>
    <x v="0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OD 24, 18 VEL, MOD NOVA SPORT"/>
    <n v="2714"/>
    <s v="1"/>
    <s v="UNIDAD"/>
    <x v="0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7 VEL, R 24, MOD STANZA DAMA"/>
    <n v="1898.06"/>
    <s v="1"/>
    <s v="UNIDAD"/>
    <x v="0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5"/>
    <s v="BENOTTO, BICICLETA, R-24, MOD ANNYA"/>
    <n v="3057.93"/>
    <s v="1"/>
    <s v="UNIDAD"/>
    <x v="0"/>
  </r>
  <r>
    <x v="2"/>
    <s v="01"/>
    <s v="22/02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ODADA 20, 18 VEL, P/NIÑO, M PROGRESSION"/>
    <n v="2275"/>
    <s v="1"/>
    <s v="UNIDAD"/>
    <x v="0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0, MOD VANCOUVER"/>
    <n v="2999"/>
    <s v="1"/>
    <s v="UNIDAD"/>
    <x v="0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16, MOD MONSTER HIGH"/>
    <n v="1849"/>
    <s v="1"/>
    <s v="UNIDAD"/>
    <x v="0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3"/>
    <s v="KEEWAY, MOTOCICLETA, RKV 200CC, MOD 2016"/>
    <n v="34500"/>
    <s v="1"/>
    <s v="UNIDAD"/>
    <x v="1"/>
  </r>
  <r>
    <x v="2"/>
    <s v="01"/>
    <s v="22/02/2016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4"/>
    <s v="MERCURIO, BICILETA, R24, MOD VERTIX"/>
    <n v="2799"/>
    <s v="1"/>
    <s v="UNIDAD"/>
    <x v="0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D RUSH"/>
    <n v="2899"/>
    <s v="1"/>
    <s v="UNIDAD"/>
    <x v="0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2"/>
    <s v="URBAN, BICICLETA, 21, R-26, 3 VEL, MOD ALUBIKE 2.0"/>
    <n v="6514.66"/>
    <s v="1"/>
    <s v="UNIDAD"/>
    <x v="0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D FT 180 ROJO"/>
    <n v="20999"/>
    <s v="1"/>
    <s v="UNIDAD"/>
    <x v="1"/>
  </r>
  <r>
    <x v="2"/>
    <s v="01"/>
    <s v="22/02/2016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16, 1 VEL, MOD SPYRO"/>
    <n v="1542.02"/>
    <s v="1"/>
    <s v="UNIDAD"/>
    <x v="0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1"/>
    <s v="SUZUKI, MOTOCICLETA, SKY DRIVE, SCOOTER, 125 CC, T/CVT"/>
    <n v="23700"/>
    <s v="1"/>
    <s v="UNIDAD"/>
    <x v="1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24, 18 VELOC, MOD NOVASPORT"/>
    <n v="2223"/>
    <s v="1"/>
    <s v="UNIDAD"/>
    <x v="0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24, 21 VELOCIDADES, MOD BARRET"/>
    <n v="2599"/>
    <s v="1"/>
    <s v="UNIDAD"/>
    <x v="0"/>
  </r>
  <r>
    <x v="2"/>
    <s v="01"/>
    <s v="22/02/2016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MOD BRIANNA"/>
    <n v="2300"/>
    <s v="1"/>
    <s v="UNIDAD"/>
    <x v="0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1"/>
    <s v="GORAY, BICICLETA, CRUSSIER STD, R-26"/>
    <n v="4099"/>
    <s v="1"/>
    <s v="UNIDAD"/>
    <x v="0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24, MOD 2418 AGUA"/>
    <n v="2599"/>
    <s v="1"/>
    <s v="UNIDAD"/>
    <x v="0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RANGER"/>
    <n v="3999"/>
    <s v="1"/>
    <s v="UNIDAD"/>
    <x v="0"/>
  </r>
  <r>
    <x v="2"/>
    <s v="01"/>
    <s v="22/02/2016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4"/>
    <s v="HARLEY DAVIDSON, MOTOCICLETA, MOD FATLOW"/>
    <n v="293602.5"/>
    <s v="1"/>
    <s v="UNIDAD"/>
    <x v="1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DAYTONA"/>
    <n v="1708.93"/>
    <s v="1"/>
    <s v="UNIDAD"/>
    <x v="0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2"/>
    <s v="SUPERMEX, BICICLETA, R-26, 1 VEL, MOD STORM"/>
    <n v="1562.05"/>
    <s v="1"/>
    <s v="UNIDAD"/>
    <x v="0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C/21 VEL, MOD RUSH"/>
    <n v="2999"/>
    <s v="1"/>
    <s v="UNIDAD"/>
    <x v="0"/>
  </r>
  <r>
    <x v="2"/>
    <s v="01"/>
    <s v="22/02/2016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S/VELOCIDADES, PLAYA, MOD CRANBROOK"/>
    <n v="2499"/>
    <s v="1"/>
    <s v="UNIDAD"/>
    <x v="0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1"/>
    <s v="BIRETA, BICICLETA, R 26"/>
    <n v="1200"/>
    <s v="1"/>
    <s v="UNIDAD"/>
    <x v="0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SEMIAUT, 4 VEL, 70 KM/H, ROJA, MOD AT"/>
    <n v="15199"/>
    <s v="1"/>
    <s v="UNIDAD"/>
    <x v="1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 MOD QUART"/>
    <n v="2599"/>
    <s v="1"/>
    <s v="UNIDAD"/>
    <x v="0"/>
  </r>
  <r>
    <x v="2"/>
    <s v="01"/>
    <s v="22/02/2016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 28, CUADRO DE ALUMINIO, MOD RANGER"/>
    <n v="3999"/>
    <s v="1"/>
    <s v="UNIDAD"/>
    <x v="0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CITY BIKE LADY, 24'´, 18 VEL"/>
    <n v="2899"/>
    <s v="1"/>
    <s v="UNIDAD"/>
    <x v="0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2"/>
    <s v="TURBO, BICICLETA, R-12, BABY ROSA"/>
    <n v="1149"/>
    <s v="1"/>
    <s v="UNIDAD"/>
    <x v="0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3"/>
    <s v="ITALIKA, MOTONETA, AUTOM 150 CC, MOD 34000772 DS 150 NEG"/>
    <n v="18499"/>
    <s v="1"/>
    <s v="UNIDAD"/>
    <x v="1"/>
  </r>
  <r>
    <x v="2"/>
    <s v="01"/>
    <s v="22/02/2016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CRUCERO, MUJER AZUL"/>
    <n v="2499"/>
    <s v="1"/>
    <s v="UNIDAD"/>
    <x v="0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NTAÑA, MOD PEGABLE VANCOUVER"/>
    <n v="2799.01"/>
    <s v="1"/>
    <s v="UNIDAD"/>
    <x v="0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ITK 150Z"/>
    <n v="25499"/>
    <s v="1"/>
    <s v="UNIDAD"/>
    <x v="1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LONDON URBAN"/>
    <n v="2399"/>
    <s v="1"/>
    <s v="UNIDAD"/>
    <x v="0"/>
  </r>
  <r>
    <x v="2"/>
    <s v="01"/>
    <s v="22/02/2016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R-20, MOD ARCON"/>
    <n v="2599"/>
    <s v="1"/>
    <s v="UNIDAD"/>
    <x v="0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MOD BOBCAT 125"/>
    <n v="21598.99"/>
    <s v="1"/>
    <s v="UNIDAD"/>
    <x v="1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16, R ESTABILIZADORAS, MOD FASTER"/>
    <n v="2099"/>
    <s v="1"/>
    <s v="UNIDAD"/>
    <x v="0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3"/>
    <s v="HERAA MP, BICICLETA, R-20, RAMPERA, VARIOS COLORES, S/M"/>
    <n v="1590"/>
    <s v="1"/>
    <s v="UNIDAD"/>
    <x v="0"/>
  </r>
  <r>
    <x v="2"/>
    <s v="01"/>
    <s v="22/02/2016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4"/>
    <s v="SCHWINN, BICICLETA, R-24, MOD LEGACY"/>
    <n v="3299.01"/>
    <s v="1"/>
    <s v="UNIDAD"/>
    <x v="0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ENC ELECTR, MOD SCOOTER 150"/>
    <n v="16469"/>
    <s v="1"/>
    <s v="UNIDAD"/>
    <x v="1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2"/>
    <s v="IZUKA, MOTOCICLETA, CHOPER, 150 CM2, MODELO 2014"/>
    <n v="25000"/>
    <s v="1"/>
    <s v="UNIDAD"/>
    <x v="1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4, 6 VEL, MOD VENTI"/>
    <n v="2799"/>
    <s v="1"/>
    <s v="UNIDAD"/>
    <x v="0"/>
  </r>
  <r>
    <x v="2"/>
    <s v="01"/>
    <s v="22/02/2016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 , R-26, 11 VEL, MOD RAIDER"/>
    <n v="1786"/>
    <s v="1"/>
    <s v="UNIDAD"/>
    <x v="0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1"/>
    <s v="BMX, BICICLETA, R-16, MOD F-ONE-13 CODIGO 920"/>
    <n v="1409"/>
    <s v="1"/>
    <s v="UNIDAD"/>
    <x v="0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NTAÑA, DE 21 VEL, S/MOD"/>
    <n v="2999"/>
    <s v="1"/>
    <s v="UNIDAD"/>
    <x v="0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LONDON"/>
    <n v="2399"/>
    <s v="1"/>
    <s v="UNIDAD"/>
    <x v="0"/>
  </r>
  <r>
    <x v="2"/>
    <s v="01"/>
    <s v="22/02/2016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21 VEL, MOD ISABELA"/>
    <n v="2599"/>
    <s v="1"/>
    <s v="UNIDAD"/>
    <x v="0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CLASICA, MOD FT 125"/>
    <n v="14999"/>
    <s v="1"/>
    <s v="UNIDAD"/>
    <x v="1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JUVENIL, 21 VEL, MOD VERTIX"/>
    <n v="2999"/>
    <s v="1"/>
    <s v="UNIDAD"/>
    <x v="0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30-30FS"/>
    <n v="2998.99"/>
    <s v="1"/>
    <s v="UNIDAD"/>
    <x v="0"/>
  </r>
  <r>
    <x v="2"/>
    <s v="01"/>
    <s v="22/02/2016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26, VEL FALCON, MOD SPIRIT"/>
    <n v="1390"/>
    <s v="1"/>
    <s v="UNIDAD"/>
    <x v="0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MONACO"/>
    <n v="3704"/>
    <s v="1"/>
    <s v="UNIDAD"/>
    <x v="0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18 VEL, MOD FALCON R26"/>
    <n v="2066.25"/>
    <s v="1"/>
    <s v="UNIDAD"/>
    <x v="0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9, MOD REVENGE"/>
    <n v="4199"/>
    <s v="1"/>
    <s v="UNIDAD"/>
    <x v="0"/>
  </r>
  <r>
    <x v="2"/>
    <s v="01"/>
    <s v="22/02/2016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HELLO KITY, DE 6-8 AÑOS, 16¨"/>
    <n v="1599"/>
    <s v="1"/>
    <s v="UNIDAD"/>
    <x v="0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CIL 150, MOD 150ROJ/NEF"/>
    <n v="16500"/>
    <s v="1"/>
    <s v="UNIDAD"/>
    <x v="1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21 VEL, MOD ALUMINIO ANNIA"/>
    <n v="2840.84"/>
    <s v="1"/>
    <s v="UNIDAD"/>
    <x v="0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KAIZER MTB"/>
    <n v="2699"/>
    <s v="1"/>
    <s v="UNIDAD"/>
    <x v="0"/>
  </r>
  <r>
    <x v="2"/>
    <s v="01"/>
    <s v="22/02/2016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 HP, MOD FT-125"/>
    <n v="15999"/>
    <s v="1"/>
    <s v="UNIDAD"/>
    <x v="1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1"/>
    <s v="YAMAHA, MOTOCICLETA, MOTONETA, 125 CC, MOD CYGNUS ZR"/>
    <n v="25990"/>
    <s v="1"/>
    <s v="UNIDAD"/>
    <x v="1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2"/>
    <s v="VG, BICICLETA, R-26, 18 VEL, MOD HUNTER"/>
    <n v="2500"/>
    <s v="1"/>
    <s v="UNIDAD"/>
    <x v="0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3"/>
    <s v="IRONMAX, BICICLETA, R-24, MOD AFFINITY"/>
    <n v="2525.67"/>
    <s v="1"/>
    <s v="UNIDAD"/>
    <x v="0"/>
  </r>
  <r>
    <x v="2"/>
    <s v="01"/>
    <s v="22/02/2016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4"/>
    <s v="HONDA, MOTOCICLETA, DEPORTVA, 150 CC, MOD 2016 INVICTA"/>
    <n v="31900"/>
    <s v="1"/>
    <s v="UNIDAD"/>
    <x v="1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AUTOMATICA, 6 LT, MODDS150"/>
    <n v="17279"/>
    <s v="1"/>
    <s v="UNIDAD"/>
    <x v="1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21 VEL, MOD BARRET"/>
    <n v="2693.8"/>
    <s v="1"/>
    <s v="UNIDAD"/>
    <x v="0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16, MOD 41985 STAR WARS"/>
    <n v="2309"/>
    <s v="1"/>
    <s v="UNIDAD"/>
    <x v="0"/>
  </r>
  <r>
    <x v="2"/>
    <s v="01"/>
    <s v="22/02/2016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18 VEL, MOD CITY BIKE"/>
    <n v="2309.5500000000002"/>
    <s v="1"/>
    <s v="UNIDAD"/>
    <x v="0"/>
  </r>
  <r>
    <x v="2"/>
    <s v="01"/>
    <s v="22/02/2016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6, 21 VEL, MOD KAIZER"/>
    <n v="3199"/>
    <s v="1"/>
    <s v="UNIDAD"/>
    <x v="0"/>
  </r>
  <r>
    <x v="2"/>
    <s v="01"/>
    <s v="22/02/2016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AT110"/>
    <n v="15999"/>
    <s v="1"/>
    <s v="UNIDAD"/>
    <x v="1"/>
  </r>
  <r>
    <x v="2"/>
    <s v="01"/>
    <s v="22/02/2016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1"/>
    <s v="BR, BICICLETA, R-16, TIPO CROSS, MODELO MAXX"/>
    <n v="1450"/>
    <s v="1"/>
    <s v="UNIDAD"/>
    <x v="0"/>
  </r>
  <r>
    <x v="2"/>
    <s v="01"/>
    <s v="22/02/2016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2"/>
    <s v="CRUSIER, BICICLETA, R-26, RIGIDA, 18 VEL, MOD CLASICO"/>
    <n v="2750"/>
    <s v="1"/>
    <s v="UNIDAD"/>
    <x v="0"/>
  </r>
  <r>
    <x v="2"/>
    <s v="01"/>
    <s v="22/02/2016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1"/>
    <s v="ITALIKA, MOTO, MOD FT125 CLASICA, COD 34000281"/>
    <n v="14999"/>
    <s v="1"/>
    <s v="UNIDAD"/>
    <x v="1"/>
  </r>
  <r>
    <x v="2"/>
    <s v="01"/>
    <s v="22/02/2016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DE 21 VEL"/>
    <n v="1550"/>
    <s v="1"/>
    <s v="UNIDAD"/>
    <x v="0"/>
  </r>
  <r>
    <x v="2"/>
    <s v="01"/>
    <s v="22/02/2016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WS150, COD 34001372"/>
    <n v="17279"/>
    <s v="1"/>
    <s v="UNIDAD"/>
    <x v="1"/>
  </r>
  <r>
    <x v="2"/>
    <s v="01"/>
    <s v="22/02/2016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26, MOD VORTEC"/>
    <n v="3493.54"/>
    <s v="1"/>
    <s v="UNIDAD"/>
    <x v="0"/>
  </r>
  <r>
    <x v="2"/>
    <s v="01"/>
    <s v="22/02/2016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8 VEL, MOD FALCON"/>
    <n v="1457.1"/>
    <s v="1"/>
    <s v="UNIDAD"/>
    <x v="0"/>
  </r>
  <r>
    <x v="2"/>
    <s v="01"/>
    <s v="22/02/2016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2012, MOD FT125"/>
    <n v="14249"/>
    <s v="1"/>
    <s v="UNIDAD"/>
    <x v="1"/>
  </r>
  <r>
    <x v="2"/>
    <s v="01"/>
    <s v="22/02/2016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1"/>
    <s v="CORNEBICI, BICICLETA, R-24, MOD LIBRE"/>
    <n v="1500"/>
    <s v="1"/>
    <s v="UNIDAD"/>
    <x v="0"/>
  </r>
  <r>
    <x v="2"/>
    <s v="01"/>
    <s v="22/02/2016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26 MOD KAIZER"/>
    <n v="3199"/>
    <s v="1"/>
    <s v="UNIDAD"/>
    <x v="0"/>
  </r>
  <r>
    <x v="2"/>
    <s v="01"/>
    <s v="22/02/2016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RAIDER"/>
    <n v="1789"/>
    <s v="1"/>
    <s v="UNIDAD"/>
    <x v="0"/>
  </r>
  <r>
    <x v="2"/>
    <s v="01"/>
    <s v="22/02/2016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2"/>
    <s v="RANGER, BICICLETA, R-26, DE ALUMINIO"/>
    <n v="3500"/>
    <s v="1"/>
    <s v="UNIDAD"/>
    <x v="0"/>
  </r>
  <r>
    <x v="2"/>
    <s v="01"/>
    <s v="22/02/2016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 VEL, MOD SPIRIT"/>
    <n v="993.65"/>
    <s v="1"/>
    <s v="UNIDAD"/>
    <x v="0"/>
  </r>
  <r>
    <x v="2"/>
    <s v="01"/>
    <s v="22/02/2016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9, JUVENIL, MOD REPACK"/>
    <n v="2774"/>
    <s v="1"/>
    <s v="UNIDAD"/>
    <x v="0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0, DE MONTAÑA, 21 VEL, MOD"/>
    <n v="1499"/>
    <s v="1"/>
    <s v="UNIDAD"/>
    <x v="0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RIN FIERRO, MOD DESPIADADA"/>
    <n v="1643.5"/>
    <s v="1"/>
    <s v="UNIDAD"/>
    <x v="0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DE MONTAÑA, MOD VORTEC"/>
    <n v="3687"/>
    <s v="1"/>
    <s v="UNIDAD"/>
    <x v="0"/>
  </r>
  <r>
    <x v="2"/>
    <s v="01"/>
    <s v="22/02/2016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4"/>
    <s v="KURAZAI, MOTOCICLETA, 125 CIL, 5 VEL, MOD CLASSIC"/>
    <n v="15199"/>
    <s v="1"/>
    <s v="UNIDAD"/>
    <x v="1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-26, 5 VEL, MOD LUCERNA RETRO"/>
    <n v="1958.93"/>
    <s v="1"/>
    <s v="UNIDAD"/>
    <x v="0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IZER"/>
    <n v="2899"/>
    <s v="1"/>
    <s v="UNIDAD"/>
    <x v="0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MOD FT 125 CLASICA"/>
    <n v="14999"/>
    <s v="1"/>
    <s v="UNIDAD"/>
    <x v="1"/>
  </r>
  <r>
    <x v="2"/>
    <s v="01"/>
    <s v="22/02/2016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4"/>
    <s v="FINAS, BICICLETA, R-26, CRUCIER, S/VELOCIDADES, RINES DE  AC"/>
    <n v="1750"/>
    <s v="1"/>
    <s v="UNIDAD"/>
    <x v="0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TOR 4 TIEMPOS, MOD AT 110"/>
    <n v="13749"/>
    <s v="1"/>
    <s v="UNIDAD"/>
    <x v="1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E TRABAJO, MOD FT150"/>
    <n v="17341.330000000002"/>
    <s v="1"/>
    <s v="UNIDAD"/>
    <x v="1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16, 1 VEL, P/NIÑA, MOD MONSTER HIGH"/>
    <n v="1849"/>
    <s v="1"/>
    <s v="UNIDAD"/>
    <x v="0"/>
  </r>
  <r>
    <x v="2"/>
    <s v="01"/>
    <s v="22/02/2016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16, MOD TROYA"/>
    <n v="1485.49"/>
    <s v="1"/>
    <s v="UNIDAD"/>
    <x v="0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GRAFITO, MOD GS 150 LEDS"/>
    <n v="19000"/>
    <s v="1"/>
    <s v="UNIDAD"/>
    <x v="1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BASICA, MOD CLASICA"/>
    <n v="1650.23"/>
    <s v="1"/>
    <s v="UNIDAD"/>
    <x v="0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ANGER, ALUMINIO, R-29"/>
    <n v="3794"/>
    <s v="1"/>
    <s v="UNIDAD"/>
    <x v="0"/>
  </r>
  <r>
    <x v="2"/>
    <s v="01"/>
    <s v="22/02/2016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5 CC, 80 KM, TANQUE 13LT, MOD 34000"/>
    <n v="16677.03"/>
    <s v="1"/>
    <s v="UNIDAD"/>
    <x v="1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DAMA 18 V, R-24, MOD CITY BIKE LADY"/>
    <n v="2136.52"/>
    <s v="1"/>
    <s v="UNIDAD"/>
    <x v="0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2"/>
    <s v="ITALIKA, MOTONETA, MOD 150CC, COD 34001403"/>
    <n v="18239"/>
    <s v="1"/>
    <s v="UNIDAD"/>
    <x v="1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9,RANGER, ALUMINIO,C/SUP DEL P/HOM"/>
    <n v="4670"/>
    <s v="1"/>
    <s v="UNIDAD"/>
    <x v="0"/>
  </r>
  <r>
    <x v="2"/>
    <s v="01"/>
    <s v="22/02/2016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537.45"/>
    <s v="1"/>
    <s v="UNIDAD"/>
    <x v="0"/>
  </r>
  <r>
    <x v="2"/>
    <s v="01"/>
    <s v="22/02/2016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1"/>
    <s v="NAHEL, BICICLETA, ROD 20, MOD MONTAÑA"/>
    <n v="1324.4"/>
    <s v="1"/>
    <s v="UNIDAD"/>
    <x v="0"/>
  </r>
  <r>
    <x v="2"/>
    <s v="01"/>
    <s v="22/02/2016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EPORTIVA, 200CCRT200, 34001481"/>
    <n v="28449"/>
    <s v="1"/>
    <s v="UNIDAD"/>
    <x v="1"/>
  </r>
  <r>
    <x v="2"/>
    <s v="01"/>
    <s v="22/02/2016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 24, MOD PROGRESION"/>
    <n v="2375.5"/>
    <s v="1"/>
    <s v="UNIDAD"/>
    <x v="0"/>
  </r>
  <r>
    <x v="2"/>
    <s v="01"/>
    <s v="22/02/2016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2"/>
    <s v="BENOTTO, BICLETA, R-24, DE MONTAÑA, 21 VEL, MOD RUSH"/>
    <n v="2994.58"/>
    <s v="1"/>
    <s v="UNIDAD"/>
    <x v="0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NTAÑA, SUSPENSION FRONTAL, ANNYA"/>
    <n v="2840.84"/>
    <s v="1"/>
    <s v="UNIDAD"/>
    <x v="0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0, MOD EVERGREEN"/>
    <n v="2099"/>
    <s v="1"/>
    <s v="UNIDAD"/>
    <x v="0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1 VEL, MOD DAYTONA"/>
    <n v="1584.72"/>
    <s v="1"/>
    <s v="UNIDAD"/>
    <x v="0"/>
  </r>
  <r>
    <x v="2"/>
    <s v="01"/>
    <s v="22/02/2016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 AUTOMATICA, MOS ITCS125"/>
    <n v="16990"/>
    <s v="1"/>
    <s v="UNIDAD"/>
    <x v="1"/>
  </r>
  <r>
    <x v="2"/>
    <s v="01"/>
    <s v="22/02/2016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1"/>
    <s v="RAIDER, BICICLETA, R 26, 2 VEL"/>
    <n v="1290"/>
    <s v="1"/>
    <s v="UNIDAD"/>
    <x v="0"/>
  </r>
  <r>
    <x v="2"/>
    <s v="01"/>
    <s v="22/02/2016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MOD EXPERT"/>
    <n v="3190"/>
    <s v="1"/>
    <s v="UNIDAD"/>
    <x v="0"/>
  </r>
  <r>
    <x v="2"/>
    <s v="01"/>
    <s v="22/02/2016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WS-150"/>
    <n v="17279"/>
    <s v="1"/>
    <s v="UNIDAD"/>
    <x v="1"/>
  </r>
  <r>
    <x v="2"/>
    <s v="01"/>
    <s v="22/02/2016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MOD 747"/>
    <n v="2599"/>
    <s v="1"/>
    <s v="UNIDAD"/>
    <x v="0"/>
  </r>
  <r>
    <x v="2"/>
    <s v="01"/>
    <s v="22/02/2016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0, MOD SIRENAR-20"/>
    <n v="1830"/>
    <s v="1"/>
    <s v="UNIDAD"/>
    <x v="0"/>
  </r>
  <r>
    <x v="2"/>
    <s v="01"/>
    <s v="22/02/2016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 MOD KAIZER ROSA"/>
    <n v="2799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-16, MOD CRANBROOK"/>
    <n v="2099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2"/>
    <s v="MAGISTRONI, BICICLETA, R-20, 1 VEL, MOD PINK 0140"/>
    <n v="2099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 - 3 VEL, MOD HK3"/>
    <n v="2599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4"/>
    <s v="MAGISTRONI, BICICLETA, R-16, 1 VEL, BLAST CRO MOD BJ-2058-01"/>
    <n v="1484.8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21 VEL, MOD SPORT-HILL"/>
    <n v="5099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6"/>
    <s v="HARO, BICICLETA, R-20, MOD 100.1"/>
    <n v="6050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7"/>
    <s v="BIMEX, BICICLETA, R-26, MOD RIDER"/>
    <n v="1529.1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8"/>
    <s v="MERCURIO, BICICLETA, R-16, MOD MAGNUM"/>
    <n v="1732.61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9"/>
    <s v="BIMEX, BICICLETA, R-26, MOD RAIDER"/>
    <n v="1444.15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0"/>
    <s v="BIMEX, BICICLETA, R-20, 1 VEL, MOD AVENGER"/>
    <n v="1748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1"/>
    <s v="BIMEX, BICICLETA, R-20, 1 VEL, MOD INVADER"/>
    <n v="1620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2"/>
    <s v="MERCURIO, BICICLETA, R-26, 21 VEL, MOD KAIZER"/>
    <n v="2679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3"/>
    <s v="BIMEX, BICICLETA, R 26, 18 VEL, MOD AVALANCHE"/>
    <n v="1698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4"/>
    <s v="BENOTTO, BICICLETA, R-16, MOD BETTINA"/>
    <n v="2699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5"/>
    <s v="MERCURIO, BICICLETA, R-26, VEL 21, MOD DH KAIZER"/>
    <n v="4299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6"/>
    <s v="BENOTTO, BICICLETA, R-26, MOD RUSH"/>
    <n v="2999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7"/>
    <s v="BIMEX, BICICLETA, R-26, MOD AVALANCHE"/>
    <n v="1680.22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8"/>
    <s v="BIMEX, BICICLETA, R-16, 1 VEL, MOD PRINCESS"/>
    <n v="1658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9"/>
    <s v="BIMEX, BICICLETA, R-20, 6 VEL, MOD LEVEL FORCE"/>
    <n v="2340"/>
    <s v="1"/>
    <s v="UNIDAD"/>
    <x v="0"/>
  </r>
  <r>
    <x v="3"/>
    <s v="12"/>
    <s v="21/01/2016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20"/>
    <s v="BIMEX, BICICLETA, R-24, 18 VEL, MOD CITY BIKE LADY"/>
    <n v="2499"/>
    <s v="1"/>
    <s v="UNIDAD"/>
    <x v="0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1"/>
    <s v="BICICLO, BICICLETA, RIN 20, UNA SUSP, MOD KINGSTON URBAN"/>
    <n v="1829.05"/>
    <s v="1"/>
    <s v="UNIDAD"/>
    <x v="0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2"/>
    <s v="YAMAHA, MOTOCICLETA, 125 CC, 5 VEL, MOD YBR125C"/>
    <n v="24490"/>
    <s v="1"/>
    <s v="UNIDAD"/>
    <x v="1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CLASICA, MOD FT125, COD 340000281"/>
    <n v="15999"/>
    <s v="1"/>
    <s v="UNIDAD"/>
    <x v="1"/>
  </r>
  <r>
    <x v="3"/>
    <s v="12"/>
    <s v="21/01/2016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4"/>
    <s v="JAGUAR, BICICLETA, R-24, 18 VEL, P/CABALLERO, MOD PEREGRINA"/>
    <n v="1350"/>
    <s v="1"/>
    <s v="UNIDAD"/>
    <x v="0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1"/>
    <s v="ITALIKA, MOTONETA, MOD WS 150"/>
    <n v="18239"/>
    <s v="1"/>
    <s v="UNIDAD"/>
    <x v="1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26, MOD CRAZY BUFALO"/>
    <n v="3399"/>
    <s v="1"/>
    <s v="UNIDAD"/>
    <x v="0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3"/>
    <s v="ITALIKA, MOTONETA, 125R, MOD VITALIA"/>
    <n v="16990"/>
    <s v="1"/>
    <s v="UNIDAD"/>
    <x v="1"/>
  </r>
  <r>
    <x v="3"/>
    <s v="12"/>
    <s v="21/01/2016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4"/>
    <s v="OC, BICICLETA, R- 16, MOD AVANGERS"/>
    <n v="1964.5"/>
    <s v="1"/>
    <s v="UNIDAD"/>
    <x v="0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1"/>
    <s v="ITALICA, MOTOCICLETA, MOD 1502"/>
    <n v="20999"/>
    <s v="1"/>
    <s v="UNIDAD"/>
    <x v="1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2"/>
    <s v="CINELLI, BICICLETA, R-16, MOD JR BIKE"/>
    <n v="1021.5"/>
    <s v="1"/>
    <s v="UNIDAD"/>
    <x v="0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RANGER"/>
    <n v="4205.9799999999996"/>
    <s v="1"/>
    <s v="UNIDAD"/>
    <x v="0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 MOD, CAPE COD"/>
    <n v="3999.01"/>
    <s v="1"/>
    <s v="UNIDAD"/>
    <x v="0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12, NIÑA, MOD MORADO"/>
    <n v="940"/>
    <s v="1"/>
    <s v="UNIDAD"/>
    <x v="0"/>
  </r>
  <r>
    <x v="3"/>
    <s v="12"/>
    <s v="21/01/2016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6"/>
    <s v="MTB AVANGER, BICICLETA, R20"/>
    <n v="1742.74"/>
    <s v="1"/>
    <s v="UNIDAD"/>
    <x v="0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4, MOD 752811"/>
    <n v="2899"/>
    <s v="1"/>
    <s v="UNIDAD"/>
    <x v="0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D LADY´S"/>
    <n v="2399"/>
    <s v="1"/>
    <s v="UNIDAD"/>
    <x v="0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3"/>
    <s v="CINELLI, BICICLETA, R/26, F/CONTRAPEDAL, MOD 46721065"/>
    <n v="1499"/>
    <s v="1"/>
    <s v="UNIDAD"/>
    <x v="0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4, MOD MONTANA"/>
    <n v="2799"/>
    <s v="1"/>
    <s v="UNIDAD"/>
    <x v="0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5"/>
    <s v="KURAZAI, MOTOCICLETA, 14.5 HP, 200CC, 5 VEL, MOD YAKUZA"/>
    <n v="31699"/>
    <s v="1"/>
    <s v="UNIDAD"/>
    <x v="1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-24, PROGRESSION FS"/>
    <n v="2399"/>
    <s v="1"/>
    <s v="UNIDAD"/>
    <x v="0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7"/>
    <s v="RACING, BICICLETA, R-20, 1 VEL, MOD VALERIA"/>
    <n v="1535"/>
    <s v="1"/>
    <s v="UNIDAD"/>
    <x v="0"/>
  </r>
  <r>
    <x v="3"/>
    <s v="12"/>
    <s v="21/01/2016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18 VEL, ADULTO, MOD NOVA SPORT"/>
    <n v="2330"/>
    <s v="1"/>
    <s v="UNIDAD"/>
    <x v="0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1"/>
    <s v="MONGOSE, BICICLETA, R24, MOD DERBY, 525499"/>
    <n v="3299"/>
    <s v="1"/>
    <s v="UNIDAD"/>
    <x v="0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2"/>
    <s v="HONDA, MOTOCICLETA, 11.2 HP, GL CARGO 150, MOD 2016"/>
    <n v="26145"/>
    <s v="1"/>
    <s v="UNIDAD"/>
    <x v="1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0, MOD FAT TYRE"/>
    <n v="2799"/>
    <s v="1"/>
    <s v="UNIDAD"/>
    <x v="0"/>
  </r>
  <r>
    <x v="3"/>
    <s v="12"/>
    <s v="21/01/2016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FORCE, MOD LEVELFORCE"/>
    <n v="2258.1"/>
    <s v="1"/>
    <s v="UNIDAD"/>
    <x v="0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125 CM3, MOD CLASSIC"/>
    <n v="12799"/>
    <s v="1"/>
    <s v="UNIDAD"/>
    <x v="1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0, MOD FAIRY"/>
    <n v="1399"/>
    <s v="1"/>
    <s v="UNIDAD"/>
    <x v="0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NAVY"/>
    <n v="2799"/>
    <s v="1"/>
    <s v="UNIDAD"/>
    <x v="0"/>
  </r>
  <r>
    <x v="3"/>
    <s v="12"/>
    <s v="21/01/2016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MOD SIRENA R20"/>
    <n v="1764"/>
    <s v="1"/>
    <s v="UNIDAD"/>
    <x v="0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1"/>
    <s v="VENTO, MOTOCICLETA, AUT, 150 CC, MOD TERRA"/>
    <n v="19699"/>
    <s v="1"/>
    <s v="UNIDAD"/>
    <x v="1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ESTANDAR, MOD 150CC"/>
    <n v="17279"/>
    <s v="1"/>
    <s v="UNIDAD"/>
    <x v="1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20, MOD CRANBROOK"/>
    <n v="2499"/>
    <s v="1"/>
    <s v="UNIDAD"/>
    <x v="0"/>
  </r>
  <r>
    <x v="3"/>
    <s v="12"/>
    <s v="21/01/2016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ESTANDAR, MOD FT 150"/>
    <n v="16499"/>
    <s v="1"/>
    <s v="UNIDAD"/>
    <x v="1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7.5, 21, VEL, MOD RANGER"/>
    <n v="4350"/>
    <s v="1"/>
    <s v="UNIDAD"/>
    <x v="0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YZER"/>
    <n v="3038.71"/>
    <s v="1"/>
    <s v="UNIDAD"/>
    <x v="0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16, 21 VEL, P/NIÑA, MOD - EVERGREEN"/>
    <n v="2281.92"/>
    <s v="1"/>
    <s v="UNIDAD"/>
    <x v="0"/>
  </r>
  <r>
    <x v="3"/>
    <s v="12"/>
    <s v="21/01/2016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MOD GRANBROOK"/>
    <n v="2619.4299999999998"/>
    <s v="1"/>
    <s v="UNIDAD"/>
    <x v="0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16, MOD ARIEL"/>
    <n v="2009"/>
    <s v="1"/>
    <s v="UNIDAD"/>
    <x v="0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MOD CRAZY BUFALO"/>
    <n v="4099"/>
    <s v="1"/>
    <s v="UNIDAD"/>
    <x v="0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3"/>
    <s v="MONSTER HIGH, BICICLETA, R-16, MOD UNICO"/>
    <n v="1849"/>
    <s v="1"/>
    <s v="UNIDAD"/>
    <x v="0"/>
  </r>
  <r>
    <x v="3"/>
    <s v="12"/>
    <s v="21/01/2016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537"/>
    <s v="1"/>
    <s v="UNIDAD"/>
    <x v="0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1"/>
    <s v="DINAMO, MOTOCICLETA, 150 CC, 5 VEL, 1.4 LT, MOD U5 2015"/>
    <n v="21378"/>
    <s v="1"/>
    <s v="UNIDAD"/>
    <x v="1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2"/>
    <s v="SPECIALIZED, BICICLETA, R-650B, 24 VEL, MOD PITCH 2016"/>
    <n v="11000"/>
    <s v="1"/>
    <s v="UNIDAD"/>
    <x v="0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OD 24, 18 VEL, MOD NOVA SPORT"/>
    <n v="2945"/>
    <s v="1"/>
    <s v="UNIDAD"/>
    <x v="0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7 VEL, R 24, MOD STANZA DAMA"/>
    <n v="1899.9"/>
    <s v="1"/>
    <s v="UNIDAD"/>
    <x v="0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5"/>
    <s v="BENOTTO, BICICLETA, R-24, MOD ANNYA"/>
    <n v="2943.32"/>
    <s v="1"/>
    <s v="UNIDAD"/>
    <x v="0"/>
  </r>
  <r>
    <x v="3"/>
    <s v="12"/>
    <s v="21/01/2016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ODADA 20, 18 VEL, P/NIÑO, M PROGRESSION"/>
    <n v="2100"/>
    <s v="1"/>
    <s v="UNIDAD"/>
    <x v="0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0, MOD VANCOUVER"/>
    <n v="2999"/>
    <s v="1"/>
    <s v="UNIDAD"/>
    <x v="0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16, MOD MONSTER HIGH"/>
    <n v="1849"/>
    <s v="1"/>
    <s v="UNIDAD"/>
    <x v="0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3"/>
    <s v="KEEWAY, MOTOCICLETA, RKV 200CC, MOD 2014"/>
    <n v="32766"/>
    <s v="1"/>
    <s v="UNIDAD"/>
    <x v="1"/>
  </r>
  <r>
    <x v="3"/>
    <s v="12"/>
    <s v="21/01/2016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4"/>
    <s v="MERCURIO, BICILETA, R24, MOD VERTIX"/>
    <n v="2799"/>
    <s v="1"/>
    <s v="UNIDAD"/>
    <x v="0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D RUSH"/>
    <n v="2899"/>
    <s v="1"/>
    <s v="UNIDAD"/>
    <x v="0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2"/>
    <s v="URBAN, BICICLETA, 21, R-26, 3 VEL, MOD ALUBIKE 2.0"/>
    <n v="6686.16"/>
    <s v="1"/>
    <s v="UNIDAD"/>
    <x v="0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D FT 180 ROJO"/>
    <n v="21936.5"/>
    <s v="1"/>
    <s v="UNIDAD"/>
    <x v="1"/>
  </r>
  <r>
    <x v="3"/>
    <s v="12"/>
    <s v="21/01/2016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16, 1 VEL, MOD SPYRO"/>
    <n v="1650"/>
    <s v="1"/>
    <s v="UNIDAD"/>
    <x v="0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1"/>
    <s v="SUZUKI, MOTOCICLETA, SKY DRIVE, SCOOTER, 125 CC, T/CVT"/>
    <n v="23700"/>
    <s v="1"/>
    <s v="UNIDAD"/>
    <x v="1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26, 18 VELOC, MOD KOBBAL FALCON"/>
    <n v="1958.53"/>
    <s v="1"/>
    <s v="UNIDAD"/>
    <x v="0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26, 24 VELOCIDADES, MOD GRANDBROOK"/>
    <n v="1988.37"/>
    <s v="1"/>
    <s v="UNIDAD"/>
    <x v="0"/>
  </r>
  <r>
    <x v="3"/>
    <s v="12"/>
    <s v="21/01/2016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MOD BRIANNA"/>
    <n v="2100"/>
    <s v="1"/>
    <s v="UNIDAD"/>
    <x v="0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1"/>
    <s v="GORAY, BICICLETA, CRUSSIER STD, R-26"/>
    <n v="4099"/>
    <s v="1"/>
    <s v="UNIDAD"/>
    <x v="0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24, MOD 2418 AGUA"/>
    <n v="2599"/>
    <s v="1"/>
    <s v="UNIDAD"/>
    <x v="0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RANGER"/>
    <n v="3999"/>
    <s v="1"/>
    <s v="UNIDAD"/>
    <x v="0"/>
  </r>
  <r>
    <x v="3"/>
    <s v="12"/>
    <s v="21/01/2016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4"/>
    <s v="HARLEY DAVIDSON, MOTOCICLETA, MOD FATLOW"/>
    <n v="285696"/>
    <s v="1"/>
    <s v="UNIDAD"/>
    <x v="1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DAYTONA"/>
    <n v="1719.27"/>
    <s v="1"/>
    <s v="UNIDAD"/>
    <x v="0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2"/>
    <s v="SUPERMEX, BICICLETA, R-26, 1 VEL, MOD STORM"/>
    <n v="1590"/>
    <s v="1"/>
    <s v="UNIDAD"/>
    <x v="0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C/21 VEL, MOD RUSH"/>
    <n v="2999"/>
    <s v="1"/>
    <s v="UNIDAD"/>
    <x v="0"/>
  </r>
  <r>
    <x v="3"/>
    <s v="12"/>
    <s v="21/01/2016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S/VELOCIDADES, PLAYA, MOD CRANBROOK"/>
    <n v="2499"/>
    <s v="1"/>
    <s v="UNIDAD"/>
    <x v="0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1"/>
    <s v="BIRETA, BICICLETA, R 26"/>
    <n v="1305.49"/>
    <s v="1"/>
    <s v="UNIDAD"/>
    <x v="0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SEMIAUT, 4 VEL, 70 KM/H, ROJA, MOD AT"/>
    <n v="15199"/>
    <s v="1"/>
    <s v="UNIDAD"/>
    <x v="1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P/DAMA, MOD ANNYA"/>
    <n v="2840.8"/>
    <s v="1"/>
    <s v="UNIDAD"/>
    <x v="0"/>
  </r>
  <r>
    <x v="3"/>
    <s v="12"/>
    <s v="21/01/2016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 28, CUADRO DE ALUMINIO, MOD RANGER"/>
    <n v="3999"/>
    <s v="1"/>
    <s v="UNIDAD"/>
    <x v="0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CITY BIKE LADY, 24'´, 18 VEL"/>
    <n v="2899"/>
    <s v="1"/>
    <s v="UNIDAD"/>
    <x v="0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2"/>
    <s v="TURBO, BICICLETA, R-12, BABY ROSA"/>
    <n v="999"/>
    <s v="1"/>
    <s v="UNIDAD"/>
    <x v="0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3"/>
    <s v="ITALIKA, MOTONETA, AUTOM 150 CC, MOD 34000772 DS 150 NEG"/>
    <n v="18499"/>
    <s v="1"/>
    <s v="UNIDAD"/>
    <x v="1"/>
  </r>
  <r>
    <x v="3"/>
    <s v="12"/>
    <s v="21/01/2016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CRUCERO, MUJER AZUL"/>
    <n v="2499"/>
    <s v="1"/>
    <s v="UNIDAD"/>
    <x v="0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NTAÑA, MOD PEGABLE VANCOUVER"/>
    <n v="2799.01"/>
    <s v="1"/>
    <s v="UNIDAD"/>
    <x v="0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ITK 150Z"/>
    <n v="25499"/>
    <s v="1"/>
    <s v="UNIDAD"/>
    <x v="1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LONDON URBAN"/>
    <n v="2399"/>
    <s v="1"/>
    <s v="UNIDAD"/>
    <x v="0"/>
  </r>
  <r>
    <x v="3"/>
    <s v="12"/>
    <s v="21/01/2016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R-20, MOD ARCON"/>
    <n v="2599"/>
    <s v="1"/>
    <s v="UNIDAD"/>
    <x v="0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MOD BOBCAT 125"/>
    <n v="20014.68"/>
    <s v="1"/>
    <s v="UNIDAD"/>
    <x v="1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16, R ESTABILIZADORAS, MOD FASTER"/>
    <n v="2099"/>
    <s v="1"/>
    <s v="UNIDAD"/>
    <x v="0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3"/>
    <s v="HERAA MP, BICICLETA, R-20, RAMPERA, VARIOS COLORES, S/M"/>
    <n v="1590"/>
    <s v="1"/>
    <s v="UNIDAD"/>
    <x v="0"/>
  </r>
  <r>
    <x v="3"/>
    <s v="12"/>
    <s v="21/01/2016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-24, MOD KONTROL"/>
    <n v="2378.5700000000002"/>
    <s v="1"/>
    <s v="UNIDAD"/>
    <x v="0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ENC ELECTR, MOD SCOOTER 150"/>
    <n v="16469"/>
    <s v="1"/>
    <s v="UNIDAD"/>
    <x v="1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2"/>
    <s v="IZUKA, MOTOCICLETA, CHOPER, 150 CM2, MODELO 2014"/>
    <n v="25000"/>
    <s v="1"/>
    <s v="UNIDAD"/>
    <x v="1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3"/>
    <s v="MONSTER HIGH, BICICLETA, R-20, MOD VELOCI"/>
    <n v="2299"/>
    <s v="1"/>
    <s v="UNIDAD"/>
    <x v="0"/>
  </r>
  <r>
    <x v="3"/>
    <s v="12"/>
    <s v="21/01/2016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 , R-26, 11 VEL, MOD RAIDER"/>
    <n v="1786"/>
    <s v="1"/>
    <s v="UNIDAD"/>
    <x v="0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1"/>
    <s v="BMX, BICICLETA, R-16, MOD F-ONE-13 CODIGO 920"/>
    <n v="1409"/>
    <s v="1"/>
    <s v="UNIDAD"/>
    <x v="0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NTAÑA, DE 21 VEL, S/MOD"/>
    <n v="2999"/>
    <s v="1"/>
    <s v="UNIDAD"/>
    <x v="0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LONDON"/>
    <n v="2399"/>
    <s v="1"/>
    <s v="UNIDAD"/>
    <x v="0"/>
  </r>
  <r>
    <x v="3"/>
    <s v="12"/>
    <s v="21/01/2016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21 VEL, MOD ISABELA"/>
    <n v="2599"/>
    <s v="1"/>
    <s v="UNIDAD"/>
    <x v="0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CLASICA, MOD FT 125"/>
    <n v="12869"/>
    <s v="1"/>
    <s v="UNIDAD"/>
    <x v="1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JUVENIL, 21 VEL, MOD VERTIX"/>
    <n v="2799"/>
    <s v="1"/>
    <s v="UNIDAD"/>
    <x v="0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30-30FS"/>
    <n v="2998.99"/>
    <s v="1"/>
    <s v="UNIDAD"/>
    <x v="0"/>
  </r>
  <r>
    <x v="3"/>
    <s v="12"/>
    <s v="21/01/2016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26, VEL FALCON, MOD SPIRIT"/>
    <n v="1390"/>
    <s v="1"/>
    <s v="UNIDAD"/>
    <x v="0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MONACO"/>
    <n v="3704"/>
    <s v="1"/>
    <s v="UNIDAD"/>
    <x v="0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18 VEL, MOD FALCON R26"/>
    <n v="1957.5"/>
    <s v="1"/>
    <s v="UNIDAD"/>
    <x v="0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PARABELUM"/>
    <n v="3499"/>
    <s v="1"/>
    <s v="UNIDAD"/>
    <x v="0"/>
  </r>
  <r>
    <x v="3"/>
    <s v="12"/>
    <s v="21/01/2016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HELLO KITY, DE 6-8 AÑOS, 16¨"/>
    <n v="1299"/>
    <s v="1"/>
    <s v="UNIDAD"/>
    <x v="0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CIL 150, MOD 150ROJ/NEF"/>
    <n v="17199"/>
    <s v="1"/>
    <s v="UNIDAD"/>
    <x v="1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21 VEL, MOD ALUMINIO ANNIA"/>
    <n v="2840.84"/>
    <s v="1"/>
    <s v="UNIDAD"/>
    <x v="0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KAIZER MTB"/>
    <n v="3199"/>
    <s v="1"/>
    <s v="UNIDAD"/>
    <x v="0"/>
  </r>
  <r>
    <x v="3"/>
    <s v="12"/>
    <s v="21/01/2016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 HP, MOD FT-125"/>
    <n v="15149"/>
    <s v="1"/>
    <s v="UNIDAD"/>
    <x v="1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1"/>
    <s v="YAMAHA, MOTOCICLETA, MOTONETA, 125 CC, MOD CYGNUS ZR"/>
    <n v="25990"/>
    <s v="1"/>
    <s v="UNIDAD"/>
    <x v="1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2"/>
    <s v="VG, BICICLETA, R-26, 18 VEL, MOD HUNTER"/>
    <n v="2500"/>
    <s v="1"/>
    <s v="UNIDAD"/>
    <x v="0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3"/>
    <s v="IRONMAX, BICICLETA, R-24, MOD AFFINITY"/>
    <n v="2499"/>
    <s v="1"/>
    <s v="UNIDAD"/>
    <x v="0"/>
  </r>
  <r>
    <x v="3"/>
    <s v="12"/>
    <s v="21/01/2016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4"/>
    <s v="HONDA, MOTOCICLETA, DEPORTVA, 150 CC, MOD 2016 INVICTA"/>
    <n v="30900"/>
    <s v="1"/>
    <s v="UNIDAD"/>
    <x v="1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AUTOMATICA, 6 LT, MODDS150"/>
    <n v="17279"/>
    <s v="1"/>
    <s v="UNIDAD"/>
    <x v="1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21 VEL, MOD BARRET"/>
    <n v="2600.0100000000002"/>
    <s v="1"/>
    <s v="UNIDAD"/>
    <x v="0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16, MOD 41985 STAR WARS"/>
    <n v="2309"/>
    <s v="1"/>
    <s v="UNIDAD"/>
    <x v="0"/>
  </r>
  <r>
    <x v="3"/>
    <s v="12"/>
    <s v="21/01/2016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18 VEL, MOD CITY BIKE"/>
    <n v="2069.1"/>
    <s v="1"/>
    <s v="UNIDAD"/>
    <x v="0"/>
  </r>
  <r>
    <x v="3"/>
    <s v="12"/>
    <s v="21/01/2016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6, 21 VEL, MOD KAIZER"/>
    <n v="3199"/>
    <s v="1"/>
    <s v="UNIDAD"/>
    <x v="0"/>
  </r>
  <r>
    <x v="3"/>
    <s v="12"/>
    <s v="21/01/2016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AT110"/>
    <n v="14999"/>
    <s v="1"/>
    <s v="UNIDAD"/>
    <x v="1"/>
  </r>
  <r>
    <x v="3"/>
    <s v="12"/>
    <s v="21/01/2016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1"/>
    <s v="BR, BICICLETA, R-16, TIPO CROSS, MODELO MAXX"/>
    <n v="1420"/>
    <s v="1"/>
    <s v="UNIDAD"/>
    <x v="0"/>
  </r>
  <r>
    <x v="3"/>
    <s v="12"/>
    <s v="21/01/2016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2"/>
    <s v="CRUSIER, BICICLETA, R-26, RIGIDA, 18 VEL, MOD CLASICO"/>
    <n v="2717.5"/>
    <s v="1"/>
    <s v="UNIDAD"/>
    <x v="0"/>
  </r>
  <r>
    <x v="3"/>
    <s v="12"/>
    <s v="21/01/2016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1"/>
    <s v="ITALIKA, MOTO, MOD FT125 CLASICA, COD 34000281"/>
    <n v="15999"/>
    <s v="1"/>
    <s v="UNIDAD"/>
    <x v="1"/>
  </r>
  <r>
    <x v="3"/>
    <s v="12"/>
    <s v="21/01/2016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DE 21 VEL"/>
    <n v="1550"/>
    <s v="1"/>
    <s v="UNIDAD"/>
    <x v="0"/>
  </r>
  <r>
    <x v="3"/>
    <s v="12"/>
    <s v="21/01/2016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WS150, COD 34001372"/>
    <n v="18239"/>
    <s v="1"/>
    <s v="UNIDAD"/>
    <x v="1"/>
  </r>
  <r>
    <x v="3"/>
    <s v="12"/>
    <s v="21/01/2016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26, MOD VORTEC"/>
    <n v="3687.64"/>
    <s v="1"/>
    <s v="UNIDAD"/>
    <x v="0"/>
  </r>
  <r>
    <x v="3"/>
    <s v="12"/>
    <s v="21/01/2016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8 VEL, MOD FALCON"/>
    <n v="1957.5"/>
    <s v="1"/>
    <s v="UNIDAD"/>
    <x v="0"/>
  </r>
  <r>
    <x v="3"/>
    <s v="12"/>
    <s v="21/01/2016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2012, MOD FT125"/>
    <n v="15999"/>
    <s v="1"/>
    <s v="UNIDAD"/>
    <x v="1"/>
  </r>
  <r>
    <x v="3"/>
    <s v="12"/>
    <s v="21/01/2016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1"/>
    <s v="CORNEBICI, BICICLETA, R-24, MOD LIBRE"/>
    <n v="1500"/>
    <s v="1"/>
    <s v="UNIDAD"/>
    <x v="0"/>
  </r>
  <r>
    <x v="3"/>
    <s v="12"/>
    <s v="21/01/2016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26 MOD KAIZER"/>
    <n v="3199"/>
    <s v="1"/>
    <s v="UNIDAD"/>
    <x v="0"/>
  </r>
  <r>
    <x v="3"/>
    <s v="12"/>
    <s v="21/01/2016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RAIDER"/>
    <n v="1789"/>
    <s v="1"/>
    <s v="UNIDAD"/>
    <x v="0"/>
  </r>
  <r>
    <x v="3"/>
    <s v="12"/>
    <s v="21/01/2016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2"/>
    <s v="RANGER, BICICLETA, R-26, DE ALUMINIO"/>
    <n v="3500"/>
    <s v="1"/>
    <s v="UNIDAD"/>
    <x v="0"/>
  </r>
  <r>
    <x v="3"/>
    <s v="12"/>
    <s v="21/01/2016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 VEL, MOD SPIRIT"/>
    <n v="1690"/>
    <s v="1"/>
    <s v="UNIDAD"/>
    <x v="0"/>
  </r>
  <r>
    <x v="3"/>
    <s v="12"/>
    <s v="21/01/2016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9, JUVENIL, MOD REPACK"/>
    <n v="2774"/>
    <s v="1"/>
    <s v="UNIDAD"/>
    <x v="0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0, DE MONTAÑA, 21 VEL, MOD"/>
    <n v="1499"/>
    <s v="1"/>
    <s v="UNIDAD"/>
    <x v="0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RIN FIERRO, MOD DESPIADADA"/>
    <n v="1643.5"/>
    <s v="1"/>
    <s v="UNIDAD"/>
    <x v="0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DE MONTAÑA, MOD VORTEC"/>
    <n v="3687"/>
    <s v="1"/>
    <s v="UNIDAD"/>
    <x v="0"/>
  </r>
  <r>
    <x v="3"/>
    <s v="12"/>
    <s v="21/01/2016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4"/>
    <s v="KURAZAI, MOTOCICLETA, 125 CIL, 5 VEL, MOD CLASSIC"/>
    <n v="13949.5"/>
    <s v="1"/>
    <s v="UNIDAD"/>
    <x v="1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-26, 5 VEL, MOD LUCERNA RETRO"/>
    <n v="1980"/>
    <s v="1"/>
    <s v="UNIDAD"/>
    <x v="0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IZER"/>
    <n v="2899"/>
    <s v="1"/>
    <s v="UNIDAD"/>
    <x v="0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MOD FT 125 CLASICA"/>
    <n v="15999"/>
    <s v="1"/>
    <s v="UNIDAD"/>
    <x v="1"/>
  </r>
  <r>
    <x v="3"/>
    <s v="12"/>
    <s v="21/01/2016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4"/>
    <s v="FINAS, BICICLETA, R-26, CRUCIER, S/VELOCIDADES, RINES DE  AC"/>
    <n v="1750"/>
    <s v="1"/>
    <s v="UNIDAD"/>
    <x v="0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TOR 4 TIEMPOS, MOD AT 110"/>
    <n v="13749"/>
    <s v="1"/>
    <s v="UNIDAD"/>
    <x v="1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E TRABAJO, MOD FT150"/>
    <n v="17499"/>
    <s v="1"/>
    <s v="UNIDAD"/>
    <x v="1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16, 1 VEL, P/NIÑA, MOD MONSTER HIGH"/>
    <n v="1849"/>
    <s v="1"/>
    <s v="UNIDAD"/>
    <x v="0"/>
  </r>
  <r>
    <x v="3"/>
    <s v="12"/>
    <s v="21/01/2016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16, MOD TROYA"/>
    <n v="1499"/>
    <s v="1"/>
    <s v="UNIDAD"/>
    <x v="0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GRAFITO, MOD GS 150 LEDS"/>
    <n v="18798"/>
    <s v="1"/>
    <s v="UNIDAD"/>
    <x v="1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BASICA, MOD CLASICA"/>
    <n v="1555.32"/>
    <s v="1"/>
    <s v="UNIDAD"/>
    <x v="0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ANGER, ALUMINIO, R-29"/>
    <n v="3637"/>
    <s v="1"/>
    <s v="UNIDAD"/>
    <x v="0"/>
  </r>
  <r>
    <x v="3"/>
    <s v="12"/>
    <s v="21/01/2016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5 CC, 80 KM, TANQUE 13LT, MOD 34000"/>
    <n v="16064.92"/>
    <s v="1"/>
    <s v="UNIDAD"/>
    <x v="1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DAMA 18 V, R-24, MOD CITY BIKE LADY"/>
    <n v="2099"/>
    <s v="1"/>
    <s v="UNIDAD"/>
    <x v="0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2"/>
    <s v="ITALIKA, MOTONETA, MOD CSLEDS125 NEG COD 34001012"/>
    <n v="17499"/>
    <s v="1"/>
    <s v="UNIDAD"/>
    <x v="1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9,RANGER, ALUMINIO,C/SUP DEL P/HOM"/>
    <n v="4670"/>
    <s v="1"/>
    <s v="UNIDAD"/>
    <x v="0"/>
  </r>
  <r>
    <x v="3"/>
    <s v="12"/>
    <s v="21/01/2016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537.45"/>
    <s v="1"/>
    <s v="UNIDAD"/>
    <x v="0"/>
  </r>
  <r>
    <x v="3"/>
    <s v="12"/>
    <s v="21/01/2016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1"/>
    <s v="NAHEL, BICICLETA, ROD 20, MOD MONTAÑA"/>
    <n v="1350"/>
    <s v="1"/>
    <s v="UNIDAD"/>
    <x v="0"/>
  </r>
  <r>
    <x v="3"/>
    <s v="12"/>
    <s v="21/01/2016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DEPORTIVA, 200CCRT200, 34001481"/>
    <n v="28999"/>
    <s v="1"/>
    <s v="UNIDAD"/>
    <x v="1"/>
  </r>
  <r>
    <x v="3"/>
    <s v="12"/>
    <s v="21/01/2016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 24, MOD PROGRESION"/>
    <n v="2387.0300000000002"/>
    <s v="1"/>
    <s v="UNIDAD"/>
    <x v="0"/>
  </r>
  <r>
    <x v="3"/>
    <s v="12"/>
    <s v="21/01/2016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2"/>
    <s v="BENOTTO, BICLETA, R-24, DE MONTAÑA, 21 VEL, MOD RUSH"/>
    <n v="3009.12"/>
    <s v="1"/>
    <s v="UNIDAD"/>
    <x v="0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NTAÑA, SUSPENSION FRONTAL, ANNYA"/>
    <n v="2840.84"/>
    <s v="1"/>
    <s v="UNIDAD"/>
    <x v="0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0, MOD EVERGREEN"/>
    <n v="2099"/>
    <s v="1"/>
    <s v="UNIDAD"/>
    <x v="0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1 VEL, MOD DAYTONA"/>
    <n v="1553"/>
    <s v="1"/>
    <s v="UNIDAD"/>
    <x v="0"/>
  </r>
  <r>
    <x v="3"/>
    <s v="12"/>
    <s v="21/01/2016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 AUTOMATICA, MOS ITCS125"/>
    <n v="15990"/>
    <s v="1"/>
    <s v="UNIDAD"/>
    <x v="1"/>
  </r>
  <r>
    <x v="3"/>
    <s v="12"/>
    <s v="21/01/2016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1"/>
    <s v="RAIDER, BICICLETA, R 26, 2 VEL"/>
    <n v="1570"/>
    <s v="1"/>
    <s v="UNIDAD"/>
    <x v="0"/>
  </r>
  <r>
    <x v="3"/>
    <s v="12"/>
    <s v="21/01/2016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MOD EXPERT"/>
    <n v="3244.5"/>
    <s v="1"/>
    <s v="UNIDAD"/>
    <x v="0"/>
  </r>
  <r>
    <x v="3"/>
    <s v="12"/>
    <s v="21/01/2016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WS-150"/>
    <n v="16999"/>
    <s v="1"/>
    <s v="UNIDAD"/>
    <x v="1"/>
  </r>
  <r>
    <x v="3"/>
    <s v="12"/>
    <s v="21/01/2016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MOD 747"/>
    <n v="2429"/>
    <s v="1"/>
    <s v="UNIDAD"/>
    <x v="0"/>
  </r>
  <r>
    <x v="3"/>
    <s v="12"/>
    <s v="21/01/2016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0, MOD SIRENAR-20"/>
    <n v="1931"/>
    <s v="1"/>
    <s v="UNIDAD"/>
    <x v="0"/>
  </r>
  <r>
    <x v="3"/>
    <s v="12"/>
    <s v="21/01/2016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 MOD KAIZER ROSA"/>
    <n v="2799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-24, 7 VEL, MOD SINNEST"/>
    <n v="1999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2"/>
    <s v="MAGISTRONI, BICICLETA, R-20, 1 VEL, MOD PINK 0140"/>
    <n v="2099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 - 3 VEL, MOD HK3"/>
    <n v="2199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4"/>
    <s v="MAGISTRONI, BICICLETA, R-16, 1 VEL, BLAST CRO MOD BJ-2058-01"/>
    <n v="1484.8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21 VEL, MOD SPORT-HILL"/>
    <n v="5264.9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6"/>
    <s v="HARO, BICICLETA, R-20, MOD 100.1"/>
    <n v="5950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7"/>
    <s v="BIMEX, BICICLETA, R-26, MOD RIDER"/>
    <n v="1440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8"/>
    <s v="MERCURIO, BICICLETA, R-16, MOD MAGNUM"/>
    <n v="1071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9"/>
    <s v="CROSS, BICICLETA, R-24, MOD TRENDY"/>
    <n v="2208.25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0"/>
    <s v="BIMEX, BICICLETA, R-20, 1 VEL, MOD INVADER"/>
    <n v="1638.54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1"/>
    <s v="BIMEX, BICICLETA, R-20, 1 VEL, MOD INVADER"/>
    <n v="1298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2"/>
    <s v="MERCURIO, BICICLETA, R-26, 21 VEL, MOD KAIZER"/>
    <n v="2679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3"/>
    <s v="BIMEX, BICICLETA, R 26, 18 VEL, MOD AVALANCHE"/>
    <n v="1698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4"/>
    <s v="MAGISTRONI, BICICLETA, R-20, MOD MAGISPOWER"/>
    <n v="1509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5"/>
    <s v="MERCURIO, BICICLETA, DH EXPERT, R-26, VEL 21, GRIS/NARANJA"/>
    <n v="4129.1099999999997"/>
    <s v="1"/>
    <s v="TUBO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6"/>
    <s v="BENOTTO, BICICLETA, R-20, MOD DUMA12016"/>
    <n v="2477.0500000000002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7"/>
    <s v="BIMEX, BICICLETA, R-26, MOD AVALANCHE"/>
    <n v="1698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8"/>
    <s v="BIMEX, BICICLETA, R-16, 1 VEL, MOD FREESTYLE"/>
    <n v="1248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9"/>
    <s v="BIMEX, BICICLETA, R-26, 18 VEL, MOD AVALANCHE"/>
    <n v="1273"/>
    <s v="1"/>
    <s v="UNIDAD"/>
    <x v="0"/>
  </r>
  <r>
    <x v="3"/>
    <s v="01"/>
    <s v="20/02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20"/>
    <s v="BIMEX, BICICLETA, R-20, 1 VEL, MOD SIRENA"/>
    <n v="1272.22"/>
    <s v="1"/>
    <s v="UNIDAD"/>
    <x v="0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1"/>
    <s v="BICICLO, BICICLETA, RIN 20, UNA SUSP, MOD KINGSTON URBAN"/>
    <n v="1924"/>
    <s v="1"/>
    <s v="UNIDAD"/>
    <x v="0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2"/>
    <s v="YAMAHA, MOTOCICLETA, 125 CC, 5 VEL, MOD YBR125C"/>
    <n v="22100"/>
    <s v="1"/>
    <s v="UNIDAD"/>
    <x v="1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CLASICA, MOD FT125, COD 340000281"/>
    <n v="14499"/>
    <s v="1"/>
    <s v="UNIDAD"/>
    <x v="1"/>
  </r>
  <r>
    <x v="3"/>
    <s v="01"/>
    <s v="20/02/2015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4"/>
    <s v="JAGUAR, BICICLETA, R-24, 18 VEL, P/CABALLERO, MOD PEREGRINA"/>
    <n v="1150"/>
    <s v="1"/>
    <s v="UNIDAD"/>
    <x v="0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1"/>
    <s v="KURAZAI, MOTONETA, SCOOTER 125, MOD SURFER125.NEGRA.E"/>
    <n v="13199.5"/>
    <s v="1"/>
    <s v="UNIDAD"/>
    <x v="1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MOD RAIDER COD 511617"/>
    <n v="1799"/>
    <s v="1"/>
    <s v="UNIDAD"/>
    <x v="0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3"/>
    <s v="ITALIKA, MOTONETA, 125R, MOD VITALIA"/>
    <n v="17490"/>
    <s v="1"/>
    <s v="UNIDAD"/>
    <x v="1"/>
  </r>
  <r>
    <x v="3"/>
    <s v="01"/>
    <s v="20/02/2015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R-20, MOD BIC SKYNEK"/>
    <n v="1399"/>
    <s v="1"/>
    <s v="UNIDAD"/>
    <x v="0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TONETA, MOD W5175"/>
    <n v="18499"/>
    <s v="1"/>
    <s v="UNIDAD"/>
    <x v="1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2"/>
    <s v="CINELLI, BICICLETA, R-16, MOD JR BIKE"/>
    <n v="1264"/>
    <s v="1"/>
    <s v="UNIDAD"/>
    <x v="0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3"/>
    <s v="DAM CALVERT, BICICLETA, R-26, MOD URBAN ROJA"/>
    <n v="2499"/>
    <s v="1"/>
    <s v="UNIDAD"/>
    <x v="0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 MOD, CAPE COD"/>
    <n v="3649"/>
    <s v="1"/>
    <s v="UNIDAD"/>
    <x v="0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MOD RAIDER"/>
    <n v="1600"/>
    <s v="1"/>
    <s v="UNIDAD"/>
    <x v="0"/>
  </r>
  <r>
    <x v="3"/>
    <s v="01"/>
    <s v="20/02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6"/>
    <s v="OZEKI, BICICLETA, R24, 6 VEL"/>
    <n v="1649"/>
    <s v="1"/>
    <s v="UNIDAD"/>
    <x v="0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4, MOD 752811"/>
    <n v="2499"/>
    <s v="1"/>
    <s v="UNIDAD"/>
    <x v="0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MOD BIKE"/>
    <n v="1699"/>
    <s v="1"/>
    <s v="UNIDAD"/>
    <x v="0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3"/>
    <s v="CINELLI, BICICLETA, R/26, F/CONTRAPEDAL, MOD 46721065"/>
    <n v="1499"/>
    <s v="1"/>
    <s v="UNIDAD"/>
    <x v="0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6, MOD VENTURY"/>
    <n v="3799"/>
    <s v="1"/>
    <s v="UNIDAD"/>
    <x v="0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5"/>
    <s v="KURAZAI, MOTOCICLETA, 14.5 HP, 200CC, 5 VEL, MOD YAKUZA"/>
    <n v="26999"/>
    <s v="1"/>
    <s v="UNIDAD"/>
    <x v="1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-24, PROGRESSION FS"/>
    <n v="1999"/>
    <s v="1"/>
    <s v="UNIDAD"/>
    <x v="0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7"/>
    <s v="RACING, BICICLETA, R-20, 1 VEL, MOD ANGIE"/>
    <n v="1280"/>
    <s v="1"/>
    <s v="UNIDAD"/>
    <x v="0"/>
  </r>
  <r>
    <x v="3"/>
    <s v="01"/>
    <s v="20/02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18 VEL, ADULTO, MOD BIKE LADY"/>
    <n v="2799"/>
    <s v="1"/>
    <s v="UNIDAD"/>
    <x v="0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1"/>
    <s v="GT, BICICLETA, R20, MOD PUPPY LOVE"/>
    <n v="1499"/>
    <s v="1"/>
    <s v="UNIDAD"/>
    <x v="0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2"/>
    <s v="HONDA, MOTOCICLETA, 11.2 HP, MOD GL CARGO 150"/>
    <n v="24045"/>
    <s v="1"/>
    <s v="UNIDAD"/>
    <x v="1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20, MOD NAVY"/>
    <n v="2399"/>
    <s v="1"/>
    <s v="UNIDAD"/>
    <x v="0"/>
  </r>
  <r>
    <x v="3"/>
    <s v="01"/>
    <s v="20/02/2015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6, KAISER, MOD DHKAISSER R26"/>
    <n v="2519"/>
    <s v="1"/>
    <s v="UNIDAD"/>
    <x v="0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125 CM3, MOD CLASSIC"/>
    <n v="12799"/>
    <s v="1"/>
    <s v="UNIDAD"/>
    <x v="1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MOD LADY"/>
    <n v="1999"/>
    <s v="1"/>
    <s v="UNIDAD"/>
    <x v="0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CRANBO"/>
    <n v="2199"/>
    <s v="1"/>
    <s v="UNIDAD"/>
    <x v="0"/>
  </r>
  <r>
    <x v="3"/>
    <s v="01"/>
    <s v="20/02/2015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MOD SIRENA R20"/>
    <n v="1599"/>
    <s v="1"/>
    <s v="UNIDAD"/>
    <x v="0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 - 26, 1/ VEL, MOD URBAN"/>
    <n v="2299"/>
    <s v="1"/>
    <s v="UNIDAD"/>
    <x v="0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CLASICA, AUTOMATICA, MOD FT125"/>
    <n v="12999"/>
    <s v="1"/>
    <s v="UNIDAD"/>
    <x v="1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20, MOD CRANBROOK"/>
    <n v="1899"/>
    <s v="1"/>
    <s v="UNIDAD"/>
    <x v="0"/>
  </r>
  <r>
    <x v="3"/>
    <s v="01"/>
    <s v="20/02/2015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GRAFITO, MOD FT150"/>
    <n v="17999"/>
    <s v="1"/>
    <s v="UNIDAD"/>
    <x v="1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24, MOD BLONDI"/>
    <n v="2050"/>
    <s v="1"/>
    <s v="UNIDAD"/>
    <x v="0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YZER"/>
    <n v="2999"/>
    <s v="1"/>
    <s v="UNIDAD"/>
    <x v="0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0, 21 VEL, P/NIÑO, MOD EVERGREEN"/>
    <n v="1909"/>
    <s v="1"/>
    <s v="UNIDAD"/>
    <x v="0"/>
  </r>
  <r>
    <x v="3"/>
    <s v="01"/>
    <s v="20/02/2015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0, MOD DRASTIC"/>
    <n v="2199"/>
    <s v="1"/>
    <s v="UNIDAD"/>
    <x v="0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16, MOD ARIEL"/>
    <n v="1899"/>
    <s v="1"/>
    <s v="UNIDAD"/>
    <x v="0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2"/>
    <s v="EXTREME TURBO, BICICLETA, R-26, MOD STARK"/>
    <n v="1999"/>
    <s v="1"/>
    <s v="UNIDAD"/>
    <x v="0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3"/>
    <s v="SKULLHIGH, BICICLETA, R-26, MOD ROSA"/>
    <n v="799"/>
    <s v="1"/>
    <s v="UNIDAD"/>
    <x v="0"/>
  </r>
  <r>
    <x v="3"/>
    <s v="01"/>
    <s v="20/02/2015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553"/>
    <s v="1"/>
    <s v="UNIDAD"/>
    <x v="0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1"/>
    <s v="DINAMO, MOTOCICLETA, 150 CC, 5 VEL, 1.4 LT, MOD U5 2015"/>
    <n v="17390"/>
    <s v="1"/>
    <s v="UNIDAD"/>
    <x v="1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2"/>
    <s v="SPECIALIZED, BICICLETA, R29, 24 VEL, MOD 2014"/>
    <n v="9508.4699999999993"/>
    <s v="1"/>
    <s v="UNIDAD"/>
    <x v="0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OD 24, 18 VEL, MOD NOVA SPORT"/>
    <n v="2414"/>
    <s v="1"/>
    <s v="UNIDAD"/>
    <x v="0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4"/>
    <s v="ALUBIKE, BICICLETA, 7 VEL, MOD SLITE XC1"/>
    <n v="6589"/>
    <s v="1"/>
    <s v="UNIDAD"/>
    <x v="0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5"/>
    <s v="BENOTTO, BICICLETA, R-24, MOD ANNIA, C=799929"/>
    <n v="2499"/>
    <s v="1"/>
    <s v="UNIDAD"/>
    <x v="0"/>
  </r>
  <r>
    <x v="3"/>
    <s v="01"/>
    <s v="20/02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ODADA 20, 18 VEL, P/NIÑO, M PROGRESSION"/>
    <n v="2100"/>
    <s v="1"/>
    <s v="UNIDAD"/>
    <x v="0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0, PLEGABLE, MOD VANCOUVER"/>
    <n v="2799"/>
    <s v="1"/>
    <s v="UNIDAD"/>
    <x v="0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 16, MOD BARBIE"/>
    <n v="1699"/>
    <s v="1"/>
    <s v="UNIDAD"/>
    <x v="0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3"/>
    <s v="KEEWAY, MOTOCICLETA, RKV 200CC, MOD 2014"/>
    <n v="32766"/>
    <s v="1"/>
    <s v="UNIDAD"/>
    <x v="1"/>
  </r>
  <r>
    <x v="3"/>
    <s v="01"/>
    <s v="20/02/2015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4, 21 VEL, MOD VERTIX"/>
    <n v="2699"/>
    <s v="1"/>
    <s v="UNIDAD"/>
    <x v="0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D PROGRESSION"/>
    <n v="1799"/>
    <s v="1"/>
    <s v="UNIDAD"/>
    <x v="0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2"/>
    <s v="URBAN, BICICLETA, 21, R-26, 3 VEL, MOD ALUBIKE 2.0"/>
    <n v="6589"/>
    <s v="1"/>
    <s v="UNIDAD"/>
    <x v="0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D FT 180 ROJO"/>
    <n v="18286.5"/>
    <s v="1"/>
    <s v="UNIDAD"/>
    <x v="1"/>
  </r>
  <r>
    <x v="3"/>
    <s v="01"/>
    <s v="20/02/2015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1 VEL, MOD DAKAR"/>
    <n v="1443.92"/>
    <s v="1"/>
    <s v="UNIDAD"/>
    <x v="0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1"/>
    <s v="SUZUKI, MOTOCICLETA, SKY DRIVE, SCOOTER, 125 CC, T/CVT"/>
    <n v="33699"/>
    <s v="1"/>
    <s v="UNIDAD"/>
    <x v="1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2"/>
    <s v="OZEKI, BICICLETA, RIN-24, 6 VELOC, MOD YETY 2402"/>
    <n v="1599"/>
    <s v="1"/>
    <s v="UNIDAD"/>
    <x v="0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IVEL, R24, 21 VELOCIDADES"/>
    <n v="1995"/>
    <s v="1"/>
    <s v="UNIDAD"/>
    <x v="0"/>
  </r>
  <r>
    <x v="3"/>
    <s v="01"/>
    <s v="20/02/2015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MOD BRIANNA"/>
    <n v="1940"/>
    <s v="1"/>
    <s v="UNIDAD"/>
    <x v="0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MTB VERTIX, R-24"/>
    <n v="2974"/>
    <s v="1"/>
    <s v="UNIDAD"/>
    <x v="0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24, MOD 2418 AGUA"/>
    <n v="2199"/>
    <s v="1"/>
    <s v="UNIDAD"/>
    <x v="0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RANGER"/>
    <n v="3499"/>
    <s v="1"/>
    <s v="UNIDAD"/>
    <x v="0"/>
  </r>
  <r>
    <x v="3"/>
    <s v="01"/>
    <s v="20/02/2015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4"/>
    <s v="HARLEY DAVIDSON, MOTOCICLETA, MOD FATLOW"/>
    <n v="279900"/>
    <s v="1"/>
    <s v="UNIDAD"/>
    <x v="1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DAYTONA"/>
    <n v="1553"/>
    <s v="1"/>
    <s v="UNIDAD"/>
    <x v="0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2"/>
    <s v="OZEKY, BICICLETA, R-24, 6 VEL, MOD 2402"/>
    <n v="1699"/>
    <s v="1"/>
    <s v="UNIDAD"/>
    <x v="0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C/21 VEL, MOD RUSH"/>
    <n v="2599"/>
    <s v="1"/>
    <s v="UNIDAD"/>
    <x v="0"/>
  </r>
  <r>
    <x v="3"/>
    <s v="01"/>
    <s v="20/02/2015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S/V ELOCIDADES, MOD NEL LUSSO"/>
    <n v="2499"/>
    <s v="1"/>
    <s v="UNIDAD"/>
    <x v="0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1"/>
    <s v="BIRETA, BICICLETA, R 26"/>
    <n v="1200"/>
    <s v="1"/>
    <s v="UNIDAD"/>
    <x v="0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SEMIAUT, 4 VEL, 70 KM/H, ROJA, MOD AT"/>
    <n v="12599"/>
    <s v="1"/>
    <s v="UNIDAD"/>
    <x v="1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P/DAMA, MOD ANNYA"/>
    <n v="2198"/>
    <s v="1"/>
    <s v="UNIDAD"/>
    <x v="0"/>
  </r>
  <r>
    <x v="3"/>
    <s v="01"/>
    <s v="20/02/2015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 28, CUADRO DE ALUMINIO, MOD RANGER"/>
    <n v="3499"/>
    <s v="1"/>
    <s v="UNIDAD"/>
    <x v="0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IDER, 1 VEL, R26"/>
    <n v="1799"/>
    <s v="1"/>
    <s v="UNIDAD"/>
    <x v="0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2"/>
    <s v="TURBO, BICICLETA, R-12, BABY ROSA"/>
    <n v="1299"/>
    <s v="1"/>
    <s v="UNIDAD"/>
    <x v="0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AZUL/PLATA, MOD FT150"/>
    <n v="15999"/>
    <s v="1"/>
    <s v="UNIDAD"/>
    <x v="1"/>
  </r>
  <r>
    <x v="3"/>
    <s v="01"/>
    <s v="20/02/2015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CRUCERO, MUJER AZUL"/>
    <n v="2499"/>
    <s v="1"/>
    <s v="UNIDAD"/>
    <x v="0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NTAÑA, MOD PEGABLE VANCOUVER"/>
    <n v="2799.01"/>
    <s v="1"/>
    <s v="UNIDAD"/>
    <x v="0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GTS 175"/>
    <n v="24499"/>
    <s v="1"/>
    <s v="UNIDAD"/>
    <x v="1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ODADA 26, MOD KAIZER"/>
    <n v="2699"/>
    <s v="1"/>
    <s v="UNIDAD"/>
    <x v="0"/>
  </r>
  <r>
    <x v="3"/>
    <s v="01"/>
    <s v="20/02/2015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MOD RUSH"/>
    <n v="2499"/>
    <s v="1"/>
    <s v="UNIDAD"/>
    <x v="0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MOD BOBCAT 125"/>
    <n v="18349"/>
    <s v="1"/>
    <s v="UNIDAD"/>
    <x v="1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16, R ESTABILIZADORAS, MOD FASTER"/>
    <n v="1999"/>
    <s v="1"/>
    <s v="UNIDAD"/>
    <x v="0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3"/>
    <s v="HERAA MP, BICICLETA, R-20, RAMPERA, VARIOS COLORES, S/M"/>
    <n v="1540"/>
    <s v="1"/>
    <s v="UNIDAD"/>
    <x v="0"/>
  </r>
  <r>
    <x v="3"/>
    <s v="01"/>
    <s v="20/02/2015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-24, MOD KONTROL"/>
    <n v="2399"/>
    <s v="1"/>
    <s v="UNIDAD"/>
    <x v="0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ENC ELECTR, MOD SCOOTER 150"/>
    <n v="15790"/>
    <s v="1"/>
    <s v="UNIDAD"/>
    <x v="1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2"/>
    <s v="IZUKA, MOTOCICLETA, CHOPER, 150 CM2, MODELO 2014"/>
    <n v="25000"/>
    <s v="1"/>
    <s v="UNIDAD"/>
    <x v="1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3"/>
    <s v="MONSTER HIGH, BICICLETA, R-20, MOD VELOCI"/>
    <n v="1999"/>
    <s v="1"/>
    <s v="UNIDAD"/>
    <x v="0"/>
  </r>
  <r>
    <x v="3"/>
    <s v="01"/>
    <s v="20/02/2015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 , R-26, 11 VEL, MOD RAIDER"/>
    <n v="1699"/>
    <s v="1"/>
    <s v="UNIDAD"/>
    <x v="0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1"/>
    <s v="BMX, BICICLETA, R-16, MOD F-ONE-13 CODIGO 920"/>
    <n v="1339"/>
    <s v="1"/>
    <s v="UNIDAD"/>
    <x v="0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NTAÑA, DE 21 VEL, S/MOD"/>
    <n v="2999"/>
    <s v="1"/>
    <s v="UNIDAD"/>
    <x v="0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LONDON"/>
    <n v="2299"/>
    <s v="1"/>
    <s v="UNIDAD"/>
    <x v="0"/>
  </r>
  <r>
    <x v="3"/>
    <s v="01"/>
    <s v="20/02/2015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21 VEL, MOD ISABELA"/>
    <n v="2198.98"/>
    <s v="1"/>
    <s v="UNIDAD"/>
    <x v="0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CLASICA, MOD FT 125"/>
    <n v="13999"/>
    <s v="1"/>
    <s v="UNIDAD"/>
    <x v="1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JUVENIL, 21 VEL, MOD VERTIX"/>
    <n v="2699"/>
    <s v="1"/>
    <s v="UNIDAD"/>
    <x v="0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30-30FS"/>
    <n v="2998.99"/>
    <s v="1"/>
    <s v="UNIDAD"/>
    <x v="0"/>
  </r>
  <r>
    <x v="3"/>
    <s v="01"/>
    <s v="20/02/2015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26, VEL FALCON, MOD SPIRIT"/>
    <n v="1390"/>
    <s v="1"/>
    <s v="UNIDAD"/>
    <x v="0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MONACO"/>
    <n v="3333.6"/>
    <s v="1"/>
    <s v="UNIDAD"/>
    <x v="0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18 VEL, MOD FALCON R26"/>
    <n v="1999"/>
    <s v="1"/>
    <s v="UNIDAD"/>
    <x v="0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KAIZER MTB"/>
    <n v="2699"/>
    <s v="1"/>
    <s v="UNIDAD"/>
    <x v="0"/>
  </r>
  <r>
    <x v="3"/>
    <s v="01"/>
    <s v="20/02/2015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HELLO KITY, DE 6-8 AÑOS, 16¨"/>
    <n v="1749"/>
    <s v="1"/>
    <s v="UNIDAD"/>
    <x v="0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CIL 125, MOD CLASSIC 125 NEGRA E"/>
    <n v="12800"/>
    <s v="1"/>
    <s v="UNIDAD"/>
    <x v="1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21 VEL, MOD ALUMINIO ANNIA"/>
    <n v="2198"/>
    <s v="1"/>
    <s v="UNIDAD"/>
    <x v="0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KAIZER MTB"/>
    <n v="2999"/>
    <s v="1"/>
    <s v="UNIDAD"/>
    <x v="0"/>
  </r>
  <r>
    <x v="3"/>
    <s v="01"/>
    <s v="20/02/2015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 HP, MOD FT-125"/>
    <n v="12999"/>
    <s v="1"/>
    <s v="UNIDAD"/>
    <x v="1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1"/>
    <s v="YAMAHA, MOTOCICLETA, MOTONETA, 125 CC, MOD XA 125 CYGNUSZ"/>
    <n v="22240"/>
    <s v="1"/>
    <s v="UNIDAD"/>
    <x v="1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2"/>
    <s v="GIRO, BICICLETA, R-26, 18 VEL, MOD SPECTROM"/>
    <n v="2200"/>
    <s v="1"/>
    <s v="UNIDAD"/>
    <x v="0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4, MOD CAPRESSI"/>
    <n v="2729.69"/>
    <s v="1"/>
    <s v="UNIDAD"/>
    <x v="0"/>
  </r>
  <r>
    <x v="3"/>
    <s v="01"/>
    <s v="20/02/2015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4"/>
    <s v="HONDA, MOTOCICLETA, DEPORTIVA, 150 CC, MOD 2015 INVICTA 150"/>
    <n v="29400"/>
    <s v="1"/>
    <s v="UNIDAD"/>
    <x v="1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AUTOMATICA, 6 LT, MODDS150"/>
    <n v="14999"/>
    <s v="1"/>
    <s v="UNIDAD"/>
    <x v="1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21 VEL, MOD ICON"/>
    <n v="2748.5"/>
    <s v="1"/>
    <s v="UNIDAD"/>
    <x v="0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3"/>
    <s v="TURBO, BICICLETA, R-20, MOD PRINCESS"/>
    <n v="1940.15"/>
    <s v="1"/>
    <s v="UNIDAD"/>
    <x v="0"/>
  </r>
  <r>
    <x v="3"/>
    <s v="01"/>
    <s v="20/02/2015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18 VEL, MOD CITY BIKE"/>
    <n v="1999"/>
    <s v="1"/>
    <s v="UNIDAD"/>
    <x v="0"/>
  </r>
  <r>
    <x v="3"/>
    <s v="01"/>
    <s v="20/02/2015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-26, 21 VEL, MOD ARKON"/>
    <n v="2299"/>
    <s v="1"/>
    <s v="UNIDAD"/>
    <x v="0"/>
  </r>
  <r>
    <x v="3"/>
    <s v="01"/>
    <s v="20/02/2015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AT110"/>
    <n v="11999"/>
    <s v="1"/>
    <s v="UNIDAD"/>
    <x v="1"/>
  </r>
  <r>
    <x v="3"/>
    <s v="01"/>
    <s v="20/02/2015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1"/>
    <s v="BR, BICICLETA, R-16, TIPO CROSS, MODELO MAXX"/>
    <n v="1350"/>
    <s v="1"/>
    <s v="UNIDAD"/>
    <x v="0"/>
  </r>
  <r>
    <x v="3"/>
    <s v="01"/>
    <s v="20/02/2015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2"/>
    <s v="CRUSIER, BICICLETA, R-26, RIGIDA, 18 VEL, MOD CLASICO"/>
    <n v="2587.5"/>
    <s v="1"/>
    <s v="UNIDAD"/>
    <x v="0"/>
  </r>
  <r>
    <x v="3"/>
    <s v="01"/>
    <s v="20/02/2015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6, MOD KAIZERD5, COD 241112"/>
    <n v="2322"/>
    <s v="1"/>
    <s v="UNIDAD"/>
    <x v="0"/>
  </r>
  <r>
    <x v="3"/>
    <s v="01"/>
    <s v="20/02/2015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DE 21 VEL"/>
    <n v="1350"/>
    <s v="1"/>
    <s v="UNIDAD"/>
    <x v="0"/>
  </r>
  <r>
    <x v="3"/>
    <s v="01"/>
    <s v="20/02/2015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WS150 ROJO/NEG"/>
    <n v="16199"/>
    <s v="1"/>
    <s v="UNIDAD"/>
    <x v="1"/>
  </r>
  <r>
    <x v="3"/>
    <s v="01"/>
    <s v="20/02/2015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26, MOD HIGHLAND"/>
    <n v="3199"/>
    <s v="1"/>
    <s v="UNIDAD"/>
    <x v="0"/>
  </r>
  <r>
    <x v="3"/>
    <s v="01"/>
    <s v="20/02/2015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8 VEL, MODELO FALCON R-26"/>
    <n v="1349"/>
    <s v="1"/>
    <s v="UNIDAD"/>
    <x v="0"/>
  </r>
  <r>
    <x v="3"/>
    <s v="01"/>
    <s v="20/02/2015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2012, MOD FT125"/>
    <n v="13999"/>
    <s v="1"/>
    <s v="UNIDAD"/>
    <x v="1"/>
  </r>
  <r>
    <x v="3"/>
    <s v="01"/>
    <s v="20/02/2015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1"/>
    <s v="CORNEBICI, BICICLETA, R-24, MOD LIBRE"/>
    <n v="1500"/>
    <s v="1"/>
    <s v="UNIDAD"/>
    <x v="0"/>
  </r>
  <r>
    <x v="3"/>
    <s v="01"/>
    <s v="20/02/2015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26 MOD KAIZER"/>
    <n v="2299"/>
    <s v="1"/>
    <s v="UNIDAD"/>
    <x v="0"/>
  </r>
  <r>
    <x v="3"/>
    <s v="01"/>
    <s v="20/02/2015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RAIDER"/>
    <n v="1390"/>
    <s v="1"/>
    <s v="UNIDAD"/>
    <x v="0"/>
  </r>
  <r>
    <x v="3"/>
    <s v="01"/>
    <s v="20/02/2015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2"/>
    <s v="RANGER, BICICLETA, R-26, DE ALUMINIO"/>
    <n v="3200"/>
    <s v="1"/>
    <s v="UNIDAD"/>
    <x v="0"/>
  </r>
  <r>
    <x v="3"/>
    <s v="01"/>
    <s v="20/02/2015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 VEL, MOD SPIRIT"/>
    <n v="1690"/>
    <s v="1"/>
    <s v="UNIDAD"/>
    <x v="0"/>
  </r>
  <r>
    <x v="3"/>
    <s v="01"/>
    <s v="20/02/2015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0, JUVENIL, MOD NAUTILUS"/>
    <n v="2199"/>
    <s v="1"/>
    <s v="UNIDAD"/>
    <x v="0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 20, DE MONTAÑA, 21 VEL MOD"/>
    <n v="2199"/>
    <s v="1"/>
    <s v="UNIDAD"/>
    <x v="0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RIN FIERRO, MOD DESPIADADA"/>
    <n v="1486.5"/>
    <s v="1"/>
    <s v="UNIDAD"/>
    <x v="0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21 VEL, DE MONTAÑA, MOD ICON"/>
    <n v="3055.29"/>
    <s v="1"/>
    <s v="UNIDAD"/>
    <x v="0"/>
  </r>
  <r>
    <x v="3"/>
    <s v="01"/>
    <s v="20/02/2015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4"/>
    <s v="KURAZAI, MOTOCICLETA, 125 CIL, 5 VEL, MOD CLASSIC"/>
    <n v="13549.5"/>
    <s v="1"/>
    <s v="UNIDAD"/>
    <x v="1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-26, 5 VEL, MOD LUCERNA RETRO"/>
    <n v="1980"/>
    <s v="1"/>
    <s v="UNIDAD"/>
    <x v="0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IZER"/>
    <n v="2299"/>
    <s v="1"/>
    <s v="UNIDAD"/>
    <x v="0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MOD FT 125 CLASICA"/>
    <n v="15699"/>
    <s v="1"/>
    <s v="UNIDAD"/>
    <x v="1"/>
  </r>
  <r>
    <x v="3"/>
    <s v="01"/>
    <s v="20/02/2015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4"/>
    <s v="FINAS, BICICLETA, R-26, CRUCIER, S/VELOCIDADES, RINES DE ACE"/>
    <n v="1450"/>
    <s v="1"/>
    <s v="UNIDAD"/>
    <x v="0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AT 110, MOTONETA MOTOR 4 TIEMPOS"/>
    <n v="12999"/>
    <s v="1"/>
    <s v="UNIDAD"/>
    <x v="1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NEGRO/ROJO, MOD FT180"/>
    <n v="18749"/>
    <s v="1"/>
    <s v="UNIDAD"/>
    <x v="1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16, 1 VEL, P/NIÑA, MOD BARBIE"/>
    <n v="1907.48"/>
    <s v="1"/>
    <s v="UNIDAD"/>
    <x v="0"/>
  </r>
  <r>
    <x v="3"/>
    <s v="01"/>
    <s v="20/02/2015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 12 ´´, MOD SPIDERMAN"/>
    <n v="1279"/>
    <s v="1"/>
    <s v="UNIDAD"/>
    <x v="0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GRAFITO, MOD GS 150 LEDS"/>
    <n v="17199"/>
    <s v="1"/>
    <s v="UNIDAD"/>
    <x v="1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BASICA, MOD CLASICA"/>
    <n v="1450"/>
    <s v="1"/>
    <s v="UNIDAD"/>
    <x v="0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3"/>
    <s v="BR, BICICLETA, R-26, MONTEGO, DOBLE SUSPENSION, 21 VEL"/>
    <n v="2390"/>
    <s v="1"/>
    <s v="UNIDAD"/>
    <x v="0"/>
  </r>
  <r>
    <x v="3"/>
    <s v="01"/>
    <s v="20/02/2015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5 CC, 80 KM, TANQUE 13LT, MOD 34000"/>
    <n v="15595"/>
    <s v="1"/>
    <s v="UNIDAD"/>
    <x v="1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DAMA 18 V, R-24, MOD CITY BIKE LADY"/>
    <n v="2999"/>
    <s v="1"/>
    <s v="UNIDAD"/>
    <x v="0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2"/>
    <s v="ITALIKA, MOTONETA, MOD CS 125, NARANJA, 843588"/>
    <n v="13999"/>
    <s v="1"/>
    <s v="UNIDAD"/>
    <x v="1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RANGER, ALUMINIO C/SUP DELANTER"/>
    <n v="3300"/>
    <s v="1"/>
    <s v="UNIDAD"/>
    <x v="0"/>
  </r>
  <r>
    <x v="3"/>
    <s v="01"/>
    <s v="20/02/2015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MOD DEL/50853, POLARIS 12 V"/>
    <n v="2305.4299999999998"/>
    <s v="1"/>
    <s v="UNIDAD"/>
    <x v="0"/>
  </r>
  <r>
    <x v="3"/>
    <s v="01"/>
    <s v="20/02/2015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1"/>
    <s v="NAHEL, BICICLETA, ROD 20, MOD MONTAÑA"/>
    <n v="1175"/>
    <s v="1"/>
    <s v="UNIDAD"/>
    <x v="0"/>
  </r>
  <r>
    <x v="3"/>
    <s v="01"/>
    <s v="20/02/2015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ESTANDARD, MOD FT 150, MOD 34000651"/>
    <n v="18569"/>
    <s v="1"/>
    <s v="UNIDAD"/>
    <x v="1"/>
  </r>
  <r>
    <x v="3"/>
    <s v="01"/>
    <s v="20/02/2015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 24, MOD PROGRESION"/>
    <n v="2695"/>
    <s v="1"/>
    <s v="UNIDAD"/>
    <x v="0"/>
  </r>
  <r>
    <x v="3"/>
    <s v="01"/>
    <s v="20/02/2015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 20, MOD NAUTILUS"/>
    <n v="2299"/>
    <s v="1"/>
    <s v="UNIDAD"/>
    <x v="0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DE MONTAÑA, MOD ANNIA"/>
    <n v="2348.5"/>
    <s v="1"/>
    <s v="UNIDAD"/>
    <x v="0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0, MOD EVERGREEN"/>
    <n v="2049"/>
    <s v="1"/>
    <s v="UNIDAD"/>
    <x v="0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1 VEL, MOD DAYTONA"/>
    <n v="1553"/>
    <s v="1"/>
    <s v="UNIDAD"/>
    <x v="0"/>
  </r>
  <r>
    <x v="3"/>
    <s v="01"/>
    <s v="20/02/2015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AUTOMATICA, MOD ITXS1"/>
    <n v="11324.26"/>
    <s v="1"/>
    <s v="UNIDAD"/>
    <x v="1"/>
  </r>
  <r>
    <x v="3"/>
    <s v="01"/>
    <s v="20/02/2015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1"/>
    <s v="RAIDER, BICICLETA, R 26, 2 VEL"/>
    <n v="1090"/>
    <s v="1"/>
    <s v="UNIDAD"/>
    <x v="0"/>
  </r>
  <r>
    <x v="3"/>
    <s v="01"/>
    <s v="20/02/2015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21 VEL, MOD VERTIX"/>
    <n v="3699"/>
    <s v="1"/>
    <s v="UNIDAD"/>
    <x v="0"/>
  </r>
  <r>
    <x v="3"/>
    <s v="01"/>
    <s v="20/02/2015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W150"/>
    <n v="13999"/>
    <s v="1"/>
    <s v="UNIDAD"/>
    <x v="1"/>
  </r>
  <r>
    <x v="3"/>
    <s v="01"/>
    <s v="20/02/2015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MOD 747"/>
    <n v="2499"/>
    <s v="1"/>
    <s v="UNIDAD"/>
    <x v="0"/>
  </r>
  <r>
    <x v="3"/>
    <s v="01"/>
    <s v="20/02/2015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0, MOD SPORT 905"/>
    <n v="1199"/>
    <s v="1"/>
    <s v="UNIDAD"/>
    <x v="0"/>
  </r>
  <r>
    <x v="3"/>
    <s v="01"/>
    <s v="20/02/2015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MONTAÑA, KAIZER RH"/>
    <n v="2999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-24, 7 VEL, MOD SINNEST"/>
    <n v="1999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2"/>
    <s v="MAGISTRONI, BICICLETA, R-20, 1 VEL, MOD PINK 0140"/>
    <n v="2099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 - 3 VEL, MOD HK3"/>
    <n v="2199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4"/>
    <s v="MAGISTRONI, BICICLETA, R-16, 1 VEL, BLAST CRO MOD BJ-2058-01"/>
    <n v="1484.8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21 VEL, MOD SPORT-HILL"/>
    <n v="5099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6"/>
    <s v="HARO, BICICLETA, R-20, MOD 100.1"/>
    <n v="5850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7"/>
    <s v="BIMEX, BICICLETA, R-26, MOD RIDER"/>
    <n v="1400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8"/>
    <s v="MERCURIO, BICICLETA, R-16, MOD MAGNUM"/>
    <n v="1135.5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9"/>
    <s v="CROSS, BICICLETA, R-24, MOD TRENDY"/>
    <n v="2190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0"/>
    <s v="BIMEX, BICICLETA, R-20, 1 VEL, MOD INVADER"/>
    <n v="1625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1"/>
    <s v="BIMEX, BICICLETA, R-20, 1 VEL, MOD INVADER"/>
    <n v="1298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2"/>
    <s v="MERCURIO, BICICLETA, R-26, 21 VEL, MOD KAIZER"/>
    <n v="2679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3"/>
    <s v="BIMEX, BICICLETA, R 26, 18 VEL, MOD AVALANCHE"/>
    <n v="1698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4"/>
    <s v="MAGISTRONI, BICICLETA, R-20, MOD MAGISPOWER"/>
    <n v="1509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5"/>
    <s v="MERCURIO, BICICLETA, DH EXPERT, R-26, VEL 21, GRIS/NARANJA"/>
    <n v="3999"/>
    <s v="1"/>
    <s v="TUBO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6"/>
    <s v="BENOTTO, BICICLETA, R-20, MOD DUMA12016"/>
    <n v="2399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7"/>
    <s v="BIMEX, BICICLETA, R-26, MOD AVALANCHE"/>
    <n v="1692.8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8"/>
    <s v="BIMEX, BICICLETA, R-16, 1 VEL, MOD FREESTYLE"/>
    <n v="1248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9"/>
    <s v="BIMEX, BICICLETA, R-26, 18 VEL, MOD AVALANCHE"/>
    <n v="1398"/>
    <s v="1"/>
    <s v="UNIDAD"/>
    <x v="0"/>
  </r>
  <r>
    <x v="4"/>
    <s v="12"/>
    <s v="19/01/2015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20"/>
    <s v="BIMEX, BICICLETA, R-20, 1 VEL, MOD SIRENA"/>
    <n v="963.57"/>
    <s v="1"/>
    <s v="UNIDAD"/>
    <x v="0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1"/>
    <s v="BICICLO, BICICLETA, RIN 20, UNA SUSP, MOD KINGSTON URBAN"/>
    <n v="1924"/>
    <s v="1"/>
    <s v="UNIDAD"/>
    <x v="0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2"/>
    <s v="YAMAHA, MOTOCICLETA, 125 CC, 5 VEL, MOD YBR125C"/>
    <n v="22100"/>
    <s v="1"/>
    <s v="UNIDAD"/>
    <x v="1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CLASICA, MOD FT125, COD 340000281"/>
    <n v="13999"/>
    <s v="1"/>
    <s v="UNIDAD"/>
    <x v="1"/>
  </r>
  <r>
    <x v="4"/>
    <s v="12"/>
    <s v="19/01/2015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4"/>
    <s v="JAGUAR, BICICLETA, R-24, 18 VEL, P/CABALLERO, MOD PEREGRINA"/>
    <n v="1150"/>
    <s v="1"/>
    <s v="UNIDAD"/>
    <x v="0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1"/>
    <s v="KURAZAI, MOTONETA, SCOOTER 125, MOD SURFER125.NEGRA.E"/>
    <n v="12899"/>
    <s v="1"/>
    <s v="UNIDAD"/>
    <x v="1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MOD CRUSIER"/>
    <n v="2463.7800000000002"/>
    <s v="1"/>
    <s v="UNIDAD"/>
    <x v="0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3"/>
    <s v="ITALIKA, MOTONETA, 125R, MOD VITALIA"/>
    <n v="17490"/>
    <s v="1"/>
    <s v="UNIDAD"/>
    <x v="1"/>
  </r>
  <r>
    <x v="4"/>
    <s v="12"/>
    <s v="19/01/2015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MOD PROGRESSION"/>
    <n v="1970.82"/>
    <s v="1"/>
    <s v="UNIDAD"/>
    <x v="0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TONETA, MOD W5175"/>
    <n v="16649"/>
    <s v="1"/>
    <s v="UNIDAD"/>
    <x v="1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2"/>
    <s v="CINELLI, BICICLETA, R-16, MOD JR BIKE"/>
    <n v="1288.3900000000001"/>
    <s v="1"/>
    <s v="UNIDAD"/>
    <x v="0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SKYSTAR"/>
    <n v="2953.72"/>
    <s v="1"/>
    <s v="UNIDAD"/>
    <x v="0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 MOD, CAPE COD"/>
    <n v="3649"/>
    <s v="1"/>
    <s v="UNIDAD"/>
    <x v="0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MOD RAIDER"/>
    <n v="1600"/>
    <s v="1"/>
    <s v="UNIDAD"/>
    <x v="0"/>
  </r>
  <r>
    <x v="4"/>
    <s v="12"/>
    <s v="19/01/2015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6"/>
    <s v="OZEKI, BICICLETA, R24, 6 VEL"/>
    <n v="1649"/>
    <s v="1"/>
    <s v="UNIDAD"/>
    <x v="0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4, MOD 752811"/>
    <n v="1999"/>
    <s v="1"/>
    <s v="UNIDAD"/>
    <x v="0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MOD BIKE"/>
    <n v="1649.5"/>
    <s v="1"/>
    <s v="UNIDAD"/>
    <x v="0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3"/>
    <s v="CINELLI, BICICLETA, R/26, F/CONTRAPEDAL, MOD 46721065"/>
    <n v="1499"/>
    <s v="1"/>
    <s v="UNIDAD"/>
    <x v="0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6, MOD VENTURY"/>
    <n v="3799"/>
    <s v="1"/>
    <s v="UNIDAD"/>
    <x v="0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5"/>
    <s v="KURAZAI, MOTOCICLETA, 14.5 HP, 200CC, 5 VEL, MOD YAKUZA"/>
    <n v="26999"/>
    <s v="1"/>
    <s v="UNIDAD"/>
    <x v="1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-24, PROGRESSION FS"/>
    <n v="1999"/>
    <s v="1"/>
    <s v="UNIDAD"/>
    <x v="0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7"/>
    <s v="RACING, BICICLETA, R-20, 1 VEL, MOD ANGIE"/>
    <n v="1280"/>
    <s v="1"/>
    <s v="UNIDAD"/>
    <x v="0"/>
  </r>
  <r>
    <x v="4"/>
    <s v="12"/>
    <s v="19/01/2015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18 VEL, ADULTO, MOD BIKE LADY"/>
    <n v="2799"/>
    <s v="1"/>
    <s v="UNIDAD"/>
    <x v="0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1"/>
    <s v="GT, BICICLETA, R20, MOD PUPPY LOVE"/>
    <n v="1499"/>
    <s v="1"/>
    <s v="UNIDAD"/>
    <x v="0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2"/>
    <s v="HONDA, MOTOCICLETA, 11.2 HP, MOD GL CARGO 150"/>
    <n v="24045"/>
    <s v="1"/>
    <s v="UNIDAD"/>
    <x v="1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20, MOD NAVY"/>
    <n v="2399"/>
    <s v="1"/>
    <s v="UNIDAD"/>
    <x v="0"/>
  </r>
  <r>
    <x v="4"/>
    <s v="12"/>
    <s v="19/01/2015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6, KAISER, MOD DHKAISSER R26"/>
    <n v="2519"/>
    <s v="1"/>
    <s v="UNIDAD"/>
    <x v="0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125 CM3, MOD CLASSIC"/>
    <n v="12799"/>
    <s v="1"/>
    <s v="UNIDAD"/>
    <x v="1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MOD LADY"/>
    <n v="1999"/>
    <s v="1"/>
    <s v="UNIDAD"/>
    <x v="0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CRANBO"/>
    <n v="2199"/>
    <s v="1"/>
    <s v="UNIDAD"/>
    <x v="0"/>
  </r>
  <r>
    <x v="4"/>
    <s v="12"/>
    <s v="19/01/2015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MOD SIRENA R20"/>
    <n v="1599"/>
    <s v="1"/>
    <s v="UNIDAD"/>
    <x v="0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 - 26, 1/ VEL, MOD URBAN"/>
    <n v="2299"/>
    <s v="1"/>
    <s v="UNIDAD"/>
    <x v="0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CLASICA, AUTOMATICA, MOD FT125"/>
    <n v="12999"/>
    <s v="1"/>
    <s v="UNIDAD"/>
    <x v="1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-20, MOD CRANBROOK"/>
    <n v="1899"/>
    <s v="1"/>
    <s v="UNIDAD"/>
    <x v="0"/>
  </r>
  <r>
    <x v="4"/>
    <s v="12"/>
    <s v="19/01/2015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GRAFITO, MOD FT150"/>
    <n v="17999"/>
    <s v="1"/>
    <s v="UNIDAD"/>
    <x v="1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24, MOD BLONDI"/>
    <n v="2050"/>
    <s v="1"/>
    <s v="UNIDAD"/>
    <x v="0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YZER"/>
    <n v="2999"/>
    <s v="1"/>
    <s v="UNIDAD"/>
    <x v="0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0, 21 VEL, P/NIÑO, MOD EVERGREEN"/>
    <n v="1954"/>
    <s v="1"/>
    <s v="UNIDAD"/>
    <x v="0"/>
  </r>
  <r>
    <x v="4"/>
    <s v="12"/>
    <s v="19/01/2015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0, MOD DRASTIC"/>
    <n v="2199"/>
    <s v="1"/>
    <s v="UNIDAD"/>
    <x v="0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1"/>
    <s v="HUFFY, BICICLETA, R16, MOD ARIEL"/>
    <n v="1899"/>
    <s v="1"/>
    <s v="UNIDAD"/>
    <x v="0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2"/>
    <s v="EXTREME TURBO, BICICLETA, R-26, MOD STARK"/>
    <n v="1999"/>
    <s v="1"/>
    <s v="UNIDAD"/>
    <x v="0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3"/>
    <s v="SKULLHIGH, BICICLETA, R-26, MOD ROSA"/>
    <n v="799"/>
    <s v="1"/>
    <s v="UNIDAD"/>
    <x v="0"/>
  </r>
  <r>
    <x v="4"/>
    <s v="12"/>
    <s v="19/01/2015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553"/>
    <s v="1"/>
    <s v="UNIDAD"/>
    <x v="0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1"/>
    <s v="DINAMO, MOTOCICLETA, 150 CC, 5 VEL, 1.4 LT, MOD U5 2015"/>
    <n v="17390"/>
    <s v="1"/>
    <s v="UNIDAD"/>
    <x v="1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2"/>
    <s v="SPECIALIZED, BICICLETA, R29, 24 VEL, MOD 2014"/>
    <n v="9499"/>
    <s v="1"/>
    <s v="UNIDAD"/>
    <x v="0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OD 24, 18 VEL, MOD NOVA SPORT"/>
    <n v="2714"/>
    <s v="1"/>
    <s v="UNIDAD"/>
    <x v="0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4"/>
    <s v="ALUBIKE, BICICLETA, 7 VEL, MOD SLITE XC1"/>
    <n v="6589"/>
    <s v="1"/>
    <s v="UNIDAD"/>
    <x v="0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5"/>
    <s v="BENOTTO, BICICLETA, R-24, MOD ANNIA, C=799929"/>
    <n v="2198"/>
    <s v="1"/>
    <s v="UNIDAD"/>
    <x v="0"/>
  </r>
  <r>
    <x v="4"/>
    <s v="12"/>
    <s v="19/01/2015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ODADA 20, 18 VEL, P/NIÑO, M PROGRESSION"/>
    <n v="2100"/>
    <s v="1"/>
    <s v="UNIDAD"/>
    <x v="0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0, PLEGABLE, MOD VANCOUVER"/>
    <n v="2799"/>
    <s v="1"/>
    <s v="UNIDAD"/>
    <x v="0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 16, MOD BARBIE"/>
    <n v="1699"/>
    <s v="1"/>
    <s v="UNIDAD"/>
    <x v="0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3"/>
    <s v="KEEWAY, MOTOCICLETA, RKV 200CC, MOD 2014"/>
    <n v="32766"/>
    <s v="1"/>
    <s v="UNIDAD"/>
    <x v="1"/>
  </r>
  <r>
    <x v="4"/>
    <s v="12"/>
    <s v="19/01/2015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4, 21 VEL, MOD VERTIX"/>
    <n v="2699"/>
    <s v="1"/>
    <s v="UNIDAD"/>
    <x v="0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D PROGRESSION"/>
    <n v="1799"/>
    <s v="1"/>
    <s v="UNIDAD"/>
    <x v="0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2"/>
    <s v="URBAN, BICICLETA, 21, R-26, 3 VEL, MOD ALUBIKE 2.0"/>
    <n v="6589"/>
    <s v="1"/>
    <s v="UNIDAD"/>
    <x v="0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D FT 180 ROJO"/>
    <n v="17099"/>
    <s v="1"/>
    <s v="UNIDAD"/>
    <x v="1"/>
  </r>
  <r>
    <x v="4"/>
    <s v="12"/>
    <s v="19/01/2015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1 VEL, MOD DAKAR"/>
    <n v="1394.5"/>
    <s v="1"/>
    <s v="UNIDAD"/>
    <x v="0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1"/>
    <s v="SUZUKI, MOTOCICLETA, SKY DRIVE, SCOOTER, 125 CC, T/CVT"/>
    <n v="33699"/>
    <s v="1"/>
    <s v="UNIDAD"/>
    <x v="1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2"/>
    <s v="OZEKI, BICICLETA, RIN-24, 6 VELOC, MOD YETY 2402"/>
    <n v="1699"/>
    <s v="1"/>
    <s v="UNIDAD"/>
    <x v="0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3"/>
    <s v="HUFFY, BICICLETA, RIVEL, R24, 21 VELOCIDADES"/>
    <n v="1996.78"/>
    <s v="1"/>
    <s v="UNIDAD"/>
    <x v="0"/>
  </r>
  <r>
    <x v="4"/>
    <s v="12"/>
    <s v="19/01/2015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MOD BRIANNA"/>
    <n v="1940"/>
    <s v="1"/>
    <s v="UNIDAD"/>
    <x v="0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MTB VERTIX, R-24"/>
    <n v="2549"/>
    <s v="1"/>
    <s v="UNIDAD"/>
    <x v="0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24, MOD 2418 AGUA"/>
    <n v="2199"/>
    <s v="1"/>
    <s v="UNIDAD"/>
    <x v="0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RANGER"/>
    <n v="3499"/>
    <s v="1"/>
    <s v="UNIDAD"/>
    <x v="0"/>
  </r>
  <r>
    <x v="4"/>
    <s v="12"/>
    <s v="19/01/2015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4"/>
    <s v="ITALIKA, MOTONETA, MOD GTS 175 LEDS"/>
    <n v="17707.259999999998"/>
    <s v="1"/>
    <s v="UNIDAD"/>
    <x v="1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DAYTONA"/>
    <n v="1553"/>
    <s v="1"/>
    <s v="UNIDAD"/>
    <x v="0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2"/>
    <s v="OZEKY, BICICLETA, R-24, 6 VEL, MOD 2402"/>
    <n v="1699"/>
    <s v="1"/>
    <s v="UNIDAD"/>
    <x v="0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C/21 VEL, MOD RUSH"/>
    <n v="2599"/>
    <s v="1"/>
    <s v="UNIDAD"/>
    <x v="0"/>
  </r>
  <r>
    <x v="4"/>
    <s v="12"/>
    <s v="19/01/2015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S/V ELOCIDADES, MOD NEL LUSSO"/>
    <n v="2499"/>
    <s v="1"/>
    <s v="UNIDAD"/>
    <x v="0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1"/>
    <s v="BIRETA, BICICLETA, R 26"/>
    <n v="1200"/>
    <s v="1"/>
    <s v="UNIDAD"/>
    <x v="0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SEMIAUT, 4 VEL, 70 KM/H, ROJA, MOD AT"/>
    <n v="12599"/>
    <s v="1"/>
    <s v="UNIDAD"/>
    <x v="1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P/DAMA, MOD ANNYA"/>
    <n v="2198"/>
    <s v="1"/>
    <s v="UNIDAD"/>
    <x v="0"/>
  </r>
  <r>
    <x v="4"/>
    <s v="12"/>
    <s v="19/01/2015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 28, CUADRO DE ALUMINIO, MOD RANGER"/>
    <n v="3499"/>
    <s v="1"/>
    <s v="UNIDAD"/>
    <x v="0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IDER, 1 VEL, R26"/>
    <n v="1799"/>
    <s v="1"/>
    <s v="UNIDAD"/>
    <x v="0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2"/>
    <s v="TURBO, BICICLETA, R-12, BABY ROSA"/>
    <n v="1299"/>
    <s v="1"/>
    <s v="UNIDAD"/>
    <x v="0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AZUL/PLATA, MOD FT150"/>
    <n v="15999"/>
    <s v="1"/>
    <s v="UNIDAD"/>
    <x v="1"/>
  </r>
  <r>
    <x v="4"/>
    <s v="12"/>
    <s v="19/01/2015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CRUCERO, MUJER AZUL"/>
    <n v="2499"/>
    <s v="1"/>
    <s v="UNIDAD"/>
    <x v="0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NTAÑA, MOD PEGABLE VANCOUVER"/>
    <n v="2799.01"/>
    <s v="1"/>
    <s v="UNIDAD"/>
    <x v="0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GTS 175"/>
    <n v="24499"/>
    <s v="1"/>
    <s v="UNIDAD"/>
    <x v="1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ODADA 26, MOD KAIZER"/>
    <n v="2699"/>
    <s v="1"/>
    <s v="UNIDAD"/>
    <x v="0"/>
  </r>
  <r>
    <x v="4"/>
    <s v="12"/>
    <s v="19/01/2015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MOD RUSH"/>
    <n v="2499"/>
    <s v="1"/>
    <s v="UNIDAD"/>
    <x v="0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MOD BOBCAT 125"/>
    <n v="17998.990000000002"/>
    <s v="1"/>
    <s v="UNIDAD"/>
    <x v="1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16, R ESTABILIZADORAS, MOD FASTER"/>
    <n v="1999"/>
    <s v="1"/>
    <s v="UNIDAD"/>
    <x v="0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3"/>
    <s v="HERAA MP, BICICLETA, R-20, RAMPERA, VARIOS COLORES, S/M"/>
    <n v="1490"/>
    <s v="1"/>
    <s v="UNIDAD"/>
    <x v="0"/>
  </r>
  <r>
    <x v="4"/>
    <s v="12"/>
    <s v="19/01/2015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-24, MOD KONTROL"/>
    <n v="2399"/>
    <s v="1"/>
    <s v="UNIDAD"/>
    <x v="0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ENC ELECTR, MOD SCOOTER 150"/>
    <n v="15790"/>
    <s v="1"/>
    <s v="UNIDAD"/>
    <x v="1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2"/>
    <s v="IZUKA, MOTOCICLETA, CHOPER, 150 CM2, MODELO 2014"/>
    <n v="25000"/>
    <s v="1"/>
    <s v="UNIDAD"/>
    <x v="1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3"/>
    <s v="MONSTER HIGH, BICICLETA, R-20, MOD VELOCI"/>
    <n v="2149"/>
    <s v="1"/>
    <s v="UNIDAD"/>
    <x v="0"/>
  </r>
  <r>
    <x v="4"/>
    <s v="12"/>
    <s v="19/01/2015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 , R-26, 11 VEL, MOD RAIDER"/>
    <n v="1575"/>
    <s v="1"/>
    <s v="UNIDAD"/>
    <x v="0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1"/>
    <s v="BMX, BICICLETA, R-16, MOD F-ONE-13 CODIGO 920"/>
    <n v="1339"/>
    <s v="1"/>
    <s v="UNIDAD"/>
    <x v="0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NTAÑA, DE 21 VEL, S/MOD"/>
    <n v="2999"/>
    <s v="1"/>
    <s v="UNIDAD"/>
    <x v="0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LONDON"/>
    <n v="2299"/>
    <s v="1"/>
    <s v="UNIDAD"/>
    <x v="0"/>
  </r>
  <r>
    <x v="4"/>
    <s v="12"/>
    <s v="19/01/2015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21 VEL, MOD ISABELA"/>
    <n v="2198"/>
    <s v="1"/>
    <s v="UNIDAD"/>
    <x v="0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CLASICA, MOD FT 125"/>
    <n v="13999"/>
    <s v="1"/>
    <s v="UNIDAD"/>
    <x v="1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JUVENIL, 21 VEL, MOD VERTIX"/>
    <n v="2699"/>
    <s v="1"/>
    <s v="UNIDAD"/>
    <x v="0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30-30FS"/>
    <n v="2998.99"/>
    <s v="1"/>
    <s v="UNIDAD"/>
    <x v="0"/>
  </r>
  <r>
    <x v="4"/>
    <s v="12"/>
    <s v="19/01/2015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26, VEL FALCON, MOD SPIRIT"/>
    <n v="1390"/>
    <s v="1"/>
    <s v="UNIDAD"/>
    <x v="0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MONACO"/>
    <n v="3518.8"/>
    <s v="1"/>
    <s v="UNIDAD"/>
    <x v="0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18 VEL, MOD FALCON R26"/>
    <n v="1999"/>
    <s v="1"/>
    <s v="UNIDAD"/>
    <x v="0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KAIZER MTB"/>
    <n v="2699"/>
    <s v="1"/>
    <s v="UNIDAD"/>
    <x v="0"/>
  </r>
  <r>
    <x v="4"/>
    <s v="12"/>
    <s v="19/01/2015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HELLO KITY, DE 6-8 AÑOS, 16¨"/>
    <n v="1749"/>
    <s v="1"/>
    <s v="UNIDAD"/>
    <x v="0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CIL 125, MOD CLASSIC 125 NEGRA E"/>
    <n v="12800"/>
    <s v="1"/>
    <s v="UNIDAD"/>
    <x v="1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21 VEL, MOD ALUMINIO ANNIA"/>
    <n v="2198"/>
    <s v="1"/>
    <s v="UNIDAD"/>
    <x v="0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KAIZER MTB"/>
    <n v="2199"/>
    <s v="1"/>
    <s v="UNIDAD"/>
    <x v="0"/>
  </r>
  <r>
    <x v="4"/>
    <s v="12"/>
    <s v="19/01/2015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 HP, MOD FT-125"/>
    <n v="11999"/>
    <s v="1"/>
    <s v="UNIDAD"/>
    <x v="1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1"/>
    <s v="YAMAHA, MOTOCICLETA, MOTONETA, 125 CC, MOD XA 125 CYGNUSZ"/>
    <n v="21490"/>
    <s v="1"/>
    <s v="UNIDAD"/>
    <x v="1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2"/>
    <s v="GIRO, BICICLETA, R-26, 18 VEL, MOD SPECTROM"/>
    <n v="2225"/>
    <s v="1"/>
    <s v="UNIDAD"/>
    <x v="0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4, MOD CAPRESSI"/>
    <n v="2688.93"/>
    <s v="1"/>
    <s v="UNIDAD"/>
    <x v="0"/>
  </r>
  <r>
    <x v="4"/>
    <s v="12"/>
    <s v="19/01/2015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4"/>
    <s v="HONDA, MOTOCICLETA, DEPORTIVA, 150 CC, MOD 2015 INVICTA 150"/>
    <n v="29400"/>
    <s v="1"/>
    <s v="UNIDAD"/>
    <x v="1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AUTOMATICA, 6 LT, MODDS150"/>
    <n v="14999"/>
    <s v="1"/>
    <s v="UNIDAD"/>
    <x v="1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21 VEL, MOD ICON"/>
    <n v="2998"/>
    <s v="1"/>
    <s v="UNIDAD"/>
    <x v="0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3"/>
    <s v="TURBO, BICICLETA, R-20, MOD PRINCESS"/>
    <n v="1999"/>
    <s v="1"/>
    <s v="UNIDAD"/>
    <x v="0"/>
  </r>
  <r>
    <x v="4"/>
    <s v="12"/>
    <s v="19/01/2015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18 VEL, MOD CITY BIKE"/>
    <n v="1999"/>
    <s v="1"/>
    <s v="UNIDAD"/>
    <x v="0"/>
  </r>
  <r>
    <x v="4"/>
    <s v="12"/>
    <s v="19/01/2015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-26, 21 VEL, MOD ARKON"/>
    <n v="2349"/>
    <s v="1"/>
    <s v="UNIDAD"/>
    <x v="0"/>
  </r>
  <r>
    <x v="4"/>
    <s v="12"/>
    <s v="19/01/2015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 AT110"/>
    <n v="11999"/>
    <s v="1"/>
    <s v="UNIDAD"/>
    <x v="1"/>
  </r>
  <r>
    <x v="4"/>
    <s v="12"/>
    <s v="19/01/2015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1"/>
    <s v="BR, BICICLETA, R-16, TIPO CROSS, MODELO MAXX"/>
    <n v="1350"/>
    <s v="1"/>
    <s v="UNIDAD"/>
    <x v="0"/>
  </r>
  <r>
    <x v="4"/>
    <s v="12"/>
    <s v="19/01/2015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2"/>
    <s v="CRUSIER, BICICLETA, R-26, RIGIDA, 18 VEL, MOD CLASICO"/>
    <n v="2490"/>
    <s v="1"/>
    <s v="UNIDAD"/>
    <x v="0"/>
  </r>
  <r>
    <x v="4"/>
    <s v="12"/>
    <s v="19/01/2015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6, MOD KAIZERD5, COD 241112"/>
    <n v="2322"/>
    <s v="1"/>
    <s v="UNIDAD"/>
    <x v="0"/>
  </r>
  <r>
    <x v="4"/>
    <s v="12"/>
    <s v="19/01/2015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DE 21 VEL"/>
    <n v="1300"/>
    <s v="1"/>
    <s v="UNIDAD"/>
    <x v="0"/>
  </r>
  <r>
    <x v="4"/>
    <s v="12"/>
    <s v="19/01/2015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WS150 ROJO/NEG"/>
    <n v="13499"/>
    <s v="1"/>
    <s v="UNIDAD"/>
    <x v="1"/>
  </r>
  <r>
    <x v="4"/>
    <s v="12"/>
    <s v="19/01/2015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26, MOD HIGHLAND"/>
    <n v="3199"/>
    <s v="1"/>
    <s v="UNIDAD"/>
    <x v="0"/>
  </r>
  <r>
    <x v="4"/>
    <s v="12"/>
    <s v="19/01/2015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8 VEL, MODELO FALCON R-26"/>
    <n v="1349"/>
    <s v="1"/>
    <s v="UNIDAD"/>
    <x v="0"/>
  </r>
  <r>
    <x v="4"/>
    <s v="12"/>
    <s v="19/01/2015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2012, MOD FT125"/>
    <n v="12499"/>
    <s v="1"/>
    <s v="UNIDAD"/>
    <x v="1"/>
  </r>
  <r>
    <x v="4"/>
    <s v="12"/>
    <s v="19/01/2015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1"/>
    <s v="CORNEBICI, BICICLETA, R-24, MOD LIBRE"/>
    <n v="1500"/>
    <s v="1"/>
    <s v="UNIDAD"/>
    <x v="0"/>
  </r>
  <r>
    <x v="4"/>
    <s v="12"/>
    <s v="19/01/2015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26 MOD KAIZER"/>
    <n v="2549"/>
    <s v="1"/>
    <s v="UNIDAD"/>
    <x v="0"/>
  </r>
  <r>
    <x v="4"/>
    <s v="12"/>
    <s v="19/01/2015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RAIDER"/>
    <n v="1390"/>
    <s v="1"/>
    <s v="UNIDAD"/>
    <x v="0"/>
  </r>
  <r>
    <x v="4"/>
    <s v="12"/>
    <s v="19/01/2015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2"/>
    <s v="RANGER, BICICLETA, R-26, DE ALUMINIO"/>
    <n v="3200"/>
    <s v="1"/>
    <s v="UNIDAD"/>
    <x v="0"/>
  </r>
  <r>
    <x v="4"/>
    <s v="12"/>
    <s v="19/01/2015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 VEL, MOD SPIRIT"/>
    <n v="1690"/>
    <s v="1"/>
    <s v="UNIDAD"/>
    <x v="0"/>
  </r>
  <r>
    <x v="4"/>
    <s v="12"/>
    <s v="19/01/2015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0, JUVENIL, MOD NAUTILUS"/>
    <n v="2199"/>
    <s v="1"/>
    <s v="UNIDAD"/>
    <x v="0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 20, DE MONTAÑA, 21 VEL MOD"/>
    <n v="2199"/>
    <s v="1"/>
    <s v="UNIDAD"/>
    <x v="0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RIN FIERRO, MOD DESPIADADA"/>
    <n v="1486.5"/>
    <s v="1"/>
    <s v="UNIDAD"/>
    <x v="0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21 VEL, DE MONTAÑA, MOD ICON"/>
    <n v="2989.35"/>
    <s v="1"/>
    <s v="UNIDAD"/>
    <x v="0"/>
  </r>
  <r>
    <x v="4"/>
    <s v="12"/>
    <s v="19/01/2015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4"/>
    <s v="KURAZAI, MOTOCICLETA, 125 CIL, 5 VEL, MOD CLASSIC"/>
    <n v="12699"/>
    <s v="1"/>
    <s v="UNIDAD"/>
    <x v="1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-26, 5 VEL, MOD LUCERNA RETRO"/>
    <n v="1980"/>
    <s v="1"/>
    <s v="UNIDAD"/>
    <x v="0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IZER"/>
    <n v="2299"/>
    <s v="1"/>
    <s v="UNIDAD"/>
    <x v="0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MOD FT 125 CLASICA"/>
    <n v="13999"/>
    <s v="1"/>
    <s v="UNIDAD"/>
    <x v="1"/>
  </r>
  <r>
    <x v="4"/>
    <s v="12"/>
    <s v="19/01/2015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4"/>
    <s v="FINAS, BICICLETA, R-26, CRUCIER, S/VELOCIDADES, RINES DE ACE"/>
    <n v="1450"/>
    <s v="1"/>
    <s v="UNIDAD"/>
    <x v="0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AT 110, MOTONETA MOTOR 4 TIEMPOS"/>
    <n v="11999"/>
    <s v="1"/>
    <s v="UNIDAD"/>
    <x v="1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NEGRO/ROJO, MOD FT180"/>
    <n v="18499"/>
    <s v="1"/>
    <s v="UNIDAD"/>
    <x v="1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16, 1 VEL, P/NIÑA, MOD BARBIE"/>
    <n v="1849"/>
    <s v="1"/>
    <s v="UNIDAD"/>
    <x v="0"/>
  </r>
  <r>
    <x v="4"/>
    <s v="12"/>
    <s v="19/01/2015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 12 ´´, MOD SPIDERMAN"/>
    <n v="1279"/>
    <s v="1"/>
    <s v="UNIDAD"/>
    <x v="0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GRAFITO, MOD GS 150 LEDS"/>
    <n v="17199"/>
    <s v="1"/>
    <s v="UNIDAD"/>
    <x v="1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BASICA, MOD CLASICA"/>
    <n v="1450"/>
    <s v="1"/>
    <s v="UNIDAD"/>
    <x v="0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3"/>
    <s v="BR, BICICLETA, R-26, MONTEGO, DOBLE SUSPENSION, 21 VEL"/>
    <n v="2390"/>
    <s v="1"/>
    <s v="UNIDAD"/>
    <x v="0"/>
  </r>
  <r>
    <x v="4"/>
    <s v="12"/>
    <s v="19/01/2015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5 CC, 80 KM, TANQUE 13LT, MOD 34000"/>
    <n v="15595"/>
    <s v="1"/>
    <s v="UNIDAD"/>
    <x v="1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DAMA 18 V, R-24, MOD CITY BIKE LADY"/>
    <n v="2799"/>
    <s v="1"/>
    <s v="UNIDAD"/>
    <x v="0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2"/>
    <s v="ITALIKA, MOTONETA, MOD CS 125, NARANJA, 843588"/>
    <n v="13649"/>
    <s v="1"/>
    <s v="UNIDAD"/>
    <x v="1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RANGER, ALUMINIO C/SUP DELANTER"/>
    <n v="3300"/>
    <s v="1"/>
    <s v="UNIDAD"/>
    <x v="0"/>
  </r>
  <r>
    <x v="4"/>
    <s v="12"/>
    <s v="19/01/2015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MOD DEL/50853, POLARIS 12 V"/>
    <n v="2253"/>
    <s v="1"/>
    <s v="UNIDAD"/>
    <x v="0"/>
  </r>
  <r>
    <x v="4"/>
    <s v="12"/>
    <s v="19/01/2015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1"/>
    <s v="GOZA, BICICLETA, ROD 20, MOD TRUENO"/>
    <n v="1580"/>
    <s v="1"/>
    <s v="UNIDAD"/>
    <x v="0"/>
  </r>
  <r>
    <x v="4"/>
    <s v="12"/>
    <s v="19/01/2015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ESTANDARD, MOD FT 150, MOD 34000651"/>
    <n v="18499"/>
    <s v="1"/>
    <s v="UNIDAD"/>
    <x v="1"/>
  </r>
  <r>
    <x v="4"/>
    <s v="12"/>
    <s v="19/01/2015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 24, MOD PROGRESION"/>
    <n v="2545"/>
    <s v="1"/>
    <s v="UNIDAD"/>
    <x v="0"/>
  </r>
  <r>
    <x v="4"/>
    <s v="12"/>
    <s v="19/01/2015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 20, MOD NAUTILUS"/>
    <n v="2299"/>
    <s v="1"/>
    <s v="UNIDAD"/>
    <x v="0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DE MONTAÑA, MOD ANNIA"/>
    <n v="2198"/>
    <s v="1"/>
    <s v="UNIDAD"/>
    <x v="0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0, MOD EVERGREEN"/>
    <n v="1999"/>
    <s v="1"/>
    <s v="UNIDAD"/>
    <x v="0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1 VEL, MOD DAYTONA"/>
    <n v="1553"/>
    <s v="1"/>
    <s v="UNIDAD"/>
    <x v="0"/>
  </r>
  <r>
    <x v="4"/>
    <s v="12"/>
    <s v="19/01/2015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AUTOMATICA, MOD ITXS1"/>
    <n v="10990"/>
    <s v="1"/>
    <s v="UNIDAD"/>
    <x v="1"/>
  </r>
  <r>
    <x v="4"/>
    <s v="12"/>
    <s v="19/01/2015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1"/>
    <s v="RAIDER, BICICLETA, R 26, 2 VEL"/>
    <n v="999.5"/>
    <s v="1"/>
    <s v="UNIDAD"/>
    <x v="0"/>
  </r>
  <r>
    <x v="4"/>
    <s v="12"/>
    <s v="19/01/2015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21 VEL, MOD VERTIX"/>
    <n v="3790"/>
    <s v="1"/>
    <s v="UNIDAD"/>
    <x v="0"/>
  </r>
  <r>
    <x v="4"/>
    <s v="12"/>
    <s v="19/01/2015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W150"/>
    <n v="12595"/>
    <s v="1"/>
    <s v="UNIDAD"/>
    <x v="1"/>
  </r>
  <r>
    <x v="4"/>
    <s v="12"/>
    <s v="19/01/2015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MOD 747"/>
    <n v="2499"/>
    <s v="1"/>
    <s v="UNIDAD"/>
    <x v="0"/>
  </r>
  <r>
    <x v="4"/>
    <s v="12"/>
    <s v="19/01/2015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0, MOD SPORT 905"/>
    <n v="1199"/>
    <s v="1"/>
    <s v="UNIDAD"/>
    <x v="0"/>
  </r>
  <r>
    <x v="4"/>
    <s v="12"/>
    <s v="19/01/2015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MONTAÑA, KAIZER RH"/>
    <n v="2999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16, MOD DONNA"/>
    <n v="1737.47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2"/>
    <s v="MAGISTRONI, BICICLETA, R-20, 1 VEL, MOD PINK 0140"/>
    <n v="2049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 - 3 VEL, MOD HK3"/>
    <n v="2199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4"/>
    <s v="MAGISTRONI, BICICLETA, R-16, 1 VEL, BLAST CRO MOD BJ-2058-01"/>
    <n v="1484.8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5"/>
    <s v="BIMEX, BICICLETA, R-26, 21 VEL, MOD MONACO"/>
    <n v="3899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6"/>
    <s v="HARO, BICICLETA, R-20, MOD 100.1"/>
    <n v="5850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7"/>
    <s v="BIMEX, BICICLETA, R-26, MOD FALCON SPIRIT"/>
    <n v="1690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8"/>
    <s v="MERCURIO, BICICLETA, R-16, MOD MAGNUM"/>
    <n v="1659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09"/>
    <s v="BIMEX, BICICLETA, R-24, MOD CITY BIKE"/>
    <n v="1999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0"/>
    <s v="BIMEX, BICICLETA, R-20, 1 VEL, MOD SIRENA"/>
    <n v="1348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1"/>
    <s v="BIMEX, BICICLETA, R-20, 1 VEL, MOD INVADER"/>
    <n v="1298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2"/>
    <s v="MERCURIO, BICICLETA, R-26, 21 VEL, MOD KAIZER"/>
    <n v="2709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3"/>
    <s v="BIMEX, BICICLETA, R 26, 18 VEL, MOD AVALANCHE"/>
    <n v="1698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4"/>
    <s v="BENOTTO, BICICLETA, R-20, MOD AGRESSOR"/>
    <n v="1775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5"/>
    <s v="TURBO, BICICLETA, R-24, MOD PREFLEX"/>
    <n v="4969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6"/>
    <s v="BENOTTO, BICICLETA, R-20, MOD DUMA12016"/>
    <n v="2399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7"/>
    <s v="BIMEX, BICICLETA, R-26, MOD AVALANCHE"/>
    <n v="1686.8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8"/>
    <s v="BIMEX, BICICLETA, R-16, 1 VEL, MOD FREESTYLE"/>
    <n v="1248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19"/>
    <s v="BIMEX, BICICLETA, R-26, 18 VEL, MOD AVALANCHE"/>
    <n v="1573"/>
    <s v="1"/>
    <s v="UNIDAD"/>
    <x v="0"/>
  </r>
  <r>
    <x v="4"/>
    <s v="01"/>
    <s v="24/02/2014 12:00:00 a.m."/>
    <s v="01"/>
    <s v="Área Met. de la Cd. de México"/>
    <s v=" 6. Transporte"/>
    <s v=" 6.2. Transporte por cuenta propia"/>
    <s v=" 6.2.1. Adquisición de vehículos"/>
    <s v=" 63 Vehículos automotores y de pedal"/>
    <s v="283"/>
    <s v="Bicicletas y motocicletas"/>
    <s v="020"/>
    <s v="BIMEX, BICICLETA, R-20, 1 VEL, MOD INVADER"/>
    <n v="1489.12"/>
    <s v="1"/>
    <s v="UNIDAD"/>
    <x v="0"/>
  </r>
  <r>
    <x v="4"/>
    <s v="01"/>
    <s v="24/02/2014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1"/>
    <s v="BICICLO, BICICLETA, RIN 26, UNA SUSP, MOD KINGSTONE BULLDOG"/>
    <n v="2265"/>
    <s v="1"/>
    <s v="UNIDAD"/>
    <x v="0"/>
  </r>
  <r>
    <x v="4"/>
    <s v="01"/>
    <s v="24/02/2014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21 VEL, DOBLE SUSPENSION, MONACO PRO"/>
    <n v="3509"/>
    <s v="1"/>
    <s v="UNIDAD"/>
    <x v="0"/>
  </r>
  <r>
    <x v="4"/>
    <s v="01"/>
    <s v="24/02/2014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CLASICA, MOD FT125, COD 340000281"/>
    <n v="13999"/>
    <s v="1"/>
    <s v="UNIDAD"/>
    <x v="1"/>
  </r>
  <r>
    <x v="4"/>
    <s v="01"/>
    <s v="24/02/2014 12:00:00 a.m."/>
    <s v="02"/>
    <s v="Mérida, Yuc."/>
    <s v=" 6. Transporte"/>
    <s v=" 6.2. Transporte por cuenta propia"/>
    <s v=" 6.2.1. Adquisición de vehículos"/>
    <s v=" 63 Vehículos automotores y de pedal"/>
    <s v="283"/>
    <s v="Bicicletas y motocicletas"/>
    <s v="004"/>
    <s v="JAGUAR, BICICLETA, R-24, 18 VEL, P/CABALLERO, MOD PEREGRINA"/>
    <n v="1150"/>
    <s v="1"/>
    <s v="UNIDAD"/>
    <x v="0"/>
  </r>
  <r>
    <x v="4"/>
    <s v="01"/>
    <s v="24/02/2014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1"/>
    <s v="STREET CROSS, BICICLETA, R-20, MOD BJ0207201"/>
    <n v="1149"/>
    <s v="1"/>
    <s v="UNIDAD"/>
    <x v="0"/>
  </r>
  <r>
    <x v="4"/>
    <s v="01"/>
    <s v="24/02/2014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MOD CRUSIER"/>
    <n v="2499"/>
    <s v="1"/>
    <s v="UNIDAD"/>
    <x v="0"/>
  </r>
  <r>
    <x v="4"/>
    <s v="01"/>
    <s v="24/02/2014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3"/>
    <s v="BARBIE, BICIBLETA, R16, COD 241679"/>
    <n v="1999"/>
    <s v="1"/>
    <s v="UNIDAD"/>
    <x v="0"/>
  </r>
  <r>
    <x v="4"/>
    <s v="01"/>
    <s v="24/02/2014 12:00:00 a.m."/>
    <s v="03"/>
    <s v="Morelia, Mic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6, MOD HK3"/>
    <n v="2199"/>
    <s v="1"/>
    <s v="UNIDAD"/>
    <x v="0"/>
  </r>
  <r>
    <x v="4"/>
    <s v="01"/>
    <s v="24/02/2014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1"/>
    <s v="ITALICA, MOTONETA, MOD GTS175"/>
    <n v="21499"/>
    <s v="1"/>
    <s v="UNIDAD"/>
    <x v="1"/>
  </r>
  <r>
    <x v="4"/>
    <s v="01"/>
    <s v="24/02/2014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2"/>
    <s v="CINELLI, BICICLETA, R-16, MOD JR BIKE"/>
    <n v="1264"/>
    <s v="1"/>
    <s v="UNIDAD"/>
    <x v="0"/>
  </r>
  <r>
    <x v="4"/>
    <s v="01"/>
    <s v="24/02/2014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SKYSTAR"/>
    <n v="2599"/>
    <s v="1"/>
    <s v="UNIDAD"/>
    <x v="0"/>
  </r>
  <r>
    <x v="4"/>
    <s v="01"/>
    <s v="24/02/2014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6, MOD 56513M"/>
    <n v="3599"/>
    <s v="1"/>
    <s v="PZA"/>
    <x v="0"/>
  </r>
  <r>
    <x v="4"/>
    <s v="01"/>
    <s v="24/02/2014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5"/>
    <s v="BIMER, BICICLETA, R-20, MOD SIRENA"/>
    <n v="1324.62"/>
    <s v="1"/>
    <s v="UNIDAD"/>
    <x v="0"/>
  </r>
  <r>
    <x v="4"/>
    <s v="01"/>
    <s v="24/02/2014 12:00:00 a.m."/>
    <s v="04"/>
    <s v="Guadalajara, Jal."/>
    <s v=" 6. Transporte"/>
    <s v=" 6.2. Transporte por cuenta propia"/>
    <s v=" 6.2.1. Adquisición de vehículos"/>
    <s v=" 63 Vehículos automotores y de pedal"/>
    <s v="283"/>
    <s v="Bicicletas y motocicletas"/>
    <s v="006"/>
    <s v="OZEKI, BICICLETA, R24, 6 VEL"/>
    <n v="1649"/>
    <s v="1"/>
    <s v="UNIDAD"/>
    <x v="0"/>
  </r>
  <r>
    <x v="4"/>
    <s v="01"/>
    <s v="24/02/2014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1"/>
    <s v="MONOGOOSE, BICICLETA, DOBLE SUSPENSION, MOD 014312"/>
    <n v="2447"/>
    <s v="1"/>
    <s v="UNIDAD"/>
    <x v="0"/>
  </r>
  <r>
    <x v="4"/>
    <s v="01"/>
    <s v="24/02/2014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MOD SPIRIT"/>
    <n v="1390"/>
    <s v="1"/>
    <s v="UNIDAD"/>
    <x v="0"/>
  </r>
  <r>
    <x v="4"/>
    <s v="01"/>
    <s v="24/02/2014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3"/>
    <s v="TURBO, BICICLETA, R/24, MOD EMPIRE V2 GRSI"/>
    <n v="2853"/>
    <s v="1"/>
    <s v="UNIDAD"/>
    <x v="0"/>
  </r>
  <r>
    <x v="4"/>
    <s v="01"/>
    <s v="24/02/2014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4"/>
    <s v="BENNOTTO, BICICLETA, R-26, MOD VENTURY"/>
    <n v="4499"/>
    <s v="1"/>
    <s v="UNIDAD"/>
    <x v="0"/>
  </r>
  <r>
    <x v="4"/>
    <s v="01"/>
    <s v="24/02/2014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5"/>
    <s v="YAKUZA, MOTOCICLETA, 14.5 HP, 200CC, 5 VEL, MOD KURAZAI"/>
    <n v="25999"/>
    <s v="1"/>
    <s v="UNIDAD"/>
    <x v="1"/>
  </r>
  <r>
    <x v="4"/>
    <s v="01"/>
    <s v="24/02/2014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-16, CROSS JR"/>
    <n v="1411.33"/>
    <s v="1"/>
    <s v="UNIDAD"/>
    <x v="0"/>
  </r>
  <r>
    <x v="4"/>
    <s v="01"/>
    <s v="24/02/2014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7"/>
    <s v="RACING, BICICLETA, R-20, 1 VEL, MOD. ANGIE"/>
    <n v="1280"/>
    <s v="1"/>
    <s v="UNIDAD"/>
    <x v="0"/>
  </r>
  <r>
    <x v="4"/>
    <s v="01"/>
    <s v="24/02/2014 12:00:00 a.m."/>
    <s v="05"/>
    <s v="Monterrey, N.L."/>
    <s v=" 6. Transporte"/>
    <s v=" 6.2. Transporte por cuenta propia"/>
    <s v=" 6.2.1. Adquisición de vehículos"/>
    <s v=" 63 Vehículos automotores y de pedal"/>
    <s v="283"/>
    <s v="Bicicletas y motocicletas"/>
    <s v="008"/>
    <s v="BIMEX, BICICLETA, 18 VEL, ADULTO, MOD BIKE LADY"/>
    <n v="2799"/>
    <s v="1"/>
    <s v="UNIDAD"/>
    <x v="0"/>
  </r>
  <r>
    <x v="4"/>
    <s v="01"/>
    <s v="24/02/2014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1"/>
    <s v="GT, BICICLETA, R20, MOD PUPPY LOVE"/>
    <n v="1499"/>
    <s v="1"/>
    <s v="UNIDAD"/>
    <x v="0"/>
  </r>
  <r>
    <x v="4"/>
    <s v="01"/>
    <s v="24/02/2014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 26, 18 VEL, MOD FALCON"/>
    <n v="2199"/>
    <s v="1"/>
    <s v="UNIDAD"/>
    <x v="0"/>
  </r>
  <r>
    <x v="4"/>
    <s v="01"/>
    <s v="24/02/2014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3"/>
    <s v="MONGOOSE, BICICLETA, MELEE, R26, MOD 014312"/>
    <n v="2774"/>
    <s v="1"/>
    <s v="UNIDAD"/>
    <x v="0"/>
  </r>
  <r>
    <x v="4"/>
    <s v="01"/>
    <s v="24/02/2014 12:00:00 a.m."/>
    <s v="06"/>
    <s v="Mexicali, B.C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6, KAISER, MOD DHKAISSER.R26"/>
    <n v="2799"/>
    <s v="1"/>
    <s v="UNIDAD"/>
    <x v="0"/>
  </r>
  <r>
    <x v="4"/>
    <s v="01"/>
    <s v="24/02/2014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125 CM3, MOD CLASSIC"/>
    <n v="12799"/>
    <s v="1"/>
    <s v="UNIDAD"/>
    <x v="1"/>
  </r>
  <r>
    <x v="4"/>
    <s v="01"/>
    <s v="24/02/2014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4, MOD LADY"/>
    <n v="1999"/>
    <s v="1"/>
    <s v="UNIDAD"/>
    <x v="0"/>
  </r>
  <r>
    <x v="4"/>
    <s v="01"/>
    <s v="24/02/2014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 1 VEL, MOD RETRO"/>
    <n v="2343"/>
    <s v="1"/>
    <s v="UNIDAD"/>
    <x v="0"/>
  </r>
  <r>
    <x v="4"/>
    <s v="01"/>
    <s v="24/02/2014 12:00:00 a.m."/>
    <s v="07"/>
    <s v="Cd. Juárez, Chi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MOD SIRENA R20"/>
    <n v="1079.2"/>
    <s v="1"/>
    <s v="UNIDAD"/>
    <x v="0"/>
  </r>
  <r>
    <x v="4"/>
    <s v="01"/>
    <s v="24/02/2014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8 VEL, MOD FALCON"/>
    <n v="2241.58"/>
    <s v="1"/>
    <s v="UNIDAD"/>
    <x v="0"/>
  </r>
  <r>
    <x v="4"/>
    <s v="01"/>
    <s v="24/02/2014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2"/>
    <s v="ITALIKA,MOTOCICLETA, CLASICA, AUTOMATICA, MOD FT125"/>
    <n v="13999"/>
    <s v="1"/>
    <s v="UNIDAD"/>
    <x v="1"/>
  </r>
  <r>
    <x v="4"/>
    <s v="01"/>
    <s v="24/02/2014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3"/>
    <s v="HUFFI, BICICLETA, R-20, MOD SPECTRE"/>
    <n v="1884.8"/>
    <s v="1"/>
    <s v="UNIDAD"/>
    <x v="0"/>
  </r>
  <r>
    <x v="4"/>
    <s v="01"/>
    <s v="24/02/2014 12:00:00 a.m."/>
    <s v="08"/>
    <s v="Acapulco, Gro."/>
    <s v=" 6. Transporte"/>
    <s v=" 6.2. Transporte por cuenta propia"/>
    <s v=" 6.2.1. Adquisición de vehículos"/>
    <s v=" 63 Vehículos automotores y de pedal"/>
    <s v="283"/>
    <s v="Bicicletas y motocicletas"/>
    <s v="004"/>
    <s v="ITALIKA, GRAFITO, MOTOCICLETA, MOD FT150"/>
    <n v="19749"/>
    <s v="1"/>
    <s v="UNIDAD"/>
    <x v="1"/>
  </r>
  <r>
    <x v="4"/>
    <s v="01"/>
    <s v="24/02/2014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24, MOD BLONDI"/>
    <n v="2050"/>
    <s v="1"/>
    <s v="UNIDAD"/>
    <x v="0"/>
  </r>
  <r>
    <x v="4"/>
    <s v="01"/>
    <s v="24/02/2014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KAYZER"/>
    <n v="2549"/>
    <s v="1"/>
    <s v="UNIDAD"/>
    <x v="0"/>
  </r>
  <r>
    <x v="4"/>
    <s v="01"/>
    <s v="24/02/2014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0, 21 VEL, P/NIÑO, MOD EVERGREEN"/>
    <n v="1963.37"/>
    <s v="1"/>
    <s v="UNIDAD"/>
    <x v="0"/>
  </r>
  <r>
    <x v="4"/>
    <s v="01"/>
    <s v="24/02/2014 12:00:00 a.m."/>
    <s v="09"/>
    <s v="Culiacán, Sin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MOD AQUA"/>
    <n v="1999"/>
    <s v="1"/>
    <s v="UNIDAD"/>
    <x v="0"/>
  </r>
  <r>
    <x v="4"/>
    <s v="01"/>
    <s v="24/02/2014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AQUA, R-24, MOD WALAQU2418"/>
    <n v="2061.15"/>
    <s v="1"/>
    <s v="UNIDAD"/>
    <x v="0"/>
  </r>
  <r>
    <x v="4"/>
    <s v="01"/>
    <s v="24/02/2014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2"/>
    <s v="EXTREME TURBO, BICICLETA, R-26, MOD STARK"/>
    <n v="1999"/>
    <s v="1"/>
    <s v="UNIDAD"/>
    <x v="0"/>
  </r>
  <r>
    <x v="4"/>
    <s v="01"/>
    <s v="24/02/2014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3"/>
    <s v="SKULLHIGH, BICICLETA, R-26, MOD ROSA"/>
    <n v="799"/>
    <s v="1"/>
    <s v="UNIDAD"/>
    <x v="0"/>
  </r>
  <r>
    <x v="4"/>
    <s v="01"/>
    <s v="24/02/2014 12:00:00 a.m."/>
    <s v="10"/>
    <s v="León, Gto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MOD DAYTONA"/>
    <n v="1374"/>
    <s v="1"/>
    <s v="UNIDAD"/>
    <x v="0"/>
  </r>
  <r>
    <x v="4"/>
    <s v="01"/>
    <s v="24/02/2014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1"/>
    <s v="DINAMO, MOTOCICLETA, M 150 CC, 5 VEL, 4 TIEM, 1.4 LT, MOD U5"/>
    <n v="19668"/>
    <s v="1"/>
    <s v="UNIDAD"/>
    <x v="1"/>
  </r>
  <r>
    <x v="4"/>
    <s v="01"/>
    <s v="24/02/2014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2"/>
    <s v="SPECIALIZED, BICICLETA, R26, 21 VEL, MOD HARD ROCK DISK 2014"/>
    <n v="7875"/>
    <s v="1"/>
    <s v="UNIDAD"/>
    <x v="0"/>
  </r>
  <r>
    <x v="4"/>
    <s v="01"/>
    <s v="24/02/2014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OD 26, 1 VEL, MODELO DAYTONA"/>
    <n v="1498"/>
    <s v="1"/>
    <s v="UNIDAD"/>
    <x v="0"/>
  </r>
  <r>
    <x v="4"/>
    <s v="01"/>
    <s v="24/02/2014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6, MOD CRUCERO"/>
    <n v="2449"/>
    <s v="1"/>
    <s v="UNIDAD"/>
    <x v="0"/>
  </r>
  <r>
    <x v="4"/>
    <s v="01"/>
    <s v="24/02/2014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5"/>
    <s v="BENOTTO, BICICLETA, R-24, MOD ANNIA, C=799929"/>
    <n v="2198"/>
    <s v="1"/>
    <s v="UNIDAD"/>
    <x v="0"/>
  </r>
  <r>
    <x v="4"/>
    <s v="01"/>
    <s v="24/02/2014 12:00:00 a.m."/>
    <s v="11"/>
    <s v="Puebla, Pue."/>
    <s v=" 6. Transporte"/>
    <s v=" 6.2. Transporte por cuenta propia"/>
    <s v=" 6.2.1. Adquisición de vehículos"/>
    <s v=" 63 Vehículos automotores y de pedal"/>
    <s v="283"/>
    <s v="Bicicletas y motocicletas"/>
    <s v="006"/>
    <s v="BENOTTO, BICICLETA, RODADA 20, 18 VEL, P/NIÑO, M PROGRESSION"/>
    <n v="1750"/>
    <s v="1"/>
    <s v="UNIDAD"/>
    <x v="0"/>
  </r>
  <r>
    <x v="4"/>
    <s v="01"/>
    <s v="24/02/2014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26, ALUMINO, MOD STRYDER"/>
    <n v="2999"/>
    <s v="1"/>
    <s v="UNIDAD"/>
    <x v="0"/>
  </r>
  <r>
    <x v="4"/>
    <s v="01"/>
    <s v="24/02/2014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2"/>
    <s v="VELOCI BIKES, BICICLETA, R 16, BARBIE"/>
    <n v="1599"/>
    <s v="1"/>
    <s v="UNIDAD"/>
    <x v="0"/>
  </r>
  <r>
    <x v="4"/>
    <s v="01"/>
    <s v="24/02/2014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16, MOD SPIKE"/>
    <n v="1698"/>
    <s v="1"/>
    <s v="UNIDAD"/>
    <x v="0"/>
  </r>
  <r>
    <x v="4"/>
    <s v="01"/>
    <s v="24/02/2014 12:00:00 a.m."/>
    <s v="12"/>
    <s v="San Luis Potosí, S.L.P."/>
    <s v=" 6. Transporte"/>
    <s v=" 6.2. Transporte por cuenta propia"/>
    <s v=" 6.2.1. Adquisición de vehículos"/>
    <s v=" 63 Vehículos automotores y de pedal"/>
    <s v="283"/>
    <s v="Bicicletas y motocicletas"/>
    <s v="004"/>
    <s v="MERCURIO, BICICLETA, R-24, 21 VEL, MOD VERTIX"/>
    <n v="2599"/>
    <s v="1"/>
    <s v="UNIDAD"/>
    <x v="0"/>
  </r>
  <r>
    <x v="4"/>
    <s v="01"/>
    <s v="24/02/2014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1"/>
    <s v="APACHE, TRICICLO, MOD 915"/>
    <n v="899"/>
    <s v="1"/>
    <s v="UNIDAD"/>
    <x v="0"/>
  </r>
  <r>
    <x v="4"/>
    <s v="01"/>
    <s v="24/02/2014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2"/>
    <s v="TURBO, BICICLETA, R-24, 7 VEL, MOD EMPIRA"/>
    <n v="3479"/>
    <s v="1"/>
    <s v="UNIDAD"/>
    <x v="0"/>
  </r>
  <r>
    <x v="4"/>
    <s v="01"/>
    <s v="24/02/2014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MOD RT 180 ROJO"/>
    <n v="20999"/>
    <s v="1"/>
    <s v="UNIDAD"/>
    <x v="1"/>
  </r>
  <r>
    <x v="4"/>
    <s v="01"/>
    <s v="24/02/2014 12:00:00 a.m."/>
    <s v="13"/>
    <s v="Tapachula, Chi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1V, MONTAÑA, MOD AVENGER"/>
    <n v="1490"/>
    <s v="1"/>
    <s v="UNIDAD"/>
    <x v="0"/>
  </r>
  <r>
    <x v="4"/>
    <s v="01"/>
    <s v="24/02/2014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MOD 1005926B, CHEETAH"/>
    <n v="2199"/>
    <s v="1"/>
    <s v="UNIDAD"/>
    <x v="0"/>
  </r>
  <r>
    <x v="4"/>
    <s v="01"/>
    <s v="24/02/2014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2"/>
    <s v="PINARELLLO, BICICLETA, R-24, 18 VELOC, MOD MTB COLN"/>
    <n v="1700"/>
    <s v="1"/>
    <s v="UNIDAD"/>
    <x v="0"/>
  </r>
  <r>
    <x v="4"/>
    <s v="01"/>
    <s v="24/02/2014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CRUCERO R 24"/>
    <n v="2449"/>
    <s v="1"/>
    <s v="UNIDAD"/>
    <x v="0"/>
  </r>
  <r>
    <x v="4"/>
    <s v="01"/>
    <s v="24/02/2014 12:00:00 a.m."/>
    <s v="14"/>
    <s v="Toluca, Edo. de Méx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MOD BRIANNA"/>
    <n v="1900"/>
    <s v="1"/>
    <s v="UNIDAD"/>
    <x v="0"/>
  </r>
  <r>
    <x v="4"/>
    <s v="01"/>
    <s v="24/02/2014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1"/>
    <s v="TURBO GOTCHA, BICICLETA, R-20, MOD 2012"/>
    <n v="2774"/>
    <s v="1"/>
    <s v="UNIDAD"/>
    <x v="0"/>
  </r>
  <r>
    <x v="4"/>
    <s v="01"/>
    <s v="24/02/2014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24, MOD 2418"/>
    <n v="1999"/>
    <s v="1"/>
    <s v="PZA"/>
    <x v="0"/>
  </r>
  <r>
    <x v="4"/>
    <s v="01"/>
    <s v="24/02/2014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21 VEL, MOD RANGER"/>
    <n v="3499"/>
    <s v="1"/>
    <s v="UNIDAD"/>
    <x v="0"/>
  </r>
  <r>
    <x v="4"/>
    <s v="01"/>
    <s v="24/02/2014 12:00:00 a.m."/>
    <s v="15"/>
    <s v="Torreón, Coah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MOD G5150 GRIS"/>
    <n v="19249"/>
    <s v="1"/>
    <s v="UNIDAD"/>
    <x v="1"/>
  </r>
  <r>
    <x v="4"/>
    <s v="01"/>
    <s v="24/02/2014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DAYTONA"/>
    <n v="1498"/>
    <s v="1"/>
    <s v="UNIDAD"/>
    <x v="0"/>
  </r>
  <r>
    <x v="4"/>
    <s v="01"/>
    <s v="24/02/2014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2"/>
    <s v="OZEKY, BICICLETA, R-24, 6 VEL, MOD 2402"/>
    <n v="1649"/>
    <s v="1"/>
    <s v="UNIDAD"/>
    <x v="0"/>
  </r>
  <r>
    <x v="4"/>
    <s v="01"/>
    <s v="24/02/2014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C/21 VEL, MOD SKYSTAR"/>
    <n v="2599"/>
    <s v="1"/>
    <s v="UNIDAD"/>
    <x v="0"/>
  </r>
  <r>
    <x v="4"/>
    <s v="01"/>
    <s v="24/02/2014 12:00:00 a.m."/>
    <s v="16"/>
    <s v="Veracruz, Ver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4, 21 VELOCIDADES, MOD 703036"/>
    <n v="2499"/>
    <s v="1"/>
    <s v="UNIDAD"/>
    <x v="0"/>
  </r>
  <r>
    <x v="4"/>
    <s v="01"/>
    <s v="24/02/2014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1"/>
    <s v="BIRETA, BICICLETA, R 26"/>
    <n v="1200"/>
    <s v="1"/>
    <s v="UNIDAD"/>
    <x v="0"/>
  </r>
  <r>
    <x v="4"/>
    <s v="01"/>
    <s v="24/02/2014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2"/>
    <s v="ITALIKA, SEMIAUT, 4 VEL, 70 KM/H, ROJA, MOD AT 110RT"/>
    <n v="10899"/>
    <s v="1"/>
    <s v="UNIDAD"/>
    <x v="1"/>
  </r>
  <r>
    <x v="4"/>
    <s v="01"/>
    <s v="24/02/2014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MOD ANNIA"/>
    <n v="2198"/>
    <s v="1"/>
    <s v="UNIDAD"/>
    <x v="0"/>
  </r>
  <r>
    <x v="4"/>
    <s v="01"/>
    <s v="24/02/2014 12:00:00 a.m."/>
    <s v="17"/>
    <s v="Villahermosa, Tab."/>
    <s v=" 6. Transporte"/>
    <s v=" 6.2. Transporte por cuenta propia"/>
    <s v=" 6.2.1. Adquisición de vehículos"/>
    <s v=" 63 Vehículos automotores y de pedal"/>
    <s v="283"/>
    <s v="Bicicletas y motocicletas"/>
    <s v="004"/>
    <s v="MERCURI, 26´´, MOD KAIZER DH, COD 503576"/>
    <n v="2799"/>
    <s v="1"/>
    <s v="UNIDAD"/>
    <x v="0"/>
  </r>
  <r>
    <x v="4"/>
    <s v="01"/>
    <s v="24/02/2014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FALCON, 18 VEL, R-26, COD 515183"/>
    <n v="1892.49"/>
    <s v="1"/>
    <s v="UNIDAD"/>
    <x v="0"/>
  </r>
  <r>
    <x v="4"/>
    <s v="01"/>
    <s v="24/02/2014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2"/>
    <s v="TURBO, BICICLETA, R-12, BABY ROSA"/>
    <n v="1299"/>
    <s v="1"/>
    <s v="UNIDAD"/>
    <x v="0"/>
  </r>
  <r>
    <x v="4"/>
    <s v="01"/>
    <s v="24/02/2014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CS 125, NEGRA, COD 34000074"/>
    <n v="9899"/>
    <s v="1"/>
    <s v="UNIDAD"/>
    <x v="1"/>
  </r>
  <r>
    <x v="4"/>
    <s v="01"/>
    <s v="24/02/2014 12:00:00 a.m."/>
    <s v="18"/>
    <s v="Tampico, Tamps."/>
    <s v=" 6. Transporte"/>
    <s v=" 6.2. Transporte por cuenta propia"/>
    <s v=" 6.2.1. Adquisición de vehículos"/>
    <s v=" 63 Vehículos automotores y de pedal"/>
    <s v="283"/>
    <s v="Bicicletas y motocicletas"/>
    <s v="004"/>
    <s v="HUFFY, BICICLETA, R-24, FLS MUJER, GRIS RIVAL"/>
    <n v="2247"/>
    <s v="1"/>
    <s v="UNIDAD"/>
    <x v="0"/>
  </r>
  <r>
    <x v="4"/>
    <s v="01"/>
    <s v="24/02/2014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4, MONTAÑA, MOD MAGTHY ROCK"/>
    <n v="2799.01"/>
    <s v="1"/>
    <s v="UNIDAD"/>
    <x v="0"/>
  </r>
  <r>
    <x v="4"/>
    <s v="01"/>
    <s v="24/02/2014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2"/>
    <s v="KEEWAY, MOTOCICLETA, MOD RKV 200"/>
    <n v="35699"/>
    <s v="1"/>
    <s v="UNIDAD"/>
    <x v="1"/>
  </r>
  <r>
    <x v="4"/>
    <s v="01"/>
    <s v="24/02/2014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ODADA 26, MOD KAIZER"/>
    <n v="2549"/>
    <s v="1"/>
    <s v="UNIDAD"/>
    <x v="0"/>
  </r>
  <r>
    <x v="4"/>
    <s v="01"/>
    <s v="24/02/2014 12:00:00 a.m."/>
    <s v="19"/>
    <s v="Chihuahua, Chih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16, MOD CRUCERO"/>
    <n v="2449"/>
    <s v="1"/>
    <s v="UNIDAD"/>
    <x v="0"/>
  </r>
  <r>
    <x v="4"/>
    <s v="01"/>
    <s v="24/02/2014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1"/>
    <s v="KURAZAI, MOTOCICLETA, MOD BOBCAT 125"/>
    <n v="17599"/>
    <s v="1"/>
    <s v="UNIDAD"/>
    <x v="1"/>
  </r>
  <r>
    <x v="4"/>
    <s v="01"/>
    <s v="24/02/2014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16, R ESTABILIZADORAS, MOD FASTER"/>
    <n v="1999"/>
    <s v="1"/>
    <s v="UNIDAD"/>
    <x v="0"/>
  </r>
  <r>
    <x v="4"/>
    <s v="01"/>
    <s v="24/02/2014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3"/>
    <s v="RAMPERA, BICICLETA, R-20, CROMADA, MOD ARMADO HERAA"/>
    <n v="1590"/>
    <s v="1"/>
    <s v="UNIDAD"/>
    <x v="0"/>
  </r>
  <r>
    <x v="4"/>
    <s v="01"/>
    <s v="24/02/2014 12:00:00 a.m."/>
    <s v="20"/>
    <s v="Hermosillo, Son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-24, MOD KONTROL"/>
    <n v="1919.2"/>
    <s v="1"/>
    <s v="UNIDAD"/>
    <x v="0"/>
  </r>
  <r>
    <x v="4"/>
    <s v="01"/>
    <s v="24/02/2014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4, 18 VEL, MOD CITY BIKE LADY"/>
    <n v="2069"/>
    <s v="1"/>
    <s v="UNIDAD"/>
    <x v="0"/>
  </r>
  <r>
    <x v="4"/>
    <s v="01"/>
    <s v="24/02/2014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2"/>
    <s v="CRUSIER, BICICLETA, R-26, 5 VEL, MODELO HO"/>
    <n v="2299"/>
    <s v="1"/>
    <s v="UNIDAD"/>
    <x v="0"/>
  </r>
  <r>
    <x v="4"/>
    <s v="01"/>
    <s v="24/02/2014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3"/>
    <s v="TURBO, BICICLETA, R-20, MOD PRINCESS 2008"/>
    <n v="2199"/>
    <s v="1"/>
    <s v="UNIDAD"/>
    <x v="0"/>
  </r>
  <r>
    <x v="4"/>
    <s v="01"/>
    <s v="24/02/2014 12:00:00 a.m."/>
    <s v="21"/>
    <s v="Monclova, Coah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0, I VEL, MOD AVENCER"/>
    <n v="1699"/>
    <s v="1"/>
    <s v="UNIDAD"/>
    <x v="0"/>
  </r>
  <r>
    <x v="4"/>
    <s v="01"/>
    <s v="24/02/2014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1"/>
    <s v="BR, BICICLETA, R-16, MOD MX MAGNUM, PARA NIÑO, COD-00703"/>
    <n v="1418"/>
    <s v="1"/>
    <s v="UNIDAD"/>
    <x v="0"/>
  </r>
  <r>
    <x v="4"/>
    <s v="01"/>
    <s v="24/02/2014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2"/>
    <s v="HUFFY, BICICLETA, R-26, MONTAÑA, DE 21 VEL, S/MOD"/>
    <n v="2990"/>
    <s v="1"/>
    <s v="UNIDAD"/>
    <x v="0"/>
  </r>
  <r>
    <x v="4"/>
    <s v="01"/>
    <s v="24/02/2014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. KAIZER"/>
    <n v="2799"/>
    <s v="1"/>
    <s v="UNIDAD"/>
    <x v="0"/>
  </r>
  <r>
    <x v="4"/>
    <s v="01"/>
    <s v="24/02/2014 12:00:00 a.m."/>
    <s v="22"/>
    <s v="Córdoba, Ver."/>
    <s v=" 6. Transporte"/>
    <s v=" 6.2. Transporte por cuenta propia"/>
    <s v=" 6.2.1. Adquisición de vehículos"/>
    <s v=" 63 Vehículos automotores y de pedal"/>
    <s v="283"/>
    <s v="Bicicletas y motocicletas"/>
    <s v="004"/>
    <s v="BENOTTO, BICICLETA, R-24, 21 VEL, MOD ISABELA"/>
    <n v="2198"/>
    <s v="1"/>
    <s v="UNIDAD"/>
    <x v="0"/>
  </r>
  <r>
    <x v="4"/>
    <s v="01"/>
    <s v="24/02/2014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CLASICA, MOD FT 125"/>
    <n v="13999"/>
    <s v="1"/>
    <s v="UNIDAD"/>
    <x v="1"/>
  </r>
  <r>
    <x v="4"/>
    <s v="01"/>
    <s v="24/02/2014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MONTAÑA, 21 VEL, MOD PIT BULL"/>
    <n v="2599"/>
    <s v="1"/>
    <s v="UNIDAD"/>
    <x v="0"/>
  </r>
  <r>
    <x v="4"/>
    <s v="01"/>
    <s v="24/02/2014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6, MOD 30-30FS"/>
    <n v="2999.01"/>
    <s v="1"/>
    <s v="UNIDAD"/>
    <x v="0"/>
  </r>
  <r>
    <x v="4"/>
    <s v="01"/>
    <s v="24/02/2014 12:00:00 a.m."/>
    <s v="23"/>
    <s v="Aguascalientes, Ag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26, VEL FALCON, MOD SPIRIT"/>
    <n v="1540"/>
    <s v="1"/>
    <s v="UNIDAD"/>
    <x v="0"/>
  </r>
  <r>
    <x v="4"/>
    <s v="01"/>
    <s v="24/02/2014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MOD 764747"/>
    <n v="1631.19"/>
    <s v="1"/>
    <s v="UNIDAD"/>
    <x v="0"/>
  </r>
  <r>
    <x v="4"/>
    <s v="01"/>
    <s v="24/02/2014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2"/>
    <s v="BIMEX, BICICLETA, R-26, 18 VEL, MOD FALCON.R26"/>
    <n v="1499"/>
    <s v="1"/>
    <s v="UNIDAD"/>
    <x v="0"/>
  </r>
  <r>
    <x v="4"/>
    <s v="01"/>
    <s v="24/02/2014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6, MOD KAIZER MTB"/>
    <n v="2299"/>
    <s v="1"/>
    <s v="UNIDAD"/>
    <x v="0"/>
  </r>
  <r>
    <x v="4"/>
    <s v="01"/>
    <s v="24/02/2014 12:00:00 a.m."/>
    <s v="24"/>
    <s v="Tijuana, B.C."/>
    <s v=" 6. Transporte"/>
    <s v=" 6.2. Transporte por cuenta propia"/>
    <s v=" 6.2.1. Adquisición de vehículos"/>
    <s v=" 63 Vehículos automotores y de pedal"/>
    <s v="283"/>
    <s v="Bicicletas y motocicletas"/>
    <s v="004"/>
    <s v="TURBO BICICLETA, HELLO KITY, DE 6-8 AÑOS, 16¨"/>
    <n v="1799"/>
    <s v="1"/>
    <s v="UNIDAD"/>
    <x v="0"/>
  </r>
  <r>
    <x v="4"/>
    <s v="01"/>
    <s v="24/02/2014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0, MOD MONTANA"/>
    <n v="2099"/>
    <s v="1"/>
    <s v="UNIDAD"/>
    <x v="0"/>
  </r>
  <r>
    <x v="4"/>
    <s v="01"/>
    <s v="24/02/2014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21 VEL, MOD ICEBERG-ALUMINIO"/>
    <n v="2198"/>
    <s v="1"/>
    <s v="UNIDAD"/>
    <x v="0"/>
  </r>
  <r>
    <x v="4"/>
    <s v="01"/>
    <s v="24/02/2014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18 VEL, MOD LANCER TIJERA"/>
    <n v="1899"/>
    <s v="1"/>
    <s v="UNIDAD"/>
    <x v="0"/>
  </r>
  <r>
    <x v="4"/>
    <s v="01"/>
    <s v="24/02/2014 12:00:00 a.m."/>
    <s v="25"/>
    <s v="Matamoros, Tamps."/>
    <s v=" 6. Transporte"/>
    <s v=" 6.2. Transporte por cuenta propia"/>
    <s v=" 6.2.1. Adquisición de vehículos"/>
    <s v=" 63 Vehículos automotores y de pedal"/>
    <s v="283"/>
    <s v="Bicicletas y motocicletas"/>
    <s v="004"/>
    <s v="VELOCI, BICICLETA, R-20, MOD PTBR 202613"/>
    <n v="1149"/>
    <s v="1"/>
    <s v="UNIDAD"/>
    <x v="0"/>
  </r>
  <r>
    <x v="4"/>
    <s v="01"/>
    <s v="24/02/2014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0, DOBLE FRONTAL, MOD LITHIUM"/>
    <n v="1998.99"/>
    <s v="1"/>
    <s v="UNIDAD"/>
    <x v="0"/>
  </r>
  <r>
    <x v="4"/>
    <s v="01"/>
    <s v="24/02/2014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2"/>
    <s v="GIRO, BICICLETA, R-26, 18 VEL, MOD STRADA"/>
    <n v="2200"/>
    <s v="1"/>
    <s v="UNIDAD"/>
    <x v="0"/>
  </r>
  <r>
    <x v="4"/>
    <s v="01"/>
    <s v="24/02/2014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3"/>
    <s v="MERCURIO, BICICLETA, R-24, MOD CAPRESSI"/>
    <n v="2299"/>
    <s v="1"/>
    <s v="UNIDAD"/>
    <x v="0"/>
  </r>
  <r>
    <x v="4"/>
    <s v="01"/>
    <s v="24/02/2014 12:00:00 a.m."/>
    <s v="26"/>
    <s v="Colima, Col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6, 1 VEL, MOD FALCON SPIRIT"/>
    <n v="1690"/>
    <s v="1"/>
    <s v="UNIDAD"/>
    <x v="0"/>
  </r>
  <r>
    <x v="4"/>
    <s v="01"/>
    <s v="24/02/2014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AUTOMATICA, 6 LT, MOD X5150 AZUL"/>
    <n v="17000"/>
    <s v="1"/>
    <s v="UNIDAD"/>
    <x v="1"/>
  </r>
  <r>
    <x v="4"/>
    <s v="01"/>
    <s v="24/02/2014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4, 18 VEL, MOD 799936"/>
    <n v="2950"/>
    <s v="1"/>
    <s v="UNIDAD"/>
    <x v="0"/>
  </r>
  <r>
    <x v="4"/>
    <s v="01"/>
    <s v="24/02/2014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3"/>
    <s v="TURBO, BICICLETA, R-12, MOD BUBBLES"/>
    <n v="1194.73"/>
    <s v="1"/>
    <s v="UNIDAD"/>
    <x v="0"/>
  </r>
  <r>
    <x v="4"/>
    <s v="01"/>
    <s v="24/02/2014 12:00:00 a.m."/>
    <s v="27"/>
    <s v="La Paz, B.C.S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18 VEL, MOD CITY BIKE"/>
    <n v="1999"/>
    <s v="1"/>
    <s v="UNIDAD"/>
    <x v="0"/>
  </r>
  <r>
    <x v="4"/>
    <s v="01"/>
    <s v="24/02/2014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-26, 21 VEL, MOD RANGER, MTB"/>
    <n v="3499"/>
    <s v="1"/>
    <s v="UNIDAD"/>
    <x v="0"/>
  </r>
  <r>
    <x v="4"/>
    <s v="01"/>
    <s v="24/02/2014 12:00:00 a.m."/>
    <s v="28"/>
    <s v="Chetumal, Q. Roo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MOD. AT110"/>
    <n v="11999"/>
    <s v="1"/>
    <s v="UNIDAD"/>
    <x v="1"/>
  </r>
  <r>
    <x v="4"/>
    <s v="01"/>
    <s v="24/02/2014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1"/>
    <s v="BR, BICICLETA, R-16, TIPO CROSS, MODELO MAXX"/>
    <n v="1310"/>
    <s v="1"/>
    <s v="UNIDAD"/>
    <x v="0"/>
  </r>
  <r>
    <x v="4"/>
    <s v="01"/>
    <s v="24/02/2014 12:00:00 a.m."/>
    <s v="29"/>
    <s v="Jacona, Mich."/>
    <s v=" 6. Transporte"/>
    <s v=" 6.2. Transporte por cuenta propia"/>
    <s v=" 6.2.1. Adquisición de vehículos"/>
    <s v=" 63 Vehículos automotores y de pedal"/>
    <s v="283"/>
    <s v="Bicicletas y motocicletas"/>
    <s v="002"/>
    <s v="CRUSIER, BICICLETA, R-26, RIGIDA, 18 VEL, MOD CLASICO"/>
    <n v="2450"/>
    <s v="1"/>
    <s v="UNIDAD"/>
    <x v="0"/>
  </r>
  <r>
    <x v="4"/>
    <s v="01"/>
    <s v="24/02/2014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26, MOD KAIZERD5, COD. 241112"/>
    <n v="2322"/>
    <s v="1"/>
    <s v="UNIDAD"/>
    <x v="0"/>
  </r>
  <r>
    <x v="4"/>
    <s v="01"/>
    <s v="24/02/2014 12:00:00 a.m."/>
    <s v="30"/>
    <s v="Fresnillo, Zac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DE 21 VEL"/>
    <n v="1300"/>
    <s v="1"/>
    <s v="UNIDAD"/>
    <x v="0"/>
  </r>
  <r>
    <x v="4"/>
    <s v="01"/>
    <s v="24/02/2014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WS150 ROJO/NEG"/>
    <n v="15499"/>
    <s v="1"/>
    <s v="UNIDAD"/>
    <x v="1"/>
  </r>
  <r>
    <x v="4"/>
    <s v="01"/>
    <s v="24/02/2014 12:00:00 a.m."/>
    <s v="31"/>
    <s v="Iguala, G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 TRIGER, R26"/>
    <n v="2999.01"/>
    <s v="1"/>
    <s v="UNIDAD"/>
    <x v="0"/>
  </r>
  <r>
    <x v="4"/>
    <s v="01"/>
    <s v="24/02/2014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8 VEL, MODELO FALCON R-26"/>
    <n v="1499"/>
    <s v="1"/>
    <s v="UNIDAD"/>
    <x v="0"/>
  </r>
  <r>
    <x v="4"/>
    <s v="01"/>
    <s v="24/02/2014 12:00:00 a.m."/>
    <s v="32"/>
    <s v="Huatabampo, Son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2012, MOD FT125"/>
    <n v="12999"/>
    <s v="1"/>
    <s v="UNIDAD"/>
    <x v="1"/>
  </r>
  <r>
    <x v="4"/>
    <s v="01"/>
    <s v="24/02/2014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1"/>
    <s v="CORNEBICI, BICICLETA, R-24, MOD LIBRE"/>
    <n v="1350"/>
    <s v="1"/>
    <s v="UNIDAD"/>
    <x v="0"/>
  </r>
  <r>
    <x v="4"/>
    <s v="01"/>
    <s v="24/02/2014 12:00:00 a.m."/>
    <s v="33"/>
    <s v="Tulancingo, Hgo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 26 MOD KAIZER"/>
    <n v="2599"/>
    <s v="1"/>
    <s v="UNIDAD"/>
    <x v="0"/>
  </r>
  <r>
    <x v="4"/>
    <s v="01"/>
    <s v="24/02/2014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MOD FALCON SPIRIT"/>
    <n v="1390"/>
    <s v="1"/>
    <s v="UNIDAD"/>
    <x v="0"/>
  </r>
  <r>
    <x v="4"/>
    <s v="01"/>
    <s v="24/02/2014 12:00:00 a.m."/>
    <s v="34"/>
    <s v="Cortazar, Gto."/>
    <s v=" 6. Transporte"/>
    <s v=" 6.2. Transporte por cuenta propia"/>
    <s v=" 6.2.1. Adquisición de vehículos"/>
    <s v=" 63 Vehículos automotores y de pedal"/>
    <s v="283"/>
    <s v="Bicicletas y motocicletas"/>
    <s v="002"/>
    <s v="RANGER, BICICLETA, R-26, DE ALUMINIO"/>
    <n v="3000"/>
    <s v="1"/>
    <s v="UNIDAD"/>
    <x v="0"/>
  </r>
  <r>
    <x v="4"/>
    <s v="01"/>
    <s v="24/02/2014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6, 1 VEL, MOD SPIRIT"/>
    <n v="1349"/>
    <s v="1"/>
    <s v="UNIDAD"/>
    <x v="0"/>
  </r>
  <r>
    <x v="4"/>
    <s v="01"/>
    <s v="24/02/2014 12:00:00 a.m."/>
    <s v="35"/>
    <s v="Jiménez, Chih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-26, JUVENIL, KOMPRESSOR"/>
    <n v="1799"/>
    <s v="1"/>
    <s v="UNIDAD"/>
    <x v="0"/>
  </r>
  <r>
    <x v="4"/>
    <s v="01"/>
    <s v="24/02/2014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1"/>
    <s v="VELOCI, BICICLETA, R 20, DE MONTAÑA, 21 VEL MOD"/>
    <n v="2199"/>
    <s v="1"/>
    <s v="UNIDAD"/>
    <x v="0"/>
  </r>
  <r>
    <x v="4"/>
    <s v="01"/>
    <s v="24/02/2014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2"/>
    <s v="NAHEL, BICICLETA, R-26, RIN FIERRO, MOD DESPIADADA"/>
    <n v="1433"/>
    <s v="1"/>
    <s v="UNIDAD"/>
    <x v="0"/>
  </r>
  <r>
    <x v="4"/>
    <s v="01"/>
    <s v="24/02/2014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3"/>
    <s v="BENOTTO, BICICLETA, R-24, 21 VEL, DE MONTAÑA, MOD MIGHTY ROC"/>
    <n v="2799"/>
    <s v="1"/>
    <s v="UNIDAD"/>
    <x v="0"/>
  </r>
  <r>
    <x v="4"/>
    <s v="01"/>
    <s v="24/02/2014 12:00:00 a.m."/>
    <s v="36"/>
    <s v="Durango, Dgo."/>
    <s v=" 6. Transporte"/>
    <s v=" 6.2. Transporte por cuenta propia"/>
    <s v=" 6.2.1. Adquisición de vehículos"/>
    <s v=" 63 Vehículos automotores y de pedal"/>
    <s v="283"/>
    <s v="Bicicletas y motocicletas"/>
    <s v="004"/>
    <s v="KURAZAI, MOTOCICLETA, 125 CIL, 5 VEL, MOD CLASSIC"/>
    <n v="12800"/>
    <s v="1"/>
    <s v="UNIDAD"/>
    <x v="1"/>
  </r>
  <r>
    <x v="4"/>
    <s v="01"/>
    <s v="24/02/2014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1"/>
    <s v="NITRO, BICICLETA, R-26, 21 VEL, MOD THURDER HILL"/>
    <n v="2100"/>
    <s v="1"/>
    <s v="UNIDAD"/>
    <x v="0"/>
  </r>
  <r>
    <x v="4"/>
    <s v="01"/>
    <s v="24/02/2014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21 VEL, MOD RANGER"/>
    <n v="3499"/>
    <s v="1"/>
    <s v="UNIDAD"/>
    <x v="0"/>
  </r>
  <r>
    <x v="4"/>
    <s v="01"/>
    <s v="24/02/2014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3"/>
    <s v="ITALIKA, MOTOCICLETA, DE TRABAJO, MOD FT 125 CLASICA"/>
    <n v="13999"/>
    <s v="1"/>
    <s v="UNIDAD"/>
    <x v="1"/>
  </r>
  <r>
    <x v="4"/>
    <s v="01"/>
    <s v="24/02/2014 12:00:00 a.m."/>
    <s v="37"/>
    <s v="Tepic, Nay."/>
    <s v=" 6. Transporte"/>
    <s v=" 6.2. Transporte por cuenta propia"/>
    <s v=" 6.2.1. Adquisición de vehículos"/>
    <s v=" 63 Vehículos automotores y de pedal"/>
    <s v="283"/>
    <s v="Bicicletas y motocicletas"/>
    <s v="004"/>
    <s v="FINAS, BICICLETA, R-26, CRUCIER, S/VELOCIDADES, RINES DE ACE"/>
    <n v="1450"/>
    <s v="1"/>
    <s v="UNIDAD"/>
    <x v="0"/>
  </r>
  <r>
    <x v="4"/>
    <s v="01"/>
    <s v="24/02/2014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MOD WS175, MOTONETA MOTOR 4 TIEMPOS"/>
    <n v="18742.48"/>
    <s v="1"/>
    <s v="UNIDAD"/>
    <x v="1"/>
  </r>
  <r>
    <x v="4"/>
    <s v="01"/>
    <s v="24/02/2014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2"/>
    <s v="ITALIKA, MOTONETA, MOD WS 175 NEGRO-ROJO"/>
    <n v="18999"/>
    <s v="1"/>
    <s v="UNIDAD"/>
    <x v="1"/>
  </r>
  <r>
    <x v="4"/>
    <s v="01"/>
    <s v="24/02/2014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3"/>
    <s v="VELOCI, BICICLETA, R-14, P/NIÑA, MOD OMLY"/>
    <n v="1387.41"/>
    <s v="1"/>
    <s v="UNIDAD"/>
    <x v="0"/>
  </r>
  <r>
    <x v="4"/>
    <s v="01"/>
    <s v="24/02/2014 12:00:00 a.m."/>
    <s v="38"/>
    <s v="Oaxaca, Oax."/>
    <s v=" 6. Transporte"/>
    <s v=" 6.2. Transporte por cuenta propia"/>
    <s v=" 6.2.1. Adquisición de vehículos"/>
    <s v=" 63 Vehículos automotores y de pedal"/>
    <s v="283"/>
    <s v="Bicicletas y motocicletas"/>
    <s v="004"/>
    <s v="TURBO, BICICLETA, R 16´´, MOD SPIDERMAN"/>
    <n v="2506.79"/>
    <s v="1"/>
    <s v="UNIDAD"/>
    <x v="0"/>
  </r>
  <r>
    <x v="4"/>
    <s v="01"/>
    <s v="24/02/2014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1"/>
    <s v="ITALIKA, MOTOCICLETA, GRAFITO, MOD GS 150 LEDS"/>
    <n v="18499"/>
    <s v="1"/>
    <s v="UNIDAD"/>
    <x v="1"/>
  </r>
  <r>
    <x v="4"/>
    <s v="01"/>
    <s v="24/02/2014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BASICA, MOD CLASICA"/>
    <n v="1450"/>
    <s v="1"/>
    <s v="UNIDAD"/>
    <x v="0"/>
  </r>
  <r>
    <x v="4"/>
    <s v="01"/>
    <s v="24/02/2014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3"/>
    <s v="BR, BICICLETA, R-26, MONTEGO, DOBLE SUSPENSION, 21 VEL"/>
    <n v="2250"/>
    <s v="1"/>
    <s v="UNIDAD"/>
    <x v="0"/>
  </r>
  <r>
    <x v="4"/>
    <s v="01"/>
    <s v="24/02/2014 12:00:00 a.m."/>
    <s v="39"/>
    <s v="Querétaro, Qro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125 CC, 80 KM, TANQUE 13LT, MOD 34000"/>
    <n v="13400"/>
    <s v="1"/>
    <s v="UNIDAD"/>
    <x v="1"/>
  </r>
  <r>
    <x v="4"/>
    <s v="01"/>
    <s v="24/02/2014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DAMA, 6V, R-26, MOD BEACH LADY CRUISER"/>
    <n v="3633"/>
    <s v="1"/>
    <s v="UNIDAD"/>
    <x v="0"/>
  </r>
  <r>
    <x v="4"/>
    <s v="01"/>
    <s v="24/02/2014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2"/>
    <s v="ITALICA, MOD CS 125, NARANJA, 843588"/>
    <n v="13499"/>
    <s v="1"/>
    <s v="UNIDAD"/>
    <x v="1"/>
  </r>
  <r>
    <x v="4"/>
    <s v="01"/>
    <s v="24/02/2014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3"/>
    <s v="MERCURIO, BICICLITETA, R-26, RANGER, ALUMINIO C/SUP DELANTER"/>
    <n v="3300"/>
    <s v="1"/>
    <s v="UNIDAD"/>
    <x v="0"/>
  </r>
  <r>
    <x v="4"/>
    <s v="01"/>
    <s v="24/02/2014 12:00:00 a.m."/>
    <s v="40"/>
    <s v="Cuernavaca, Mor."/>
    <s v=" 6. Transporte"/>
    <s v=" 6.2. Transporte por cuenta propia"/>
    <s v=" 6.2.1. Adquisición de vehículos"/>
    <s v=" 63 Vehículos automotores y de pedal"/>
    <s v="283"/>
    <s v="Bicicletas y motocicletas"/>
    <s v="004"/>
    <s v="BIMEX, BICICLETA, R-24, MOD DEL/50853, POLARIS 12 V"/>
    <n v="2198"/>
    <s v="1"/>
    <s v="UNIDAD"/>
    <x v="0"/>
  </r>
  <r>
    <x v="4"/>
    <s v="01"/>
    <s v="24/02/2014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1"/>
    <s v="NAHEL, BICICLETA, ROD 20, MOD MTB MONTAÑA"/>
    <n v="1100"/>
    <s v="1"/>
    <s v="UNIDAD"/>
    <x v="0"/>
  </r>
  <r>
    <x v="4"/>
    <s v="01"/>
    <s v="24/02/2014 12:00:00 a.m."/>
    <s v="41"/>
    <s v="Tlaxcala, Tlax."/>
    <s v=" 6. Transporte"/>
    <s v=" 6.2. Transporte por cuenta propia"/>
    <s v=" 6.2.1. Adquisición de vehículos"/>
    <s v=" 63 Vehículos automotores y de pedal"/>
    <s v="283"/>
    <s v="Bicicletas y motocicletas"/>
    <s v="002"/>
    <s v="ITALIKA, MOTOCICLETA, ESTANDARD, MOD FT 125 CLASICA-34000281"/>
    <n v="13999"/>
    <s v="1"/>
    <s v="UNIDAD"/>
    <x v="1"/>
  </r>
  <r>
    <x v="4"/>
    <s v="01"/>
    <s v="24/02/2014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1"/>
    <s v="MERCURIO, BICICLETA, R 26, 21 VEL MOD KAISER 73PO"/>
    <n v="1875"/>
    <s v="1"/>
    <s v="UNIDAD"/>
    <x v="0"/>
  </r>
  <r>
    <x v="4"/>
    <s v="01"/>
    <s v="24/02/2014 12:00:00 a.m."/>
    <s v="42"/>
    <s v="San Andrés Tuxtla, Ver."/>
    <s v=" 6. Transporte"/>
    <s v=" 6.2. Transporte por cuenta propia"/>
    <s v=" 6.2.1. Adquisición de vehículos"/>
    <s v=" 63 Vehículos automotores y de pedal"/>
    <s v="283"/>
    <s v="Bicicletas y motocicletas"/>
    <s v="002"/>
    <s v="VELOCI, BICICLETA, R 20, MOD RED VICTORY"/>
    <n v="1999"/>
    <s v="1"/>
    <s v="UNIDAD"/>
    <x v="0"/>
  </r>
  <r>
    <x v="4"/>
    <s v="01"/>
    <s v="24/02/2014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1"/>
    <s v="BENOTTO, BICICLETA, R-26, DE MONTAÑA, MOD TRIGER BENOTTO"/>
    <n v="3299"/>
    <s v="1"/>
    <s v="UNIDAD"/>
    <x v="0"/>
  </r>
  <r>
    <x v="4"/>
    <s v="01"/>
    <s v="24/02/2014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0, MOD GUTY"/>
    <n v="2099"/>
    <s v="1"/>
    <s v="UNIDAD"/>
    <x v="0"/>
  </r>
  <r>
    <x v="4"/>
    <s v="01"/>
    <s v="24/02/2014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3"/>
    <s v="BIMEX, BICICLETA, R-26, 1 VEL, MOD AVALANCHE"/>
    <n v="1698"/>
    <s v="1"/>
    <s v="UNIDAD"/>
    <x v="0"/>
  </r>
  <r>
    <x v="4"/>
    <s v="01"/>
    <s v="24/02/2014 12:00:00 a.m."/>
    <s v="43"/>
    <s v="Campeche, Camp."/>
    <s v=" 6. Transporte"/>
    <s v=" 6.2. Transporte por cuenta propia"/>
    <s v=" 6.2.1. Adquisición de vehículos"/>
    <s v=" 63 Vehículos automotores y de pedal"/>
    <s v="283"/>
    <s v="Bicicletas y motocicletas"/>
    <s v="004"/>
    <s v="ITALIKA, MOTOCICLETA, SEMIAUTOMATICA, MOD ST90"/>
    <n v="8990"/>
    <s v="1"/>
    <s v="UNIDAD"/>
    <x v="1"/>
  </r>
  <r>
    <x v="4"/>
    <s v="01"/>
    <s v="24/02/2014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1"/>
    <s v="BIMEX, INVADER, BIBICLETA, R-20, 1 VEL"/>
    <n v="1479"/>
    <s v="1"/>
    <s v="UNIDAD"/>
    <x v="0"/>
  </r>
  <r>
    <x v="4"/>
    <s v="01"/>
    <s v="24/02/2014 12:00:00 a.m."/>
    <s v="44"/>
    <s v="Tepatitlán, Jal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4, 21 VEL, MOD VERTIX"/>
    <n v="2990"/>
    <s v="1"/>
    <s v="UNIDAD"/>
    <x v="0"/>
  </r>
  <r>
    <x v="4"/>
    <s v="01"/>
    <s v="24/02/2014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1"/>
    <s v="ITALIKA, MOTONETA, MOD WS175"/>
    <n v="19249"/>
    <s v="1"/>
    <s v="UNIDAD"/>
    <x v="1"/>
  </r>
  <r>
    <x v="4"/>
    <s v="01"/>
    <s v="24/02/2014 12:00:00 a.m."/>
    <s v="45"/>
    <s v="Tehuantepec, Oax."/>
    <s v=" 6. Transporte"/>
    <s v=" 6.2. Transporte por cuenta propia"/>
    <s v=" 6.2.1. Adquisición de vehículos"/>
    <s v=" 63 Vehículos automotores y de pedal"/>
    <s v="283"/>
    <s v="Bicicletas y motocicletas"/>
    <s v="002"/>
    <s v="BENOTTO, BICICLETA, R-26, MOD HK3"/>
    <n v="2227.94"/>
    <s v="1"/>
    <s v="UNIDAD"/>
    <x v="0"/>
  </r>
  <r>
    <x v="4"/>
    <s v="01"/>
    <s v="24/02/2014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1"/>
    <s v="BIMEX, BICICLETA, R-20, MOD SPORT 905"/>
    <n v="1199"/>
    <s v="1"/>
    <s v="UNIDAD"/>
    <x v="0"/>
  </r>
  <r>
    <x v="4"/>
    <s v="01"/>
    <s v="24/02/2014 12:00:00 a.m."/>
    <s v="46"/>
    <s v="Cd. Acuña, Coah."/>
    <s v=" 6. Transporte"/>
    <s v=" 6.2. Transporte por cuenta propia"/>
    <s v=" 6.2.1. Adquisición de vehículos"/>
    <s v=" 63 Vehículos automotores y de pedal"/>
    <s v="283"/>
    <s v="Bicicletas y motocicletas"/>
    <s v="002"/>
    <s v="MERCURIO, BICICLETA, R-26, MONTAÑA, KAIZER RH"/>
    <n v="2799"/>
    <s v="1"/>
    <s v="UNIDA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G10" firstHeaderRow="1" firstDataRow="2" firstDataCol="1"/>
  <pivotFields count="18">
    <pivotField axis="axisCol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dataField="1" showAll="0"/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Precio promedio" fld="14" subtotal="average" baseField="0" baseItem="0" numFmtId="168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53:G56" firstHeaderRow="1" firstDataRow="2" firstDataCol="1"/>
  <pivotFields count="17">
    <pivotField axis="axisCol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6"/>
  </rowFields>
  <rowItems count="2">
    <i>
      <x/>
    </i>
    <i>
      <x v="1"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Precio promedio" fld="13" subtotal="average" baseField="0" baseItem="0" numFmtId="43"/>
  </dataFields>
  <formats count="2">
    <format dxfId="2">
      <pivotArea outline="0" collapsedLevelsAreSubtotals="1" fieldPosition="0"/>
    </format>
    <format dxfId="1">
      <pivotArea field="16" grandCol="1" collapsedLevelsAreSubtotals="1" axis="axisRow" fieldPosition="0">
        <references count="1">
          <reference field="1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3.inegi.org.mx/sistemas/inp/preciospromedio/" TargetMode="External"/><Relationship Id="rId2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3.inegi.org.mx/sistemas/inp/preciospromedi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zoomScaleNormal="100" workbookViewId="0"/>
  </sheetViews>
  <sheetFormatPr defaultColWidth="8.85546875" defaultRowHeight="15" x14ac:dyDescent="0.25"/>
  <cols>
    <col min="2" max="2" width="56.28515625" customWidth="1"/>
  </cols>
  <sheetData>
    <row r="1" spans="1:4" x14ac:dyDescent="0.25">
      <c r="A1" s="1" t="s">
        <v>27</v>
      </c>
    </row>
    <row r="3" spans="1:4" x14ac:dyDescent="0.25">
      <c r="A3" s="1" t="s">
        <v>28</v>
      </c>
      <c r="B3" s="2" t="s">
        <v>4060</v>
      </c>
    </row>
    <row r="4" spans="1:4" x14ac:dyDescent="0.25">
      <c r="B4" s="17" t="s">
        <v>4058</v>
      </c>
      <c r="D4" s="80"/>
    </row>
    <row r="5" spans="1:4" x14ac:dyDescent="0.25">
      <c r="B5" s="19">
        <v>2018</v>
      </c>
      <c r="D5" s="30"/>
    </row>
    <row r="6" spans="1:4" x14ac:dyDescent="0.25">
      <c r="B6" s="80" t="s">
        <v>4059</v>
      </c>
    </row>
    <row r="7" spans="1:4" x14ac:dyDescent="0.25">
      <c r="B7" s="88" t="s">
        <v>2760</v>
      </c>
      <c r="D7" s="80"/>
    </row>
    <row r="8" spans="1:4" x14ac:dyDescent="0.25">
      <c r="B8" s="17"/>
    </row>
    <row r="9" spans="1:4" x14ac:dyDescent="0.25">
      <c r="B9" s="28" t="s">
        <v>802</v>
      </c>
      <c r="D9" s="30"/>
    </row>
    <row r="10" spans="1:4" x14ac:dyDescent="0.25">
      <c r="B10" s="27" t="s">
        <v>786</v>
      </c>
      <c r="C10" t="s">
        <v>4061</v>
      </c>
    </row>
    <row r="11" spans="1:4" x14ac:dyDescent="0.25">
      <c r="B11" s="29">
        <v>2015</v>
      </c>
    </row>
    <row r="12" spans="1:4" ht="30" x14ac:dyDescent="0.25">
      <c r="B12" s="27" t="s">
        <v>787</v>
      </c>
    </row>
    <row r="13" spans="1:4" ht="30" x14ac:dyDescent="0.25">
      <c r="B13" s="27" t="s">
        <v>788</v>
      </c>
    </row>
    <row r="14" spans="1:4" x14ac:dyDescent="0.25">
      <c r="B14" s="27" t="s">
        <v>789</v>
      </c>
    </row>
    <row r="16" spans="1:4" x14ac:dyDescent="0.25">
      <c r="B16" s="2" t="s">
        <v>803</v>
      </c>
    </row>
    <row r="17" spans="2:3" x14ac:dyDescent="0.25">
      <c r="B17" t="s">
        <v>780</v>
      </c>
      <c r="C17" t="s">
        <v>4061</v>
      </c>
    </row>
    <row r="18" spans="2:3" x14ac:dyDescent="0.25">
      <c r="B18" t="s">
        <v>781</v>
      </c>
    </row>
    <row r="19" spans="2:3" x14ac:dyDescent="0.25">
      <c r="B19" t="s">
        <v>782</v>
      </c>
    </row>
    <row r="20" spans="2:3" x14ac:dyDescent="0.25">
      <c r="B20" s="26" t="s">
        <v>783</v>
      </c>
    </row>
    <row r="21" spans="2:3" x14ac:dyDescent="0.25">
      <c r="B21" s="26" t="s">
        <v>784</v>
      </c>
    </row>
    <row r="22" spans="2:3" ht="60" x14ac:dyDescent="0.25">
      <c r="B22" s="27" t="s">
        <v>785</v>
      </c>
    </row>
    <row r="23" spans="2:3" x14ac:dyDescent="0.25">
      <c r="B23" s="27"/>
    </row>
    <row r="24" spans="2:3" x14ac:dyDescent="0.25">
      <c r="B24" s="28" t="s">
        <v>9</v>
      </c>
    </row>
    <row r="25" spans="2:3" x14ac:dyDescent="0.25">
      <c r="B25" s="27" t="s">
        <v>790</v>
      </c>
    </row>
    <row r="26" spans="2:3" x14ac:dyDescent="0.25">
      <c r="B26" s="29">
        <v>2012</v>
      </c>
    </row>
    <row r="27" spans="2:3" x14ac:dyDescent="0.25">
      <c r="B27" s="27" t="s">
        <v>791</v>
      </c>
    </row>
    <row r="28" spans="2:3" ht="30" x14ac:dyDescent="0.25">
      <c r="B28" s="27" t="s">
        <v>792</v>
      </c>
    </row>
    <row r="29" spans="2:3" x14ac:dyDescent="0.25">
      <c r="B29" s="27"/>
    </row>
    <row r="30" spans="2:3" x14ac:dyDescent="0.25">
      <c r="B30" s="28" t="s">
        <v>801</v>
      </c>
    </row>
    <row r="31" spans="2:3" x14ac:dyDescent="0.25">
      <c r="B31" s="27" t="s">
        <v>793</v>
      </c>
    </row>
    <row r="32" spans="2:3" x14ac:dyDescent="0.25">
      <c r="B32" s="29">
        <v>2014</v>
      </c>
    </row>
    <row r="33" spans="1:2" x14ac:dyDescent="0.25">
      <c r="B33" s="27" t="s">
        <v>794</v>
      </c>
    </row>
    <row r="34" spans="1:2" ht="30" x14ac:dyDescent="0.25">
      <c r="B34" s="27" t="s">
        <v>795</v>
      </c>
    </row>
    <row r="35" spans="1:2" x14ac:dyDescent="0.25">
      <c r="B35" s="27" t="s">
        <v>796</v>
      </c>
    </row>
    <row r="36" spans="1:2" x14ac:dyDescent="0.25">
      <c r="B36" s="27"/>
    </row>
    <row r="37" spans="1:2" x14ac:dyDescent="0.25">
      <c r="B37" s="2" t="s">
        <v>11</v>
      </c>
    </row>
    <row r="38" spans="1:2" x14ac:dyDescent="0.25">
      <c r="B38" s="18" t="s">
        <v>847</v>
      </c>
    </row>
    <row r="41" spans="1:2" x14ac:dyDescent="0.25">
      <c r="A41" s="1" t="s">
        <v>6</v>
      </c>
    </row>
    <row r="42" spans="1:2" x14ac:dyDescent="0.25">
      <c r="A42" t="s">
        <v>29</v>
      </c>
    </row>
    <row r="43" spans="1:2" x14ac:dyDescent="0.25">
      <c r="A43" t="s">
        <v>30</v>
      </c>
    </row>
    <row r="44" spans="1:2" x14ac:dyDescent="0.25">
      <c r="A44" t="s">
        <v>31</v>
      </c>
    </row>
    <row r="46" spans="1:2" x14ac:dyDescent="0.25">
      <c r="A46" t="s">
        <v>2747</v>
      </c>
    </row>
    <row r="47" spans="1:2" x14ac:dyDescent="0.25">
      <c r="A47" t="s">
        <v>2748</v>
      </c>
    </row>
    <row r="48" spans="1:2" x14ac:dyDescent="0.25">
      <c r="A48" t="s">
        <v>2749</v>
      </c>
    </row>
    <row r="49" spans="1:1" x14ac:dyDescent="0.25">
      <c r="A49" t="s">
        <v>2750</v>
      </c>
    </row>
    <row r="51" spans="1:1" x14ac:dyDescent="0.25">
      <c r="A51" t="s">
        <v>2751</v>
      </c>
    </row>
    <row r="52" spans="1:1" x14ac:dyDescent="0.25">
      <c r="A52" t="s">
        <v>2752</v>
      </c>
    </row>
    <row r="53" spans="1:1" x14ac:dyDescent="0.25">
      <c r="A53" t="s">
        <v>2753</v>
      </c>
    </row>
    <row r="55" spans="1:1" x14ac:dyDescent="0.25">
      <c r="A55" t="s">
        <v>2754</v>
      </c>
    </row>
    <row r="56" spans="1:1" x14ac:dyDescent="0.25">
      <c r="A56" t="s">
        <v>2755</v>
      </c>
    </row>
    <row r="58" spans="1:1" x14ac:dyDescent="0.25">
      <c r="A58" s="1" t="s">
        <v>7</v>
      </c>
    </row>
    <row r="60" spans="1:1" x14ac:dyDescent="0.25">
      <c r="A60" t="s">
        <v>866</v>
      </c>
    </row>
    <row r="61" spans="1:1" x14ac:dyDescent="0.25">
      <c r="A61" t="s">
        <v>867</v>
      </c>
    </row>
    <row r="63" spans="1:1" x14ac:dyDescent="0.25">
      <c r="A63" t="s">
        <v>1154</v>
      </c>
    </row>
    <row r="64" spans="1:1" x14ac:dyDescent="0.25">
      <c r="A64" t="s">
        <v>1155</v>
      </c>
    </row>
    <row r="65" spans="1:1" x14ac:dyDescent="0.25">
      <c r="A65" t="s">
        <v>1156</v>
      </c>
    </row>
    <row r="66" spans="1:1" x14ac:dyDescent="0.25">
      <c r="A66" t="s">
        <v>1157</v>
      </c>
    </row>
    <row r="67" spans="1:1" x14ac:dyDescent="0.25">
      <c r="A67" t="s">
        <v>1158</v>
      </c>
    </row>
    <row r="69" spans="1:1" x14ac:dyDescent="0.25">
      <c r="A69" t="s">
        <v>265</v>
      </c>
    </row>
    <row r="70" spans="1:1" x14ac:dyDescent="0.25">
      <c r="A70" t="s">
        <v>266</v>
      </c>
    </row>
    <row r="71" spans="1:1" x14ac:dyDescent="0.25">
      <c r="A71" t="s">
        <v>1159</v>
      </c>
    </row>
    <row r="72" spans="1:1" x14ac:dyDescent="0.25">
      <c r="A72" t="s">
        <v>1160</v>
      </c>
    </row>
    <row r="74" spans="1:1" x14ac:dyDescent="0.25">
      <c r="A74" t="s">
        <v>267</v>
      </c>
    </row>
    <row r="75" spans="1:1" x14ac:dyDescent="0.25">
      <c r="A75" t="s">
        <v>268</v>
      </c>
    </row>
    <row r="76" spans="1:1" x14ac:dyDescent="0.25">
      <c r="A76" t="s">
        <v>774</v>
      </c>
    </row>
    <row r="77" spans="1:1" x14ac:dyDescent="0.25">
      <c r="A77" t="s">
        <v>775</v>
      </c>
    </row>
    <row r="78" spans="1:1" x14ac:dyDescent="0.25">
      <c r="A78" t="s">
        <v>776</v>
      </c>
    </row>
    <row r="79" spans="1:1" x14ac:dyDescent="0.25">
      <c r="A79" t="s">
        <v>777</v>
      </c>
    </row>
    <row r="81" spans="1:1" x14ac:dyDescent="0.25">
      <c r="A81" s="1" t="s">
        <v>8</v>
      </c>
    </row>
    <row r="82" spans="1:1" x14ac:dyDescent="0.25">
      <c r="A82" t="s">
        <v>769</v>
      </c>
    </row>
    <row r="83" spans="1:1" x14ac:dyDescent="0.25">
      <c r="A83" t="s">
        <v>770</v>
      </c>
    </row>
    <row r="84" spans="1:1" x14ac:dyDescent="0.25">
      <c r="A84" t="s">
        <v>771</v>
      </c>
    </row>
    <row r="85" spans="1:1" x14ac:dyDescent="0.25">
      <c r="A85" t="s">
        <v>772</v>
      </c>
    </row>
    <row r="86" spans="1:1" x14ac:dyDescent="0.25">
      <c r="A86" t="s">
        <v>773</v>
      </c>
    </row>
    <row r="88" spans="1:1" x14ac:dyDescent="0.25">
      <c r="A88" s="1" t="s">
        <v>9</v>
      </c>
    </row>
    <row r="89" spans="1:1" x14ac:dyDescent="0.25">
      <c r="A89" t="s">
        <v>778</v>
      </c>
    </row>
    <row r="90" spans="1:1" x14ac:dyDescent="0.25">
      <c r="A90" t="s">
        <v>779</v>
      </c>
    </row>
    <row r="91" spans="1:1" x14ac:dyDescent="0.25">
      <c r="A91" t="s">
        <v>798</v>
      </c>
    </row>
    <row r="93" spans="1:1" x14ac:dyDescent="0.25">
      <c r="A93" s="1" t="s">
        <v>10</v>
      </c>
    </row>
    <row r="94" spans="1:1" x14ac:dyDescent="0.25">
      <c r="A94" t="s">
        <v>797</v>
      </c>
    </row>
    <row r="95" spans="1:1" x14ac:dyDescent="0.25">
      <c r="A95" t="s">
        <v>799</v>
      </c>
    </row>
    <row r="96" spans="1:1" x14ac:dyDescent="0.25">
      <c r="A96" t="s">
        <v>800</v>
      </c>
    </row>
    <row r="98" spans="1:1" x14ac:dyDescent="0.25">
      <c r="A98" s="1" t="s">
        <v>844</v>
      </c>
    </row>
    <row r="99" spans="1:1" x14ac:dyDescent="0.25">
      <c r="A99" t="s">
        <v>843</v>
      </c>
    </row>
    <row r="101" spans="1:1" x14ac:dyDescent="0.25">
      <c r="A101" s="1" t="s">
        <v>805</v>
      </c>
    </row>
    <row r="102" spans="1:1" x14ac:dyDescent="0.25">
      <c r="A102" t="s">
        <v>843</v>
      </c>
    </row>
    <row r="103" spans="1:1" x14ac:dyDescent="0.25">
      <c r="A103" s="30"/>
    </row>
    <row r="104" spans="1:1" x14ac:dyDescent="0.25">
      <c r="A104" s="1" t="s">
        <v>12</v>
      </c>
    </row>
    <row r="105" spans="1:1" x14ac:dyDescent="0.25">
      <c r="A105" s="30" t="s">
        <v>863</v>
      </c>
    </row>
    <row r="106" spans="1:1" x14ac:dyDescent="0.25">
      <c r="A106" s="30" t="s">
        <v>864</v>
      </c>
    </row>
    <row r="107" spans="1:1" x14ac:dyDescent="0.25">
      <c r="A107" s="30" t="s">
        <v>865</v>
      </c>
    </row>
    <row r="108" spans="1:1" x14ac:dyDescent="0.25">
      <c r="A108" s="30"/>
    </row>
    <row r="109" spans="1:1" x14ac:dyDescent="0.25">
      <c r="A109" s="1" t="s">
        <v>761</v>
      </c>
    </row>
    <row r="110" spans="1:1" x14ac:dyDescent="0.25">
      <c r="A110" t="s">
        <v>762</v>
      </c>
    </row>
    <row r="111" spans="1:1" x14ac:dyDescent="0.25">
      <c r="A111" t="s">
        <v>763</v>
      </c>
    </row>
    <row r="112" spans="1:1" x14ac:dyDescent="0.25">
      <c r="A112" t="s">
        <v>764</v>
      </c>
    </row>
    <row r="113" spans="1:2" x14ac:dyDescent="0.25">
      <c r="A113" t="s">
        <v>765</v>
      </c>
    </row>
    <row r="114" spans="1:2" x14ac:dyDescent="0.25">
      <c r="A114">
        <v>0.97099999999999997</v>
      </c>
      <c r="B114" t="s">
        <v>766</v>
      </c>
    </row>
    <row r="115" spans="1:2" x14ac:dyDescent="0.25">
      <c r="A115">
        <v>0.98699999999999999</v>
      </c>
      <c r="B115" t="s">
        <v>767</v>
      </c>
    </row>
    <row r="116" spans="1:2" x14ac:dyDescent="0.25">
      <c r="A116">
        <v>0.95299999999999996</v>
      </c>
      <c r="B116" t="s">
        <v>768</v>
      </c>
    </row>
    <row r="117" spans="1:2" x14ac:dyDescent="0.25">
      <c r="A117" t="s">
        <v>264</v>
      </c>
    </row>
  </sheetData>
  <hyperlinks>
    <hyperlink ref="B21" r:id="rId1"/>
    <hyperlink ref="B20" r:id="rId2"/>
    <hyperlink ref="B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T4376"/>
  <sheetViews>
    <sheetView topLeftCell="G1" workbookViewId="0">
      <selection activeCell="G1" sqref="G1:G6"/>
    </sheetView>
  </sheetViews>
  <sheetFormatPr defaultColWidth="10.85546875" defaultRowHeight="12.75" x14ac:dyDescent="0.2"/>
  <cols>
    <col min="1" max="3" width="19.42578125" style="50" customWidth="1"/>
    <col min="4" max="4" width="11.85546875" style="50" bestFit="1" customWidth="1"/>
    <col min="5" max="14" width="19.42578125" style="50" customWidth="1"/>
    <col min="15" max="15" width="14.7109375" style="50" bestFit="1" customWidth="1"/>
    <col min="16" max="18" width="19.42578125" style="50" customWidth="1"/>
    <col min="19" max="19" width="8.85546875" style="50" customWidth="1"/>
    <col min="20" max="20" width="14.7109375" style="50" bestFit="1" customWidth="1"/>
    <col min="21" max="257" width="8.85546875" style="50" customWidth="1"/>
    <col min="258" max="16384" width="10.85546875" style="50"/>
  </cols>
  <sheetData>
    <row r="1" spans="1:20" ht="20.25" x14ac:dyDescent="0.3">
      <c r="A1" s="56" t="s">
        <v>1784</v>
      </c>
      <c r="G1" s="77" t="s">
        <v>1784</v>
      </c>
    </row>
    <row r="2" spans="1:20" ht="15" x14ac:dyDescent="0.25">
      <c r="G2"/>
    </row>
    <row r="3" spans="1:20" ht="18" x14ac:dyDescent="0.25">
      <c r="A3" s="55" t="s">
        <v>1783</v>
      </c>
      <c r="G3" s="78" t="s">
        <v>1783</v>
      </c>
    </row>
    <row r="4" spans="1:20" ht="15" x14ac:dyDescent="0.2">
      <c r="A4" s="54" t="s">
        <v>1782</v>
      </c>
      <c r="G4" s="79" t="s">
        <v>1782</v>
      </c>
    </row>
    <row r="5" spans="1:20" ht="14.25" x14ac:dyDescent="0.2">
      <c r="A5" s="53" t="s">
        <v>1781</v>
      </c>
      <c r="G5" s="80" t="s">
        <v>1781</v>
      </c>
    </row>
    <row r="6" spans="1:20" ht="15" x14ac:dyDescent="0.25">
      <c r="G6" s="26" t="s">
        <v>2760</v>
      </c>
    </row>
    <row r="8" spans="1:20" x14ac:dyDescent="0.2">
      <c r="A8" s="52" t="s">
        <v>1780</v>
      </c>
      <c r="B8" s="52" t="s">
        <v>1779</v>
      </c>
      <c r="C8" s="52" t="s">
        <v>1778</v>
      </c>
      <c r="D8" s="52" t="s">
        <v>1777</v>
      </c>
      <c r="E8" s="52" t="s">
        <v>1776</v>
      </c>
      <c r="F8" s="52" t="s">
        <v>1775</v>
      </c>
      <c r="G8" s="52" t="s">
        <v>1774</v>
      </c>
      <c r="H8" s="52" t="s">
        <v>1773</v>
      </c>
      <c r="I8" s="52" t="s">
        <v>1772</v>
      </c>
      <c r="J8" s="52" t="s">
        <v>1771</v>
      </c>
      <c r="K8" s="52" t="s">
        <v>1770</v>
      </c>
      <c r="L8" s="52" t="s">
        <v>1769</v>
      </c>
      <c r="M8" s="52" t="s">
        <v>1768</v>
      </c>
      <c r="N8" s="52" t="s">
        <v>2736</v>
      </c>
      <c r="O8" s="52" t="s">
        <v>1767</v>
      </c>
      <c r="P8" s="52" t="s">
        <v>1766</v>
      </c>
      <c r="Q8" s="52" t="s">
        <v>1765</v>
      </c>
      <c r="R8" s="52" t="s">
        <v>1764</v>
      </c>
      <c r="T8" s="52" t="s">
        <v>1767</v>
      </c>
    </row>
    <row r="9" spans="1:20" x14ac:dyDescent="0.2">
      <c r="A9" s="51" t="s">
        <v>1631</v>
      </c>
      <c r="B9" s="51" t="s">
        <v>1573</v>
      </c>
      <c r="C9" s="51" t="s">
        <v>1630</v>
      </c>
      <c r="D9" s="51" t="s">
        <v>1573</v>
      </c>
      <c r="E9" s="51" t="s">
        <v>1572</v>
      </c>
      <c r="F9" s="51" t="s">
        <v>1204</v>
      </c>
      <c r="G9" s="51" t="s">
        <v>1203</v>
      </c>
      <c r="H9" s="51" t="s">
        <v>1202</v>
      </c>
      <c r="I9" s="51" t="s">
        <v>1201</v>
      </c>
      <c r="J9" s="51" t="s">
        <v>1200</v>
      </c>
      <c r="K9" s="51" t="s">
        <v>1199</v>
      </c>
      <c r="L9" s="51" t="s">
        <v>1222</v>
      </c>
      <c r="M9" s="51" t="s">
        <v>1224</v>
      </c>
      <c r="N9" s="51" t="s">
        <v>2735</v>
      </c>
      <c r="O9" s="51">
        <v>1061000</v>
      </c>
      <c r="P9" s="51" t="s">
        <v>1195</v>
      </c>
      <c r="Q9" s="51" t="s">
        <v>1194</v>
      </c>
      <c r="R9" s="51" t="s">
        <v>15</v>
      </c>
      <c r="T9" s="51" t="s">
        <v>1629</v>
      </c>
    </row>
    <row r="10" spans="1:20" x14ac:dyDescent="0.2">
      <c r="A10" s="51" t="s">
        <v>1631</v>
      </c>
      <c r="B10" s="51" t="s">
        <v>1573</v>
      </c>
      <c r="C10" s="51" t="s">
        <v>1630</v>
      </c>
      <c r="D10" s="51" t="s">
        <v>1573</v>
      </c>
      <c r="E10" s="51" t="s">
        <v>1572</v>
      </c>
      <c r="F10" s="51" t="s">
        <v>1204</v>
      </c>
      <c r="G10" s="51" t="s">
        <v>1203</v>
      </c>
      <c r="H10" s="51" t="s">
        <v>1202</v>
      </c>
      <c r="I10" s="51" t="s">
        <v>1201</v>
      </c>
      <c r="J10" s="51" t="s">
        <v>1200</v>
      </c>
      <c r="K10" s="51" t="s">
        <v>1199</v>
      </c>
      <c r="L10" s="51" t="s">
        <v>1219</v>
      </c>
      <c r="M10" s="51" t="s">
        <v>1224</v>
      </c>
      <c r="N10" s="51" t="s">
        <v>2735</v>
      </c>
      <c r="O10" s="51">
        <v>595000</v>
      </c>
      <c r="P10" s="51" t="s">
        <v>1195</v>
      </c>
      <c r="Q10" s="51" t="s">
        <v>1194</v>
      </c>
      <c r="R10" s="51" t="s">
        <v>1213</v>
      </c>
      <c r="T10" s="51" t="s">
        <v>1763</v>
      </c>
    </row>
    <row r="11" spans="1:20" x14ac:dyDescent="0.2">
      <c r="A11" s="51" t="s">
        <v>1631</v>
      </c>
      <c r="B11" s="51" t="s">
        <v>1573</v>
      </c>
      <c r="C11" s="51" t="s">
        <v>1630</v>
      </c>
      <c r="D11" s="51" t="s">
        <v>1573</v>
      </c>
      <c r="E11" s="51" t="s">
        <v>1572</v>
      </c>
      <c r="F11" s="51" t="s">
        <v>1204</v>
      </c>
      <c r="G11" s="51" t="s">
        <v>1203</v>
      </c>
      <c r="H11" s="51" t="s">
        <v>1202</v>
      </c>
      <c r="I11" s="51" t="s">
        <v>1201</v>
      </c>
      <c r="J11" s="51" t="s">
        <v>1200</v>
      </c>
      <c r="K11" s="51" t="s">
        <v>1199</v>
      </c>
      <c r="L11" s="51" t="s">
        <v>1217</v>
      </c>
      <c r="M11" s="51" t="s">
        <v>1211</v>
      </c>
      <c r="N11" s="51" t="s">
        <v>1164</v>
      </c>
      <c r="O11" s="51">
        <v>378500</v>
      </c>
      <c r="P11" s="51" t="s">
        <v>1195</v>
      </c>
      <c r="Q11" s="51" t="s">
        <v>1194</v>
      </c>
      <c r="R11" s="51" t="s">
        <v>15</v>
      </c>
      <c r="T11" s="51" t="s">
        <v>1658</v>
      </c>
    </row>
    <row r="12" spans="1:20" x14ac:dyDescent="0.2">
      <c r="A12" s="51" t="s">
        <v>1631</v>
      </c>
      <c r="B12" s="51" t="s">
        <v>1573</v>
      </c>
      <c r="C12" s="51" t="s">
        <v>1630</v>
      </c>
      <c r="D12" s="51" t="s">
        <v>1573</v>
      </c>
      <c r="E12" s="51" t="s">
        <v>1572</v>
      </c>
      <c r="F12" s="51" t="s">
        <v>1204</v>
      </c>
      <c r="G12" s="51" t="s">
        <v>1203</v>
      </c>
      <c r="H12" s="51" t="s">
        <v>1202</v>
      </c>
      <c r="I12" s="51" t="s">
        <v>1201</v>
      </c>
      <c r="J12" s="51" t="s">
        <v>1200</v>
      </c>
      <c r="K12" s="51" t="s">
        <v>1199</v>
      </c>
      <c r="L12" s="51" t="s">
        <v>1215</v>
      </c>
      <c r="M12" s="51" t="s">
        <v>1221</v>
      </c>
      <c r="N12" s="51" t="s">
        <v>1164</v>
      </c>
      <c r="O12" s="51">
        <v>584000</v>
      </c>
      <c r="P12" s="51" t="s">
        <v>1195</v>
      </c>
      <c r="Q12" s="51" t="s">
        <v>1194</v>
      </c>
      <c r="R12" s="51" t="s">
        <v>1213</v>
      </c>
      <c r="T12" s="51" t="s">
        <v>1762</v>
      </c>
    </row>
    <row r="13" spans="1:20" x14ac:dyDescent="0.2">
      <c r="A13" s="51" t="s">
        <v>1631</v>
      </c>
      <c r="B13" s="51" t="s">
        <v>1573</v>
      </c>
      <c r="C13" s="51" t="s">
        <v>1630</v>
      </c>
      <c r="D13" s="51" t="s">
        <v>1573</v>
      </c>
      <c r="E13" s="51" t="s">
        <v>1572</v>
      </c>
      <c r="F13" s="51" t="s">
        <v>1204</v>
      </c>
      <c r="G13" s="51" t="s">
        <v>1203</v>
      </c>
      <c r="H13" s="51" t="s">
        <v>1202</v>
      </c>
      <c r="I13" s="51" t="s">
        <v>1201</v>
      </c>
      <c r="J13" s="51" t="s">
        <v>1200</v>
      </c>
      <c r="K13" s="51" t="s">
        <v>1199</v>
      </c>
      <c r="L13" s="51" t="s">
        <v>1212</v>
      </c>
      <c r="M13" s="51" t="s">
        <v>1340</v>
      </c>
      <c r="N13" s="51" t="s">
        <v>1166</v>
      </c>
      <c r="O13" s="51">
        <v>406800</v>
      </c>
      <c r="P13" s="51" t="s">
        <v>1195</v>
      </c>
      <c r="Q13" s="51" t="s">
        <v>1194</v>
      </c>
      <c r="R13" s="51" t="s">
        <v>15</v>
      </c>
      <c r="T13" s="51" t="s">
        <v>1679</v>
      </c>
    </row>
    <row r="14" spans="1:20" x14ac:dyDescent="0.2">
      <c r="A14" s="51" t="s">
        <v>1631</v>
      </c>
      <c r="B14" s="51" t="s">
        <v>1573</v>
      </c>
      <c r="C14" s="51" t="s">
        <v>1630</v>
      </c>
      <c r="D14" s="51" t="s">
        <v>1573</v>
      </c>
      <c r="E14" s="51" t="s">
        <v>1572</v>
      </c>
      <c r="F14" s="51" t="s">
        <v>1204</v>
      </c>
      <c r="G14" s="51" t="s">
        <v>1203</v>
      </c>
      <c r="H14" s="51" t="s">
        <v>1202</v>
      </c>
      <c r="I14" s="51" t="s">
        <v>1201</v>
      </c>
      <c r="J14" s="51" t="s">
        <v>1200</v>
      </c>
      <c r="K14" s="51" t="s">
        <v>1199</v>
      </c>
      <c r="L14" s="51" t="s">
        <v>1198</v>
      </c>
      <c r="M14" s="51" t="s">
        <v>1224</v>
      </c>
      <c r="N14" s="51" t="s">
        <v>2735</v>
      </c>
      <c r="O14" s="51">
        <v>162400</v>
      </c>
      <c r="P14" s="51" t="s">
        <v>1195</v>
      </c>
      <c r="Q14" s="51" t="s">
        <v>1194</v>
      </c>
      <c r="R14" s="51" t="s">
        <v>1213</v>
      </c>
      <c r="T14" s="51" t="s">
        <v>1761</v>
      </c>
    </row>
    <row r="15" spans="1:20" x14ac:dyDescent="0.2">
      <c r="A15" s="51" t="s">
        <v>1631</v>
      </c>
      <c r="B15" s="51" t="s">
        <v>1573</v>
      </c>
      <c r="C15" s="51" t="s">
        <v>1630</v>
      </c>
      <c r="D15" s="51" t="s">
        <v>1573</v>
      </c>
      <c r="E15" s="51" t="s">
        <v>1572</v>
      </c>
      <c r="F15" s="51" t="s">
        <v>1204</v>
      </c>
      <c r="G15" s="51" t="s">
        <v>1203</v>
      </c>
      <c r="H15" s="51" t="s">
        <v>1202</v>
      </c>
      <c r="I15" s="51" t="s">
        <v>1201</v>
      </c>
      <c r="J15" s="51" t="s">
        <v>1200</v>
      </c>
      <c r="K15" s="51" t="s">
        <v>1199</v>
      </c>
      <c r="L15" s="51" t="s">
        <v>1251</v>
      </c>
      <c r="M15" s="51" t="s">
        <v>1211</v>
      </c>
      <c r="N15" s="51" t="s">
        <v>1164</v>
      </c>
      <c r="O15" s="51">
        <v>206600</v>
      </c>
      <c r="P15" s="51" t="s">
        <v>1195</v>
      </c>
      <c r="Q15" s="51" t="s">
        <v>1194</v>
      </c>
      <c r="R15" s="51" t="s">
        <v>15</v>
      </c>
      <c r="T15" s="51" t="s">
        <v>1669</v>
      </c>
    </row>
    <row r="16" spans="1:20" x14ac:dyDescent="0.2">
      <c r="A16" s="51" t="s">
        <v>1631</v>
      </c>
      <c r="B16" s="51" t="s">
        <v>1573</v>
      </c>
      <c r="C16" s="51" t="s">
        <v>1630</v>
      </c>
      <c r="D16" s="51" t="s">
        <v>1573</v>
      </c>
      <c r="E16" s="51" t="s">
        <v>1572</v>
      </c>
      <c r="F16" s="51" t="s">
        <v>1204</v>
      </c>
      <c r="G16" s="51" t="s">
        <v>1203</v>
      </c>
      <c r="H16" s="51" t="s">
        <v>1202</v>
      </c>
      <c r="I16" s="51" t="s">
        <v>1201</v>
      </c>
      <c r="J16" s="51" t="s">
        <v>1200</v>
      </c>
      <c r="K16" s="51" t="s">
        <v>1199</v>
      </c>
      <c r="L16" s="51" t="s">
        <v>1248</v>
      </c>
      <c r="M16" s="51" t="s">
        <v>1211</v>
      </c>
      <c r="N16" s="51" t="s">
        <v>1164</v>
      </c>
      <c r="O16" s="51">
        <v>330900</v>
      </c>
      <c r="P16" s="51" t="s">
        <v>1195</v>
      </c>
      <c r="Q16" s="51" t="s">
        <v>1194</v>
      </c>
      <c r="R16" s="51" t="s">
        <v>15</v>
      </c>
      <c r="T16" s="51" t="s">
        <v>1652</v>
      </c>
    </row>
    <row r="17" spans="1:20" x14ac:dyDescent="0.2">
      <c r="A17" s="51" t="s">
        <v>1631</v>
      </c>
      <c r="B17" s="51" t="s">
        <v>1573</v>
      </c>
      <c r="C17" s="51" t="s">
        <v>1630</v>
      </c>
      <c r="D17" s="51" t="s">
        <v>1573</v>
      </c>
      <c r="E17" s="51" t="s">
        <v>1572</v>
      </c>
      <c r="F17" s="51" t="s">
        <v>1204</v>
      </c>
      <c r="G17" s="51" t="s">
        <v>1203</v>
      </c>
      <c r="H17" s="51" t="s">
        <v>1202</v>
      </c>
      <c r="I17" s="51" t="s">
        <v>1201</v>
      </c>
      <c r="J17" s="51" t="s">
        <v>1200</v>
      </c>
      <c r="K17" s="51" t="s">
        <v>1199</v>
      </c>
      <c r="L17" s="51" t="s">
        <v>1246</v>
      </c>
      <c r="M17" s="51" t="s">
        <v>1211</v>
      </c>
      <c r="N17" s="51" t="s">
        <v>1164</v>
      </c>
      <c r="O17" s="51">
        <v>265900</v>
      </c>
      <c r="P17" s="51" t="s">
        <v>1195</v>
      </c>
      <c r="Q17" s="51" t="s">
        <v>1194</v>
      </c>
      <c r="R17" s="51" t="s">
        <v>15</v>
      </c>
      <c r="T17" s="51" t="s">
        <v>1418</v>
      </c>
    </row>
    <row r="18" spans="1:20" x14ac:dyDescent="0.2">
      <c r="A18" s="51" t="s">
        <v>1631</v>
      </c>
      <c r="B18" s="51" t="s">
        <v>1573</v>
      </c>
      <c r="C18" s="51" t="s">
        <v>1630</v>
      </c>
      <c r="D18" s="51" t="s">
        <v>1573</v>
      </c>
      <c r="E18" s="51" t="s">
        <v>1572</v>
      </c>
      <c r="F18" s="51" t="s">
        <v>1204</v>
      </c>
      <c r="G18" s="51" t="s">
        <v>1203</v>
      </c>
      <c r="H18" s="51" t="s">
        <v>1202</v>
      </c>
      <c r="I18" s="51" t="s">
        <v>1201</v>
      </c>
      <c r="J18" s="51" t="s">
        <v>1200</v>
      </c>
      <c r="K18" s="51" t="s">
        <v>1199</v>
      </c>
      <c r="L18" s="51" t="s">
        <v>1244</v>
      </c>
      <c r="M18" s="51" t="s">
        <v>1211</v>
      </c>
      <c r="N18" s="51" t="s">
        <v>1164</v>
      </c>
      <c r="O18" s="51">
        <v>237800</v>
      </c>
      <c r="P18" s="51" t="s">
        <v>1195</v>
      </c>
      <c r="Q18" s="51" t="s">
        <v>1194</v>
      </c>
      <c r="R18" s="51" t="s">
        <v>15</v>
      </c>
      <c r="T18" s="51" t="s">
        <v>1280</v>
      </c>
    </row>
    <row r="19" spans="1:20" x14ac:dyDescent="0.2">
      <c r="A19" s="51" t="s">
        <v>1631</v>
      </c>
      <c r="B19" s="51" t="s">
        <v>1573</v>
      </c>
      <c r="C19" s="51" t="s">
        <v>1630</v>
      </c>
      <c r="D19" s="51" t="s">
        <v>1573</v>
      </c>
      <c r="E19" s="51" t="s">
        <v>1572</v>
      </c>
      <c r="F19" s="51" t="s">
        <v>1204</v>
      </c>
      <c r="G19" s="51" t="s">
        <v>1203</v>
      </c>
      <c r="H19" s="51" t="s">
        <v>1202</v>
      </c>
      <c r="I19" s="51" t="s">
        <v>1201</v>
      </c>
      <c r="J19" s="51" t="s">
        <v>1200</v>
      </c>
      <c r="K19" s="51" t="s">
        <v>1199</v>
      </c>
      <c r="L19" s="51" t="s">
        <v>1242</v>
      </c>
      <c r="M19" s="51" t="s">
        <v>1221</v>
      </c>
      <c r="N19" s="51" t="s">
        <v>1164</v>
      </c>
      <c r="O19" s="51">
        <v>356900</v>
      </c>
      <c r="P19" s="51" t="s">
        <v>1195</v>
      </c>
      <c r="Q19" s="51" t="s">
        <v>1194</v>
      </c>
      <c r="R19" s="51" t="s">
        <v>15</v>
      </c>
      <c r="T19" s="51" t="s">
        <v>1625</v>
      </c>
    </row>
    <row r="20" spans="1:20" x14ac:dyDescent="0.2">
      <c r="A20" s="51" t="s">
        <v>1631</v>
      </c>
      <c r="B20" s="51" t="s">
        <v>1573</v>
      </c>
      <c r="C20" s="51" t="s">
        <v>1630</v>
      </c>
      <c r="D20" s="51" t="s">
        <v>1573</v>
      </c>
      <c r="E20" s="51" t="s">
        <v>1572</v>
      </c>
      <c r="F20" s="51" t="s">
        <v>1204</v>
      </c>
      <c r="G20" s="51" t="s">
        <v>1203</v>
      </c>
      <c r="H20" s="51" t="s">
        <v>1202</v>
      </c>
      <c r="I20" s="51" t="s">
        <v>1201</v>
      </c>
      <c r="J20" s="51" t="s">
        <v>1200</v>
      </c>
      <c r="K20" s="51" t="s">
        <v>1199</v>
      </c>
      <c r="L20" s="51" t="s">
        <v>1238</v>
      </c>
      <c r="M20" s="51" t="s">
        <v>1272</v>
      </c>
      <c r="N20" s="51" t="s">
        <v>1166</v>
      </c>
      <c r="O20" s="51">
        <v>1114900</v>
      </c>
      <c r="P20" s="51" t="s">
        <v>1195</v>
      </c>
      <c r="Q20" s="51" t="s">
        <v>1194</v>
      </c>
      <c r="R20" s="51" t="s">
        <v>1213</v>
      </c>
      <c r="T20" s="51" t="s">
        <v>1760</v>
      </c>
    </row>
    <row r="21" spans="1:20" x14ac:dyDescent="0.2">
      <c r="A21" s="51" t="s">
        <v>1631</v>
      </c>
      <c r="B21" s="51" t="s">
        <v>1573</v>
      </c>
      <c r="C21" s="51" t="s">
        <v>1630</v>
      </c>
      <c r="D21" s="51" t="s">
        <v>1573</v>
      </c>
      <c r="E21" s="51" t="s">
        <v>1572</v>
      </c>
      <c r="F21" s="51" t="s">
        <v>1204</v>
      </c>
      <c r="G21" s="51" t="s">
        <v>1203</v>
      </c>
      <c r="H21" s="51" t="s">
        <v>1202</v>
      </c>
      <c r="I21" s="51" t="s">
        <v>1201</v>
      </c>
      <c r="J21" s="51" t="s">
        <v>1200</v>
      </c>
      <c r="K21" s="51" t="s">
        <v>1199</v>
      </c>
      <c r="L21" s="51" t="s">
        <v>1488</v>
      </c>
      <c r="M21" s="51" t="s">
        <v>1224</v>
      </c>
      <c r="N21" s="51" t="s">
        <v>2735</v>
      </c>
      <c r="O21" s="51">
        <v>228900</v>
      </c>
      <c r="P21" s="51" t="s">
        <v>1195</v>
      </c>
      <c r="Q21" s="51" t="s">
        <v>1194</v>
      </c>
      <c r="R21" s="51" t="s">
        <v>15</v>
      </c>
      <c r="T21" s="51" t="s">
        <v>1759</v>
      </c>
    </row>
    <row r="22" spans="1:20" x14ac:dyDescent="0.2">
      <c r="A22" s="51" t="s">
        <v>1631</v>
      </c>
      <c r="B22" s="51" t="s">
        <v>1573</v>
      </c>
      <c r="C22" s="51" t="s">
        <v>1630</v>
      </c>
      <c r="D22" s="51" t="s">
        <v>1573</v>
      </c>
      <c r="E22" s="51" t="s">
        <v>1572</v>
      </c>
      <c r="F22" s="51" t="s">
        <v>1204</v>
      </c>
      <c r="G22" s="51" t="s">
        <v>1203</v>
      </c>
      <c r="H22" s="51" t="s">
        <v>1202</v>
      </c>
      <c r="I22" s="51" t="s">
        <v>1201</v>
      </c>
      <c r="J22" s="51" t="s">
        <v>1200</v>
      </c>
      <c r="K22" s="51" t="s">
        <v>1199</v>
      </c>
      <c r="L22" s="51" t="s">
        <v>1486</v>
      </c>
      <c r="M22" s="51" t="s">
        <v>1197</v>
      </c>
      <c r="N22" s="51" t="s">
        <v>1168</v>
      </c>
      <c r="O22" s="51">
        <v>467400</v>
      </c>
      <c r="P22" s="51" t="s">
        <v>1195</v>
      </c>
      <c r="Q22" s="51" t="s">
        <v>1194</v>
      </c>
      <c r="R22" s="51" t="s">
        <v>15</v>
      </c>
      <c r="T22" s="51" t="s">
        <v>1729</v>
      </c>
    </row>
    <row r="23" spans="1:20" x14ac:dyDescent="0.2">
      <c r="A23" s="51" t="s">
        <v>1631</v>
      </c>
      <c r="B23" s="51" t="s">
        <v>1573</v>
      </c>
      <c r="C23" s="51" t="s">
        <v>1630</v>
      </c>
      <c r="D23" s="51" t="s">
        <v>1573</v>
      </c>
      <c r="E23" s="51" t="s">
        <v>1572</v>
      </c>
      <c r="F23" s="51" t="s">
        <v>1204</v>
      </c>
      <c r="G23" s="51" t="s">
        <v>1203</v>
      </c>
      <c r="H23" s="51" t="s">
        <v>1202</v>
      </c>
      <c r="I23" s="51" t="s">
        <v>1201</v>
      </c>
      <c r="J23" s="51" t="s">
        <v>1200</v>
      </c>
      <c r="K23" s="51" t="s">
        <v>1199</v>
      </c>
      <c r="L23" s="51" t="s">
        <v>1484</v>
      </c>
      <c r="M23" s="51" t="s">
        <v>1340</v>
      </c>
      <c r="N23" s="51" t="s">
        <v>1166</v>
      </c>
      <c r="O23" s="51">
        <v>565000</v>
      </c>
      <c r="P23" s="51" t="s">
        <v>1195</v>
      </c>
      <c r="Q23" s="51" t="s">
        <v>1194</v>
      </c>
      <c r="R23" s="51" t="s">
        <v>1213</v>
      </c>
      <c r="T23" s="51" t="s">
        <v>1391</v>
      </c>
    </row>
    <row r="24" spans="1:20" x14ac:dyDescent="0.2">
      <c r="A24" s="51" t="s">
        <v>1631</v>
      </c>
      <c r="B24" s="51" t="s">
        <v>1573</v>
      </c>
      <c r="C24" s="51" t="s">
        <v>1630</v>
      </c>
      <c r="D24" s="51" t="s">
        <v>1573</v>
      </c>
      <c r="E24" s="51" t="s">
        <v>1572</v>
      </c>
      <c r="F24" s="51" t="s">
        <v>1204</v>
      </c>
      <c r="G24" s="51" t="s">
        <v>1203</v>
      </c>
      <c r="H24" s="51" t="s">
        <v>1202</v>
      </c>
      <c r="I24" s="51" t="s">
        <v>1201</v>
      </c>
      <c r="J24" s="51" t="s">
        <v>1200</v>
      </c>
      <c r="K24" s="51" t="s">
        <v>1199</v>
      </c>
      <c r="L24" s="51" t="s">
        <v>1482</v>
      </c>
      <c r="M24" s="51" t="s">
        <v>1214</v>
      </c>
      <c r="N24" s="51" t="s">
        <v>1168</v>
      </c>
      <c r="O24" s="51">
        <v>355900</v>
      </c>
      <c r="P24" s="51" t="s">
        <v>1195</v>
      </c>
      <c r="Q24" s="51" t="s">
        <v>1194</v>
      </c>
      <c r="R24" s="51" t="s">
        <v>1213</v>
      </c>
      <c r="T24" s="51" t="s">
        <v>1305</v>
      </c>
    </row>
    <row r="25" spans="1:20" x14ac:dyDescent="0.2">
      <c r="A25" s="51" t="s">
        <v>1631</v>
      </c>
      <c r="B25" s="51" t="s">
        <v>1573</v>
      </c>
      <c r="C25" s="51" t="s">
        <v>1630</v>
      </c>
      <c r="D25" s="51" t="s">
        <v>1573</v>
      </c>
      <c r="E25" s="51" t="s">
        <v>1572</v>
      </c>
      <c r="F25" s="51" t="s">
        <v>1204</v>
      </c>
      <c r="G25" s="51" t="s">
        <v>1203</v>
      </c>
      <c r="H25" s="51" t="s">
        <v>1202</v>
      </c>
      <c r="I25" s="51" t="s">
        <v>1201</v>
      </c>
      <c r="J25" s="51" t="s">
        <v>1200</v>
      </c>
      <c r="K25" s="51" t="s">
        <v>1199</v>
      </c>
      <c r="L25" s="51" t="s">
        <v>1481</v>
      </c>
      <c r="M25" s="51" t="s">
        <v>1211</v>
      </c>
      <c r="N25" s="51" t="s">
        <v>1164</v>
      </c>
      <c r="O25" s="51">
        <v>245200</v>
      </c>
      <c r="P25" s="51" t="s">
        <v>1195</v>
      </c>
      <c r="Q25" s="51" t="s">
        <v>1194</v>
      </c>
      <c r="R25" s="51" t="s">
        <v>15</v>
      </c>
      <c r="T25" s="51" t="s">
        <v>1632</v>
      </c>
    </row>
    <row r="26" spans="1:20" x14ac:dyDescent="0.2">
      <c r="A26" s="51" t="s">
        <v>1631</v>
      </c>
      <c r="B26" s="51" t="s">
        <v>1573</v>
      </c>
      <c r="C26" s="51" t="s">
        <v>1630</v>
      </c>
      <c r="D26" s="51" t="s">
        <v>1573</v>
      </c>
      <c r="E26" s="51" t="s">
        <v>1572</v>
      </c>
      <c r="F26" s="51" t="s">
        <v>1204</v>
      </c>
      <c r="G26" s="51" t="s">
        <v>1203</v>
      </c>
      <c r="H26" s="51" t="s">
        <v>1202</v>
      </c>
      <c r="I26" s="51" t="s">
        <v>1201</v>
      </c>
      <c r="J26" s="51" t="s">
        <v>1200</v>
      </c>
      <c r="K26" s="51" t="s">
        <v>1199</v>
      </c>
      <c r="L26" s="51" t="s">
        <v>1478</v>
      </c>
      <c r="M26" s="51" t="s">
        <v>1197</v>
      </c>
      <c r="N26" s="51" t="s">
        <v>1168</v>
      </c>
      <c r="O26" s="51">
        <v>187000</v>
      </c>
      <c r="P26" s="51" t="s">
        <v>1195</v>
      </c>
      <c r="Q26" s="51" t="s">
        <v>1194</v>
      </c>
      <c r="R26" s="51" t="s">
        <v>1213</v>
      </c>
      <c r="T26" s="51" t="s">
        <v>1230</v>
      </c>
    </row>
    <row r="27" spans="1:20" x14ac:dyDescent="0.2">
      <c r="A27" s="51" t="s">
        <v>1631</v>
      </c>
      <c r="B27" s="51" t="s">
        <v>1573</v>
      </c>
      <c r="C27" s="51" t="s">
        <v>1630</v>
      </c>
      <c r="D27" s="51" t="s">
        <v>1573</v>
      </c>
      <c r="E27" s="51" t="s">
        <v>1572</v>
      </c>
      <c r="F27" s="51" t="s">
        <v>1204</v>
      </c>
      <c r="G27" s="51" t="s">
        <v>1203</v>
      </c>
      <c r="H27" s="51" t="s">
        <v>1202</v>
      </c>
      <c r="I27" s="51" t="s">
        <v>1201</v>
      </c>
      <c r="J27" s="51" t="s">
        <v>1200</v>
      </c>
      <c r="K27" s="51" t="s">
        <v>1199</v>
      </c>
      <c r="L27" s="51" t="s">
        <v>1535</v>
      </c>
      <c r="M27" s="51" t="s">
        <v>1250</v>
      </c>
      <c r="N27" s="51" t="s">
        <v>1168</v>
      </c>
      <c r="O27" s="51">
        <v>459900</v>
      </c>
      <c r="P27" s="51" t="s">
        <v>1195</v>
      </c>
      <c r="Q27" s="51" t="s">
        <v>1194</v>
      </c>
      <c r="R27" s="51" t="s">
        <v>15</v>
      </c>
      <c r="T27" s="51" t="s">
        <v>1298</v>
      </c>
    </row>
    <row r="28" spans="1:20" x14ac:dyDescent="0.2">
      <c r="A28" s="51" t="s">
        <v>1631</v>
      </c>
      <c r="B28" s="51" t="s">
        <v>1573</v>
      </c>
      <c r="C28" s="51" t="s">
        <v>1630</v>
      </c>
      <c r="D28" s="51" t="s">
        <v>1573</v>
      </c>
      <c r="E28" s="51" t="s">
        <v>1572</v>
      </c>
      <c r="F28" s="51" t="s">
        <v>1204</v>
      </c>
      <c r="G28" s="51" t="s">
        <v>1203</v>
      </c>
      <c r="H28" s="51" t="s">
        <v>1202</v>
      </c>
      <c r="I28" s="51" t="s">
        <v>1201</v>
      </c>
      <c r="J28" s="51" t="s">
        <v>1200</v>
      </c>
      <c r="K28" s="51" t="s">
        <v>1199</v>
      </c>
      <c r="L28" s="51" t="s">
        <v>1533</v>
      </c>
      <c r="M28" s="51" t="s">
        <v>1197</v>
      </c>
      <c r="N28" s="51" t="s">
        <v>1168</v>
      </c>
      <c r="O28" s="51">
        <v>422900</v>
      </c>
      <c r="P28" s="51" t="s">
        <v>1195</v>
      </c>
      <c r="Q28" s="51" t="s">
        <v>1194</v>
      </c>
      <c r="R28" s="51" t="s">
        <v>15</v>
      </c>
      <c r="T28" s="51" t="s">
        <v>1385</v>
      </c>
    </row>
    <row r="29" spans="1:20" x14ac:dyDescent="0.2">
      <c r="A29" s="51" t="s">
        <v>1631</v>
      </c>
      <c r="B29" s="51" t="s">
        <v>1573</v>
      </c>
      <c r="C29" s="51" t="s">
        <v>1630</v>
      </c>
      <c r="D29" s="51" t="s">
        <v>1573</v>
      </c>
      <c r="E29" s="51" t="s">
        <v>1572</v>
      </c>
      <c r="F29" s="51" t="s">
        <v>1204</v>
      </c>
      <c r="G29" s="51" t="s">
        <v>1203</v>
      </c>
      <c r="H29" s="51" t="s">
        <v>1202</v>
      </c>
      <c r="I29" s="51" t="s">
        <v>1201</v>
      </c>
      <c r="J29" s="51" t="s">
        <v>1200</v>
      </c>
      <c r="K29" s="51" t="s">
        <v>1199</v>
      </c>
      <c r="L29" s="51" t="s">
        <v>1532</v>
      </c>
      <c r="M29" s="51" t="s">
        <v>1211</v>
      </c>
      <c r="N29" s="51" t="s">
        <v>1164</v>
      </c>
      <c r="O29" s="51">
        <v>317900</v>
      </c>
      <c r="P29" s="51" t="s">
        <v>1195</v>
      </c>
      <c r="Q29" s="51" t="s">
        <v>1194</v>
      </c>
      <c r="R29" s="51" t="s">
        <v>1213</v>
      </c>
      <c r="T29" s="51" t="s">
        <v>1374</v>
      </c>
    </row>
    <row r="30" spans="1:20" x14ac:dyDescent="0.2">
      <c r="A30" s="51" t="s">
        <v>1631</v>
      </c>
      <c r="B30" s="51" t="s">
        <v>1573</v>
      </c>
      <c r="C30" s="51" t="s">
        <v>1630</v>
      </c>
      <c r="D30" s="51" t="s">
        <v>1573</v>
      </c>
      <c r="E30" s="51" t="s">
        <v>1572</v>
      </c>
      <c r="F30" s="51" t="s">
        <v>1204</v>
      </c>
      <c r="G30" s="51" t="s">
        <v>1203</v>
      </c>
      <c r="H30" s="51" t="s">
        <v>1202</v>
      </c>
      <c r="I30" s="51" t="s">
        <v>1201</v>
      </c>
      <c r="J30" s="51" t="s">
        <v>1200</v>
      </c>
      <c r="K30" s="51" t="s">
        <v>1199</v>
      </c>
      <c r="L30" s="51" t="s">
        <v>1531</v>
      </c>
      <c r="M30" s="51" t="s">
        <v>1272</v>
      </c>
      <c r="N30" s="51" t="s">
        <v>1166</v>
      </c>
      <c r="O30" s="51">
        <v>835000</v>
      </c>
      <c r="P30" s="51" t="s">
        <v>1195</v>
      </c>
      <c r="Q30" s="51" t="s">
        <v>1194</v>
      </c>
      <c r="R30" s="51" t="s">
        <v>15</v>
      </c>
      <c r="T30" s="51" t="s">
        <v>1622</v>
      </c>
    </row>
    <row r="31" spans="1:20" x14ac:dyDescent="0.2">
      <c r="A31" s="51" t="s">
        <v>1631</v>
      </c>
      <c r="B31" s="51" t="s">
        <v>1573</v>
      </c>
      <c r="C31" s="51" t="s">
        <v>1630</v>
      </c>
      <c r="D31" s="51" t="s">
        <v>1573</v>
      </c>
      <c r="E31" s="51" t="s">
        <v>1572</v>
      </c>
      <c r="F31" s="51" t="s">
        <v>1204</v>
      </c>
      <c r="G31" s="51" t="s">
        <v>1203</v>
      </c>
      <c r="H31" s="51" t="s">
        <v>1202</v>
      </c>
      <c r="I31" s="51" t="s">
        <v>1201</v>
      </c>
      <c r="J31" s="51" t="s">
        <v>1200</v>
      </c>
      <c r="K31" s="51" t="s">
        <v>1199</v>
      </c>
      <c r="L31" s="51" t="s">
        <v>1530</v>
      </c>
      <c r="M31" s="51" t="s">
        <v>1211</v>
      </c>
      <c r="N31" s="51" t="s">
        <v>1164</v>
      </c>
      <c r="O31" s="51">
        <v>186900</v>
      </c>
      <c r="P31" s="51" t="s">
        <v>1195</v>
      </c>
      <c r="Q31" s="51" t="s">
        <v>1194</v>
      </c>
      <c r="R31" s="51" t="s">
        <v>15</v>
      </c>
      <c r="T31" s="51" t="s">
        <v>1495</v>
      </c>
    </row>
    <row r="32" spans="1:20" x14ac:dyDescent="0.2">
      <c r="A32" s="51" t="s">
        <v>1631</v>
      </c>
      <c r="B32" s="51" t="s">
        <v>1573</v>
      </c>
      <c r="C32" s="51" t="s">
        <v>1630</v>
      </c>
      <c r="D32" s="51" t="s">
        <v>1573</v>
      </c>
      <c r="E32" s="51" t="s">
        <v>1572</v>
      </c>
      <c r="F32" s="51" t="s">
        <v>1204</v>
      </c>
      <c r="G32" s="51" t="s">
        <v>1203</v>
      </c>
      <c r="H32" s="51" t="s">
        <v>1202</v>
      </c>
      <c r="I32" s="51" t="s">
        <v>1201</v>
      </c>
      <c r="J32" s="51" t="s">
        <v>1200</v>
      </c>
      <c r="K32" s="51" t="s">
        <v>1199</v>
      </c>
      <c r="L32" s="51" t="s">
        <v>1526</v>
      </c>
      <c r="M32" s="51" t="s">
        <v>1224</v>
      </c>
      <c r="N32" s="51" t="s">
        <v>2735</v>
      </c>
      <c r="O32" s="51">
        <v>188900</v>
      </c>
      <c r="P32" s="51" t="s">
        <v>1195</v>
      </c>
      <c r="Q32" s="51" t="s">
        <v>1194</v>
      </c>
      <c r="R32" s="51" t="s">
        <v>15</v>
      </c>
      <c r="T32" s="51" t="s">
        <v>1308</v>
      </c>
    </row>
    <row r="33" spans="1:20" x14ac:dyDescent="0.2">
      <c r="A33" s="51" t="s">
        <v>1631</v>
      </c>
      <c r="B33" s="51" t="s">
        <v>1573</v>
      </c>
      <c r="C33" s="51" t="s">
        <v>1630</v>
      </c>
      <c r="D33" s="51" t="s">
        <v>1573</v>
      </c>
      <c r="E33" s="51" t="s">
        <v>1572</v>
      </c>
      <c r="F33" s="51" t="s">
        <v>1204</v>
      </c>
      <c r="G33" s="51" t="s">
        <v>1203</v>
      </c>
      <c r="H33" s="51" t="s">
        <v>1202</v>
      </c>
      <c r="I33" s="51" t="s">
        <v>1201</v>
      </c>
      <c r="J33" s="51" t="s">
        <v>1200</v>
      </c>
      <c r="K33" s="51" t="s">
        <v>1199</v>
      </c>
      <c r="L33" s="51" t="s">
        <v>1621</v>
      </c>
      <c r="M33" s="51" t="s">
        <v>1197</v>
      </c>
      <c r="N33" s="51" t="s">
        <v>1168</v>
      </c>
      <c r="O33" s="51">
        <v>432400</v>
      </c>
      <c r="P33" s="51" t="s">
        <v>1195</v>
      </c>
      <c r="Q33" s="51" t="s">
        <v>1194</v>
      </c>
      <c r="R33" s="51" t="s">
        <v>15</v>
      </c>
      <c r="T33" s="51" t="s">
        <v>1758</v>
      </c>
    </row>
    <row r="34" spans="1:20" x14ac:dyDescent="0.2">
      <c r="A34" s="51" t="s">
        <v>1631</v>
      </c>
      <c r="B34" s="51" t="s">
        <v>1573</v>
      </c>
      <c r="C34" s="51" t="s">
        <v>1630</v>
      </c>
      <c r="D34" s="51" t="s">
        <v>1573</v>
      </c>
      <c r="E34" s="51" t="s">
        <v>1572</v>
      </c>
      <c r="F34" s="51" t="s">
        <v>1204</v>
      </c>
      <c r="G34" s="51" t="s">
        <v>1203</v>
      </c>
      <c r="H34" s="51" t="s">
        <v>1202</v>
      </c>
      <c r="I34" s="51" t="s">
        <v>1201</v>
      </c>
      <c r="J34" s="51" t="s">
        <v>1200</v>
      </c>
      <c r="K34" s="51" t="s">
        <v>1199</v>
      </c>
      <c r="L34" s="51" t="s">
        <v>1619</v>
      </c>
      <c r="M34" s="51" t="s">
        <v>1272</v>
      </c>
      <c r="N34" s="51" t="s">
        <v>1166</v>
      </c>
      <c r="O34" s="51">
        <v>454900</v>
      </c>
      <c r="P34" s="51" t="s">
        <v>1195</v>
      </c>
      <c r="Q34" s="51" t="s">
        <v>1194</v>
      </c>
      <c r="R34" s="51" t="s">
        <v>15</v>
      </c>
      <c r="T34" s="51" t="s">
        <v>1485</v>
      </c>
    </row>
    <row r="35" spans="1:20" x14ac:dyDescent="0.2">
      <c r="A35" s="51" t="s">
        <v>1631</v>
      </c>
      <c r="B35" s="51" t="s">
        <v>1573</v>
      </c>
      <c r="C35" s="51" t="s">
        <v>1630</v>
      </c>
      <c r="D35" s="51" t="s">
        <v>1573</v>
      </c>
      <c r="E35" s="51" t="s">
        <v>1572</v>
      </c>
      <c r="F35" s="51" t="s">
        <v>1204</v>
      </c>
      <c r="G35" s="51" t="s">
        <v>1203</v>
      </c>
      <c r="H35" s="51" t="s">
        <v>1202</v>
      </c>
      <c r="I35" s="51" t="s">
        <v>1201</v>
      </c>
      <c r="J35" s="51" t="s">
        <v>1200</v>
      </c>
      <c r="K35" s="51" t="s">
        <v>1199</v>
      </c>
      <c r="L35" s="51" t="s">
        <v>1618</v>
      </c>
      <c r="M35" s="51" t="s">
        <v>1211</v>
      </c>
      <c r="N35" s="51" t="s">
        <v>1164</v>
      </c>
      <c r="O35" s="51">
        <v>297935</v>
      </c>
      <c r="P35" s="51" t="s">
        <v>1195</v>
      </c>
      <c r="Q35" s="51" t="s">
        <v>1194</v>
      </c>
      <c r="R35" s="51" t="s">
        <v>15</v>
      </c>
      <c r="T35" s="51" t="s">
        <v>1757</v>
      </c>
    </row>
    <row r="36" spans="1:20" x14ac:dyDescent="0.2">
      <c r="A36" s="51" t="s">
        <v>1631</v>
      </c>
      <c r="B36" s="51" t="s">
        <v>1573</v>
      </c>
      <c r="C36" s="51" t="s">
        <v>1630</v>
      </c>
      <c r="D36" s="51" t="s">
        <v>1573</v>
      </c>
      <c r="E36" s="51" t="s">
        <v>1572</v>
      </c>
      <c r="F36" s="51" t="s">
        <v>1204</v>
      </c>
      <c r="G36" s="51" t="s">
        <v>1203</v>
      </c>
      <c r="H36" s="51" t="s">
        <v>1202</v>
      </c>
      <c r="I36" s="51" t="s">
        <v>1201</v>
      </c>
      <c r="J36" s="51" t="s">
        <v>1200</v>
      </c>
      <c r="K36" s="51" t="s">
        <v>1199</v>
      </c>
      <c r="L36" s="51" t="s">
        <v>1617</v>
      </c>
      <c r="M36" s="51" t="s">
        <v>1224</v>
      </c>
      <c r="N36" s="51" t="s">
        <v>2735</v>
      </c>
      <c r="O36" s="51">
        <v>149300</v>
      </c>
      <c r="P36" s="51" t="s">
        <v>1195</v>
      </c>
      <c r="Q36" s="51" t="s">
        <v>1194</v>
      </c>
      <c r="R36" s="51" t="s">
        <v>15</v>
      </c>
      <c r="T36" s="51" t="s">
        <v>1287</v>
      </c>
    </row>
    <row r="37" spans="1:20" x14ac:dyDescent="0.2">
      <c r="A37" s="51" t="s">
        <v>1631</v>
      </c>
      <c r="B37" s="51" t="s">
        <v>1573</v>
      </c>
      <c r="C37" s="51" t="s">
        <v>1630</v>
      </c>
      <c r="D37" s="51" t="s">
        <v>1573</v>
      </c>
      <c r="E37" s="51" t="s">
        <v>1572</v>
      </c>
      <c r="F37" s="51" t="s">
        <v>1204</v>
      </c>
      <c r="G37" s="51" t="s">
        <v>1203</v>
      </c>
      <c r="H37" s="51" t="s">
        <v>1202</v>
      </c>
      <c r="I37" s="51" t="s">
        <v>1201</v>
      </c>
      <c r="J37" s="51" t="s">
        <v>1200</v>
      </c>
      <c r="K37" s="51" t="s">
        <v>1199</v>
      </c>
      <c r="L37" s="51" t="s">
        <v>1616</v>
      </c>
      <c r="M37" s="51" t="s">
        <v>1214</v>
      </c>
      <c r="N37" s="51" t="s">
        <v>1168</v>
      </c>
      <c r="O37" s="51">
        <v>599900</v>
      </c>
      <c r="P37" s="51" t="s">
        <v>1195</v>
      </c>
      <c r="Q37" s="51" t="s">
        <v>1194</v>
      </c>
      <c r="R37" s="51" t="s">
        <v>15</v>
      </c>
      <c r="T37" s="51" t="s">
        <v>1615</v>
      </c>
    </row>
    <row r="38" spans="1:20" x14ac:dyDescent="0.2">
      <c r="A38" s="51" t="s">
        <v>1631</v>
      </c>
      <c r="B38" s="51" t="s">
        <v>1573</v>
      </c>
      <c r="C38" s="51" t="s">
        <v>1630</v>
      </c>
      <c r="D38" s="51" t="s">
        <v>1573</v>
      </c>
      <c r="E38" s="51" t="s">
        <v>1572</v>
      </c>
      <c r="F38" s="51" t="s">
        <v>1204</v>
      </c>
      <c r="G38" s="51" t="s">
        <v>1203</v>
      </c>
      <c r="H38" s="51" t="s">
        <v>1202</v>
      </c>
      <c r="I38" s="51" t="s">
        <v>1201</v>
      </c>
      <c r="J38" s="51" t="s">
        <v>1200</v>
      </c>
      <c r="K38" s="51" t="s">
        <v>1199</v>
      </c>
      <c r="L38" s="51" t="s">
        <v>1614</v>
      </c>
      <c r="M38" s="51" t="s">
        <v>1272</v>
      </c>
      <c r="N38" s="51" t="s">
        <v>1166</v>
      </c>
      <c r="O38" s="51">
        <v>886900</v>
      </c>
      <c r="P38" s="51" t="s">
        <v>1195</v>
      </c>
      <c r="Q38" s="51" t="s">
        <v>1194</v>
      </c>
      <c r="R38" s="51" t="s">
        <v>15</v>
      </c>
      <c r="T38" s="51" t="s">
        <v>1733</v>
      </c>
    </row>
    <row r="39" spans="1:20" x14ac:dyDescent="0.2">
      <c r="A39" s="51" t="s">
        <v>1631</v>
      </c>
      <c r="B39" s="51" t="s">
        <v>1573</v>
      </c>
      <c r="C39" s="51" t="s">
        <v>1630</v>
      </c>
      <c r="D39" s="51" t="s">
        <v>1573</v>
      </c>
      <c r="E39" s="51" t="s">
        <v>1572</v>
      </c>
      <c r="F39" s="51" t="s">
        <v>1204</v>
      </c>
      <c r="G39" s="51" t="s">
        <v>1203</v>
      </c>
      <c r="H39" s="51" t="s">
        <v>1202</v>
      </c>
      <c r="I39" s="51" t="s">
        <v>1201</v>
      </c>
      <c r="J39" s="51" t="s">
        <v>1200</v>
      </c>
      <c r="K39" s="51" t="s">
        <v>1199</v>
      </c>
      <c r="L39" s="51" t="s">
        <v>1613</v>
      </c>
      <c r="M39" s="51" t="s">
        <v>1224</v>
      </c>
      <c r="N39" s="51" t="s">
        <v>2735</v>
      </c>
      <c r="O39" s="51">
        <v>294990</v>
      </c>
      <c r="P39" s="51" t="s">
        <v>1195</v>
      </c>
      <c r="Q39" s="51" t="s">
        <v>1194</v>
      </c>
      <c r="R39" s="51" t="s">
        <v>15</v>
      </c>
      <c r="T39" s="51" t="s">
        <v>1554</v>
      </c>
    </row>
    <row r="40" spans="1:20" x14ac:dyDescent="0.2">
      <c r="A40" s="51" t="s">
        <v>1631</v>
      </c>
      <c r="B40" s="51" t="s">
        <v>1573</v>
      </c>
      <c r="C40" s="51" t="s">
        <v>1630</v>
      </c>
      <c r="D40" s="51" t="s">
        <v>1573</v>
      </c>
      <c r="E40" s="51" t="s">
        <v>1572</v>
      </c>
      <c r="F40" s="51" t="s">
        <v>1204</v>
      </c>
      <c r="G40" s="51" t="s">
        <v>1203</v>
      </c>
      <c r="H40" s="51" t="s">
        <v>1202</v>
      </c>
      <c r="I40" s="51" t="s">
        <v>1201</v>
      </c>
      <c r="J40" s="51" t="s">
        <v>1200</v>
      </c>
      <c r="K40" s="51" t="s">
        <v>1199</v>
      </c>
      <c r="L40" s="51" t="s">
        <v>1612</v>
      </c>
      <c r="M40" s="51" t="s">
        <v>1272</v>
      </c>
      <c r="N40" s="51" t="s">
        <v>1166</v>
      </c>
      <c r="O40" s="51">
        <v>549900</v>
      </c>
      <c r="P40" s="51" t="s">
        <v>1195</v>
      </c>
      <c r="Q40" s="51" t="s">
        <v>1194</v>
      </c>
      <c r="R40" s="51" t="s">
        <v>1213</v>
      </c>
      <c r="T40" s="51" t="s">
        <v>1291</v>
      </c>
    </row>
    <row r="41" spans="1:20" x14ac:dyDescent="0.2">
      <c r="A41" s="51" t="s">
        <v>1631</v>
      </c>
      <c r="B41" s="51" t="s">
        <v>1573</v>
      </c>
      <c r="C41" s="51" t="s">
        <v>1630</v>
      </c>
      <c r="D41" s="51" t="s">
        <v>1573</v>
      </c>
      <c r="E41" s="51" t="s">
        <v>1572</v>
      </c>
      <c r="F41" s="51" t="s">
        <v>1204</v>
      </c>
      <c r="G41" s="51" t="s">
        <v>1203</v>
      </c>
      <c r="H41" s="51" t="s">
        <v>1202</v>
      </c>
      <c r="I41" s="51" t="s">
        <v>1201</v>
      </c>
      <c r="J41" s="51" t="s">
        <v>1200</v>
      </c>
      <c r="K41" s="51" t="s">
        <v>1199</v>
      </c>
      <c r="L41" s="51" t="s">
        <v>1611</v>
      </c>
      <c r="M41" s="51" t="s">
        <v>1197</v>
      </c>
      <c r="N41" s="51" t="s">
        <v>1168</v>
      </c>
      <c r="O41" s="51">
        <v>467400</v>
      </c>
      <c r="P41" s="51" t="s">
        <v>1195</v>
      </c>
      <c r="Q41" s="51" t="s">
        <v>1194</v>
      </c>
      <c r="R41" s="51" t="s">
        <v>15</v>
      </c>
      <c r="T41" s="51" t="s">
        <v>1729</v>
      </c>
    </row>
    <row r="42" spans="1:20" x14ac:dyDescent="0.2">
      <c r="A42" s="51" t="s">
        <v>1631</v>
      </c>
      <c r="B42" s="51" t="s">
        <v>1573</v>
      </c>
      <c r="C42" s="51" t="s">
        <v>1630</v>
      </c>
      <c r="D42" s="51" t="s">
        <v>1573</v>
      </c>
      <c r="E42" s="51" t="s">
        <v>1572</v>
      </c>
      <c r="F42" s="51" t="s">
        <v>1204</v>
      </c>
      <c r="G42" s="51" t="s">
        <v>1203</v>
      </c>
      <c r="H42" s="51" t="s">
        <v>1202</v>
      </c>
      <c r="I42" s="51" t="s">
        <v>1201</v>
      </c>
      <c r="J42" s="51" t="s">
        <v>1200</v>
      </c>
      <c r="K42" s="51" t="s">
        <v>1199</v>
      </c>
      <c r="L42" s="51" t="s">
        <v>1610</v>
      </c>
      <c r="M42" s="51" t="s">
        <v>1224</v>
      </c>
      <c r="N42" s="51" t="s">
        <v>2735</v>
      </c>
      <c r="O42" s="51">
        <v>199400</v>
      </c>
      <c r="P42" s="51" t="s">
        <v>1195</v>
      </c>
      <c r="Q42" s="51" t="s">
        <v>1194</v>
      </c>
      <c r="R42" s="51" t="s">
        <v>15</v>
      </c>
      <c r="T42" s="51" t="s">
        <v>1636</v>
      </c>
    </row>
    <row r="43" spans="1:20" x14ac:dyDescent="0.2">
      <c r="A43" s="51" t="s">
        <v>1631</v>
      </c>
      <c r="B43" s="51" t="s">
        <v>1573</v>
      </c>
      <c r="C43" s="51" t="s">
        <v>1630</v>
      </c>
      <c r="D43" s="51" t="s">
        <v>1573</v>
      </c>
      <c r="E43" s="51" t="s">
        <v>1572</v>
      </c>
      <c r="F43" s="51" t="s">
        <v>1204</v>
      </c>
      <c r="G43" s="51" t="s">
        <v>1203</v>
      </c>
      <c r="H43" s="51" t="s">
        <v>1202</v>
      </c>
      <c r="I43" s="51" t="s">
        <v>1201</v>
      </c>
      <c r="J43" s="51" t="s">
        <v>1200</v>
      </c>
      <c r="K43" s="51" t="s">
        <v>1199</v>
      </c>
      <c r="L43" s="51" t="s">
        <v>1609</v>
      </c>
      <c r="M43" s="51" t="s">
        <v>1224</v>
      </c>
      <c r="N43" s="51" t="s">
        <v>2735</v>
      </c>
      <c r="O43" s="51">
        <v>247490</v>
      </c>
      <c r="P43" s="51" t="s">
        <v>1195</v>
      </c>
      <c r="Q43" s="51" t="s">
        <v>1194</v>
      </c>
      <c r="R43" s="51" t="s">
        <v>15</v>
      </c>
      <c r="T43" s="51" t="s">
        <v>1644</v>
      </c>
    </row>
    <row r="44" spans="1:20" x14ac:dyDescent="0.2">
      <c r="A44" s="51" t="s">
        <v>1631</v>
      </c>
      <c r="B44" s="51" t="s">
        <v>1573</v>
      </c>
      <c r="C44" s="51" t="s">
        <v>1630</v>
      </c>
      <c r="D44" s="51" t="s">
        <v>1573</v>
      </c>
      <c r="E44" s="51" t="s">
        <v>1572</v>
      </c>
      <c r="F44" s="51" t="s">
        <v>1204</v>
      </c>
      <c r="G44" s="51" t="s">
        <v>1203</v>
      </c>
      <c r="H44" s="51" t="s">
        <v>1202</v>
      </c>
      <c r="I44" s="51" t="s">
        <v>1201</v>
      </c>
      <c r="J44" s="51" t="s">
        <v>1200</v>
      </c>
      <c r="K44" s="51" t="s">
        <v>1199</v>
      </c>
      <c r="L44" s="51" t="s">
        <v>1607</v>
      </c>
      <c r="M44" s="51" t="s">
        <v>1224</v>
      </c>
      <c r="N44" s="51" t="s">
        <v>2735</v>
      </c>
      <c r="O44" s="51">
        <v>300200</v>
      </c>
      <c r="P44" s="51" t="s">
        <v>1195</v>
      </c>
      <c r="Q44" s="51" t="s">
        <v>1194</v>
      </c>
      <c r="R44" s="51" t="s">
        <v>15</v>
      </c>
      <c r="T44" s="51" t="s">
        <v>1756</v>
      </c>
    </row>
    <row r="45" spans="1:20" x14ac:dyDescent="0.2">
      <c r="A45" s="51" t="s">
        <v>1631</v>
      </c>
      <c r="B45" s="51" t="s">
        <v>1573</v>
      </c>
      <c r="C45" s="51" t="s">
        <v>1630</v>
      </c>
      <c r="D45" s="51" t="s">
        <v>1573</v>
      </c>
      <c r="E45" s="51" t="s">
        <v>1572</v>
      </c>
      <c r="F45" s="51" t="s">
        <v>1204</v>
      </c>
      <c r="G45" s="51" t="s">
        <v>1203</v>
      </c>
      <c r="H45" s="51" t="s">
        <v>1202</v>
      </c>
      <c r="I45" s="51" t="s">
        <v>1201</v>
      </c>
      <c r="J45" s="51" t="s">
        <v>1200</v>
      </c>
      <c r="K45" s="51" t="s">
        <v>1199</v>
      </c>
      <c r="L45" s="51" t="s">
        <v>1605</v>
      </c>
      <c r="M45" s="51" t="s">
        <v>1214</v>
      </c>
      <c r="N45" s="51" t="s">
        <v>1168</v>
      </c>
      <c r="O45" s="51">
        <v>860941</v>
      </c>
      <c r="P45" s="51" t="s">
        <v>1195</v>
      </c>
      <c r="Q45" s="51" t="s">
        <v>1194</v>
      </c>
      <c r="R45" s="51" t="s">
        <v>15</v>
      </c>
      <c r="T45" s="51" t="s">
        <v>1755</v>
      </c>
    </row>
    <row r="46" spans="1:20" x14ac:dyDescent="0.2">
      <c r="A46" s="51" t="s">
        <v>1631</v>
      </c>
      <c r="B46" s="51" t="s">
        <v>1573</v>
      </c>
      <c r="C46" s="51" t="s">
        <v>1630</v>
      </c>
      <c r="D46" s="51" t="s">
        <v>1573</v>
      </c>
      <c r="E46" s="51" t="s">
        <v>1572</v>
      </c>
      <c r="F46" s="51" t="s">
        <v>1204</v>
      </c>
      <c r="G46" s="51" t="s">
        <v>1203</v>
      </c>
      <c r="H46" s="51" t="s">
        <v>1202</v>
      </c>
      <c r="I46" s="51" t="s">
        <v>1201</v>
      </c>
      <c r="J46" s="51" t="s">
        <v>1200</v>
      </c>
      <c r="K46" s="51" t="s">
        <v>1199</v>
      </c>
      <c r="L46" s="51" t="s">
        <v>1603</v>
      </c>
      <c r="M46" s="51" t="s">
        <v>1221</v>
      </c>
      <c r="N46" s="51" t="s">
        <v>1164</v>
      </c>
      <c r="O46" s="51">
        <v>178600</v>
      </c>
      <c r="P46" s="51" t="s">
        <v>1195</v>
      </c>
      <c r="Q46" s="51" t="s">
        <v>1194</v>
      </c>
      <c r="R46" s="51" t="s">
        <v>15</v>
      </c>
      <c r="T46" s="51" t="s">
        <v>1299</v>
      </c>
    </row>
    <row r="47" spans="1:20" x14ac:dyDescent="0.2">
      <c r="A47" s="51" t="s">
        <v>1631</v>
      </c>
      <c r="B47" s="51" t="s">
        <v>1573</v>
      </c>
      <c r="C47" s="51" t="s">
        <v>1630</v>
      </c>
      <c r="D47" s="51" t="s">
        <v>1573</v>
      </c>
      <c r="E47" s="51" t="s">
        <v>1572</v>
      </c>
      <c r="F47" s="51" t="s">
        <v>1204</v>
      </c>
      <c r="G47" s="51" t="s">
        <v>1203</v>
      </c>
      <c r="H47" s="51" t="s">
        <v>1202</v>
      </c>
      <c r="I47" s="51" t="s">
        <v>1201</v>
      </c>
      <c r="J47" s="51" t="s">
        <v>1200</v>
      </c>
      <c r="K47" s="51" t="s">
        <v>1199</v>
      </c>
      <c r="L47" s="51" t="s">
        <v>1602</v>
      </c>
      <c r="M47" s="51" t="s">
        <v>1272</v>
      </c>
      <c r="N47" s="51" t="s">
        <v>1166</v>
      </c>
      <c r="O47" s="51">
        <v>736300</v>
      </c>
      <c r="P47" s="51" t="s">
        <v>1195</v>
      </c>
      <c r="Q47" s="51" t="s">
        <v>1194</v>
      </c>
      <c r="R47" s="51" t="s">
        <v>15</v>
      </c>
      <c r="T47" s="51" t="s">
        <v>1601</v>
      </c>
    </row>
    <row r="48" spans="1:20" x14ac:dyDescent="0.2">
      <c r="A48" s="51" t="s">
        <v>1631</v>
      </c>
      <c r="B48" s="51" t="s">
        <v>1573</v>
      </c>
      <c r="C48" s="51" t="s">
        <v>1630</v>
      </c>
      <c r="D48" s="51" t="s">
        <v>1573</v>
      </c>
      <c r="E48" s="51" t="s">
        <v>1572</v>
      </c>
      <c r="F48" s="51" t="s">
        <v>1204</v>
      </c>
      <c r="G48" s="51" t="s">
        <v>1203</v>
      </c>
      <c r="H48" s="51" t="s">
        <v>1202</v>
      </c>
      <c r="I48" s="51" t="s">
        <v>1201</v>
      </c>
      <c r="J48" s="51" t="s">
        <v>1200</v>
      </c>
      <c r="K48" s="51" t="s">
        <v>1199</v>
      </c>
      <c r="L48" s="51" t="s">
        <v>1600</v>
      </c>
      <c r="M48" s="51" t="s">
        <v>1272</v>
      </c>
      <c r="N48" s="51" t="s">
        <v>1166</v>
      </c>
      <c r="O48" s="51">
        <v>709900</v>
      </c>
      <c r="P48" s="51" t="s">
        <v>1195</v>
      </c>
      <c r="Q48" s="51" t="s">
        <v>1194</v>
      </c>
      <c r="R48" s="51" t="s">
        <v>15</v>
      </c>
      <c r="T48" s="51" t="s">
        <v>1557</v>
      </c>
    </row>
    <row r="49" spans="1:20" x14ac:dyDescent="0.2">
      <c r="A49" s="51" t="s">
        <v>1631</v>
      </c>
      <c r="B49" s="51" t="s">
        <v>1573</v>
      </c>
      <c r="C49" s="51" t="s">
        <v>1630</v>
      </c>
      <c r="D49" s="51" t="s">
        <v>1573</v>
      </c>
      <c r="E49" s="51" t="s">
        <v>1572</v>
      </c>
      <c r="F49" s="51" t="s">
        <v>1204</v>
      </c>
      <c r="G49" s="51" t="s">
        <v>1203</v>
      </c>
      <c r="H49" s="51" t="s">
        <v>1202</v>
      </c>
      <c r="I49" s="51" t="s">
        <v>1201</v>
      </c>
      <c r="J49" s="51" t="s">
        <v>1200</v>
      </c>
      <c r="K49" s="51" t="s">
        <v>1199</v>
      </c>
      <c r="L49" s="51" t="s">
        <v>1599</v>
      </c>
      <c r="M49" s="51" t="s">
        <v>1214</v>
      </c>
      <c r="N49" s="51" t="s">
        <v>1168</v>
      </c>
      <c r="O49" s="51">
        <v>669900</v>
      </c>
      <c r="P49" s="51" t="s">
        <v>1195</v>
      </c>
      <c r="Q49" s="51" t="s">
        <v>1194</v>
      </c>
      <c r="R49" s="51" t="s">
        <v>15</v>
      </c>
      <c r="T49" s="51" t="s">
        <v>1598</v>
      </c>
    </row>
    <row r="50" spans="1:20" x14ac:dyDescent="0.2">
      <c r="A50" s="51" t="s">
        <v>1631</v>
      </c>
      <c r="B50" s="51" t="s">
        <v>1573</v>
      </c>
      <c r="C50" s="51" t="s">
        <v>1630</v>
      </c>
      <c r="D50" s="51" t="s">
        <v>1573</v>
      </c>
      <c r="E50" s="51" t="s">
        <v>1572</v>
      </c>
      <c r="F50" s="51" t="s">
        <v>1204</v>
      </c>
      <c r="G50" s="51" t="s">
        <v>1203</v>
      </c>
      <c r="H50" s="51" t="s">
        <v>1202</v>
      </c>
      <c r="I50" s="51" t="s">
        <v>1201</v>
      </c>
      <c r="J50" s="51" t="s">
        <v>1200</v>
      </c>
      <c r="K50" s="51" t="s">
        <v>1199</v>
      </c>
      <c r="L50" s="51" t="s">
        <v>1597</v>
      </c>
      <c r="M50" s="51" t="s">
        <v>1197</v>
      </c>
      <c r="N50" s="51" t="s">
        <v>1168</v>
      </c>
      <c r="O50" s="51">
        <v>598900</v>
      </c>
      <c r="P50" s="51" t="s">
        <v>1195</v>
      </c>
      <c r="Q50" s="51" t="s">
        <v>1194</v>
      </c>
      <c r="R50" s="51" t="s">
        <v>15</v>
      </c>
      <c r="T50" s="51" t="s">
        <v>1659</v>
      </c>
    </row>
    <row r="51" spans="1:20" x14ac:dyDescent="0.2">
      <c r="A51" s="51" t="s">
        <v>1631</v>
      </c>
      <c r="B51" s="51" t="s">
        <v>1573</v>
      </c>
      <c r="C51" s="51" t="s">
        <v>1630</v>
      </c>
      <c r="D51" s="51" t="s">
        <v>1573</v>
      </c>
      <c r="E51" s="51" t="s">
        <v>1572</v>
      </c>
      <c r="F51" s="51" t="s">
        <v>1204</v>
      </c>
      <c r="G51" s="51" t="s">
        <v>1203</v>
      </c>
      <c r="H51" s="51" t="s">
        <v>1202</v>
      </c>
      <c r="I51" s="51" t="s">
        <v>1201</v>
      </c>
      <c r="J51" s="51" t="s">
        <v>1200</v>
      </c>
      <c r="K51" s="51" t="s">
        <v>1199</v>
      </c>
      <c r="L51" s="51" t="s">
        <v>1596</v>
      </c>
      <c r="M51" s="51" t="s">
        <v>1224</v>
      </c>
      <c r="N51" s="51" t="s">
        <v>2735</v>
      </c>
      <c r="O51" s="51">
        <v>199400</v>
      </c>
      <c r="P51" s="51" t="s">
        <v>1195</v>
      </c>
      <c r="Q51" s="51" t="s">
        <v>1194</v>
      </c>
      <c r="R51" s="51" t="s">
        <v>15</v>
      </c>
      <c r="T51" s="51" t="s">
        <v>1636</v>
      </c>
    </row>
    <row r="52" spans="1:20" x14ac:dyDescent="0.2">
      <c r="A52" s="51" t="s">
        <v>1631</v>
      </c>
      <c r="B52" s="51" t="s">
        <v>1573</v>
      </c>
      <c r="C52" s="51" t="s">
        <v>1630</v>
      </c>
      <c r="D52" s="51" t="s">
        <v>1573</v>
      </c>
      <c r="E52" s="51" t="s">
        <v>1572</v>
      </c>
      <c r="F52" s="51" t="s">
        <v>1204</v>
      </c>
      <c r="G52" s="51" t="s">
        <v>1203</v>
      </c>
      <c r="H52" s="51" t="s">
        <v>1202</v>
      </c>
      <c r="I52" s="51" t="s">
        <v>1201</v>
      </c>
      <c r="J52" s="51" t="s">
        <v>1200</v>
      </c>
      <c r="K52" s="51" t="s">
        <v>1199</v>
      </c>
      <c r="L52" s="51" t="s">
        <v>1595</v>
      </c>
      <c r="M52" s="51" t="s">
        <v>1221</v>
      </c>
      <c r="N52" s="51" t="s">
        <v>1164</v>
      </c>
      <c r="O52" s="51">
        <v>812400</v>
      </c>
      <c r="P52" s="51" t="s">
        <v>1195</v>
      </c>
      <c r="Q52" s="51" t="s">
        <v>1194</v>
      </c>
      <c r="R52" s="51" t="s">
        <v>15</v>
      </c>
      <c r="T52" s="51" t="s">
        <v>1691</v>
      </c>
    </row>
    <row r="53" spans="1:20" x14ac:dyDescent="0.2">
      <c r="A53" s="51" t="s">
        <v>1631</v>
      </c>
      <c r="B53" s="51" t="s">
        <v>1573</v>
      </c>
      <c r="C53" s="51" t="s">
        <v>1630</v>
      </c>
      <c r="D53" s="51" t="s">
        <v>1573</v>
      </c>
      <c r="E53" s="51" t="s">
        <v>1572</v>
      </c>
      <c r="F53" s="51" t="s">
        <v>1204</v>
      </c>
      <c r="G53" s="51" t="s">
        <v>1203</v>
      </c>
      <c r="H53" s="51" t="s">
        <v>1202</v>
      </c>
      <c r="I53" s="51" t="s">
        <v>1201</v>
      </c>
      <c r="J53" s="51" t="s">
        <v>1200</v>
      </c>
      <c r="K53" s="51" t="s">
        <v>1199</v>
      </c>
      <c r="L53" s="51" t="s">
        <v>1594</v>
      </c>
      <c r="M53" s="51" t="s">
        <v>1224</v>
      </c>
      <c r="N53" s="51" t="s">
        <v>2735</v>
      </c>
      <c r="O53" s="51">
        <v>227490</v>
      </c>
      <c r="P53" s="51" t="s">
        <v>1195</v>
      </c>
      <c r="Q53" s="51" t="s">
        <v>1194</v>
      </c>
      <c r="R53" s="51" t="s">
        <v>15</v>
      </c>
      <c r="T53" s="51" t="s">
        <v>1754</v>
      </c>
    </row>
    <row r="54" spans="1:20" x14ac:dyDescent="0.2">
      <c r="A54" s="51" t="s">
        <v>1631</v>
      </c>
      <c r="B54" s="51" t="s">
        <v>1573</v>
      </c>
      <c r="C54" s="51" t="s">
        <v>1630</v>
      </c>
      <c r="D54" s="51" t="s">
        <v>1573</v>
      </c>
      <c r="E54" s="51" t="s">
        <v>1572</v>
      </c>
      <c r="F54" s="51" t="s">
        <v>1204</v>
      </c>
      <c r="G54" s="51" t="s">
        <v>1203</v>
      </c>
      <c r="H54" s="51" t="s">
        <v>1202</v>
      </c>
      <c r="I54" s="51" t="s">
        <v>1201</v>
      </c>
      <c r="J54" s="51" t="s">
        <v>1200</v>
      </c>
      <c r="K54" s="51" t="s">
        <v>1199</v>
      </c>
      <c r="L54" s="51" t="s">
        <v>1593</v>
      </c>
      <c r="M54" s="51" t="s">
        <v>1224</v>
      </c>
      <c r="N54" s="51" t="s">
        <v>2735</v>
      </c>
      <c r="O54" s="51">
        <v>385900</v>
      </c>
      <c r="P54" s="51" t="s">
        <v>1195</v>
      </c>
      <c r="Q54" s="51" t="s">
        <v>1194</v>
      </c>
      <c r="R54" s="51" t="s">
        <v>15</v>
      </c>
      <c r="T54" s="51" t="s">
        <v>1592</v>
      </c>
    </row>
    <row r="55" spans="1:20" x14ac:dyDescent="0.2">
      <c r="A55" s="51" t="s">
        <v>1631</v>
      </c>
      <c r="B55" s="51" t="s">
        <v>1573</v>
      </c>
      <c r="C55" s="51" t="s">
        <v>1630</v>
      </c>
      <c r="D55" s="51" t="s">
        <v>1573</v>
      </c>
      <c r="E55" s="51" t="s">
        <v>1572</v>
      </c>
      <c r="F55" s="51" t="s">
        <v>1204</v>
      </c>
      <c r="G55" s="51" t="s">
        <v>1203</v>
      </c>
      <c r="H55" s="51" t="s">
        <v>1202</v>
      </c>
      <c r="I55" s="51" t="s">
        <v>1201</v>
      </c>
      <c r="J55" s="51" t="s">
        <v>1200</v>
      </c>
      <c r="K55" s="51" t="s">
        <v>1199</v>
      </c>
      <c r="L55" s="51" t="s">
        <v>1591</v>
      </c>
      <c r="M55" s="51" t="s">
        <v>1197</v>
      </c>
      <c r="N55" s="51" t="s">
        <v>1168</v>
      </c>
      <c r="O55" s="51">
        <v>598900</v>
      </c>
      <c r="P55" s="51" t="s">
        <v>1195</v>
      </c>
      <c r="Q55" s="51" t="s">
        <v>1194</v>
      </c>
      <c r="R55" s="51" t="s">
        <v>15</v>
      </c>
      <c r="T55" s="51" t="s">
        <v>1659</v>
      </c>
    </row>
    <row r="56" spans="1:20" x14ac:dyDescent="0.2">
      <c r="A56" s="51" t="s">
        <v>1631</v>
      </c>
      <c r="B56" s="51" t="s">
        <v>1573</v>
      </c>
      <c r="C56" s="51" t="s">
        <v>1630</v>
      </c>
      <c r="D56" s="51" t="s">
        <v>1573</v>
      </c>
      <c r="E56" s="51" t="s">
        <v>1572</v>
      </c>
      <c r="F56" s="51" t="s">
        <v>1204</v>
      </c>
      <c r="G56" s="51" t="s">
        <v>1203</v>
      </c>
      <c r="H56" s="51" t="s">
        <v>1202</v>
      </c>
      <c r="I56" s="51" t="s">
        <v>1201</v>
      </c>
      <c r="J56" s="51" t="s">
        <v>1200</v>
      </c>
      <c r="K56" s="51" t="s">
        <v>1199</v>
      </c>
      <c r="L56" s="51" t="s">
        <v>1590</v>
      </c>
      <c r="M56" s="51" t="s">
        <v>1197</v>
      </c>
      <c r="N56" s="51" t="s">
        <v>1168</v>
      </c>
      <c r="O56" s="51">
        <v>604100</v>
      </c>
      <c r="P56" s="51" t="s">
        <v>1195</v>
      </c>
      <c r="Q56" s="51" t="s">
        <v>1194</v>
      </c>
      <c r="R56" s="51" t="s">
        <v>15</v>
      </c>
      <c r="T56" s="51" t="s">
        <v>1491</v>
      </c>
    </row>
    <row r="57" spans="1:20" x14ac:dyDescent="0.2">
      <c r="A57" s="51" t="s">
        <v>1631</v>
      </c>
      <c r="B57" s="51" t="s">
        <v>1573</v>
      </c>
      <c r="C57" s="51" t="s">
        <v>1630</v>
      </c>
      <c r="D57" s="51" t="s">
        <v>1573</v>
      </c>
      <c r="E57" s="51" t="s">
        <v>1572</v>
      </c>
      <c r="F57" s="51" t="s">
        <v>1204</v>
      </c>
      <c r="G57" s="51" t="s">
        <v>1203</v>
      </c>
      <c r="H57" s="51" t="s">
        <v>1202</v>
      </c>
      <c r="I57" s="51" t="s">
        <v>1201</v>
      </c>
      <c r="J57" s="51" t="s">
        <v>1200</v>
      </c>
      <c r="K57" s="51" t="s">
        <v>1199</v>
      </c>
      <c r="L57" s="51" t="s">
        <v>1589</v>
      </c>
      <c r="M57" s="51" t="s">
        <v>1197</v>
      </c>
      <c r="N57" s="51" t="s">
        <v>1168</v>
      </c>
      <c r="O57" s="51">
        <v>365900</v>
      </c>
      <c r="P57" s="51" t="s">
        <v>1195</v>
      </c>
      <c r="Q57" s="51" t="s">
        <v>1194</v>
      </c>
      <c r="R57" s="51" t="s">
        <v>15</v>
      </c>
      <c r="T57" s="51" t="s">
        <v>1588</v>
      </c>
    </row>
    <row r="58" spans="1:20" x14ac:dyDescent="0.2">
      <c r="A58" s="51" t="s">
        <v>1631</v>
      </c>
      <c r="B58" s="51" t="s">
        <v>1573</v>
      </c>
      <c r="C58" s="51" t="s">
        <v>1630</v>
      </c>
      <c r="D58" s="51" t="s">
        <v>1573</v>
      </c>
      <c r="E58" s="51" t="s">
        <v>1572</v>
      </c>
      <c r="F58" s="51" t="s">
        <v>1204</v>
      </c>
      <c r="G58" s="51" t="s">
        <v>1203</v>
      </c>
      <c r="H58" s="51" t="s">
        <v>1202</v>
      </c>
      <c r="I58" s="51" t="s">
        <v>1201</v>
      </c>
      <c r="J58" s="51" t="s">
        <v>1200</v>
      </c>
      <c r="K58" s="51" t="s">
        <v>1199</v>
      </c>
      <c r="L58" s="51" t="s">
        <v>1587</v>
      </c>
      <c r="M58" s="51" t="s">
        <v>1272</v>
      </c>
      <c r="N58" s="51" t="s">
        <v>1166</v>
      </c>
      <c r="O58" s="51">
        <v>709900</v>
      </c>
      <c r="P58" s="51" t="s">
        <v>1195</v>
      </c>
      <c r="Q58" s="51" t="s">
        <v>1194</v>
      </c>
      <c r="R58" s="51" t="s">
        <v>15</v>
      </c>
      <c r="T58" s="51" t="s">
        <v>1557</v>
      </c>
    </row>
    <row r="59" spans="1:20" x14ac:dyDescent="0.2">
      <c r="A59" s="51" t="s">
        <v>1631</v>
      </c>
      <c r="B59" s="51" t="s">
        <v>1573</v>
      </c>
      <c r="C59" s="51" t="s">
        <v>1630</v>
      </c>
      <c r="D59" s="51" t="s">
        <v>1573</v>
      </c>
      <c r="E59" s="51" t="s">
        <v>1572</v>
      </c>
      <c r="F59" s="51" t="s">
        <v>1204</v>
      </c>
      <c r="G59" s="51" t="s">
        <v>1203</v>
      </c>
      <c r="H59" s="51" t="s">
        <v>1202</v>
      </c>
      <c r="I59" s="51" t="s">
        <v>1201</v>
      </c>
      <c r="J59" s="51" t="s">
        <v>1200</v>
      </c>
      <c r="K59" s="51" t="s">
        <v>1199</v>
      </c>
      <c r="L59" s="51" t="s">
        <v>1586</v>
      </c>
      <c r="M59" s="51" t="s">
        <v>1211</v>
      </c>
      <c r="N59" s="51" t="s">
        <v>1164</v>
      </c>
      <c r="O59" s="51">
        <v>250600</v>
      </c>
      <c r="P59" s="51" t="s">
        <v>1195</v>
      </c>
      <c r="Q59" s="51" t="s">
        <v>1194</v>
      </c>
      <c r="R59" s="51" t="s">
        <v>1213</v>
      </c>
      <c r="T59" s="51" t="s">
        <v>1726</v>
      </c>
    </row>
    <row r="60" spans="1:20" x14ac:dyDescent="0.2">
      <c r="A60" s="51" t="s">
        <v>1631</v>
      </c>
      <c r="B60" s="51" t="s">
        <v>1573</v>
      </c>
      <c r="C60" s="51" t="s">
        <v>1630</v>
      </c>
      <c r="D60" s="51" t="s">
        <v>1573</v>
      </c>
      <c r="E60" s="51" t="s">
        <v>1572</v>
      </c>
      <c r="F60" s="51" t="s">
        <v>1204</v>
      </c>
      <c r="G60" s="51" t="s">
        <v>1203</v>
      </c>
      <c r="H60" s="51" t="s">
        <v>1202</v>
      </c>
      <c r="I60" s="51" t="s">
        <v>1201</v>
      </c>
      <c r="J60" s="51" t="s">
        <v>1200</v>
      </c>
      <c r="K60" s="51" t="s">
        <v>1199</v>
      </c>
      <c r="L60" s="51" t="s">
        <v>1585</v>
      </c>
      <c r="M60" s="51" t="s">
        <v>1272</v>
      </c>
      <c r="N60" s="51" t="s">
        <v>1166</v>
      </c>
      <c r="O60" s="51">
        <v>814900</v>
      </c>
      <c r="P60" s="51" t="s">
        <v>1195</v>
      </c>
      <c r="Q60" s="51" t="s">
        <v>1194</v>
      </c>
      <c r="R60" s="51" t="s">
        <v>15</v>
      </c>
      <c r="T60" s="51" t="s">
        <v>1584</v>
      </c>
    </row>
    <row r="61" spans="1:20" x14ac:dyDescent="0.2">
      <c r="A61" s="51" t="s">
        <v>1631</v>
      </c>
      <c r="B61" s="51" t="s">
        <v>1573</v>
      </c>
      <c r="C61" s="51" t="s">
        <v>1630</v>
      </c>
      <c r="D61" s="51" t="s">
        <v>1573</v>
      </c>
      <c r="E61" s="51" t="s">
        <v>1572</v>
      </c>
      <c r="F61" s="51" t="s">
        <v>1204</v>
      </c>
      <c r="G61" s="51" t="s">
        <v>1203</v>
      </c>
      <c r="H61" s="51" t="s">
        <v>1202</v>
      </c>
      <c r="I61" s="51" t="s">
        <v>1201</v>
      </c>
      <c r="J61" s="51" t="s">
        <v>1200</v>
      </c>
      <c r="K61" s="51" t="s">
        <v>1199</v>
      </c>
      <c r="L61" s="51" t="s">
        <v>1583</v>
      </c>
      <c r="M61" s="51" t="s">
        <v>1224</v>
      </c>
      <c r="N61" s="51" t="s">
        <v>2735</v>
      </c>
      <c r="O61" s="51">
        <v>227490</v>
      </c>
      <c r="P61" s="51" t="s">
        <v>1195</v>
      </c>
      <c r="Q61" s="51" t="s">
        <v>1194</v>
      </c>
      <c r="R61" s="51" t="s">
        <v>15</v>
      </c>
      <c r="T61" s="51" t="s">
        <v>1754</v>
      </c>
    </row>
    <row r="62" spans="1:20" x14ac:dyDescent="0.2">
      <c r="A62" s="51" t="s">
        <v>1631</v>
      </c>
      <c r="B62" s="51" t="s">
        <v>1573</v>
      </c>
      <c r="C62" s="51" t="s">
        <v>1630</v>
      </c>
      <c r="D62" s="51" t="s">
        <v>1573</v>
      </c>
      <c r="E62" s="51" t="s">
        <v>1572</v>
      </c>
      <c r="F62" s="51" t="s">
        <v>1204</v>
      </c>
      <c r="G62" s="51" t="s">
        <v>1203</v>
      </c>
      <c r="H62" s="51" t="s">
        <v>1202</v>
      </c>
      <c r="I62" s="51" t="s">
        <v>1201</v>
      </c>
      <c r="J62" s="51" t="s">
        <v>1200</v>
      </c>
      <c r="K62" s="51" t="s">
        <v>1199</v>
      </c>
      <c r="L62" s="51" t="s">
        <v>1581</v>
      </c>
      <c r="M62" s="51" t="s">
        <v>1214</v>
      </c>
      <c r="N62" s="51" t="s">
        <v>1168</v>
      </c>
      <c r="O62" s="51">
        <v>565000</v>
      </c>
      <c r="P62" s="51" t="s">
        <v>1195</v>
      </c>
      <c r="Q62" s="51" t="s">
        <v>1194</v>
      </c>
      <c r="R62" s="51" t="s">
        <v>15</v>
      </c>
      <c r="T62" s="51" t="s">
        <v>1391</v>
      </c>
    </row>
    <row r="63" spans="1:20" x14ac:dyDescent="0.2">
      <c r="A63" s="51" t="s">
        <v>1631</v>
      </c>
      <c r="B63" s="51" t="s">
        <v>1573</v>
      </c>
      <c r="C63" s="51" t="s">
        <v>1630</v>
      </c>
      <c r="D63" s="51" t="s">
        <v>1573</v>
      </c>
      <c r="E63" s="51" t="s">
        <v>1572</v>
      </c>
      <c r="F63" s="51" t="s">
        <v>1204</v>
      </c>
      <c r="G63" s="51" t="s">
        <v>1203</v>
      </c>
      <c r="H63" s="51" t="s">
        <v>1202</v>
      </c>
      <c r="I63" s="51" t="s">
        <v>1201</v>
      </c>
      <c r="J63" s="51" t="s">
        <v>1200</v>
      </c>
      <c r="K63" s="51" t="s">
        <v>1199</v>
      </c>
      <c r="L63" s="51" t="s">
        <v>1580</v>
      </c>
      <c r="M63" s="51" t="s">
        <v>1322</v>
      </c>
      <c r="N63" s="51" t="s">
        <v>1166</v>
      </c>
      <c r="O63" s="51">
        <v>379600</v>
      </c>
      <c r="P63" s="51" t="s">
        <v>1195</v>
      </c>
      <c r="Q63" s="51" t="s">
        <v>1194</v>
      </c>
      <c r="R63" s="51" t="s">
        <v>15</v>
      </c>
      <c r="T63" s="51" t="s">
        <v>1695</v>
      </c>
    </row>
    <row r="64" spans="1:20" x14ac:dyDescent="0.2">
      <c r="A64" s="51" t="s">
        <v>1631</v>
      </c>
      <c r="B64" s="51" t="s">
        <v>1573</v>
      </c>
      <c r="C64" s="51" t="s">
        <v>1630</v>
      </c>
      <c r="D64" s="51" t="s">
        <v>1573</v>
      </c>
      <c r="E64" s="51" t="s">
        <v>1572</v>
      </c>
      <c r="F64" s="51" t="s">
        <v>1204</v>
      </c>
      <c r="G64" s="51" t="s">
        <v>1203</v>
      </c>
      <c r="H64" s="51" t="s">
        <v>1202</v>
      </c>
      <c r="I64" s="51" t="s">
        <v>1201</v>
      </c>
      <c r="J64" s="51" t="s">
        <v>1200</v>
      </c>
      <c r="K64" s="51" t="s">
        <v>1199</v>
      </c>
      <c r="L64" s="51" t="s">
        <v>1579</v>
      </c>
      <c r="M64" s="51" t="s">
        <v>1211</v>
      </c>
      <c r="N64" s="51" t="s">
        <v>1164</v>
      </c>
      <c r="O64" s="51">
        <v>300900</v>
      </c>
      <c r="P64" s="51" t="s">
        <v>1195</v>
      </c>
      <c r="Q64" s="51" t="s">
        <v>1194</v>
      </c>
      <c r="R64" s="51" t="s">
        <v>15</v>
      </c>
      <c r="T64" s="51" t="s">
        <v>1753</v>
      </c>
    </row>
    <row r="65" spans="1:20" x14ac:dyDescent="0.2">
      <c r="A65" s="51" t="s">
        <v>1631</v>
      </c>
      <c r="B65" s="51" t="s">
        <v>1573</v>
      </c>
      <c r="C65" s="51" t="s">
        <v>1630</v>
      </c>
      <c r="D65" s="51" t="s">
        <v>1573</v>
      </c>
      <c r="E65" s="51" t="s">
        <v>1572</v>
      </c>
      <c r="F65" s="51" t="s">
        <v>1204</v>
      </c>
      <c r="G65" s="51" t="s">
        <v>1203</v>
      </c>
      <c r="H65" s="51" t="s">
        <v>1202</v>
      </c>
      <c r="I65" s="51" t="s">
        <v>1201</v>
      </c>
      <c r="J65" s="51" t="s">
        <v>1200</v>
      </c>
      <c r="K65" s="51" t="s">
        <v>1199</v>
      </c>
      <c r="L65" s="51" t="s">
        <v>1577</v>
      </c>
      <c r="M65" s="51" t="s">
        <v>1455</v>
      </c>
      <c r="N65" s="51" t="s">
        <v>1166</v>
      </c>
      <c r="O65" s="51">
        <v>643400</v>
      </c>
      <c r="P65" s="51" t="s">
        <v>1195</v>
      </c>
      <c r="Q65" s="51" t="s">
        <v>1194</v>
      </c>
      <c r="R65" s="51" t="s">
        <v>15</v>
      </c>
      <c r="T65" s="51" t="s">
        <v>1752</v>
      </c>
    </row>
    <row r="66" spans="1:20" x14ac:dyDescent="0.2">
      <c r="A66" s="51" t="s">
        <v>1631</v>
      </c>
      <c r="B66" s="51" t="s">
        <v>1573</v>
      </c>
      <c r="C66" s="51" t="s">
        <v>1630</v>
      </c>
      <c r="D66" s="51" t="s">
        <v>1573</v>
      </c>
      <c r="E66" s="51" t="s">
        <v>1572</v>
      </c>
      <c r="F66" s="51" t="s">
        <v>1204</v>
      </c>
      <c r="G66" s="51" t="s">
        <v>1203</v>
      </c>
      <c r="H66" s="51" t="s">
        <v>1202</v>
      </c>
      <c r="I66" s="51" t="s">
        <v>1201</v>
      </c>
      <c r="J66" s="51" t="s">
        <v>1200</v>
      </c>
      <c r="K66" s="51" t="s">
        <v>1199</v>
      </c>
      <c r="L66" s="51" t="s">
        <v>1575</v>
      </c>
      <c r="M66" s="51" t="s">
        <v>1214</v>
      </c>
      <c r="N66" s="51" t="s">
        <v>1168</v>
      </c>
      <c r="O66" s="51">
        <v>630600</v>
      </c>
      <c r="P66" s="51" t="s">
        <v>1195</v>
      </c>
      <c r="Q66" s="51" t="s">
        <v>1194</v>
      </c>
      <c r="R66" s="51" t="s">
        <v>15</v>
      </c>
      <c r="T66" s="51" t="s">
        <v>1499</v>
      </c>
    </row>
    <row r="67" spans="1:20" x14ac:dyDescent="0.2">
      <c r="A67" s="51" t="s">
        <v>1631</v>
      </c>
      <c r="B67" s="51" t="s">
        <v>1573</v>
      </c>
      <c r="C67" s="51" t="s">
        <v>1630</v>
      </c>
      <c r="D67" s="51" t="s">
        <v>1573</v>
      </c>
      <c r="E67" s="51" t="s">
        <v>1572</v>
      </c>
      <c r="F67" s="51" t="s">
        <v>1204</v>
      </c>
      <c r="G67" s="51" t="s">
        <v>1203</v>
      </c>
      <c r="H67" s="51" t="s">
        <v>1202</v>
      </c>
      <c r="I67" s="51" t="s">
        <v>1201</v>
      </c>
      <c r="J67" s="51" t="s">
        <v>1200</v>
      </c>
      <c r="K67" s="51" t="s">
        <v>1199</v>
      </c>
      <c r="L67" s="51" t="s">
        <v>1574</v>
      </c>
      <c r="M67" s="51" t="s">
        <v>1197</v>
      </c>
      <c r="N67" s="51" t="s">
        <v>1168</v>
      </c>
      <c r="O67" s="51">
        <v>307900</v>
      </c>
      <c r="P67" s="51" t="s">
        <v>1195</v>
      </c>
      <c r="Q67" s="51" t="s">
        <v>1194</v>
      </c>
      <c r="R67" s="51" t="s">
        <v>15</v>
      </c>
      <c r="T67" s="51" t="s">
        <v>1300</v>
      </c>
    </row>
    <row r="68" spans="1:20" x14ac:dyDescent="0.2">
      <c r="A68" s="51" t="s">
        <v>1631</v>
      </c>
      <c r="B68" s="51" t="s">
        <v>1573</v>
      </c>
      <c r="C68" s="51" t="s">
        <v>1630</v>
      </c>
      <c r="D68" s="51" t="s">
        <v>1573</v>
      </c>
      <c r="E68" s="51" t="s">
        <v>1572</v>
      </c>
      <c r="F68" s="51" t="s">
        <v>1204</v>
      </c>
      <c r="G68" s="51" t="s">
        <v>1203</v>
      </c>
      <c r="H68" s="51" t="s">
        <v>1202</v>
      </c>
      <c r="I68" s="51" t="s">
        <v>1201</v>
      </c>
      <c r="J68" s="51" t="s">
        <v>1200</v>
      </c>
      <c r="K68" s="51" t="s">
        <v>1199</v>
      </c>
      <c r="L68" s="51" t="s">
        <v>1571</v>
      </c>
      <c r="M68" s="51" t="s">
        <v>1197</v>
      </c>
      <c r="N68" s="51" t="s">
        <v>1168</v>
      </c>
      <c r="O68" s="51">
        <v>392900</v>
      </c>
      <c r="P68" s="51" t="s">
        <v>1195</v>
      </c>
      <c r="Q68" s="51" t="s">
        <v>1194</v>
      </c>
      <c r="R68" s="51" t="s">
        <v>15</v>
      </c>
      <c r="T68" s="51" t="s">
        <v>1549</v>
      </c>
    </row>
    <row r="69" spans="1:20" x14ac:dyDescent="0.2">
      <c r="A69" s="51" t="s">
        <v>1631</v>
      </c>
      <c r="B69" s="51" t="s">
        <v>1573</v>
      </c>
      <c r="C69" s="51" t="s">
        <v>1630</v>
      </c>
      <c r="D69" s="51" t="s">
        <v>1563</v>
      </c>
      <c r="E69" s="51" t="s">
        <v>1562</v>
      </c>
      <c r="F69" s="51" t="s">
        <v>1204</v>
      </c>
      <c r="G69" s="51" t="s">
        <v>1203</v>
      </c>
      <c r="H69" s="51" t="s">
        <v>1202</v>
      </c>
      <c r="I69" s="51" t="s">
        <v>1201</v>
      </c>
      <c r="J69" s="51" t="s">
        <v>1200</v>
      </c>
      <c r="K69" s="51" t="s">
        <v>1199</v>
      </c>
      <c r="L69" s="51" t="s">
        <v>1222</v>
      </c>
      <c r="M69" s="51" t="s">
        <v>1211</v>
      </c>
      <c r="N69" s="51" t="s">
        <v>1164</v>
      </c>
      <c r="O69" s="51">
        <v>214500</v>
      </c>
      <c r="P69" s="51" t="s">
        <v>1195</v>
      </c>
      <c r="Q69" s="51" t="s">
        <v>1194</v>
      </c>
      <c r="R69" s="51" t="s">
        <v>15</v>
      </c>
      <c r="T69" s="51" t="s">
        <v>1437</v>
      </c>
    </row>
    <row r="70" spans="1:20" x14ac:dyDescent="0.2">
      <c r="A70" s="51" t="s">
        <v>1631</v>
      </c>
      <c r="B70" s="51" t="s">
        <v>1573</v>
      </c>
      <c r="C70" s="51" t="s">
        <v>1630</v>
      </c>
      <c r="D70" s="51" t="s">
        <v>1563</v>
      </c>
      <c r="E70" s="51" t="s">
        <v>1562</v>
      </c>
      <c r="F70" s="51" t="s">
        <v>1204</v>
      </c>
      <c r="G70" s="51" t="s">
        <v>1203</v>
      </c>
      <c r="H70" s="51" t="s">
        <v>1202</v>
      </c>
      <c r="I70" s="51" t="s">
        <v>1201</v>
      </c>
      <c r="J70" s="51" t="s">
        <v>1200</v>
      </c>
      <c r="K70" s="51" t="s">
        <v>1199</v>
      </c>
      <c r="L70" s="51" t="s">
        <v>1219</v>
      </c>
      <c r="M70" s="51" t="s">
        <v>1214</v>
      </c>
      <c r="N70" s="51" t="s">
        <v>1168</v>
      </c>
      <c r="O70" s="51">
        <v>383400</v>
      </c>
      <c r="P70" s="51" t="s">
        <v>1195</v>
      </c>
      <c r="Q70" s="51" t="s">
        <v>1194</v>
      </c>
      <c r="R70" s="51" t="s">
        <v>15</v>
      </c>
      <c r="T70" s="51" t="s">
        <v>1570</v>
      </c>
    </row>
    <row r="71" spans="1:20" x14ac:dyDescent="0.2">
      <c r="A71" s="51" t="s">
        <v>1631</v>
      </c>
      <c r="B71" s="51" t="s">
        <v>1573</v>
      </c>
      <c r="C71" s="51" t="s">
        <v>1630</v>
      </c>
      <c r="D71" s="51" t="s">
        <v>1563</v>
      </c>
      <c r="E71" s="51" t="s">
        <v>1562</v>
      </c>
      <c r="F71" s="51" t="s">
        <v>1204</v>
      </c>
      <c r="G71" s="51" t="s">
        <v>1203</v>
      </c>
      <c r="H71" s="51" t="s">
        <v>1202</v>
      </c>
      <c r="I71" s="51" t="s">
        <v>1201</v>
      </c>
      <c r="J71" s="51" t="s">
        <v>1200</v>
      </c>
      <c r="K71" s="51" t="s">
        <v>1199</v>
      </c>
      <c r="L71" s="51" t="s">
        <v>1217</v>
      </c>
      <c r="M71" s="51" t="s">
        <v>1250</v>
      </c>
      <c r="N71" s="51" t="s">
        <v>1168</v>
      </c>
      <c r="O71" s="51">
        <v>686600</v>
      </c>
      <c r="P71" s="51" t="s">
        <v>1195</v>
      </c>
      <c r="Q71" s="51" t="s">
        <v>1194</v>
      </c>
      <c r="R71" s="51" t="s">
        <v>1213</v>
      </c>
      <c r="T71" s="51" t="s">
        <v>1569</v>
      </c>
    </row>
    <row r="72" spans="1:20" x14ac:dyDescent="0.2">
      <c r="A72" s="51" t="s">
        <v>1631</v>
      </c>
      <c r="B72" s="51" t="s">
        <v>1573</v>
      </c>
      <c r="C72" s="51" t="s">
        <v>1630</v>
      </c>
      <c r="D72" s="51" t="s">
        <v>1563</v>
      </c>
      <c r="E72" s="51" t="s">
        <v>1562</v>
      </c>
      <c r="F72" s="51" t="s">
        <v>1204</v>
      </c>
      <c r="G72" s="51" t="s">
        <v>1203</v>
      </c>
      <c r="H72" s="51" t="s">
        <v>1202</v>
      </c>
      <c r="I72" s="51" t="s">
        <v>1201</v>
      </c>
      <c r="J72" s="51" t="s">
        <v>1200</v>
      </c>
      <c r="K72" s="51" t="s">
        <v>1199</v>
      </c>
      <c r="L72" s="51" t="s">
        <v>1215</v>
      </c>
      <c r="M72" s="51" t="s">
        <v>1455</v>
      </c>
      <c r="N72" s="51" t="s">
        <v>1166</v>
      </c>
      <c r="O72" s="51">
        <v>580924</v>
      </c>
      <c r="P72" s="51" t="s">
        <v>1195</v>
      </c>
      <c r="Q72" s="51" t="s">
        <v>1194</v>
      </c>
      <c r="R72" s="51" t="s">
        <v>15</v>
      </c>
      <c r="T72" s="51" t="s">
        <v>1751</v>
      </c>
    </row>
    <row r="73" spans="1:20" x14ac:dyDescent="0.2">
      <c r="A73" s="51" t="s">
        <v>1631</v>
      </c>
      <c r="B73" s="51" t="s">
        <v>1573</v>
      </c>
      <c r="C73" s="51" t="s">
        <v>1630</v>
      </c>
      <c r="D73" s="51" t="s">
        <v>1563</v>
      </c>
      <c r="E73" s="51" t="s">
        <v>1562</v>
      </c>
      <c r="F73" s="51" t="s">
        <v>1204</v>
      </c>
      <c r="G73" s="51" t="s">
        <v>1203</v>
      </c>
      <c r="H73" s="51" t="s">
        <v>1202</v>
      </c>
      <c r="I73" s="51" t="s">
        <v>1201</v>
      </c>
      <c r="J73" s="51" t="s">
        <v>1200</v>
      </c>
      <c r="K73" s="51" t="s">
        <v>1199</v>
      </c>
      <c r="L73" s="51" t="s">
        <v>1212</v>
      </c>
      <c r="M73" s="51" t="s">
        <v>1224</v>
      </c>
      <c r="N73" s="51" t="s">
        <v>2735</v>
      </c>
      <c r="O73" s="51">
        <v>209400</v>
      </c>
      <c r="P73" s="51" t="s">
        <v>1195</v>
      </c>
      <c r="Q73" s="51" t="s">
        <v>1194</v>
      </c>
      <c r="R73" s="51" t="s">
        <v>15</v>
      </c>
      <c r="T73" s="51" t="s">
        <v>1639</v>
      </c>
    </row>
    <row r="74" spans="1:20" x14ac:dyDescent="0.2">
      <c r="A74" s="51" t="s">
        <v>1631</v>
      </c>
      <c r="B74" s="51" t="s">
        <v>1573</v>
      </c>
      <c r="C74" s="51" t="s">
        <v>1630</v>
      </c>
      <c r="D74" s="51" t="s">
        <v>1563</v>
      </c>
      <c r="E74" s="51" t="s">
        <v>1562</v>
      </c>
      <c r="F74" s="51" t="s">
        <v>1204</v>
      </c>
      <c r="G74" s="51" t="s">
        <v>1203</v>
      </c>
      <c r="H74" s="51" t="s">
        <v>1202</v>
      </c>
      <c r="I74" s="51" t="s">
        <v>1201</v>
      </c>
      <c r="J74" s="51" t="s">
        <v>1200</v>
      </c>
      <c r="K74" s="51" t="s">
        <v>1199</v>
      </c>
      <c r="L74" s="51" t="s">
        <v>1198</v>
      </c>
      <c r="M74" s="51" t="s">
        <v>1224</v>
      </c>
      <c r="N74" s="51" t="s">
        <v>2735</v>
      </c>
      <c r="O74" s="51">
        <v>230400</v>
      </c>
      <c r="P74" s="51" t="s">
        <v>1195</v>
      </c>
      <c r="Q74" s="51" t="s">
        <v>1194</v>
      </c>
      <c r="R74" s="51" t="s">
        <v>15</v>
      </c>
      <c r="T74" s="51" t="s">
        <v>1750</v>
      </c>
    </row>
    <row r="75" spans="1:20" x14ac:dyDescent="0.2">
      <c r="A75" s="51" t="s">
        <v>1631</v>
      </c>
      <c r="B75" s="51" t="s">
        <v>1573</v>
      </c>
      <c r="C75" s="51" t="s">
        <v>1630</v>
      </c>
      <c r="D75" s="51" t="s">
        <v>1563</v>
      </c>
      <c r="E75" s="51" t="s">
        <v>1562</v>
      </c>
      <c r="F75" s="51" t="s">
        <v>1204</v>
      </c>
      <c r="G75" s="51" t="s">
        <v>1203</v>
      </c>
      <c r="H75" s="51" t="s">
        <v>1202</v>
      </c>
      <c r="I75" s="51" t="s">
        <v>1201</v>
      </c>
      <c r="J75" s="51" t="s">
        <v>1200</v>
      </c>
      <c r="K75" s="51" t="s">
        <v>1199</v>
      </c>
      <c r="L75" s="51" t="s">
        <v>1251</v>
      </c>
      <c r="M75" s="51" t="s">
        <v>1272</v>
      </c>
      <c r="N75" s="51" t="s">
        <v>1166</v>
      </c>
      <c r="O75" s="51">
        <v>532000</v>
      </c>
      <c r="P75" s="51" t="s">
        <v>1195</v>
      </c>
      <c r="Q75" s="51" t="s">
        <v>1194</v>
      </c>
      <c r="R75" s="51" t="s">
        <v>15</v>
      </c>
      <c r="T75" s="51" t="s">
        <v>1566</v>
      </c>
    </row>
    <row r="76" spans="1:20" x14ac:dyDescent="0.2">
      <c r="A76" s="51" t="s">
        <v>1631</v>
      </c>
      <c r="B76" s="51" t="s">
        <v>1573</v>
      </c>
      <c r="C76" s="51" t="s">
        <v>1630</v>
      </c>
      <c r="D76" s="51" t="s">
        <v>1563</v>
      </c>
      <c r="E76" s="51" t="s">
        <v>1562</v>
      </c>
      <c r="F76" s="51" t="s">
        <v>1204</v>
      </c>
      <c r="G76" s="51" t="s">
        <v>1203</v>
      </c>
      <c r="H76" s="51" t="s">
        <v>1202</v>
      </c>
      <c r="I76" s="51" t="s">
        <v>1201</v>
      </c>
      <c r="J76" s="51" t="s">
        <v>1200</v>
      </c>
      <c r="K76" s="51" t="s">
        <v>1199</v>
      </c>
      <c r="L76" s="51" t="s">
        <v>1248</v>
      </c>
      <c r="M76" s="51" t="s">
        <v>1272</v>
      </c>
      <c r="N76" s="51" t="s">
        <v>1166</v>
      </c>
      <c r="O76" s="51">
        <v>714900</v>
      </c>
      <c r="P76" s="51" t="s">
        <v>1195</v>
      </c>
      <c r="Q76" s="51" t="s">
        <v>1194</v>
      </c>
      <c r="R76" s="51" t="s">
        <v>15</v>
      </c>
      <c r="T76" s="51" t="s">
        <v>1565</v>
      </c>
    </row>
    <row r="77" spans="1:20" x14ac:dyDescent="0.2">
      <c r="A77" s="51" t="s">
        <v>1631</v>
      </c>
      <c r="B77" s="51" t="s">
        <v>1573</v>
      </c>
      <c r="C77" s="51" t="s">
        <v>1630</v>
      </c>
      <c r="D77" s="51" t="s">
        <v>1563</v>
      </c>
      <c r="E77" s="51" t="s">
        <v>1562</v>
      </c>
      <c r="F77" s="51" t="s">
        <v>1204</v>
      </c>
      <c r="G77" s="51" t="s">
        <v>1203</v>
      </c>
      <c r="H77" s="51" t="s">
        <v>1202</v>
      </c>
      <c r="I77" s="51" t="s">
        <v>1201</v>
      </c>
      <c r="J77" s="51" t="s">
        <v>1200</v>
      </c>
      <c r="K77" s="51" t="s">
        <v>1199</v>
      </c>
      <c r="L77" s="51" t="s">
        <v>1246</v>
      </c>
      <c r="M77" s="51" t="s">
        <v>1197</v>
      </c>
      <c r="N77" s="51" t="s">
        <v>1168</v>
      </c>
      <c r="O77" s="51">
        <v>294990</v>
      </c>
      <c r="P77" s="51" t="s">
        <v>1195</v>
      </c>
      <c r="Q77" s="51" t="s">
        <v>1194</v>
      </c>
      <c r="R77" s="51" t="s">
        <v>15</v>
      </c>
      <c r="T77" s="51" t="s">
        <v>1554</v>
      </c>
    </row>
    <row r="78" spans="1:20" x14ac:dyDescent="0.2">
      <c r="A78" s="51" t="s">
        <v>1631</v>
      </c>
      <c r="B78" s="51" t="s">
        <v>1573</v>
      </c>
      <c r="C78" s="51" t="s">
        <v>1630</v>
      </c>
      <c r="D78" s="51" t="s">
        <v>1563</v>
      </c>
      <c r="E78" s="51" t="s">
        <v>1562</v>
      </c>
      <c r="F78" s="51" t="s">
        <v>1204</v>
      </c>
      <c r="G78" s="51" t="s">
        <v>1203</v>
      </c>
      <c r="H78" s="51" t="s">
        <v>1202</v>
      </c>
      <c r="I78" s="51" t="s">
        <v>1201</v>
      </c>
      <c r="J78" s="51" t="s">
        <v>1200</v>
      </c>
      <c r="K78" s="51" t="s">
        <v>1199</v>
      </c>
      <c r="L78" s="51" t="s">
        <v>1244</v>
      </c>
      <c r="M78" s="51" t="s">
        <v>1224</v>
      </c>
      <c r="N78" s="51" t="s">
        <v>2735</v>
      </c>
      <c r="O78" s="51">
        <v>215000</v>
      </c>
      <c r="P78" s="51" t="s">
        <v>1195</v>
      </c>
      <c r="Q78" s="51" t="s">
        <v>1194</v>
      </c>
      <c r="R78" s="51" t="s">
        <v>15</v>
      </c>
      <c r="T78" s="51" t="s">
        <v>1274</v>
      </c>
    </row>
    <row r="79" spans="1:20" x14ac:dyDescent="0.2">
      <c r="A79" s="51" t="s">
        <v>1631</v>
      </c>
      <c r="B79" s="51" t="s">
        <v>1573</v>
      </c>
      <c r="C79" s="51" t="s">
        <v>1630</v>
      </c>
      <c r="D79" s="51" t="s">
        <v>1563</v>
      </c>
      <c r="E79" s="51" t="s">
        <v>1562</v>
      </c>
      <c r="F79" s="51" t="s">
        <v>1204</v>
      </c>
      <c r="G79" s="51" t="s">
        <v>1203</v>
      </c>
      <c r="H79" s="51" t="s">
        <v>1202</v>
      </c>
      <c r="I79" s="51" t="s">
        <v>1201</v>
      </c>
      <c r="J79" s="51" t="s">
        <v>1200</v>
      </c>
      <c r="K79" s="51" t="s">
        <v>1199</v>
      </c>
      <c r="L79" s="51" t="s">
        <v>1242</v>
      </c>
      <c r="M79" s="51" t="s">
        <v>1211</v>
      </c>
      <c r="N79" s="51" t="s">
        <v>1164</v>
      </c>
      <c r="O79" s="51">
        <v>382990</v>
      </c>
      <c r="P79" s="51" t="s">
        <v>1195</v>
      </c>
      <c r="Q79" s="51" t="s">
        <v>1194</v>
      </c>
      <c r="R79" s="51" t="s">
        <v>1213</v>
      </c>
      <c r="T79" s="51" t="s">
        <v>1749</v>
      </c>
    </row>
    <row r="80" spans="1:20" x14ac:dyDescent="0.2">
      <c r="A80" s="51" t="s">
        <v>1631</v>
      </c>
      <c r="B80" s="51" t="s">
        <v>1573</v>
      </c>
      <c r="C80" s="51" t="s">
        <v>1630</v>
      </c>
      <c r="D80" s="51" t="s">
        <v>1563</v>
      </c>
      <c r="E80" s="51" t="s">
        <v>1562</v>
      </c>
      <c r="F80" s="51" t="s">
        <v>1204</v>
      </c>
      <c r="G80" s="51" t="s">
        <v>1203</v>
      </c>
      <c r="H80" s="51" t="s">
        <v>1202</v>
      </c>
      <c r="I80" s="51" t="s">
        <v>1201</v>
      </c>
      <c r="J80" s="51" t="s">
        <v>1200</v>
      </c>
      <c r="K80" s="51" t="s">
        <v>1199</v>
      </c>
      <c r="L80" s="51" t="s">
        <v>1238</v>
      </c>
      <c r="M80" s="51" t="s">
        <v>1221</v>
      </c>
      <c r="N80" s="51" t="s">
        <v>1164</v>
      </c>
      <c r="O80" s="51">
        <v>355900</v>
      </c>
      <c r="P80" s="51" t="s">
        <v>1195</v>
      </c>
      <c r="Q80" s="51" t="s">
        <v>1194</v>
      </c>
      <c r="R80" s="51" t="s">
        <v>15</v>
      </c>
      <c r="T80" s="51" t="s">
        <v>1305</v>
      </c>
    </row>
    <row r="81" spans="1:20" x14ac:dyDescent="0.2">
      <c r="A81" s="51" t="s">
        <v>1631</v>
      </c>
      <c r="B81" s="51" t="s">
        <v>1573</v>
      </c>
      <c r="C81" s="51" t="s">
        <v>1630</v>
      </c>
      <c r="D81" s="51" t="s">
        <v>1556</v>
      </c>
      <c r="E81" s="51" t="s">
        <v>1555</v>
      </c>
      <c r="F81" s="51" t="s">
        <v>1204</v>
      </c>
      <c r="G81" s="51" t="s">
        <v>1203</v>
      </c>
      <c r="H81" s="51" t="s">
        <v>1202</v>
      </c>
      <c r="I81" s="51" t="s">
        <v>1201</v>
      </c>
      <c r="J81" s="51" t="s">
        <v>1200</v>
      </c>
      <c r="K81" s="51" t="s">
        <v>1199</v>
      </c>
      <c r="L81" s="51" t="s">
        <v>1222</v>
      </c>
      <c r="M81" s="51" t="s">
        <v>1197</v>
      </c>
      <c r="N81" s="51" t="s">
        <v>1168</v>
      </c>
      <c r="O81" s="51">
        <v>209700</v>
      </c>
      <c r="P81" s="51" t="s">
        <v>1195</v>
      </c>
      <c r="Q81" s="51" t="s">
        <v>1194</v>
      </c>
      <c r="R81" s="51" t="s">
        <v>15</v>
      </c>
      <c r="T81" s="51" t="s">
        <v>1336</v>
      </c>
    </row>
    <row r="82" spans="1:20" x14ac:dyDescent="0.2">
      <c r="A82" s="51" t="s">
        <v>1631</v>
      </c>
      <c r="B82" s="51" t="s">
        <v>1573</v>
      </c>
      <c r="C82" s="51" t="s">
        <v>1630</v>
      </c>
      <c r="D82" s="51" t="s">
        <v>1556</v>
      </c>
      <c r="E82" s="51" t="s">
        <v>1555</v>
      </c>
      <c r="F82" s="51" t="s">
        <v>1204</v>
      </c>
      <c r="G82" s="51" t="s">
        <v>1203</v>
      </c>
      <c r="H82" s="51" t="s">
        <v>1202</v>
      </c>
      <c r="I82" s="51" t="s">
        <v>1201</v>
      </c>
      <c r="J82" s="51" t="s">
        <v>1200</v>
      </c>
      <c r="K82" s="51" t="s">
        <v>1199</v>
      </c>
      <c r="L82" s="51" t="s">
        <v>1219</v>
      </c>
      <c r="M82" s="51" t="s">
        <v>1224</v>
      </c>
      <c r="N82" s="51" t="s">
        <v>2735</v>
      </c>
      <c r="O82" s="51">
        <v>203900</v>
      </c>
      <c r="P82" s="51" t="s">
        <v>1195</v>
      </c>
      <c r="Q82" s="51" t="s">
        <v>1194</v>
      </c>
      <c r="R82" s="51" t="s">
        <v>15</v>
      </c>
      <c r="T82" s="51" t="s">
        <v>1748</v>
      </c>
    </row>
    <row r="83" spans="1:20" x14ac:dyDescent="0.2">
      <c r="A83" s="51" t="s">
        <v>1631</v>
      </c>
      <c r="B83" s="51" t="s">
        <v>1573</v>
      </c>
      <c r="C83" s="51" t="s">
        <v>1630</v>
      </c>
      <c r="D83" s="51" t="s">
        <v>1556</v>
      </c>
      <c r="E83" s="51" t="s">
        <v>1555</v>
      </c>
      <c r="F83" s="51" t="s">
        <v>1204</v>
      </c>
      <c r="G83" s="51" t="s">
        <v>1203</v>
      </c>
      <c r="H83" s="51" t="s">
        <v>1202</v>
      </c>
      <c r="I83" s="51" t="s">
        <v>1201</v>
      </c>
      <c r="J83" s="51" t="s">
        <v>1200</v>
      </c>
      <c r="K83" s="51" t="s">
        <v>1199</v>
      </c>
      <c r="L83" s="51" t="s">
        <v>1217</v>
      </c>
      <c r="M83" s="51" t="s">
        <v>1224</v>
      </c>
      <c r="N83" s="51" t="s">
        <v>2735</v>
      </c>
      <c r="O83" s="51">
        <v>149200</v>
      </c>
      <c r="P83" s="51" t="s">
        <v>1195</v>
      </c>
      <c r="Q83" s="51" t="s">
        <v>1194</v>
      </c>
      <c r="R83" s="51" t="s">
        <v>15</v>
      </c>
      <c r="T83" s="51" t="s">
        <v>1560</v>
      </c>
    </row>
    <row r="84" spans="1:20" x14ac:dyDescent="0.2">
      <c r="A84" s="51" t="s">
        <v>1631</v>
      </c>
      <c r="B84" s="51" t="s">
        <v>1573</v>
      </c>
      <c r="C84" s="51" t="s">
        <v>1630</v>
      </c>
      <c r="D84" s="51" t="s">
        <v>1556</v>
      </c>
      <c r="E84" s="51" t="s">
        <v>1555</v>
      </c>
      <c r="F84" s="51" t="s">
        <v>1204</v>
      </c>
      <c r="G84" s="51" t="s">
        <v>1203</v>
      </c>
      <c r="H84" s="51" t="s">
        <v>1202</v>
      </c>
      <c r="I84" s="51" t="s">
        <v>1201</v>
      </c>
      <c r="J84" s="51" t="s">
        <v>1200</v>
      </c>
      <c r="K84" s="51" t="s">
        <v>1199</v>
      </c>
      <c r="L84" s="51" t="s">
        <v>1215</v>
      </c>
      <c r="M84" s="51" t="s">
        <v>1272</v>
      </c>
      <c r="N84" s="51" t="s">
        <v>1166</v>
      </c>
      <c r="O84" s="51">
        <v>519900</v>
      </c>
      <c r="P84" s="51" t="s">
        <v>1195</v>
      </c>
      <c r="Q84" s="51" t="s">
        <v>1194</v>
      </c>
      <c r="R84" s="51" t="s">
        <v>15</v>
      </c>
      <c r="T84" s="51" t="s">
        <v>1324</v>
      </c>
    </row>
    <row r="85" spans="1:20" x14ac:dyDescent="0.2">
      <c r="A85" s="51" t="s">
        <v>1631</v>
      </c>
      <c r="B85" s="51" t="s">
        <v>1573</v>
      </c>
      <c r="C85" s="51" t="s">
        <v>1630</v>
      </c>
      <c r="D85" s="51" t="s">
        <v>1556</v>
      </c>
      <c r="E85" s="51" t="s">
        <v>1555</v>
      </c>
      <c r="F85" s="51" t="s">
        <v>1204</v>
      </c>
      <c r="G85" s="51" t="s">
        <v>1203</v>
      </c>
      <c r="H85" s="51" t="s">
        <v>1202</v>
      </c>
      <c r="I85" s="51" t="s">
        <v>1201</v>
      </c>
      <c r="J85" s="51" t="s">
        <v>1200</v>
      </c>
      <c r="K85" s="51" t="s">
        <v>1199</v>
      </c>
      <c r="L85" s="51" t="s">
        <v>1212</v>
      </c>
      <c r="M85" s="51" t="s">
        <v>1224</v>
      </c>
      <c r="N85" s="51" t="s">
        <v>2735</v>
      </c>
      <c r="O85" s="51">
        <v>204900</v>
      </c>
      <c r="P85" s="51" t="s">
        <v>1195</v>
      </c>
      <c r="Q85" s="51" t="s">
        <v>1194</v>
      </c>
      <c r="R85" s="51" t="s">
        <v>15</v>
      </c>
      <c r="T85" s="51" t="s">
        <v>1559</v>
      </c>
    </row>
    <row r="86" spans="1:20" x14ac:dyDescent="0.2">
      <c r="A86" s="51" t="s">
        <v>1631</v>
      </c>
      <c r="B86" s="51" t="s">
        <v>1573</v>
      </c>
      <c r="C86" s="51" t="s">
        <v>1630</v>
      </c>
      <c r="D86" s="51" t="s">
        <v>1556</v>
      </c>
      <c r="E86" s="51" t="s">
        <v>1555</v>
      </c>
      <c r="F86" s="51" t="s">
        <v>1204</v>
      </c>
      <c r="G86" s="51" t="s">
        <v>1203</v>
      </c>
      <c r="H86" s="51" t="s">
        <v>1202</v>
      </c>
      <c r="I86" s="51" t="s">
        <v>1201</v>
      </c>
      <c r="J86" s="51" t="s">
        <v>1200</v>
      </c>
      <c r="K86" s="51" t="s">
        <v>1199</v>
      </c>
      <c r="L86" s="51" t="s">
        <v>1198</v>
      </c>
      <c r="M86" s="51" t="s">
        <v>1221</v>
      </c>
      <c r="N86" s="51" t="s">
        <v>1164</v>
      </c>
      <c r="O86" s="51">
        <v>188600</v>
      </c>
      <c r="P86" s="51" t="s">
        <v>1195</v>
      </c>
      <c r="Q86" s="51" t="s">
        <v>1194</v>
      </c>
      <c r="R86" s="51" t="s">
        <v>15</v>
      </c>
      <c r="T86" s="51" t="s">
        <v>1414</v>
      </c>
    </row>
    <row r="87" spans="1:20" x14ac:dyDescent="0.2">
      <c r="A87" s="51" t="s">
        <v>1631</v>
      </c>
      <c r="B87" s="51" t="s">
        <v>1573</v>
      </c>
      <c r="C87" s="51" t="s">
        <v>1630</v>
      </c>
      <c r="D87" s="51" t="s">
        <v>1556</v>
      </c>
      <c r="E87" s="51" t="s">
        <v>1555</v>
      </c>
      <c r="F87" s="51" t="s">
        <v>1204</v>
      </c>
      <c r="G87" s="51" t="s">
        <v>1203</v>
      </c>
      <c r="H87" s="51" t="s">
        <v>1202</v>
      </c>
      <c r="I87" s="51" t="s">
        <v>1201</v>
      </c>
      <c r="J87" s="51" t="s">
        <v>1200</v>
      </c>
      <c r="K87" s="51" t="s">
        <v>1199</v>
      </c>
      <c r="L87" s="51" t="s">
        <v>1251</v>
      </c>
      <c r="M87" s="51" t="s">
        <v>1322</v>
      </c>
      <c r="N87" s="51" t="s">
        <v>1166</v>
      </c>
      <c r="O87" s="51">
        <v>379600</v>
      </c>
      <c r="P87" s="51" t="s">
        <v>1195</v>
      </c>
      <c r="Q87" s="51" t="s">
        <v>1194</v>
      </c>
      <c r="R87" s="51" t="s">
        <v>15</v>
      </c>
      <c r="T87" s="51" t="s">
        <v>1695</v>
      </c>
    </row>
    <row r="88" spans="1:20" x14ac:dyDescent="0.2">
      <c r="A88" s="51" t="s">
        <v>1631</v>
      </c>
      <c r="B88" s="51" t="s">
        <v>1573</v>
      </c>
      <c r="C88" s="51" t="s">
        <v>1630</v>
      </c>
      <c r="D88" s="51" t="s">
        <v>1556</v>
      </c>
      <c r="E88" s="51" t="s">
        <v>1555</v>
      </c>
      <c r="F88" s="51" t="s">
        <v>1204</v>
      </c>
      <c r="G88" s="51" t="s">
        <v>1203</v>
      </c>
      <c r="H88" s="51" t="s">
        <v>1202</v>
      </c>
      <c r="I88" s="51" t="s">
        <v>1201</v>
      </c>
      <c r="J88" s="51" t="s">
        <v>1200</v>
      </c>
      <c r="K88" s="51" t="s">
        <v>1199</v>
      </c>
      <c r="L88" s="51" t="s">
        <v>1248</v>
      </c>
      <c r="M88" s="51" t="s">
        <v>1197</v>
      </c>
      <c r="N88" s="51" t="s">
        <v>1168</v>
      </c>
      <c r="O88" s="51">
        <v>405900</v>
      </c>
      <c r="P88" s="51" t="s">
        <v>1195</v>
      </c>
      <c r="Q88" s="51" t="s">
        <v>1194</v>
      </c>
      <c r="R88" s="51" t="s">
        <v>15</v>
      </c>
      <c r="T88" s="51" t="s">
        <v>1277</v>
      </c>
    </row>
    <row r="89" spans="1:20" x14ac:dyDescent="0.2">
      <c r="A89" s="51" t="s">
        <v>1631</v>
      </c>
      <c r="B89" s="51" t="s">
        <v>1573</v>
      </c>
      <c r="C89" s="51" t="s">
        <v>1630</v>
      </c>
      <c r="D89" s="51" t="s">
        <v>1556</v>
      </c>
      <c r="E89" s="51" t="s">
        <v>1555</v>
      </c>
      <c r="F89" s="51" t="s">
        <v>1204</v>
      </c>
      <c r="G89" s="51" t="s">
        <v>1203</v>
      </c>
      <c r="H89" s="51" t="s">
        <v>1202</v>
      </c>
      <c r="I89" s="51" t="s">
        <v>1201</v>
      </c>
      <c r="J89" s="51" t="s">
        <v>1200</v>
      </c>
      <c r="K89" s="51" t="s">
        <v>1199</v>
      </c>
      <c r="L89" s="51" t="s">
        <v>1246</v>
      </c>
      <c r="M89" s="51" t="s">
        <v>1214</v>
      </c>
      <c r="N89" s="51" t="s">
        <v>1168</v>
      </c>
      <c r="O89" s="51">
        <v>709900</v>
      </c>
      <c r="P89" s="51" t="s">
        <v>1195</v>
      </c>
      <c r="Q89" s="51" t="s">
        <v>1194</v>
      </c>
      <c r="R89" s="51" t="s">
        <v>15</v>
      </c>
      <c r="T89" s="51" t="s">
        <v>1557</v>
      </c>
    </row>
    <row r="90" spans="1:20" x14ac:dyDescent="0.2">
      <c r="A90" s="51" t="s">
        <v>1631</v>
      </c>
      <c r="B90" s="51" t="s">
        <v>1573</v>
      </c>
      <c r="C90" s="51" t="s">
        <v>1630</v>
      </c>
      <c r="D90" s="51" t="s">
        <v>1556</v>
      </c>
      <c r="E90" s="51" t="s">
        <v>1555</v>
      </c>
      <c r="F90" s="51" t="s">
        <v>1204</v>
      </c>
      <c r="G90" s="51" t="s">
        <v>1203</v>
      </c>
      <c r="H90" s="51" t="s">
        <v>1202</v>
      </c>
      <c r="I90" s="51" t="s">
        <v>1201</v>
      </c>
      <c r="J90" s="51" t="s">
        <v>1200</v>
      </c>
      <c r="K90" s="51" t="s">
        <v>1199</v>
      </c>
      <c r="L90" s="51" t="s">
        <v>1244</v>
      </c>
      <c r="M90" s="51" t="s">
        <v>1197</v>
      </c>
      <c r="N90" s="51" t="s">
        <v>1168</v>
      </c>
      <c r="O90" s="51">
        <v>240900</v>
      </c>
      <c r="P90" s="51" t="s">
        <v>1195</v>
      </c>
      <c r="Q90" s="51" t="s">
        <v>1194</v>
      </c>
      <c r="R90" s="51" t="s">
        <v>1213</v>
      </c>
      <c r="T90" s="51" t="s">
        <v>1310</v>
      </c>
    </row>
    <row r="91" spans="1:20" x14ac:dyDescent="0.2">
      <c r="A91" s="51" t="s">
        <v>1631</v>
      </c>
      <c r="B91" s="51" t="s">
        <v>1573</v>
      </c>
      <c r="C91" s="51" t="s">
        <v>1630</v>
      </c>
      <c r="D91" s="51" t="s">
        <v>1556</v>
      </c>
      <c r="E91" s="51" t="s">
        <v>1555</v>
      </c>
      <c r="F91" s="51" t="s">
        <v>1204</v>
      </c>
      <c r="G91" s="51" t="s">
        <v>1203</v>
      </c>
      <c r="H91" s="51" t="s">
        <v>1202</v>
      </c>
      <c r="I91" s="51" t="s">
        <v>1201</v>
      </c>
      <c r="J91" s="51" t="s">
        <v>1200</v>
      </c>
      <c r="K91" s="51" t="s">
        <v>1199</v>
      </c>
      <c r="L91" s="51" t="s">
        <v>1242</v>
      </c>
      <c r="M91" s="51" t="s">
        <v>1214</v>
      </c>
      <c r="N91" s="51" t="s">
        <v>1168</v>
      </c>
      <c r="O91" s="51">
        <v>591900</v>
      </c>
      <c r="P91" s="51" t="s">
        <v>1195</v>
      </c>
      <c r="Q91" s="51" t="s">
        <v>1194</v>
      </c>
      <c r="R91" s="51" t="s">
        <v>15</v>
      </c>
      <c r="T91" s="51" t="s">
        <v>1747</v>
      </c>
    </row>
    <row r="92" spans="1:20" x14ac:dyDescent="0.2">
      <c r="A92" s="51" t="s">
        <v>1631</v>
      </c>
      <c r="B92" s="51" t="s">
        <v>1573</v>
      </c>
      <c r="C92" s="51" t="s">
        <v>1630</v>
      </c>
      <c r="D92" s="51" t="s">
        <v>1556</v>
      </c>
      <c r="E92" s="51" t="s">
        <v>1555</v>
      </c>
      <c r="F92" s="51" t="s">
        <v>1204</v>
      </c>
      <c r="G92" s="51" t="s">
        <v>1203</v>
      </c>
      <c r="H92" s="51" t="s">
        <v>1202</v>
      </c>
      <c r="I92" s="51" t="s">
        <v>1201</v>
      </c>
      <c r="J92" s="51" t="s">
        <v>1200</v>
      </c>
      <c r="K92" s="51" t="s">
        <v>1199</v>
      </c>
      <c r="L92" s="51" t="s">
        <v>1238</v>
      </c>
      <c r="M92" s="51" t="s">
        <v>1211</v>
      </c>
      <c r="N92" s="51" t="s">
        <v>1164</v>
      </c>
      <c r="O92" s="51">
        <v>215800</v>
      </c>
      <c r="P92" s="51" t="s">
        <v>1195</v>
      </c>
      <c r="Q92" s="51" t="s">
        <v>1194</v>
      </c>
      <c r="R92" s="51" t="s">
        <v>15</v>
      </c>
      <c r="T92" s="51" t="s">
        <v>1651</v>
      </c>
    </row>
    <row r="93" spans="1:20" x14ac:dyDescent="0.2">
      <c r="A93" s="51" t="s">
        <v>1631</v>
      </c>
      <c r="B93" s="51" t="s">
        <v>1573</v>
      </c>
      <c r="C93" s="51" t="s">
        <v>1630</v>
      </c>
      <c r="D93" s="51" t="s">
        <v>1547</v>
      </c>
      <c r="E93" s="51" t="s">
        <v>1546</v>
      </c>
      <c r="F93" s="51" t="s">
        <v>1204</v>
      </c>
      <c r="G93" s="51" t="s">
        <v>1203</v>
      </c>
      <c r="H93" s="51" t="s">
        <v>1202</v>
      </c>
      <c r="I93" s="51" t="s">
        <v>1201</v>
      </c>
      <c r="J93" s="51" t="s">
        <v>1200</v>
      </c>
      <c r="K93" s="51" t="s">
        <v>1199</v>
      </c>
      <c r="L93" s="51" t="s">
        <v>1222</v>
      </c>
      <c r="M93" s="51" t="s">
        <v>1211</v>
      </c>
      <c r="N93" s="51" t="s">
        <v>1164</v>
      </c>
      <c r="O93" s="51">
        <v>249900</v>
      </c>
      <c r="P93" s="51" t="s">
        <v>1195</v>
      </c>
      <c r="Q93" s="51" t="s">
        <v>1194</v>
      </c>
      <c r="R93" s="51" t="s">
        <v>15</v>
      </c>
      <c r="T93" s="51" t="s">
        <v>1302</v>
      </c>
    </row>
    <row r="94" spans="1:20" x14ac:dyDescent="0.2">
      <c r="A94" s="51" t="s">
        <v>1631</v>
      </c>
      <c r="B94" s="51" t="s">
        <v>1573</v>
      </c>
      <c r="C94" s="51" t="s">
        <v>1630</v>
      </c>
      <c r="D94" s="51" t="s">
        <v>1547</v>
      </c>
      <c r="E94" s="51" t="s">
        <v>1546</v>
      </c>
      <c r="F94" s="51" t="s">
        <v>1204</v>
      </c>
      <c r="G94" s="51" t="s">
        <v>1203</v>
      </c>
      <c r="H94" s="51" t="s">
        <v>1202</v>
      </c>
      <c r="I94" s="51" t="s">
        <v>1201</v>
      </c>
      <c r="J94" s="51" t="s">
        <v>1200</v>
      </c>
      <c r="K94" s="51" t="s">
        <v>1199</v>
      </c>
      <c r="L94" s="51" t="s">
        <v>1219</v>
      </c>
      <c r="M94" s="51" t="s">
        <v>1224</v>
      </c>
      <c r="N94" s="51" t="s">
        <v>2735</v>
      </c>
      <c r="O94" s="51">
        <v>294990</v>
      </c>
      <c r="P94" s="51" t="s">
        <v>1195</v>
      </c>
      <c r="Q94" s="51" t="s">
        <v>1194</v>
      </c>
      <c r="R94" s="51" t="s">
        <v>15</v>
      </c>
      <c r="T94" s="51" t="s">
        <v>1554</v>
      </c>
    </row>
    <row r="95" spans="1:20" x14ac:dyDescent="0.2">
      <c r="A95" s="51" t="s">
        <v>1631</v>
      </c>
      <c r="B95" s="51" t="s">
        <v>1573</v>
      </c>
      <c r="C95" s="51" t="s">
        <v>1630</v>
      </c>
      <c r="D95" s="51" t="s">
        <v>1547</v>
      </c>
      <c r="E95" s="51" t="s">
        <v>1546</v>
      </c>
      <c r="F95" s="51" t="s">
        <v>1204</v>
      </c>
      <c r="G95" s="51" t="s">
        <v>1203</v>
      </c>
      <c r="H95" s="51" t="s">
        <v>1202</v>
      </c>
      <c r="I95" s="51" t="s">
        <v>1201</v>
      </c>
      <c r="J95" s="51" t="s">
        <v>1200</v>
      </c>
      <c r="K95" s="51" t="s">
        <v>1199</v>
      </c>
      <c r="L95" s="51" t="s">
        <v>1217</v>
      </c>
      <c r="M95" s="51" t="s">
        <v>1272</v>
      </c>
      <c r="N95" s="51" t="s">
        <v>1166</v>
      </c>
      <c r="O95" s="51">
        <v>654900</v>
      </c>
      <c r="P95" s="51" t="s">
        <v>1195</v>
      </c>
      <c r="Q95" s="51" t="s">
        <v>1194</v>
      </c>
      <c r="R95" s="51" t="s">
        <v>15</v>
      </c>
      <c r="T95" s="51" t="s">
        <v>1553</v>
      </c>
    </row>
    <row r="96" spans="1:20" x14ac:dyDescent="0.2">
      <c r="A96" s="51" t="s">
        <v>1631</v>
      </c>
      <c r="B96" s="51" t="s">
        <v>1573</v>
      </c>
      <c r="C96" s="51" t="s">
        <v>1630</v>
      </c>
      <c r="D96" s="51" t="s">
        <v>1547</v>
      </c>
      <c r="E96" s="51" t="s">
        <v>1546</v>
      </c>
      <c r="F96" s="51" t="s">
        <v>1204</v>
      </c>
      <c r="G96" s="51" t="s">
        <v>1203</v>
      </c>
      <c r="H96" s="51" t="s">
        <v>1202</v>
      </c>
      <c r="I96" s="51" t="s">
        <v>1201</v>
      </c>
      <c r="J96" s="51" t="s">
        <v>1200</v>
      </c>
      <c r="K96" s="51" t="s">
        <v>1199</v>
      </c>
      <c r="L96" s="51" t="s">
        <v>1215</v>
      </c>
      <c r="M96" s="51" t="s">
        <v>1211</v>
      </c>
      <c r="N96" s="51" t="s">
        <v>1164</v>
      </c>
      <c r="O96" s="51">
        <v>264980</v>
      </c>
      <c r="P96" s="51" t="s">
        <v>1195</v>
      </c>
      <c r="Q96" s="51" t="s">
        <v>1194</v>
      </c>
      <c r="R96" s="51" t="s">
        <v>15</v>
      </c>
      <c r="T96" s="51" t="s">
        <v>1552</v>
      </c>
    </row>
    <row r="97" spans="1:20" x14ac:dyDescent="0.2">
      <c r="A97" s="51" t="s">
        <v>1631</v>
      </c>
      <c r="B97" s="51" t="s">
        <v>1573</v>
      </c>
      <c r="C97" s="51" t="s">
        <v>1630</v>
      </c>
      <c r="D97" s="51" t="s">
        <v>1547</v>
      </c>
      <c r="E97" s="51" t="s">
        <v>1546</v>
      </c>
      <c r="F97" s="51" t="s">
        <v>1204</v>
      </c>
      <c r="G97" s="51" t="s">
        <v>1203</v>
      </c>
      <c r="H97" s="51" t="s">
        <v>1202</v>
      </c>
      <c r="I97" s="51" t="s">
        <v>1201</v>
      </c>
      <c r="J97" s="51" t="s">
        <v>1200</v>
      </c>
      <c r="K97" s="51" t="s">
        <v>1199</v>
      </c>
      <c r="L97" s="51" t="s">
        <v>1212</v>
      </c>
      <c r="M97" s="51" t="s">
        <v>1322</v>
      </c>
      <c r="N97" s="51" t="s">
        <v>1166</v>
      </c>
      <c r="O97" s="51">
        <v>379600</v>
      </c>
      <c r="P97" s="51" t="s">
        <v>1195</v>
      </c>
      <c r="Q97" s="51" t="s">
        <v>1194</v>
      </c>
      <c r="R97" s="51" t="s">
        <v>15</v>
      </c>
      <c r="T97" s="51" t="s">
        <v>1695</v>
      </c>
    </row>
    <row r="98" spans="1:20" x14ac:dyDescent="0.2">
      <c r="A98" s="51" t="s">
        <v>1631</v>
      </c>
      <c r="B98" s="51" t="s">
        <v>1573</v>
      </c>
      <c r="C98" s="51" t="s">
        <v>1630</v>
      </c>
      <c r="D98" s="51" t="s">
        <v>1547</v>
      </c>
      <c r="E98" s="51" t="s">
        <v>1546</v>
      </c>
      <c r="F98" s="51" t="s">
        <v>1204</v>
      </c>
      <c r="G98" s="51" t="s">
        <v>1203</v>
      </c>
      <c r="H98" s="51" t="s">
        <v>1202</v>
      </c>
      <c r="I98" s="51" t="s">
        <v>1201</v>
      </c>
      <c r="J98" s="51" t="s">
        <v>1200</v>
      </c>
      <c r="K98" s="51" t="s">
        <v>1199</v>
      </c>
      <c r="L98" s="51" t="s">
        <v>1198</v>
      </c>
      <c r="M98" s="51" t="s">
        <v>1224</v>
      </c>
      <c r="N98" s="51" t="s">
        <v>2735</v>
      </c>
      <c r="O98" s="51">
        <v>211490</v>
      </c>
      <c r="P98" s="51" t="s">
        <v>1195</v>
      </c>
      <c r="Q98" s="51" t="s">
        <v>1194</v>
      </c>
      <c r="R98" s="51" t="s">
        <v>15</v>
      </c>
      <c r="T98" s="51" t="s">
        <v>1746</v>
      </c>
    </row>
    <row r="99" spans="1:20" x14ac:dyDescent="0.2">
      <c r="A99" s="51" t="s">
        <v>1631</v>
      </c>
      <c r="B99" s="51" t="s">
        <v>1573</v>
      </c>
      <c r="C99" s="51" t="s">
        <v>1630</v>
      </c>
      <c r="D99" s="51" t="s">
        <v>1547</v>
      </c>
      <c r="E99" s="51" t="s">
        <v>1546</v>
      </c>
      <c r="F99" s="51" t="s">
        <v>1204</v>
      </c>
      <c r="G99" s="51" t="s">
        <v>1203</v>
      </c>
      <c r="H99" s="51" t="s">
        <v>1202</v>
      </c>
      <c r="I99" s="51" t="s">
        <v>1201</v>
      </c>
      <c r="J99" s="51" t="s">
        <v>1200</v>
      </c>
      <c r="K99" s="51" t="s">
        <v>1199</v>
      </c>
      <c r="L99" s="51" t="s">
        <v>1251</v>
      </c>
      <c r="M99" s="51" t="s">
        <v>1211</v>
      </c>
      <c r="N99" s="51" t="s">
        <v>1164</v>
      </c>
      <c r="O99" s="51">
        <v>216600</v>
      </c>
      <c r="P99" s="51" t="s">
        <v>1195</v>
      </c>
      <c r="Q99" s="51" t="s">
        <v>1194</v>
      </c>
      <c r="R99" s="51" t="s">
        <v>15</v>
      </c>
      <c r="T99" s="51" t="s">
        <v>1737</v>
      </c>
    </row>
    <row r="100" spans="1:20" x14ac:dyDescent="0.2">
      <c r="A100" s="51" t="s">
        <v>1631</v>
      </c>
      <c r="B100" s="51" t="s">
        <v>1573</v>
      </c>
      <c r="C100" s="51" t="s">
        <v>1630</v>
      </c>
      <c r="D100" s="51" t="s">
        <v>1547</v>
      </c>
      <c r="E100" s="51" t="s">
        <v>1546</v>
      </c>
      <c r="F100" s="51" t="s">
        <v>1204</v>
      </c>
      <c r="G100" s="51" t="s">
        <v>1203</v>
      </c>
      <c r="H100" s="51" t="s">
        <v>1202</v>
      </c>
      <c r="I100" s="51" t="s">
        <v>1201</v>
      </c>
      <c r="J100" s="51" t="s">
        <v>1200</v>
      </c>
      <c r="K100" s="51" t="s">
        <v>1199</v>
      </c>
      <c r="L100" s="51" t="s">
        <v>1248</v>
      </c>
      <c r="M100" s="51" t="s">
        <v>1197</v>
      </c>
      <c r="N100" s="51" t="s">
        <v>1168</v>
      </c>
      <c r="O100" s="51">
        <v>519990</v>
      </c>
      <c r="P100" s="51" t="s">
        <v>1195</v>
      </c>
      <c r="Q100" s="51" t="s">
        <v>1194</v>
      </c>
      <c r="R100" s="51" t="s">
        <v>15</v>
      </c>
      <c r="T100" s="51" t="s">
        <v>1550</v>
      </c>
    </row>
    <row r="101" spans="1:20" x14ac:dyDescent="0.2">
      <c r="A101" s="51" t="s">
        <v>1631</v>
      </c>
      <c r="B101" s="51" t="s">
        <v>1573</v>
      </c>
      <c r="C101" s="51" t="s">
        <v>1630</v>
      </c>
      <c r="D101" s="51" t="s">
        <v>1547</v>
      </c>
      <c r="E101" s="51" t="s">
        <v>1546</v>
      </c>
      <c r="F101" s="51" t="s">
        <v>1204</v>
      </c>
      <c r="G101" s="51" t="s">
        <v>1203</v>
      </c>
      <c r="H101" s="51" t="s">
        <v>1202</v>
      </c>
      <c r="I101" s="51" t="s">
        <v>1201</v>
      </c>
      <c r="J101" s="51" t="s">
        <v>1200</v>
      </c>
      <c r="K101" s="51" t="s">
        <v>1199</v>
      </c>
      <c r="L101" s="51" t="s">
        <v>1246</v>
      </c>
      <c r="M101" s="51" t="s">
        <v>1197</v>
      </c>
      <c r="N101" s="51" t="s">
        <v>1168</v>
      </c>
      <c r="O101" s="51">
        <v>209700</v>
      </c>
      <c r="P101" s="51" t="s">
        <v>1195</v>
      </c>
      <c r="Q101" s="51" t="s">
        <v>1194</v>
      </c>
      <c r="R101" s="51" t="s">
        <v>15</v>
      </c>
      <c r="T101" s="51" t="s">
        <v>1336</v>
      </c>
    </row>
    <row r="102" spans="1:20" x14ac:dyDescent="0.2">
      <c r="A102" s="51" t="s">
        <v>1631</v>
      </c>
      <c r="B102" s="51" t="s">
        <v>1573</v>
      </c>
      <c r="C102" s="51" t="s">
        <v>1630</v>
      </c>
      <c r="D102" s="51" t="s">
        <v>1547</v>
      </c>
      <c r="E102" s="51" t="s">
        <v>1546</v>
      </c>
      <c r="F102" s="51" t="s">
        <v>1204</v>
      </c>
      <c r="G102" s="51" t="s">
        <v>1203</v>
      </c>
      <c r="H102" s="51" t="s">
        <v>1202</v>
      </c>
      <c r="I102" s="51" t="s">
        <v>1201</v>
      </c>
      <c r="J102" s="51" t="s">
        <v>1200</v>
      </c>
      <c r="K102" s="51" t="s">
        <v>1199</v>
      </c>
      <c r="L102" s="51" t="s">
        <v>1244</v>
      </c>
      <c r="M102" s="51" t="s">
        <v>1272</v>
      </c>
      <c r="N102" s="51" t="s">
        <v>1166</v>
      </c>
      <c r="O102" s="51">
        <v>231900</v>
      </c>
      <c r="P102" s="51" t="s">
        <v>1195</v>
      </c>
      <c r="Q102" s="51" t="s">
        <v>1194</v>
      </c>
      <c r="R102" s="51" t="s">
        <v>15</v>
      </c>
      <c r="T102" s="51" t="s">
        <v>1273</v>
      </c>
    </row>
    <row r="103" spans="1:20" x14ac:dyDescent="0.2">
      <c r="A103" s="51" t="s">
        <v>1631</v>
      </c>
      <c r="B103" s="51" t="s">
        <v>1573</v>
      </c>
      <c r="C103" s="51" t="s">
        <v>1630</v>
      </c>
      <c r="D103" s="51" t="s">
        <v>1547</v>
      </c>
      <c r="E103" s="51" t="s">
        <v>1546</v>
      </c>
      <c r="F103" s="51" t="s">
        <v>1204</v>
      </c>
      <c r="G103" s="51" t="s">
        <v>1203</v>
      </c>
      <c r="H103" s="51" t="s">
        <v>1202</v>
      </c>
      <c r="I103" s="51" t="s">
        <v>1201</v>
      </c>
      <c r="J103" s="51" t="s">
        <v>1200</v>
      </c>
      <c r="K103" s="51" t="s">
        <v>1199</v>
      </c>
      <c r="L103" s="51" t="s">
        <v>1242</v>
      </c>
      <c r="M103" s="51" t="s">
        <v>1197</v>
      </c>
      <c r="N103" s="51" t="s">
        <v>1168</v>
      </c>
      <c r="O103" s="51">
        <v>365500</v>
      </c>
      <c r="P103" s="51" t="s">
        <v>1195</v>
      </c>
      <c r="Q103" s="51" t="s">
        <v>1194</v>
      </c>
      <c r="R103" s="51" t="s">
        <v>15</v>
      </c>
      <c r="T103" s="51" t="s">
        <v>1256</v>
      </c>
    </row>
    <row r="104" spans="1:20" x14ac:dyDescent="0.2">
      <c r="A104" s="51" t="s">
        <v>1631</v>
      </c>
      <c r="B104" s="51" t="s">
        <v>1573</v>
      </c>
      <c r="C104" s="51" t="s">
        <v>1630</v>
      </c>
      <c r="D104" s="51" t="s">
        <v>1547</v>
      </c>
      <c r="E104" s="51" t="s">
        <v>1546</v>
      </c>
      <c r="F104" s="51" t="s">
        <v>1204</v>
      </c>
      <c r="G104" s="51" t="s">
        <v>1203</v>
      </c>
      <c r="H104" s="51" t="s">
        <v>1202</v>
      </c>
      <c r="I104" s="51" t="s">
        <v>1201</v>
      </c>
      <c r="J104" s="51" t="s">
        <v>1200</v>
      </c>
      <c r="K104" s="51" t="s">
        <v>1199</v>
      </c>
      <c r="L104" s="51" t="s">
        <v>1238</v>
      </c>
      <c r="M104" s="51" t="s">
        <v>1197</v>
      </c>
      <c r="N104" s="51" t="s">
        <v>1168</v>
      </c>
      <c r="O104" s="51">
        <v>392900</v>
      </c>
      <c r="P104" s="51" t="s">
        <v>1195</v>
      </c>
      <c r="Q104" s="51" t="s">
        <v>1194</v>
      </c>
      <c r="R104" s="51" t="s">
        <v>15</v>
      </c>
      <c r="T104" s="51" t="s">
        <v>1549</v>
      </c>
    </row>
    <row r="105" spans="1:20" x14ac:dyDescent="0.2">
      <c r="A105" s="51" t="s">
        <v>1631</v>
      </c>
      <c r="B105" s="51" t="s">
        <v>1573</v>
      </c>
      <c r="C105" s="51" t="s">
        <v>1630</v>
      </c>
      <c r="D105" s="51" t="s">
        <v>1547</v>
      </c>
      <c r="E105" s="51" t="s">
        <v>1546</v>
      </c>
      <c r="F105" s="51" t="s">
        <v>1204</v>
      </c>
      <c r="G105" s="51" t="s">
        <v>1203</v>
      </c>
      <c r="H105" s="51" t="s">
        <v>1202</v>
      </c>
      <c r="I105" s="51" t="s">
        <v>1201</v>
      </c>
      <c r="J105" s="51" t="s">
        <v>1200</v>
      </c>
      <c r="K105" s="51" t="s">
        <v>1199</v>
      </c>
      <c r="L105" s="51" t="s">
        <v>1488</v>
      </c>
      <c r="M105" s="51" t="s">
        <v>1272</v>
      </c>
      <c r="N105" s="51" t="s">
        <v>1166</v>
      </c>
      <c r="O105" s="51">
        <v>757000</v>
      </c>
      <c r="P105" s="51" t="s">
        <v>1195</v>
      </c>
      <c r="Q105" s="51" t="s">
        <v>1194</v>
      </c>
      <c r="R105" s="51" t="s">
        <v>15</v>
      </c>
      <c r="T105" s="51" t="s">
        <v>1419</v>
      </c>
    </row>
    <row r="106" spans="1:20" x14ac:dyDescent="0.2">
      <c r="A106" s="51" t="s">
        <v>1631</v>
      </c>
      <c r="B106" s="51" t="s">
        <v>1573</v>
      </c>
      <c r="C106" s="51" t="s">
        <v>1630</v>
      </c>
      <c r="D106" s="51" t="s">
        <v>1547</v>
      </c>
      <c r="E106" s="51" t="s">
        <v>1546</v>
      </c>
      <c r="F106" s="51" t="s">
        <v>1204</v>
      </c>
      <c r="G106" s="51" t="s">
        <v>1203</v>
      </c>
      <c r="H106" s="51" t="s">
        <v>1202</v>
      </c>
      <c r="I106" s="51" t="s">
        <v>1201</v>
      </c>
      <c r="J106" s="51" t="s">
        <v>1200</v>
      </c>
      <c r="K106" s="51" t="s">
        <v>1199</v>
      </c>
      <c r="L106" s="51" t="s">
        <v>1486</v>
      </c>
      <c r="M106" s="51" t="s">
        <v>1197</v>
      </c>
      <c r="N106" s="51" t="s">
        <v>1168</v>
      </c>
      <c r="O106" s="51">
        <v>742000</v>
      </c>
      <c r="P106" s="51" t="s">
        <v>1195</v>
      </c>
      <c r="Q106" s="51" t="s">
        <v>1194</v>
      </c>
      <c r="R106" s="51" t="s">
        <v>15</v>
      </c>
      <c r="T106" s="51" t="s">
        <v>1538</v>
      </c>
    </row>
    <row r="107" spans="1:20" x14ac:dyDescent="0.2">
      <c r="A107" s="51" t="s">
        <v>1631</v>
      </c>
      <c r="B107" s="51" t="s">
        <v>1573</v>
      </c>
      <c r="C107" s="51" t="s">
        <v>1630</v>
      </c>
      <c r="D107" s="51" t="s">
        <v>1547</v>
      </c>
      <c r="E107" s="51" t="s">
        <v>1546</v>
      </c>
      <c r="F107" s="51" t="s">
        <v>1204</v>
      </c>
      <c r="G107" s="51" t="s">
        <v>1203</v>
      </c>
      <c r="H107" s="51" t="s">
        <v>1202</v>
      </c>
      <c r="I107" s="51" t="s">
        <v>1201</v>
      </c>
      <c r="J107" s="51" t="s">
        <v>1200</v>
      </c>
      <c r="K107" s="51" t="s">
        <v>1199</v>
      </c>
      <c r="L107" s="51" t="s">
        <v>1484</v>
      </c>
      <c r="M107" s="51" t="s">
        <v>1211</v>
      </c>
      <c r="N107" s="51" t="s">
        <v>1164</v>
      </c>
      <c r="O107" s="51">
        <v>249900</v>
      </c>
      <c r="P107" s="51" t="s">
        <v>1195</v>
      </c>
      <c r="Q107" s="51" t="s">
        <v>1194</v>
      </c>
      <c r="R107" s="51" t="s">
        <v>15</v>
      </c>
      <c r="T107" s="51" t="s">
        <v>1302</v>
      </c>
    </row>
    <row r="108" spans="1:20" x14ac:dyDescent="0.2">
      <c r="A108" s="51" t="s">
        <v>1631</v>
      </c>
      <c r="B108" s="51" t="s">
        <v>1573</v>
      </c>
      <c r="C108" s="51" t="s">
        <v>1630</v>
      </c>
      <c r="D108" s="51" t="s">
        <v>1547</v>
      </c>
      <c r="E108" s="51" t="s">
        <v>1546</v>
      </c>
      <c r="F108" s="51" t="s">
        <v>1204</v>
      </c>
      <c r="G108" s="51" t="s">
        <v>1203</v>
      </c>
      <c r="H108" s="51" t="s">
        <v>1202</v>
      </c>
      <c r="I108" s="51" t="s">
        <v>1201</v>
      </c>
      <c r="J108" s="51" t="s">
        <v>1200</v>
      </c>
      <c r="K108" s="51" t="s">
        <v>1199</v>
      </c>
      <c r="L108" s="51" t="s">
        <v>1482</v>
      </c>
      <c r="M108" s="51" t="s">
        <v>1221</v>
      </c>
      <c r="N108" s="51" t="s">
        <v>1164</v>
      </c>
      <c r="O108" s="51">
        <v>609900</v>
      </c>
      <c r="P108" s="51" t="s">
        <v>1195</v>
      </c>
      <c r="Q108" s="51" t="s">
        <v>1194</v>
      </c>
      <c r="R108" s="51" t="s">
        <v>15</v>
      </c>
      <c r="T108" s="51" t="s">
        <v>1548</v>
      </c>
    </row>
    <row r="109" spans="1:20" x14ac:dyDescent="0.2">
      <c r="A109" s="51" t="s">
        <v>1631</v>
      </c>
      <c r="B109" s="51" t="s">
        <v>1573</v>
      </c>
      <c r="C109" s="51" t="s">
        <v>1630</v>
      </c>
      <c r="D109" s="51" t="s">
        <v>1547</v>
      </c>
      <c r="E109" s="51" t="s">
        <v>1546</v>
      </c>
      <c r="F109" s="51" t="s">
        <v>1204</v>
      </c>
      <c r="G109" s="51" t="s">
        <v>1203</v>
      </c>
      <c r="H109" s="51" t="s">
        <v>1202</v>
      </c>
      <c r="I109" s="51" t="s">
        <v>1201</v>
      </c>
      <c r="J109" s="51" t="s">
        <v>1200</v>
      </c>
      <c r="K109" s="51" t="s">
        <v>1199</v>
      </c>
      <c r="L109" s="51" t="s">
        <v>1481</v>
      </c>
      <c r="M109" s="51" t="s">
        <v>1214</v>
      </c>
      <c r="N109" s="51" t="s">
        <v>1168</v>
      </c>
      <c r="O109" s="51">
        <v>366900</v>
      </c>
      <c r="P109" s="51" t="s">
        <v>1195</v>
      </c>
      <c r="Q109" s="51" t="s">
        <v>1194</v>
      </c>
      <c r="R109" s="51" t="s">
        <v>15</v>
      </c>
      <c r="T109" s="51" t="s">
        <v>1745</v>
      </c>
    </row>
    <row r="110" spans="1:20" x14ac:dyDescent="0.2">
      <c r="A110" s="51" t="s">
        <v>1631</v>
      </c>
      <c r="B110" s="51" t="s">
        <v>1573</v>
      </c>
      <c r="C110" s="51" t="s">
        <v>1630</v>
      </c>
      <c r="D110" s="51" t="s">
        <v>1547</v>
      </c>
      <c r="E110" s="51" t="s">
        <v>1546</v>
      </c>
      <c r="F110" s="51" t="s">
        <v>1204</v>
      </c>
      <c r="G110" s="51" t="s">
        <v>1203</v>
      </c>
      <c r="H110" s="51" t="s">
        <v>1202</v>
      </c>
      <c r="I110" s="51" t="s">
        <v>1201</v>
      </c>
      <c r="J110" s="51" t="s">
        <v>1200</v>
      </c>
      <c r="K110" s="51" t="s">
        <v>1199</v>
      </c>
      <c r="L110" s="51" t="s">
        <v>1478</v>
      </c>
      <c r="M110" s="51" t="s">
        <v>1214</v>
      </c>
      <c r="N110" s="51" t="s">
        <v>1168</v>
      </c>
      <c r="O110" s="51">
        <v>921900</v>
      </c>
      <c r="P110" s="51" t="s">
        <v>1195</v>
      </c>
      <c r="Q110" s="51" t="s">
        <v>1194</v>
      </c>
      <c r="R110" s="51" t="s">
        <v>15</v>
      </c>
      <c r="T110" s="51" t="s">
        <v>1415</v>
      </c>
    </row>
    <row r="111" spans="1:20" x14ac:dyDescent="0.2">
      <c r="A111" s="51" t="s">
        <v>1631</v>
      </c>
      <c r="B111" s="51" t="s">
        <v>1573</v>
      </c>
      <c r="C111" s="51" t="s">
        <v>1630</v>
      </c>
      <c r="D111" s="51" t="s">
        <v>1528</v>
      </c>
      <c r="E111" s="51" t="s">
        <v>1527</v>
      </c>
      <c r="F111" s="51" t="s">
        <v>1204</v>
      </c>
      <c r="G111" s="51" t="s">
        <v>1203</v>
      </c>
      <c r="H111" s="51" t="s">
        <v>1202</v>
      </c>
      <c r="I111" s="51" t="s">
        <v>1201</v>
      </c>
      <c r="J111" s="51" t="s">
        <v>1200</v>
      </c>
      <c r="K111" s="51" t="s">
        <v>1199</v>
      </c>
      <c r="L111" s="51" t="s">
        <v>1222</v>
      </c>
      <c r="M111" s="51" t="s">
        <v>1197</v>
      </c>
      <c r="N111" s="51" t="s">
        <v>1168</v>
      </c>
      <c r="O111" s="51">
        <v>319900</v>
      </c>
      <c r="P111" s="51" t="s">
        <v>1195</v>
      </c>
      <c r="Q111" s="51" t="s">
        <v>1194</v>
      </c>
      <c r="R111" s="51" t="s">
        <v>15</v>
      </c>
      <c r="T111" s="51" t="s">
        <v>1474</v>
      </c>
    </row>
    <row r="112" spans="1:20" x14ac:dyDescent="0.2">
      <c r="A112" s="51" t="s">
        <v>1631</v>
      </c>
      <c r="B112" s="51" t="s">
        <v>1573</v>
      </c>
      <c r="C112" s="51" t="s">
        <v>1630</v>
      </c>
      <c r="D112" s="51" t="s">
        <v>1528</v>
      </c>
      <c r="E112" s="51" t="s">
        <v>1527</v>
      </c>
      <c r="F112" s="51" t="s">
        <v>1204</v>
      </c>
      <c r="G112" s="51" t="s">
        <v>1203</v>
      </c>
      <c r="H112" s="51" t="s">
        <v>1202</v>
      </c>
      <c r="I112" s="51" t="s">
        <v>1201</v>
      </c>
      <c r="J112" s="51" t="s">
        <v>1200</v>
      </c>
      <c r="K112" s="51" t="s">
        <v>1199</v>
      </c>
      <c r="L112" s="51" t="s">
        <v>1219</v>
      </c>
      <c r="M112" s="51" t="s">
        <v>1340</v>
      </c>
      <c r="N112" s="51" t="s">
        <v>1166</v>
      </c>
      <c r="O112" s="51">
        <v>409900</v>
      </c>
      <c r="P112" s="51" t="s">
        <v>1195</v>
      </c>
      <c r="Q112" s="51" t="s">
        <v>1194</v>
      </c>
      <c r="R112" s="51" t="s">
        <v>15</v>
      </c>
      <c r="T112" s="51" t="s">
        <v>1450</v>
      </c>
    </row>
    <row r="113" spans="1:20" x14ac:dyDescent="0.2">
      <c r="A113" s="51" t="s">
        <v>1631</v>
      </c>
      <c r="B113" s="51" t="s">
        <v>1573</v>
      </c>
      <c r="C113" s="51" t="s">
        <v>1630</v>
      </c>
      <c r="D113" s="51" t="s">
        <v>1528</v>
      </c>
      <c r="E113" s="51" t="s">
        <v>1527</v>
      </c>
      <c r="F113" s="51" t="s">
        <v>1204</v>
      </c>
      <c r="G113" s="51" t="s">
        <v>1203</v>
      </c>
      <c r="H113" s="51" t="s">
        <v>1202</v>
      </c>
      <c r="I113" s="51" t="s">
        <v>1201</v>
      </c>
      <c r="J113" s="51" t="s">
        <v>1200</v>
      </c>
      <c r="K113" s="51" t="s">
        <v>1199</v>
      </c>
      <c r="L113" s="51" t="s">
        <v>1217</v>
      </c>
      <c r="M113" s="51" t="s">
        <v>1197</v>
      </c>
      <c r="N113" s="51" t="s">
        <v>1168</v>
      </c>
      <c r="O113" s="51">
        <v>375850</v>
      </c>
      <c r="P113" s="51" t="s">
        <v>1195</v>
      </c>
      <c r="Q113" s="51" t="s">
        <v>1194</v>
      </c>
      <c r="R113" s="51" t="s">
        <v>15</v>
      </c>
      <c r="T113" s="51" t="s">
        <v>1744</v>
      </c>
    </row>
    <row r="114" spans="1:20" x14ac:dyDescent="0.2">
      <c r="A114" s="51" t="s">
        <v>1631</v>
      </c>
      <c r="B114" s="51" t="s">
        <v>1573</v>
      </c>
      <c r="C114" s="51" t="s">
        <v>1630</v>
      </c>
      <c r="D114" s="51" t="s">
        <v>1528</v>
      </c>
      <c r="E114" s="51" t="s">
        <v>1527</v>
      </c>
      <c r="F114" s="51" t="s">
        <v>1204</v>
      </c>
      <c r="G114" s="51" t="s">
        <v>1203</v>
      </c>
      <c r="H114" s="51" t="s">
        <v>1202</v>
      </c>
      <c r="I114" s="51" t="s">
        <v>1201</v>
      </c>
      <c r="J114" s="51" t="s">
        <v>1200</v>
      </c>
      <c r="K114" s="51" t="s">
        <v>1199</v>
      </c>
      <c r="L114" s="51" t="s">
        <v>1215</v>
      </c>
      <c r="M114" s="51" t="s">
        <v>1214</v>
      </c>
      <c r="N114" s="51" t="s">
        <v>1168</v>
      </c>
      <c r="O114" s="51">
        <v>864900</v>
      </c>
      <c r="P114" s="51" t="s">
        <v>1195</v>
      </c>
      <c r="Q114" s="51" t="s">
        <v>1194</v>
      </c>
      <c r="R114" s="51" t="s">
        <v>15</v>
      </c>
      <c r="T114" s="51" t="s">
        <v>1545</v>
      </c>
    </row>
    <row r="115" spans="1:20" x14ac:dyDescent="0.2">
      <c r="A115" s="51" t="s">
        <v>1631</v>
      </c>
      <c r="B115" s="51" t="s">
        <v>1573</v>
      </c>
      <c r="C115" s="51" t="s">
        <v>1630</v>
      </c>
      <c r="D115" s="51" t="s">
        <v>1528</v>
      </c>
      <c r="E115" s="51" t="s">
        <v>1527</v>
      </c>
      <c r="F115" s="51" t="s">
        <v>1204</v>
      </c>
      <c r="G115" s="51" t="s">
        <v>1203</v>
      </c>
      <c r="H115" s="51" t="s">
        <v>1202</v>
      </c>
      <c r="I115" s="51" t="s">
        <v>1201</v>
      </c>
      <c r="J115" s="51" t="s">
        <v>1200</v>
      </c>
      <c r="K115" s="51" t="s">
        <v>1199</v>
      </c>
      <c r="L115" s="51" t="s">
        <v>1212</v>
      </c>
      <c r="M115" s="51" t="s">
        <v>1211</v>
      </c>
      <c r="N115" s="51" t="s">
        <v>1164</v>
      </c>
      <c r="O115" s="51">
        <v>183150</v>
      </c>
      <c r="P115" s="51" t="s">
        <v>1195</v>
      </c>
      <c r="Q115" s="51" t="s">
        <v>1194</v>
      </c>
      <c r="R115" s="51" t="s">
        <v>15</v>
      </c>
      <c r="T115" s="51" t="s">
        <v>1743</v>
      </c>
    </row>
    <row r="116" spans="1:20" x14ac:dyDescent="0.2">
      <c r="A116" s="51" t="s">
        <v>1631</v>
      </c>
      <c r="B116" s="51" t="s">
        <v>1573</v>
      </c>
      <c r="C116" s="51" t="s">
        <v>1630</v>
      </c>
      <c r="D116" s="51" t="s">
        <v>1528</v>
      </c>
      <c r="E116" s="51" t="s">
        <v>1527</v>
      </c>
      <c r="F116" s="51" t="s">
        <v>1204</v>
      </c>
      <c r="G116" s="51" t="s">
        <v>1203</v>
      </c>
      <c r="H116" s="51" t="s">
        <v>1202</v>
      </c>
      <c r="I116" s="51" t="s">
        <v>1201</v>
      </c>
      <c r="J116" s="51" t="s">
        <v>1200</v>
      </c>
      <c r="K116" s="51" t="s">
        <v>1199</v>
      </c>
      <c r="L116" s="51" t="s">
        <v>1198</v>
      </c>
      <c r="M116" s="51" t="s">
        <v>1197</v>
      </c>
      <c r="N116" s="51" t="s">
        <v>1168</v>
      </c>
      <c r="O116" s="51">
        <v>227900</v>
      </c>
      <c r="P116" s="51" t="s">
        <v>1195</v>
      </c>
      <c r="Q116" s="51" t="s">
        <v>1194</v>
      </c>
      <c r="R116" s="51" t="s">
        <v>15</v>
      </c>
      <c r="T116" s="51" t="s">
        <v>1279</v>
      </c>
    </row>
    <row r="117" spans="1:20" x14ac:dyDescent="0.2">
      <c r="A117" s="51" t="s">
        <v>1631</v>
      </c>
      <c r="B117" s="51" t="s">
        <v>1573</v>
      </c>
      <c r="C117" s="51" t="s">
        <v>1630</v>
      </c>
      <c r="D117" s="51" t="s">
        <v>1528</v>
      </c>
      <c r="E117" s="51" t="s">
        <v>1527</v>
      </c>
      <c r="F117" s="51" t="s">
        <v>1204</v>
      </c>
      <c r="G117" s="51" t="s">
        <v>1203</v>
      </c>
      <c r="H117" s="51" t="s">
        <v>1202</v>
      </c>
      <c r="I117" s="51" t="s">
        <v>1201</v>
      </c>
      <c r="J117" s="51" t="s">
        <v>1200</v>
      </c>
      <c r="K117" s="51" t="s">
        <v>1199</v>
      </c>
      <c r="L117" s="51" t="s">
        <v>1251</v>
      </c>
      <c r="M117" s="51" t="s">
        <v>1224</v>
      </c>
      <c r="N117" s="51" t="s">
        <v>2735</v>
      </c>
      <c r="O117" s="51">
        <v>222990</v>
      </c>
      <c r="P117" s="51" t="s">
        <v>1195</v>
      </c>
      <c r="Q117" s="51" t="s">
        <v>1194</v>
      </c>
      <c r="R117" s="51" t="s">
        <v>15</v>
      </c>
      <c r="T117" s="51" t="s">
        <v>1742</v>
      </c>
    </row>
    <row r="118" spans="1:20" x14ac:dyDescent="0.2">
      <c r="A118" s="51" t="s">
        <v>1631</v>
      </c>
      <c r="B118" s="51" t="s">
        <v>1573</v>
      </c>
      <c r="C118" s="51" t="s">
        <v>1630</v>
      </c>
      <c r="D118" s="51" t="s">
        <v>1528</v>
      </c>
      <c r="E118" s="51" t="s">
        <v>1527</v>
      </c>
      <c r="F118" s="51" t="s">
        <v>1204</v>
      </c>
      <c r="G118" s="51" t="s">
        <v>1203</v>
      </c>
      <c r="H118" s="51" t="s">
        <v>1202</v>
      </c>
      <c r="I118" s="51" t="s">
        <v>1201</v>
      </c>
      <c r="J118" s="51" t="s">
        <v>1200</v>
      </c>
      <c r="K118" s="51" t="s">
        <v>1199</v>
      </c>
      <c r="L118" s="51" t="s">
        <v>1248</v>
      </c>
      <c r="M118" s="51" t="s">
        <v>1221</v>
      </c>
      <c r="N118" s="51" t="s">
        <v>1164</v>
      </c>
      <c r="O118" s="51">
        <v>304800</v>
      </c>
      <c r="P118" s="51" t="s">
        <v>1195</v>
      </c>
      <c r="Q118" s="51" t="s">
        <v>1194</v>
      </c>
      <c r="R118" s="51" t="s">
        <v>15</v>
      </c>
      <c r="T118" s="51" t="s">
        <v>1231</v>
      </c>
    </row>
    <row r="119" spans="1:20" x14ac:dyDescent="0.2">
      <c r="A119" s="51" t="s">
        <v>1631</v>
      </c>
      <c r="B119" s="51" t="s">
        <v>1573</v>
      </c>
      <c r="C119" s="51" t="s">
        <v>1630</v>
      </c>
      <c r="D119" s="51" t="s">
        <v>1528</v>
      </c>
      <c r="E119" s="51" t="s">
        <v>1527</v>
      </c>
      <c r="F119" s="51" t="s">
        <v>1204</v>
      </c>
      <c r="G119" s="51" t="s">
        <v>1203</v>
      </c>
      <c r="H119" s="51" t="s">
        <v>1202</v>
      </c>
      <c r="I119" s="51" t="s">
        <v>1201</v>
      </c>
      <c r="J119" s="51" t="s">
        <v>1200</v>
      </c>
      <c r="K119" s="51" t="s">
        <v>1199</v>
      </c>
      <c r="L119" s="51" t="s">
        <v>1246</v>
      </c>
      <c r="M119" s="51" t="s">
        <v>1211</v>
      </c>
      <c r="N119" s="51" t="s">
        <v>1164</v>
      </c>
      <c r="O119" s="51">
        <v>244990</v>
      </c>
      <c r="P119" s="51" t="s">
        <v>1195</v>
      </c>
      <c r="Q119" s="51" t="s">
        <v>1194</v>
      </c>
      <c r="R119" s="51" t="s">
        <v>15</v>
      </c>
      <c r="T119" s="51" t="s">
        <v>1697</v>
      </c>
    </row>
    <row r="120" spans="1:20" x14ac:dyDescent="0.2">
      <c r="A120" s="51" t="s">
        <v>1631</v>
      </c>
      <c r="B120" s="51" t="s">
        <v>1573</v>
      </c>
      <c r="C120" s="51" t="s">
        <v>1630</v>
      </c>
      <c r="D120" s="51" t="s">
        <v>1528</v>
      </c>
      <c r="E120" s="51" t="s">
        <v>1527</v>
      </c>
      <c r="F120" s="51" t="s">
        <v>1204</v>
      </c>
      <c r="G120" s="51" t="s">
        <v>1203</v>
      </c>
      <c r="H120" s="51" t="s">
        <v>1202</v>
      </c>
      <c r="I120" s="51" t="s">
        <v>1201</v>
      </c>
      <c r="J120" s="51" t="s">
        <v>1200</v>
      </c>
      <c r="K120" s="51" t="s">
        <v>1199</v>
      </c>
      <c r="L120" s="51" t="s">
        <v>1244</v>
      </c>
      <c r="M120" s="51" t="s">
        <v>1224</v>
      </c>
      <c r="N120" s="51" t="s">
        <v>2735</v>
      </c>
      <c r="O120" s="51">
        <v>181592</v>
      </c>
      <c r="P120" s="51" t="s">
        <v>1195</v>
      </c>
      <c r="Q120" s="51" t="s">
        <v>1194</v>
      </c>
      <c r="R120" s="51" t="s">
        <v>15</v>
      </c>
      <c r="T120" s="51" t="s">
        <v>1542</v>
      </c>
    </row>
    <row r="121" spans="1:20" x14ac:dyDescent="0.2">
      <c r="A121" s="51" t="s">
        <v>1631</v>
      </c>
      <c r="B121" s="51" t="s">
        <v>1573</v>
      </c>
      <c r="C121" s="51" t="s">
        <v>1630</v>
      </c>
      <c r="D121" s="51" t="s">
        <v>1528</v>
      </c>
      <c r="E121" s="51" t="s">
        <v>1527</v>
      </c>
      <c r="F121" s="51" t="s">
        <v>1204</v>
      </c>
      <c r="G121" s="51" t="s">
        <v>1203</v>
      </c>
      <c r="H121" s="51" t="s">
        <v>1202</v>
      </c>
      <c r="I121" s="51" t="s">
        <v>1201</v>
      </c>
      <c r="J121" s="51" t="s">
        <v>1200</v>
      </c>
      <c r="K121" s="51" t="s">
        <v>1199</v>
      </c>
      <c r="L121" s="51" t="s">
        <v>1242</v>
      </c>
      <c r="M121" s="51" t="s">
        <v>1272</v>
      </c>
      <c r="N121" s="51" t="s">
        <v>1166</v>
      </c>
      <c r="O121" s="51">
        <v>757000</v>
      </c>
      <c r="P121" s="51" t="s">
        <v>1195</v>
      </c>
      <c r="Q121" s="51" t="s">
        <v>1194</v>
      </c>
      <c r="R121" s="51" t="s">
        <v>15</v>
      </c>
      <c r="T121" s="51" t="s">
        <v>1419</v>
      </c>
    </row>
    <row r="122" spans="1:20" x14ac:dyDescent="0.2">
      <c r="A122" s="51" t="s">
        <v>1631</v>
      </c>
      <c r="B122" s="51" t="s">
        <v>1573</v>
      </c>
      <c r="C122" s="51" t="s">
        <v>1630</v>
      </c>
      <c r="D122" s="51" t="s">
        <v>1528</v>
      </c>
      <c r="E122" s="51" t="s">
        <v>1527</v>
      </c>
      <c r="F122" s="51" t="s">
        <v>1204</v>
      </c>
      <c r="G122" s="51" t="s">
        <v>1203</v>
      </c>
      <c r="H122" s="51" t="s">
        <v>1202</v>
      </c>
      <c r="I122" s="51" t="s">
        <v>1201</v>
      </c>
      <c r="J122" s="51" t="s">
        <v>1200</v>
      </c>
      <c r="K122" s="51" t="s">
        <v>1199</v>
      </c>
      <c r="L122" s="51" t="s">
        <v>1238</v>
      </c>
      <c r="M122" s="51" t="s">
        <v>1197</v>
      </c>
      <c r="N122" s="51" t="s">
        <v>1168</v>
      </c>
      <c r="O122" s="51">
        <v>177900</v>
      </c>
      <c r="P122" s="51" t="s">
        <v>1195</v>
      </c>
      <c r="Q122" s="51" t="s">
        <v>1194</v>
      </c>
      <c r="R122" s="51" t="s">
        <v>15</v>
      </c>
      <c r="T122" s="51" t="s">
        <v>1540</v>
      </c>
    </row>
    <row r="123" spans="1:20" x14ac:dyDescent="0.2">
      <c r="A123" s="51" t="s">
        <v>1631</v>
      </c>
      <c r="B123" s="51" t="s">
        <v>1573</v>
      </c>
      <c r="C123" s="51" t="s">
        <v>1630</v>
      </c>
      <c r="D123" s="51" t="s">
        <v>1528</v>
      </c>
      <c r="E123" s="51" t="s">
        <v>1527</v>
      </c>
      <c r="F123" s="51" t="s">
        <v>1204</v>
      </c>
      <c r="G123" s="51" t="s">
        <v>1203</v>
      </c>
      <c r="H123" s="51" t="s">
        <v>1202</v>
      </c>
      <c r="I123" s="51" t="s">
        <v>1201</v>
      </c>
      <c r="J123" s="51" t="s">
        <v>1200</v>
      </c>
      <c r="K123" s="51" t="s">
        <v>1199</v>
      </c>
      <c r="L123" s="51" t="s">
        <v>1488</v>
      </c>
      <c r="M123" s="51" t="s">
        <v>1197</v>
      </c>
      <c r="N123" s="51" t="s">
        <v>1168</v>
      </c>
      <c r="O123" s="51">
        <v>369990</v>
      </c>
      <c r="P123" s="51" t="s">
        <v>1195</v>
      </c>
      <c r="Q123" s="51" t="s">
        <v>1194</v>
      </c>
      <c r="R123" s="51" t="s">
        <v>15</v>
      </c>
      <c r="T123" s="51" t="s">
        <v>1539</v>
      </c>
    </row>
    <row r="124" spans="1:20" x14ac:dyDescent="0.2">
      <c r="A124" s="51" t="s">
        <v>1631</v>
      </c>
      <c r="B124" s="51" t="s">
        <v>1573</v>
      </c>
      <c r="C124" s="51" t="s">
        <v>1630</v>
      </c>
      <c r="D124" s="51" t="s">
        <v>1528</v>
      </c>
      <c r="E124" s="51" t="s">
        <v>1527</v>
      </c>
      <c r="F124" s="51" t="s">
        <v>1204</v>
      </c>
      <c r="G124" s="51" t="s">
        <v>1203</v>
      </c>
      <c r="H124" s="51" t="s">
        <v>1202</v>
      </c>
      <c r="I124" s="51" t="s">
        <v>1201</v>
      </c>
      <c r="J124" s="51" t="s">
        <v>1200</v>
      </c>
      <c r="K124" s="51" t="s">
        <v>1199</v>
      </c>
      <c r="L124" s="51" t="s">
        <v>1486</v>
      </c>
      <c r="M124" s="51" t="s">
        <v>1197</v>
      </c>
      <c r="N124" s="51" t="s">
        <v>1168</v>
      </c>
      <c r="O124" s="51">
        <v>292900</v>
      </c>
      <c r="P124" s="51" t="s">
        <v>1195</v>
      </c>
      <c r="Q124" s="51" t="s">
        <v>1194</v>
      </c>
      <c r="R124" s="51" t="s">
        <v>15</v>
      </c>
      <c r="T124" s="51" t="s">
        <v>1633</v>
      </c>
    </row>
    <row r="125" spans="1:20" x14ac:dyDescent="0.2">
      <c r="A125" s="51" t="s">
        <v>1631</v>
      </c>
      <c r="B125" s="51" t="s">
        <v>1573</v>
      </c>
      <c r="C125" s="51" t="s">
        <v>1630</v>
      </c>
      <c r="D125" s="51" t="s">
        <v>1528</v>
      </c>
      <c r="E125" s="51" t="s">
        <v>1527</v>
      </c>
      <c r="F125" s="51" t="s">
        <v>1204</v>
      </c>
      <c r="G125" s="51" t="s">
        <v>1203</v>
      </c>
      <c r="H125" s="51" t="s">
        <v>1202</v>
      </c>
      <c r="I125" s="51" t="s">
        <v>1201</v>
      </c>
      <c r="J125" s="51" t="s">
        <v>1200</v>
      </c>
      <c r="K125" s="51" t="s">
        <v>1199</v>
      </c>
      <c r="L125" s="51" t="s">
        <v>1484</v>
      </c>
      <c r="M125" s="51" t="s">
        <v>1211</v>
      </c>
      <c r="N125" s="51" t="s">
        <v>1164</v>
      </c>
      <c r="O125" s="51">
        <v>317900</v>
      </c>
      <c r="P125" s="51" t="s">
        <v>1195</v>
      </c>
      <c r="Q125" s="51" t="s">
        <v>1194</v>
      </c>
      <c r="R125" s="51" t="s">
        <v>15</v>
      </c>
      <c r="T125" s="51" t="s">
        <v>1374</v>
      </c>
    </row>
    <row r="126" spans="1:20" x14ac:dyDescent="0.2">
      <c r="A126" s="51" t="s">
        <v>1631</v>
      </c>
      <c r="B126" s="51" t="s">
        <v>1573</v>
      </c>
      <c r="C126" s="51" t="s">
        <v>1630</v>
      </c>
      <c r="D126" s="51" t="s">
        <v>1528</v>
      </c>
      <c r="E126" s="51" t="s">
        <v>1527</v>
      </c>
      <c r="F126" s="51" t="s">
        <v>1204</v>
      </c>
      <c r="G126" s="51" t="s">
        <v>1203</v>
      </c>
      <c r="H126" s="51" t="s">
        <v>1202</v>
      </c>
      <c r="I126" s="51" t="s">
        <v>1201</v>
      </c>
      <c r="J126" s="51" t="s">
        <v>1200</v>
      </c>
      <c r="K126" s="51" t="s">
        <v>1199</v>
      </c>
      <c r="L126" s="51" t="s">
        <v>1482</v>
      </c>
      <c r="M126" s="51" t="s">
        <v>1197</v>
      </c>
      <c r="N126" s="51" t="s">
        <v>1168</v>
      </c>
      <c r="O126" s="51">
        <v>729900</v>
      </c>
      <c r="P126" s="51" t="s">
        <v>1195</v>
      </c>
      <c r="Q126" s="51" t="s">
        <v>1194</v>
      </c>
      <c r="R126" s="51" t="s">
        <v>15</v>
      </c>
      <c r="T126" s="51" t="s">
        <v>1741</v>
      </c>
    </row>
    <row r="127" spans="1:20" x14ac:dyDescent="0.2">
      <c r="A127" s="51" t="s">
        <v>1631</v>
      </c>
      <c r="B127" s="51" t="s">
        <v>1573</v>
      </c>
      <c r="C127" s="51" t="s">
        <v>1630</v>
      </c>
      <c r="D127" s="51" t="s">
        <v>1528</v>
      </c>
      <c r="E127" s="51" t="s">
        <v>1527</v>
      </c>
      <c r="F127" s="51" t="s">
        <v>1204</v>
      </c>
      <c r="G127" s="51" t="s">
        <v>1203</v>
      </c>
      <c r="H127" s="51" t="s">
        <v>1202</v>
      </c>
      <c r="I127" s="51" t="s">
        <v>1201</v>
      </c>
      <c r="J127" s="51" t="s">
        <v>1200</v>
      </c>
      <c r="K127" s="51" t="s">
        <v>1199</v>
      </c>
      <c r="L127" s="51" t="s">
        <v>1481</v>
      </c>
      <c r="M127" s="51" t="s">
        <v>1197</v>
      </c>
      <c r="N127" s="51" t="s">
        <v>1168</v>
      </c>
      <c r="O127" s="51">
        <v>389800</v>
      </c>
      <c r="P127" s="51" t="s">
        <v>1195</v>
      </c>
      <c r="Q127" s="51" t="s">
        <v>1194</v>
      </c>
      <c r="R127" s="51" t="s">
        <v>15</v>
      </c>
      <c r="T127" s="51" t="s">
        <v>1740</v>
      </c>
    </row>
    <row r="128" spans="1:20" x14ac:dyDescent="0.2">
      <c r="A128" s="51" t="s">
        <v>1631</v>
      </c>
      <c r="B128" s="51" t="s">
        <v>1573</v>
      </c>
      <c r="C128" s="51" t="s">
        <v>1630</v>
      </c>
      <c r="D128" s="51" t="s">
        <v>1528</v>
      </c>
      <c r="E128" s="51" t="s">
        <v>1527</v>
      </c>
      <c r="F128" s="51" t="s">
        <v>1204</v>
      </c>
      <c r="G128" s="51" t="s">
        <v>1203</v>
      </c>
      <c r="H128" s="51" t="s">
        <v>1202</v>
      </c>
      <c r="I128" s="51" t="s">
        <v>1201</v>
      </c>
      <c r="J128" s="51" t="s">
        <v>1200</v>
      </c>
      <c r="K128" s="51" t="s">
        <v>1199</v>
      </c>
      <c r="L128" s="51" t="s">
        <v>1478</v>
      </c>
      <c r="M128" s="51" t="s">
        <v>1224</v>
      </c>
      <c r="N128" s="51" t="s">
        <v>2735</v>
      </c>
      <c r="O128" s="51">
        <v>375678</v>
      </c>
      <c r="P128" s="51" t="s">
        <v>1195</v>
      </c>
      <c r="Q128" s="51" t="s">
        <v>1194</v>
      </c>
      <c r="R128" s="51" t="s">
        <v>15</v>
      </c>
      <c r="T128" s="51" t="s">
        <v>1536</v>
      </c>
    </row>
    <row r="129" spans="1:20" x14ac:dyDescent="0.2">
      <c r="A129" s="51" t="s">
        <v>1631</v>
      </c>
      <c r="B129" s="51" t="s">
        <v>1573</v>
      </c>
      <c r="C129" s="51" t="s">
        <v>1630</v>
      </c>
      <c r="D129" s="51" t="s">
        <v>1528</v>
      </c>
      <c r="E129" s="51" t="s">
        <v>1527</v>
      </c>
      <c r="F129" s="51" t="s">
        <v>1204</v>
      </c>
      <c r="G129" s="51" t="s">
        <v>1203</v>
      </c>
      <c r="H129" s="51" t="s">
        <v>1202</v>
      </c>
      <c r="I129" s="51" t="s">
        <v>1201</v>
      </c>
      <c r="J129" s="51" t="s">
        <v>1200</v>
      </c>
      <c r="K129" s="51" t="s">
        <v>1199</v>
      </c>
      <c r="L129" s="51" t="s">
        <v>1535</v>
      </c>
      <c r="M129" s="51" t="s">
        <v>1224</v>
      </c>
      <c r="N129" s="51" t="s">
        <v>2735</v>
      </c>
      <c r="O129" s="51">
        <v>933000</v>
      </c>
      <c r="P129" s="51" t="s">
        <v>1195</v>
      </c>
      <c r="Q129" s="51" t="s">
        <v>1194</v>
      </c>
      <c r="R129" s="51" t="s">
        <v>15</v>
      </c>
      <c r="T129" s="51" t="s">
        <v>1534</v>
      </c>
    </row>
    <row r="130" spans="1:20" x14ac:dyDescent="0.2">
      <c r="A130" s="51" t="s">
        <v>1631</v>
      </c>
      <c r="B130" s="51" t="s">
        <v>1573</v>
      </c>
      <c r="C130" s="51" t="s">
        <v>1630</v>
      </c>
      <c r="D130" s="51" t="s">
        <v>1528</v>
      </c>
      <c r="E130" s="51" t="s">
        <v>1527</v>
      </c>
      <c r="F130" s="51" t="s">
        <v>1204</v>
      </c>
      <c r="G130" s="51" t="s">
        <v>1203</v>
      </c>
      <c r="H130" s="51" t="s">
        <v>1202</v>
      </c>
      <c r="I130" s="51" t="s">
        <v>1201</v>
      </c>
      <c r="J130" s="51" t="s">
        <v>1200</v>
      </c>
      <c r="K130" s="51" t="s">
        <v>1199</v>
      </c>
      <c r="L130" s="51" t="s">
        <v>1533</v>
      </c>
      <c r="M130" s="51" t="s">
        <v>1197</v>
      </c>
      <c r="N130" s="51" t="s">
        <v>1168</v>
      </c>
      <c r="O130" s="51">
        <v>769900</v>
      </c>
      <c r="P130" s="51" t="s">
        <v>1195</v>
      </c>
      <c r="Q130" s="51" t="s">
        <v>1194</v>
      </c>
      <c r="R130" s="51" t="s">
        <v>15</v>
      </c>
      <c r="T130" s="51" t="s">
        <v>1276</v>
      </c>
    </row>
    <row r="131" spans="1:20" x14ac:dyDescent="0.2">
      <c r="A131" s="51" t="s">
        <v>1631</v>
      </c>
      <c r="B131" s="51" t="s">
        <v>1573</v>
      </c>
      <c r="C131" s="51" t="s">
        <v>1630</v>
      </c>
      <c r="D131" s="51" t="s">
        <v>1528</v>
      </c>
      <c r="E131" s="51" t="s">
        <v>1527</v>
      </c>
      <c r="F131" s="51" t="s">
        <v>1204</v>
      </c>
      <c r="G131" s="51" t="s">
        <v>1203</v>
      </c>
      <c r="H131" s="51" t="s">
        <v>1202</v>
      </c>
      <c r="I131" s="51" t="s">
        <v>1201</v>
      </c>
      <c r="J131" s="51" t="s">
        <v>1200</v>
      </c>
      <c r="K131" s="51" t="s">
        <v>1199</v>
      </c>
      <c r="L131" s="51" t="s">
        <v>1532</v>
      </c>
      <c r="M131" s="51" t="s">
        <v>1224</v>
      </c>
      <c r="N131" s="51" t="s">
        <v>2735</v>
      </c>
      <c r="O131" s="51">
        <v>178600</v>
      </c>
      <c r="P131" s="51" t="s">
        <v>1195</v>
      </c>
      <c r="Q131" s="51" t="s">
        <v>1194</v>
      </c>
      <c r="R131" s="51" t="s">
        <v>15</v>
      </c>
      <c r="T131" s="51" t="s">
        <v>1299</v>
      </c>
    </row>
    <row r="132" spans="1:20" x14ac:dyDescent="0.2">
      <c r="A132" s="51" t="s">
        <v>1631</v>
      </c>
      <c r="B132" s="51" t="s">
        <v>1573</v>
      </c>
      <c r="C132" s="51" t="s">
        <v>1630</v>
      </c>
      <c r="D132" s="51" t="s">
        <v>1528</v>
      </c>
      <c r="E132" s="51" t="s">
        <v>1527</v>
      </c>
      <c r="F132" s="51" t="s">
        <v>1204</v>
      </c>
      <c r="G132" s="51" t="s">
        <v>1203</v>
      </c>
      <c r="H132" s="51" t="s">
        <v>1202</v>
      </c>
      <c r="I132" s="51" t="s">
        <v>1201</v>
      </c>
      <c r="J132" s="51" t="s">
        <v>1200</v>
      </c>
      <c r="K132" s="51" t="s">
        <v>1199</v>
      </c>
      <c r="L132" s="51" t="s">
        <v>1531</v>
      </c>
      <c r="M132" s="51" t="s">
        <v>1250</v>
      </c>
      <c r="N132" s="51" t="s">
        <v>1168</v>
      </c>
      <c r="O132" s="51">
        <v>519900</v>
      </c>
      <c r="P132" s="51" t="s">
        <v>1195</v>
      </c>
      <c r="Q132" s="51" t="s">
        <v>1194</v>
      </c>
      <c r="R132" s="51" t="s">
        <v>15</v>
      </c>
      <c r="T132" s="51" t="s">
        <v>1324</v>
      </c>
    </row>
    <row r="133" spans="1:20" x14ac:dyDescent="0.2">
      <c r="A133" s="51" t="s">
        <v>1631</v>
      </c>
      <c r="B133" s="51" t="s">
        <v>1573</v>
      </c>
      <c r="C133" s="51" t="s">
        <v>1630</v>
      </c>
      <c r="D133" s="51" t="s">
        <v>1528</v>
      </c>
      <c r="E133" s="51" t="s">
        <v>1527</v>
      </c>
      <c r="F133" s="51" t="s">
        <v>1204</v>
      </c>
      <c r="G133" s="51" t="s">
        <v>1203</v>
      </c>
      <c r="H133" s="51" t="s">
        <v>1202</v>
      </c>
      <c r="I133" s="51" t="s">
        <v>1201</v>
      </c>
      <c r="J133" s="51" t="s">
        <v>1200</v>
      </c>
      <c r="K133" s="51" t="s">
        <v>1199</v>
      </c>
      <c r="L133" s="51" t="s">
        <v>1530</v>
      </c>
      <c r="M133" s="51" t="s">
        <v>1211</v>
      </c>
      <c r="N133" s="51" t="s">
        <v>1164</v>
      </c>
      <c r="O133" s="51">
        <v>215550</v>
      </c>
      <c r="P133" s="51" t="s">
        <v>1195</v>
      </c>
      <c r="Q133" s="51" t="s">
        <v>1194</v>
      </c>
      <c r="R133" s="51" t="s">
        <v>15</v>
      </c>
      <c r="T133" s="51" t="s">
        <v>1713</v>
      </c>
    </row>
    <row r="134" spans="1:20" x14ac:dyDescent="0.2">
      <c r="A134" s="51" t="s">
        <v>1631</v>
      </c>
      <c r="B134" s="51" t="s">
        <v>1573</v>
      </c>
      <c r="C134" s="51" t="s">
        <v>1630</v>
      </c>
      <c r="D134" s="51" t="s">
        <v>1528</v>
      </c>
      <c r="E134" s="51" t="s">
        <v>1527</v>
      </c>
      <c r="F134" s="51" t="s">
        <v>1204</v>
      </c>
      <c r="G134" s="51" t="s">
        <v>1203</v>
      </c>
      <c r="H134" s="51" t="s">
        <v>1202</v>
      </c>
      <c r="I134" s="51" t="s">
        <v>1201</v>
      </c>
      <c r="J134" s="51" t="s">
        <v>1200</v>
      </c>
      <c r="K134" s="51" t="s">
        <v>1199</v>
      </c>
      <c r="L134" s="51" t="s">
        <v>1526</v>
      </c>
      <c r="M134" s="51" t="s">
        <v>1224</v>
      </c>
      <c r="N134" s="51" t="s">
        <v>2735</v>
      </c>
      <c r="O134" s="51">
        <v>430900</v>
      </c>
      <c r="P134" s="51" t="s">
        <v>1195</v>
      </c>
      <c r="Q134" s="51" t="s">
        <v>1194</v>
      </c>
      <c r="R134" s="51" t="s">
        <v>15</v>
      </c>
      <c r="T134" s="51" t="s">
        <v>1525</v>
      </c>
    </row>
    <row r="135" spans="1:20" x14ac:dyDescent="0.2">
      <c r="A135" s="51" t="s">
        <v>1631</v>
      </c>
      <c r="B135" s="51" t="s">
        <v>1573</v>
      </c>
      <c r="C135" s="51" t="s">
        <v>1630</v>
      </c>
      <c r="D135" s="51" t="s">
        <v>1522</v>
      </c>
      <c r="E135" s="51" t="s">
        <v>1521</v>
      </c>
      <c r="F135" s="51" t="s">
        <v>1204</v>
      </c>
      <c r="G135" s="51" t="s">
        <v>1203</v>
      </c>
      <c r="H135" s="51" t="s">
        <v>1202</v>
      </c>
      <c r="I135" s="51" t="s">
        <v>1201</v>
      </c>
      <c r="J135" s="51" t="s">
        <v>1200</v>
      </c>
      <c r="K135" s="51" t="s">
        <v>1199</v>
      </c>
      <c r="L135" s="51" t="s">
        <v>1222</v>
      </c>
      <c r="M135" s="51" t="s">
        <v>1211</v>
      </c>
      <c r="N135" s="51" t="s">
        <v>1164</v>
      </c>
      <c r="O135" s="51">
        <v>173400</v>
      </c>
      <c r="P135" s="51" t="s">
        <v>1195</v>
      </c>
      <c r="Q135" s="51" t="s">
        <v>1194</v>
      </c>
      <c r="R135" s="51" t="s">
        <v>15</v>
      </c>
      <c r="T135" s="51" t="s">
        <v>1739</v>
      </c>
    </row>
    <row r="136" spans="1:20" x14ac:dyDescent="0.2">
      <c r="A136" s="51" t="s">
        <v>1631</v>
      </c>
      <c r="B136" s="51" t="s">
        <v>1573</v>
      </c>
      <c r="C136" s="51" t="s">
        <v>1630</v>
      </c>
      <c r="D136" s="51" t="s">
        <v>1522</v>
      </c>
      <c r="E136" s="51" t="s">
        <v>1521</v>
      </c>
      <c r="F136" s="51" t="s">
        <v>1204</v>
      </c>
      <c r="G136" s="51" t="s">
        <v>1203</v>
      </c>
      <c r="H136" s="51" t="s">
        <v>1202</v>
      </c>
      <c r="I136" s="51" t="s">
        <v>1201</v>
      </c>
      <c r="J136" s="51" t="s">
        <v>1200</v>
      </c>
      <c r="K136" s="51" t="s">
        <v>1199</v>
      </c>
      <c r="L136" s="51" t="s">
        <v>1219</v>
      </c>
      <c r="M136" s="51" t="s">
        <v>1221</v>
      </c>
      <c r="N136" s="51" t="s">
        <v>1164</v>
      </c>
      <c r="O136" s="51">
        <v>192800</v>
      </c>
      <c r="P136" s="51" t="s">
        <v>1195</v>
      </c>
      <c r="Q136" s="51" t="s">
        <v>1194</v>
      </c>
      <c r="R136" s="51" t="s">
        <v>15</v>
      </c>
      <c r="T136" s="51" t="s">
        <v>1466</v>
      </c>
    </row>
    <row r="137" spans="1:20" x14ac:dyDescent="0.2">
      <c r="A137" s="51" t="s">
        <v>1631</v>
      </c>
      <c r="B137" s="51" t="s">
        <v>1573</v>
      </c>
      <c r="C137" s="51" t="s">
        <v>1630</v>
      </c>
      <c r="D137" s="51" t="s">
        <v>1522</v>
      </c>
      <c r="E137" s="51" t="s">
        <v>1521</v>
      </c>
      <c r="F137" s="51" t="s">
        <v>1204</v>
      </c>
      <c r="G137" s="51" t="s">
        <v>1203</v>
      </c>
      <c r="H137" s="51" t="s">
        <v>1202</v>
      </c>
      <c r="I137" s="51" t="s">
        <v>1201</v>
      </c>
      <c r="J137" s="51" t="s">
        <v>1200</v>
      </c>
      <c r="K137" s="51" t="s">
        <v>1199</v>
      </c>
      <c r="L137" s="51" t="s">
        <v>1217</v>
      </c>
      <c r="M137" s="51" t="s">
        <v>1214</v>
      </c>
      <c r="N137" s="51" t="s">
        <v>1168</v>
      </c>
      <c r="O137" s="51">
        <v>355900</v>
      </c>
      <c r="P137" s="51" t="s">
        <v>1195</v>
      </c>
      <c r="Q137" s="51" t="s">
        <v>1194</v>
      </c>
      <c r="R137" s="51" t="s">
        <v>15</v>
      </c>
      <c r="T137" s="51" t="s">
        <v>1305</v>
      </c>
    </row>
    <row r="138" spans="1:20" x14ac:dyDescent="0.2">
      <c r="A138" s="51" t="s">
        <v>1631</v>
      </c>
      <c r="B138" s="51" t="s">
        <v>1573</v>
      </c>
      <c r="C138" s="51" t="s">
        <v>1630</v>
      </c>
      <c r="D138" s="51" t="s">
        <v>1522</v>
      </c>
      <c r="E138" s="51" t="s">
        <v>1521</v>
      </c>
      <c r="F138" s="51" t="s">
        <v>1204</v>
      </c>
      <c r="G138" s="51" t="s">
        <v>1203</v>
      </c>
      <c r="H138" s="51" t="s">
        <v>1202</v>
      </c>
      <c r="I138" s="51" t="s">
        <v>1201</v>
      </c>
      <c r="J138" s="51" t="s">
        <v>1200</v>
      </c>
      <c r="K138" s="51" t="s">
        <v>1199</v>
      </c>
      <c r="L138" s="51" t="s">
        <v>1215</v>
      </c>
      <c r="M138" s="51" t="s">
        <v>1272</v>
      </c>
      <c r="N138" s="51" t="s">
        <v>1166</v>
      </c>
      <c r="O138" s="51">
        <v>554900</v>
      </c>
      <c r="P138" s="51" t="s">
        <v>1195</v>
      </c>
      <c r="Q138" s="51" t="s">
        <v>1194</v>
      </c>
      <c r="R138" s="51" t="s">
        <v>15</v>
      </c>
      <c r="T138" s="51" t="s">
        <v>1738</v>
      </c>
    </row>
    <row r="139" spans="1:20" x14ac:dyDescent="0.2">
      <c r="A139" s="51" t="s">
        <v>1631</v>
      </c>
      <c r="B139" s="51" t="s">
        <v>1573</v>
      </c>
      <c r="C139" s="51" t="s">
        <v>1630</v>
      </c>
      <c r="D139" s="51" t="s">
        <v>1522</v>
      </c>
      <c r="E139" s="51" t="s">
        <v>1521</v>
      </c>
      <c r="F139" s="51" t="s">
        <v>1204</v>
      </c>
      <c r="G139" s="51" t="s">
        <v>1203</v>
      </c>
      <c r="H139" s="51" t="s">
        <v>1202</v>
      </c>
      <c r="I139" s="51" t="s">
        <v>1201</v>
      </c>
      <c r="J139" s="51" t="s">
        <v>1200</v>
      </c>
      <c r="K139" s="51" t="s">
        <v>1199</v>
      </c>
      <c r="L139" s="51" t="s">
        <v>1212</v>
      </c>
      <c r="M139" s="51" t="s">
        <v>1211</v>
      </c>
      <c r="N139" s="51" t="s">
        <v>1164</v>
      </c>
      <c r="O139" s="51">
        <v>279990</v>
      </c>
      <c r="P139" s="51" t="s">
        <v>1195</v>
      </c>
      <c r="Q139" s="51" t="s">
        <v>1194</v>
      </c>
      <c r="R139" s="51" t="s">
        <v>15</v>
      </c>
      <c r="T139" s="51" t="s">
        <v>1426</v>
      </c>
    </row>
    <row r="140" spans="1:20" x14ac:dyDescent="0.2">
      <c r="A140" s="51" t="s">
        <v>1631</v>
      </c>
      <c r="B140" s="51" t="s">
        <v>1573</v>
      </c>
      <c r="C140" s="51" t="s">
        <v>1630</v>
      </c>
      <c r="D140" s="51" t="s">
        <v>1522</v>
      </c>
      <c r="E140" s="51" t="s">
        <v>1521</v>
      </c>
      <c r="F140" s="51" t="s">
        <v>1204</v>
      </c>
      <c r="G140" s="51" t="s">
        <v>1203</v>
      </c>
      <c r="H140" s="51" t="s">
        <v>1202</v>
      </c>
      <c r="I140" s="51" t="s">
        <v>1201</v>
      </c>
      <c r="J140" s="51" t="s">
        <v>1200</v>
      </c>
      <c r="K140" s="51" t="s">
        <v>1199</v>
      </c>
      <c r="L140" s="51" t="s">
        <v>1198</v>
      </c>
      <c r="M140" s="51" t="s">
        <v>1224</v>
      </c>
      <c r="N140" s="51" t="s">
        <v>2735</v>
      </c>
      <c r="O140" s="51">
        <v>182400</v>
      </c>
      <c r="P140" s="51" t="s">
        <v>1195</v>
      </c>
      <c r="Q140" s="51" t="s">
        <v>1194</v>
      </c>
      <c r="R140" s="51" t="s">
        <v>15</v>
      </c>
      <c r="T140" s="51" t="s">
        <v>1267</v>
      </c>
    </row>
    <row r="141" spans="1:20" x14ac:dyDescent="0.2">
      <c r="A141" s="51" t="s">
        <v>1631</v>
      </c>
      <c r="B141" s="51" t="s">
        <v>1573</v>
      </c>
      <c r="C141" s="51" t="s">
        <v>1630</v>
      </c>
      <c r="D141" s="51" t="s">
        <v>1522</v>
      </c>
      <c r="E141" s="51" t="s">
        <v>1521</v>
      </c>
      <c r="F141" s="51" t="s">
        <v>1204</v>
      </c>
      <c r="G141" s="51" t="s">
        <v>1203</v>
      </c>
      <c r="H141" s="51" t="s">
        <v>1202</v>
      </c>
      <c r="I141" s="51" t="s">
        <v>1201</v>
      </c>
      <c r="J141" s="51" t="s">
        <v>1200</v>
      </c>
      <c r="K141" s="51" t="s">
        <v>1199</v>
      </c>
      <c r="L141" s="51" t="s">
        <v>1251</v>
      </c>
      <c r="M141" s="51" t="s">
        <v>1224</v>
      </c>
      <c r="N141" s="51" t="s">
        <v>2735</v>
      </c>
      <c r="O141" s="51">
        <v>243900</v>
      </c>
      <c r="P141" s="51" t="s">
        <v>1195</v>
      </c>
      <c r="Q141" s="51" t="s">
        <v>1194</v>
      </c>
      <c r="R141" s="51" t="s">
        <v>1213</v>
      </c>
      <c r="T141" s="51" t="s">
        <v>1646</v>
      </c>
    </row>
    <row r="142" spans="1:20" x14ac:dyDescent="0.2">
      <c r="A142" s="51" t="s">
        <v>1631</v>
      </c>
      <c r="B142" s="51" t="s">
        <v>1573</v>
      </c>
      <c r="C142" s="51" t="s">
        <v>1630</v>
      </c>
      <c r="D142" s="51" t="s">
        <v>1522</v>
      </c>
      <c r="E142" s="51" t="s">
        <v>1521</v>
      </c>
      <c r="F142" s="51" t="s">
        <v>1204</v>
      </c>
      <c r="G142" s="51" t="s">
        <v>1203</v>
      </c>
      <c r="H142" s="51" t="s">
        <v>1202</v>
      </c>
      <c r="I142" s="51" t="s">
        <v>1201</v>
      </c>
      <c r="J142" s="51" t="s">
        <v>1200</v>
      </c>
      <c r="K142" s="51" t="s">
        <v>1199</v>
      </c>
      <c r="L142" s="51" t="s">
        <v>1248</v>
      </c>
      <c r="M142" s="51" t="s">
        <v>1224</v>
      </c>
      <c r="N142" s="51" t="s">
        <v>2735</v>
      </c>
      <c r="O142" s="51">
        <v>199900</v>
      </c>
      <c r="P142" s="51" t="s">
        <v>1195</v>
      </c>
      <c r="Q142" s="51" t="s">
        <v>1194</v>
      </c>
      <c r="R142" s="51" t="s">
        <v>1213</v>
      </c>
      <c r="T142" s="51" t="s">
        <v>1703</v>
      </c>
    </row>
    <row r="143" spans="1:20" x14ac:dyDescent="0.2">
      <c r="A143" s="51" t="s">
        <v>1631</v>
      </c>
      <c r="B143" s="51" t="s">
        <v>1573</v>
      </c>
      <c r="C143" s="51" t="s">
        <v>1630</v>
      </c>
      <c r="D143" s="51" t="s">
        <v>1522</v>
      </c>
      <c r="E143" s="51" t="s">
        <v>1521</v>
      </c>
      <c r="F143" s="51" t="s">
        <v>1204</v>
      </c>
      <c r="G143" s="51" t="s">
        <v>1203</v>
      </c>
      <c r="H143" s="51" t="s">
        <v>1202</v>
      </c>
      <c r="I143" s="51" t="s">
        <v>1201</v>
      </c>
      <c r="J143" s="51" t="s">
        <v>1200</v>
      </c>
      <c r="K143" s="51" t="s">
        <v>1199</v>
      </c>
      <c r="L143" s="51" t="s">
        <v>1246</v>
      </c>
      <c r="M143" s="51" t="s">
        <v>1272</v>
      </c>
      <c r="N143" s="51" t="s">
        <v>1166</v>
      </c>
      <c r="O143" s="51">
        <v>757000</v>
      </c>
      <c r="P143" s="51" t="s">
        <v>1195</v>
      </c>
      <c r="Q143" s="51" t="s">
        <v>1194</v>
      </c>
      <c r="R143" s="51" t="s">
        <v>15</v>
      </c>
      <c r="T143" s="51" t="s">
        <v>1419</v>
      </c>
    </row>
    <row r="144" spans="1:20" x14ac:dyDescent="0.2">
      <c r="A144" s="51" t="s">
        <v>1631</v>
      </c>
      <c r="B144" s="51" t="s">
        <v>1573</v>
      </c>
      <c r="C144" s="51" t="s">
        <v>1630</v>
      </c>
      <c r="D144" s="51" t="s">
        <v>1522</v>
      </c>
      <c r="E144" s="51" t="s">
        <v>1521</v>
      </c>
      <c r="F144" s="51" t="s">
        <v>1204</v>
      </c>
      <c r="G144" s="51" t="s">
        <v>1203</v>
      </c>
      <c r="H144" s="51" t="s">
        <v>1202</v>
      </c>
      <c r="I144" s="51" t="s">
        <v>1201</v>
      </c>
      <c r="J144" s="51" t="s">
        <v>1200</v>
      </c>
      <c r="K144" s="51" t="s">
        <v>1199</v>
      </c>
      <c r="L144" s="51" t="s">
        <v>1244</v>
      </c>
      <c r="M144" s="51" t="s">
        <v>1197</v>
      </c>
      <c r="N144" s="51" t="s">
        <v>1168</v>
      </c>
      <c r="O144" s="51">
        <v>307900</v>
      </c>
      <c r="P144" s="51" t="s">
        <v>1195</v>
      </c>
      <c r="Q144" s="51" t="s">
        <v>1194</v>
      </c>
      <c r="R144" s="51" t="s">
        <v>15</v>
      </c>
      <c r="T144" s="51" t="s">
        <v>1300</v>
      </c>
    </row>
    <row r="145" spans="1:20" x14ac:dyDescent="0.2">
      <c r="A145" s="51" t="s">
        <v>1631</v>
      </c>
      <c r="B145" s="51" t="s">
        <v>1573</v>
      </c>
      <c r="C145" s="51" t="s">
        <v>1630</v>
      </c>
      <c r="D145" s="51" t="s">
        <v>1522</v>
      </c>
      <c r="E145" s="51" t="s">
        <v>1521</v>
      </c>
      <c r="F145" s="51" t="s">
        <v>1204</v>
      </c>
      <c r="G145" s="51" t="s">
        <v>1203</v>
      </c>
      <c r="H145" s="51" t="s">
        <v>1202</v>
      </c>
      <c r="I145" s="51" t="s">
        <v>1201</v>
      </c>
      <c r="J145" s="51" t="s">
        <v>1200</v>
      </c>
      <c r="K145" s="51" t="s">
        <v>1199</v>
      </c>
      <c r="L145" s="51" t="s">
        <v>1242</v>
      </c>
      <c r="M145" s="51" t="s">
        <v>1250</v>
      </c>
      <c r="N145" s="51" t="s">
        <v>1168</v>
      </c>
      <c r="O145" s="51">
        <v>216600</v>
      </c>
      <c r="P145" s="51" t="s">
        <v>1195</v>
      </c>
      <c r="Q145" s="51" t="s">
        <v>1194</v>
      </c>
      <c r="R145" s="51" t="s">
        <v>15</v>
      </c>
      <c r="T145" s="51" t="s">
        <v>1737</v>
      </c>
    </row>
    <row r="146" spans="1:20" x14ac:dyDescent="0.2">
      <c r="A146" s="51" t="s">
        <v>1631</v>
      </c>
      <c r="B146" s="51" t="s">
        <v>1573</v>
      </c>
      <c r="C146" s="51" t="s">
        <v>1630</v>
      </c>
      <c r="D146" s="51" t="s">
        <v>1522</v>
      </c>
      <c r="E146" s="51" t="s">
        <v>1521</v>
      </c>
      <c r="F146" s="51" t="s">
        <v>1204</v>
      </c>
      <c r="G146" s="51" t="s">
        <v>1203</v>
      </c>
      <c r="H146" s="51" t="s">
        <v>1202</v>
      </c>
      <c r="I146" s="51" t="s">
        <v>1201</v>
      </c>
      <c r="J146" s="51" t="s">
        <v>1200</v>
      </c>
      <c r="K146" s="51" t="s">
        <v>1199</v>
      </c>
      <c r="L146" s="51" t="s">
        <v>1238</v>
      </c>
      <c r="M146" s="51" t="s">
        <v>1340</v>
      </c>
      <c r="N146" s="51" t="s">
        <v>1166</v>
      </c>
      <c r="O146" s="51">
        <v>406800</v>
      </c>
      <c r="P146" s="51" t="s">
        <v>1195</v>
      </c>
      <c r="Q146" s="51" t="s">
        <v>1194</v>
      </c>
      <c r="R146" s="51" t="s">
        <v>15</v>
      </c>
      <c r="T146" s="51" t="s">
        <v>1679</v>
      </c>
    </row>
    <row r="147" spans="1:20" x14ac:dyDescent="0.2">
      <c r="A147" s="51" t="s">
        <v>1631</v>
      </c>
      <c r="B147" s="51" t="s">
        <v>1573</v>
      </c>
      <c r="C147" s="51" t="s">
        <v>1630</v>
      </c>
      <c r="D147" s="51" t="s">
        <v>1516</v>
      </c>
      <c r="E147" s="51" t="s">
        <v>1515</v>
      </c>
      <c r="F147" s="51" t="s">
        <v>1204</v>
      </c>
      <c r="G147" s="51" t="s">
        <v>1203</v>
      </c>
      <c r="H147" s="51" t="s">
        <v>1202</v>
      </c>
      <c r="I147" s="51" t="s">
        <v>1201</v>
      </c>
      <c r="J147" s="51" t="s">
        <v>1200</v>
      </c>
      <c r="K147" s="51" t="s">
        <v>1199</v>
      </c>
      <c r="L147" s="51" t="s">
        <v>1222</v>
      </c>
      <c r="M147" s="51" t="s">
        <v>1347</v>
      </c>
      <c r="N147" s="51" t="s">
        <v>1168</v>
      </c>
      <c r="O147" s="51">
        <v>644900</v>
      </c>
      <c r="P147" s="51" t="s">
        <v>1195</v>
      </c>
      <c r="Q147" s="51" t="s">
        <v>1194</v>
      </c>
      <c r="R147" s="51" t="s">
        <v>1213</v>
      </c>
      <c r="T147" s="51" t="s">
        <v>1519</v>
      </c>
    </row>
    <row r="148" spans="1:20" x14ac:dyDescent="0.2">
      <c r="A148" s="51" t="s">
        <v>1631</v>
      </c>
      <c r="B148" s="51" t="s">
        <v>1573</v>
      </c>
      <c r="C148" s="51" t="s">
        <v>1630</v>
      </c>
      <c r="D148" s="51" t="s">
        <v>1516</v>
      </c>
      <c r="E148" s="51" t="s">
        <v>1515</v>
      </c>
      <c r="F148" s="51" t="s">
        <v>1204</v>
      </c>
      <c r="G148" s="51" t="s">
        <v>1203</v>
      </c>
      <c r="H148" s="51" t="s">
        <v>1202</v>
      </c>
      <c r="I148" s="51" t="s">
        <v>1201</v>
      </c>
      <c r="J148" s="51" t="s">
        <v>1200</v>
      </c>
      <c r="K148" s="51" t="s">
        <v>1199</v>
      </c>
      <c r="L148" s="51" t="s">
        <v>1219</v>
      </c>
      <c r="M148" s="51" t="s">
        <v>1211</v>
      </c>
      <c r="N148" s="51" t="s">
        <v>1164</v>
      </c>
      <c r="O148" s="51">
        <v>299999</v>
      </c>
      <c r="P148" s="51" t="s">
        <v>1195</v>
      </c>
      <c r="Q148" s="51" t="s">
        <v>1194</v>
      </c>
      <c r="R148" s="51" t="s">
        <v>15</v>
      </c>
      <c r="T148" s="51" t="s">
        <v>1736</v>
      </c>
    </row>
    <row r="149" spans="1:20" x14ac:dyDescent="0.2">
      <c r="A149" s="51" t="s">
        <v>1631</v>
      </c>
      <c r="B149" s="51" t="s">
        <v>1573</v>
      </c>
      <c r="C149" s="51" t="s">
        <v>1630</v>
      </c>
      <c r="D149" s="51" t="s">
        <v>1516</v>
      </c>
      <c r="E149" s="51" t="s">
        <v>1515</v>
      </c>
      <c r="F149" s="51" t="s">
        <v>1204</v>
      </c>
      <c r="G149" s="51" t="s">
        <v>1203</v>
      </c>
      <c r="H149" s="51" t="s">
        <v>1202</v>
      </c>
      <c r="I149" s="51" t="s">
        <v>1201</v>
      </c>
      <c r="J149" s="51" t="s">
        <v>1200</v>
      </c>
      <c r="K149" s="51" t="s">
        <v>1199</v>
      </c>
      <c r="L149" s="51" t="s">
        <v>1217</v>
      </c>
      <c r="M149" s="51" t="s">
        <v>1250</v>
      </c>
      <c r="N149" s="51" t="s">
        <v>1168</v>
      </c>
      <c r="O149" s="51">
        <v>237800</v>
      </c>
      <c r="P149" s="51" t="s">
        <v>1195</v>
      </c>
      <c r="Q149" s="51" t="s">
        <v>1194</v>
      </c>
      <c r="R149" s="51" t="s">
        <v>15</v>
      </c>
      <c r="T149" s="51" t="s">
        <v>1280</v>
      </c>
    </row>
    <row r="150" spans="1:20" x14ac:dyDescent="0.2">
      <c r="A150" s="51" t="s">
        <v>1631</v>
      </c>
      <c r="B150" s="51" t="s">
        <v>1573</v>
      </c>
      <c r="C150" s="51" t="s">
        <v>1630</v>
      </c>
      <c r="D150" s="51" t="s">
        <v>1516</v>
      </c>
      <c r="E150" s="51" t="s">
        <v>1515</v>
      </c>
      <c r="F150" s="51" t="s">
        <v>1204</v>
      </c>
      <c r="G150" s="51" t="s">
        <v>1203</v>
      </c>
      <c r="H150" s="51" t="s">
        <v>1202</v>
      </c>
      <c r="I150" s="51" t="s">
        <v>1201</v>
      </c>
      <c r="J150" s="51" t="s">
        <v>1200</v>
      </c>
      <c r="K150" s="51" t="s">
        <v>1199</v>
      </c>
      <c r="L150" s="51" t="s">
        <v>1215</v>
      </c>
      <c r="M150" s="51" t="s">
        <v>1221</v>
      </c>
      <c r="N150" s="51" t="s">
        <v>1164</v>
      </c>
      <c r="O150" s="51">
        <v>406900</v>
      </c>
      <c r="P150" s="51" t="s">
        <v>1195</v>
      </c>
      <c r="Q150" s="51" t="s">
        <v>1194</v>
      </c>
      <c r="R150" s="51" t="s">
        <v>15</v>
      </c>
      <c r="T150" s="51" t="s">
        <v>1735</v>
      </c>
    </row>
    <row r="151" spans="1:20" x14ac:dyDescent="0.2">
      <c r="A151" s="51" t="s">
        <v>1631</v>
      </c>
      <c r="B151" s="51" t="s">
        <v>1573</v>
      </c>
      <c r="C151" s="51" t="s">
        <v>1630</v>
      </c>
      <c r="D151" s="51" t="s">
        <v>1516</v>
      </c>
      <c r="E151" s="51" t="s">
        <v>1515</v>
      </c>
      <c r="F151" s="51" t="s">
        <v>1204</v>
      </c>
      <c r="G151" s="51" t="s">
        <v>1203</v>
      </c>
      <c r="H151" s="51" t="s">
        <v>1202</v>
      </c>
      <c r="I151" s="51" t="s">
        <v>1201</v>
      </c>
      <c r="J151" s="51" t="s">
        <v>1200</v>
      </c>
      <c r="K151" s="51" t="s">
        <v>1199</v>
      </c>
      <c r="L151" s="51" t="s">
        <v>1212</v>
      </c>
      <c r="M151" s="51" t="s">
        <v>1224</v>
      </c>
      <c r="N151" s="51" t="s">
        <v>2735</v>
      </c>
      <c r="O151" s="51">
        <v>209100</v>
      </c>
      <c r="P151" s="51" t="s">
        <v>1195</v>
      </c>
      <c r="Q151" s="51" t="s">
        <v>1194</v>
      </c>
      <c r="R151" s="51" t="s">
        <v>15</v>
      </c>
      <c r="T151" s="51" t="s">
        <v>1668</v>
      </c>
    </row>
    <row r="152" spans="1:20" x14ac:dyDescent="0.2">
      <c r="A152" s="51" t="s">
        <v>1631</v>
      </c>
      <c r="B152" s="51" t="s">
        <v>1573</v>
      </c>
      <c r="C152" s="51" t="s">
        <v>1630</v>
      </c>
      <c r="D152" s="51" t="s">
        <v>1516</v>
      </c>
      <c r="E152" s="51" t="s">
        <v>1515</v>
      </c>
      <c r="F152" s="51" t="s">
        <v>1204</v>
      </c>
      <c r="G152" s="51" t="s">
        <v>1203</v>
      </c>
      <c r="H152" s="51" t="s">
        <v>1202</v>
      </c>
      <c r="I152" s="51" t="s">
        <v>1201</v>
      </c>
      <c r="J152" s="51" t="s">
        <v>1200</v>
      </c>
      <c r="K152" s="51" t="s">
        <v>1199</v>
      </c>
      <c r="L152" s="51" t="s">
        <v>1198</v>
      </c>
      <c r="M152" s="51" t="s">
        <v>1224</v>
      </c>
      <c r="N152" s="51" t="s">
        <v>2735</v>
      </c>
      <c r="O152" s="51">
        <v>206990</v>
      </c>
      <c r="P152" s="51" t="s">
        <v>1195</v>
      </c>
      <c r="Q152" s="51" t="s">
        <v>1194</v>
      </c>
      <c r="R152" s="51" t="s">
        <v>15</v>
      </c>
      <c r="T152" s="51" t="s">
        <v>1309</v>
      </c>
    </row>
    <row r="153" spans="1:20" x14ac:dyDescent="0.2">
      <c r="A153" s="51" t="s">
        <v>1631</v>
      </c>
      <c r="B153" s="51" t="s">
        <v>1573</v>
      </c>
      <c r="C153" s="51" t="s">
        <v>1630</v>
      </c>
      <c r="D153" s="51" t="s">
        <v>1516</v>
      </c>
      <c r="E153" s="51" t="s">
        <v>1515</v>
      </c>
      <c r="F153" s="51" t="s">
        <v>1204</v>
      </c>
      <c r="G153" s="51" t="s">
        <v>1203</v>
      </c>
      <c r="H153" s="51" t="s">
        <v>1202</v>
      </c>
      <c r="I153" s="51" t="s">
        <v>1201</v>
      </c>
      <c r="J153" s="51" t="s">
        <v>1200</v>
      </c>
      <c r="K153" s="51" t="s">
        <v>1199</v>
      </c>
      <c r="L153" s="51" t="s">
        <v>1251</v>
      </c>
      <c r="M153" s="51" t="s">
        <v>1221</v>
      </c>
      <c r="N153" s="51" t="s">
        <v>1164</v>
      </c>
      <c r="O153" s="51">
        <v>467400</v>
      </c>
      <c r="P153" s="51" t="s">
        <v>1195</v>
      </c>
      <c r="Q153" s="51" t="s">
        <v>1194</v>
      </c>
      <c r="R153" s="51" t="s">
        <v>15</v>
      </c>
      <c r="T153" s="51" t="s">
        <v>1729</v>
      </c>
    </row>
    <row r="154" spans="1:20" x14ac:dyDescent="0.2">
      <c r="A154" s="51" t="s">
        <v>1631</v>
      </c>
      <c r="B154" s="51" t="s">
        <v>1573</v>
      </c>
      <c r="C154" s="51" t="s">
        <v>1630</v>
      </c>
      <c r="D154" s="51" t="s">
        <v>1516</v>
      </c>
      <c r="E154" s="51" t="s">
        <v>1515</v>
      </c>
      <c r="F154" s="51" t="s">
        <v>1204</v>
      </c>
      <c r="G154" s="51" t="s">
        <v>1203</v>
      </c>
      <c r="H154" s="51" t="s">
        <v>1202</v>
      </c>
      <c r="I154" s="51" t="s">
        <v>1201</v>
      </c>
      <c r="J154" s="51" t="s">
        <v>1200</v>
      </c>
      <c r="K154" s="51" t="s">
        <v>1199</v>
      </c>
      <c r="L154" s="51" t="s">
        <v>1248</v>
      </c>
      <c r="M154" s="51" t="s">
        <v>1221</v>
      </c>
      <c r="N154" s="51" t="s">
        <v>1164</v>
      </c>
      <c r="O154" s="51">
        <v>188944</v>
      </c>
      <c r="P154" s="51" t="s">
        <v>1195</v>
      </c>
      <c r="Q154" s="51" t="s">
        <v>1194</v>
      </c>
      <c r="R154" s="51" t="s">
        <v>15</v>
      </c>
      <c r="T154" s="51" t="s">
        <v>1734</v>
      </c>
    </row>
    <row r="155" spans="1:20" x14ac:dyDescent="0.2">
      <c r="A155" s="51" t="s">
        <v>1631</v>
      </c>
      <c r="B155" s="51" t="s">
        <v>1573</v>
      </c>
      <c r="C155" s="51" t="s">
        <v>1630</v>
      </c>
      <c r="D155" s="51" t="s">
        <v>1516</v>
      </c>
      <c r="E155" s="51" t="s">
        <v>1515</v>
      </c>
      <c r="F155" s="51" t="s">
        <v>1204</v>
      </c>
      <c r="G155" s="51" t="s">
        <v>1203</v>
      </c>
      <c r="H155" s="51" t="s">
        <v>1202</v>
      </c>
      <c r="I155" s="51" t="s">
        <v>1201</v>
      </c>
      <c r="J155" s="51" t="s">
        <v>1200</v>
      </c>
      <c r="K155" s="51" t="s">
        <v>1199</v>
      </c>
      <c r="L155" s="51" t="s">
        <v>1246</v>
      </c>
      <c r="M155" s="51" t="s">
        <v>1211</v>
      </c>
      <c r="N155" s="51" t="s">
        <v>1164</v>
      </c>
      <c r="O155" s="51">
        <v>245200</v>
      </c>
      <c r="P155" s="51" t="s">
        <v>1195</v>
      </c>
      <c r="Q155" s="51" t="s">
        <v>1194</v>
      </c>
      <c r="R155" s="51" t="s">
        <v>15</v>
      </c>
      <c r="T155" s="51" t="s">
        <v>1632</v>
      </c>
    </row>
    <row r="156" spans="1:20" x14ac:dyDescent="0.2">
      <c r="A156" s="51" t="s">
        <v>1631</v>
      </c>
      <c r="B156" s="51" t="s">
        <v>1573</v>
      </c>
      <c r="C156" s="51" t="s">
        <v>1630</v>
      </c>
      <c r="D156" s="51" t="s">
        <v>1516</v>
      </c>
      <c r="E156" s="51" t="s">
        <v>1515</v>
      </c>
      <c r="F156" s="51" t="s">
        <v>1204</v>
      </c>
      <c r="G156" s="51" t="s">
        <v>1203</v>
      </c>
      <c r="H156" s="51" t="s">
        <v>1202</v>
      </c>
      <c r="I156" s="51" t="s">
        <v>1201</v>
      </c>
      <c r="J156" s="51" t="s">
        <v>1200</v>
      </c>
      <c r="K156" s="51" t="s">
        <v>1199</v>
      </c>
      <c r="L156" s="51" t="s">
        <v>1244</v>
      </c>
      <c r="M156" s="51" t="s">
        <v>1197</v>
      </c>
      <c r="N156" s="51" t="s">
        <v>1168</v>
      </c>
      <c r="O156" s="51">
        <v>307900</v>
      </c>
      <c r="P156" s="51" t="s">
        <v>1195</v>
      </c>
      <c r="Q156" s="51" t="s">
        <v>1194</v>
      </c>
      <c r="R156" s="51" t="s">
        <v>15</v>
      </c>
      <c r="T156" s="51" t="s">
        <v>1300</v>
      </c>
    </row>
    <row r="157" spans="1:20" x14ac:dyDescent="0.2">
      <c r="A157" s="51" t="s">
        <v>1631</v>
      </c>
      <c r="B157" s="51" t="s">
        <v>1573</v>
      </c>
      <c r="C157" s="51" t="s">
        <v>1630</v>
      </c>
      <c r="D157" s="51" t="s">
        <v>1516</v>
      </c>
      <c r="E157" s="51" t="s">
        <v>1515</v>
      </c>
      <c r="F157" s="51" t="s">
        <v>1204</v>
      </c>
      <c r="G157" s="51" t="s">
        <v>1203</v>
      </c>
      <c r="H157" s="51" t="s">
        <v>1202</v>
      </c>
      <c r="I157" s="51" t="s">
        <v>1201</v>
      </c>
      <c r="J157" s="51" t="s">
        <v>1200</v>
      </c>
      <c r="K157" s="51" t="s">
        <v>1199</v>
      </c>
      <c r="L157" s="51" t="s">
        <v>1242</v>
      </c>
      <c r="M157" s="51" t="s">
        <v>1197</v>
      </c>
      <c r="N157" s="51" t="s">
        <v>1168</v>
      </c>
      <c r="O157" s="51">
        <v>769900</v>
      </c>
      <c r="P157" s="51" t="s">
        <v>1195</v>
      </c>
      <c r="Q157" s="51" t="s">
        <v>1194</v>
      </c>
      <c r="R157" s="51" t="s">
        <v>1213</v>
      </c>
      <c r="T157" s="51" t="s">
        <v>1276</v>
      </c>
    </row>
    <row r="158" spans="1:20" x14ac:dyDescent="0.2">
      <c r="A158" s="51" t="s">
        <v>1631</v>
      </c>
      <c r="B158" s="51" t="s">
        <v>1573</v>
      </c>
      <c r="C158" s="51" t="s">
        <v>1630</v>
      </c>
      <c r="D158" s="51" t="s">
        <v>1516</v>
      </c>
      <c r="E158" s="51" t="s">
        <v>1515</v>
      </c>
      <c r="F158" s="51" t="s">
        <v>1204</v>
      </c>
      <c r="G158" s="51" t="s">
        <v>1203</v>
      </c>
      <c r="H158" s="51" t="s">
        <v>1202</v>
      </c>
      <c r="I158" s="51" t="s">
        <v>1201</v>
      </c>
      <c r="J158" s="51" t="s">
        <v>1200</v>
      </c>
      <c r="K158" s="51" t="s">
        <v>1199</v>
      </c>
      <c r="L158" s="51" t="s">
        <v>1238</v>
      </c>
      <c r="M158" s="51" t="s">
        <v>1224</v>
      </c>
      <c r="N158" s="51" t="s">
        <v>2735</v>
      </c>
      <c r="O158" s="51">
        <v>723000</v>
      </c>
      <c r="P158" s="51" t="s">
        <v>1195</v>
      </c>
      <c r="Q158" s="51" t="s">
        <v>1194</v>
      </c>
      <c r="R158" s="51" t="s">
        <v>15</v>
      </c>
      <c r="T158" s="51" t="s">
        <v>1514</v>
      </c>
    </row>
    <row r="159" spans="1:20" x14ac:dyDescent="0.2">
      <c r="A159" s="51" t="s">
        <v>1631</v>
      </c>
      <c r="B159" s="51" t="s">
        <v>1573</v>
      </c>
      <c r="C159" s="51" t="s">
        <v>1630</v>
      </c>
      <c r="D159" s="51" t="s">
        <v>1509</v>
      </c>
      <c r="E159" s="51" t="s">
        <v>1508</v>
      </c>
      <c r="F159" s="51" t="s">
        <v>1204</v>
      </c>
      <c r="G159" s="51" t="s">
        <v>1203</v>
      </c>
      <c r="H159" s="51" t="s">
        <v>1202</v>
      </c>
      <c r="I159" s="51" t="s">
        <v>1201</v>
      </c>
      <c r="J159" s="51" t="s">
        <v>1200</v>
      </c>
      <c r="K159" s="51" t="s">
        <v>1199</v>
      </c>
      <c r="L159" s="51" t="s">
        <v>1222</v>
      </c>
      <c r="M159" s="51" t="s">
        <v>1211</v>
      </c>
      <c r="N159" s="51" t="s">
        <v>1164</v>
      </c>
      <c r="O159" s="51">
        <v>307900</v>
      </c>
      <c r="P159" s="51" t="s">
        <v>1195</v>
      </c>
      <c r="Q159" s="51" t="s">
        <v>1194</v>
      </c>
      <c r="R159" s="51" t="s">
        <v>15</v>
      </c>
      <c r="T159" s="51" t="s">
        <v>1300</v>
      </c>
    </row>
    <row r="160" spans="1:20" x14ac:dyDescent="0.2">
      <c r="A160" s="51" t="s">
        <v>1631</v>
      </c>
      <c r="B160" s="51" t="s">
        <v>1573</v>
      </c>
      <c r="C160" s="51" t="s">
        <v>1630</v>
      </c>
      <c r="D160" s="51" t="s">
        <v>1509</v>
      </c>
      <c r="E160" s="51" t="s">
        <v>1508</v>
      </c>
      <c r="F160" s="51" t="s">
        <v>1204</v>
      </c>
      <c r="G160" s="51" t="s">
        <v>1203</v>
      </c>
      <c r="H160" s="51" t="s">
        <v>1202</v>
      </c>
      <c r="I160" s="51" t="s">
        <v>1201</v>
      </c>
      <c r="J160" s="51" t="s">
        <v>1200</v>
      </c>
      <c r="K160" s="51" t="s">
        <v>1199</v>
      </c>
      <c r="L160" s="51" t="s">
        <v>1219</v>
      </c>
      <c r="M160" s="51" t="s">
        <v>1224</v>
      </c>
      <c r="N160" s="51" t="s">
        <v>2735</v>
      </c>
      <c r="O160" s="51">
        <v>170000</v>
      </c>
      <c r="P160" s="51" t="s">
        <v>1195</v>
      </c>
      <c r="Q160" s="51" t="s">
        <v>1194</v>
      </c>
      <c r="R160" s="51" t="s">
        <v>15</v>
      </c>
      <c r="T160" s="51" t="s">
        <v>1263</v>
      </c>
    </row>
    <row r="161" spans="1:20" x14ac:dyDescent="0.2">
      <c r="A161" s="51" t="s">
        <v>1631</v>
      </c>
      <c r="B161" s="51" t="s">
        <v>1573</v>
      </c>
      <c r="C161" s="51" t="s">
        <v>1630</v>
      </c>
      <c r="D161" s="51" t="s">
        <v>1509</v>
      </c>
      <c r="E161" s="51" t="s">
        <v>1508</v>
      </c>
      <c r="F161" s="51" t="s">
        <v>1204</v>
      </c>
      <c r="G161" s="51" t="s">
        <v>1203</v>
      </c>
      <c r="H161" s="51" t="s">
        <v>1202</v>
      </c>
      <c r="I161" s="51" t="s">
        <v>1201</v>
      </c>
      <c r="J161" s="51" t="s">
        <v>1200</v>
      </c>
      <c r="K161" s="51" t="s">
        <v>1199</v>
      </c>
      <c r="L161" s="51" t="s">
        <v>1217</v>
      </c>
      <c r="M161" s="51" t="s">
        <v>1272</v>
      </c>
      <c r="N161" s="51" t="s">
        <v>1166</v>
      </c>
      <c r="O161" s="51">
        <v>886900</v>
      </c>
      <c r="P161" s="51" t="s">
        <v>1195</v>
      </c>
      <c r="Q161" s="51" t="s">
        <v>1194</v>
      </c>
      <c r="R161" s="51" t="s">
        <v>15</v>
      </c>
      <c r="T161" s="51" t="s">
        <v>1733</v>
      </c>
    </row>
    <row r="162" spans="1:20" x14ac:dyDescent="0.2">
      <c r="A162" s="51" t="s">
        <v>1631</v>
      </c>
      <c r="B162" s="51" t="s">
        <v>1573</v>
      </c>
      <c r="C162" s="51" t="s">
        <v>1630</v>
      </c>
      <c r="D162" s="51" t="s">
        <v>1509</v>
      </c>
      <c r="E162" s="51" t="s">
        <v>1508</v>
      </c>
      <c r="F162" s="51" t="s">
        <v>1204</v>
      </c>
      <c r="G162" s="51" t="s">
        <v>1203</v>
      </c>
      <c r="H162" s="51" t="s">
        <v>1202</v>
      </c>
      <c r="I162" s="51" t="s">
        <v>1201</v>
      </c>
      <c r="J162" s="51" t="s">
        <v>1200</v>
      </c>
      <c r="K162" s="51" t="s">
        <v>1199</v>
      </c>
      <c r="L162" s="51" t="s">
        <v>1215</v>
      </c>
      <c r="M162" s="51" t="s">
        <v>1224</v>
      </c>
      <c r="N162" s="51" t="s">
        <v>2735</v>
      </c>
      <c r="O162" s="51">
        <v>222350</v>
      </c>
      <c r="P162" s="51" t="s">
        <v>1195</v>
      </c>
      <c r="Q162" s="51" t="s">
        <v>1194</v>
      </c>
      <c r="R162" s="51" t="s">
        <v>15</v>
      </c>
      <c r="T162" s="51" t="s">
        <v>1732</v>
      </c>
    </row>
    <row r="163" spans="1:20" x14ac:dyDescent="0.2">
      <c r="A163" s="51" t="s">
        <v>1631</v>
      </c>
      <c r="B163" s="51" t="s">
        <v>1573</v>
      </c>
      <c r="C163" s="51" t="s">
        <v>1630</v>
      </c>
      <c r="D163" s="51" t="s">
        <v>1509</v>
      </c>
      <c r="E163" s="51" t="s">
        <v>1508</v>
      </c>
      <c r="F163" s="51" t="s">
        <v>1204</v>
      </c>
      <c r="G163" s="51" t="s">
        <v>1203</v>
      </c>
      <c r="H163" s="51" t="s">
        <v>1202</v>
      </c>
      <c r="I163" s="51" t="s">
        <v>1201</v>
      </c>
      <c r="J163" s="51" t="s">
        <v>1200</v>
      </c>
      <c r="K163" s="51" t="s">
        <v>1199</v>
      </c>
      <c r="L163" s="51" t="s">
        <v>1212</v>
      </c>
      <c r="M163" s="51" t="s">
        <v>1224</v>
      </c>
      <c r="N163" s="51" t="s">
        <v>2735</v>
      </c>
      <c r="O163" s="51">
        <v>231900</v>
      </c>
      <c r="P163" s="51" t="s">
        <v>1195</v>
      </c>
      <c r="Q163" s="51" t="s">
        <v>1194</v>
      </c>
      <c r="R163" s="51" t="s">
        <v>15</v>
      </c>
      <c r="T163" s="51" t="s">
        <v>1273</v>
      </c>
    </row>
    <row r="164" spans="1:20" x14ac:dyDescent="0.2">
      <c r="A164" s="51" t="s">
        <v>1631</v>
      </c>
      <c r="B164" s="51" t="s">
        <v>1573</v>
      </c>
      <c r="C164" s="51" t="s">
        <v>1630</v>
      </c>
      <c r="D164" s="51" t="s">
        <v>1509</v>
      </c>
      <c r="E164" s="51" t="s">
        <v>1508</v>
      </c>
      <c r="F164" s="51" t="s">
        <v>1204</v>
      </c>
      <c r="G164" s="51" t="s">
        <v>1203</v>
      </c>
      <c r="H164" s="51" t="s">
        <v>1202</v>
      </c>
      <c r="I164" s="51" t="s">
        <v>1201</v>
      </c>
      <c r="J164" s="51" t="s">
        <v>1200</v>
      </c>
      <c r="K164" s="51" t="s">
        <v>1199</v>
      </c>
      <c r="L164" s="51" t="s">
        <v>1198</v>
      </c>
      <c r="M164" s="51" t="s">
        <v>1197</v>
      </c>
      <c r="N164" s="51" t="s">
        <v>1168</v>
      </c>
      <c r="O164" s="51">
        <v>187000</v>
      </c>
      <c r="P164" s="51" t="s">
        <v>1195</v>
      </c>
      <c r="Q164" s="51" t="s">
        <v>1194</v>
      </c>
      <c r="R164" s="51" t="s">
        <v>15</v>
      </c>
      <c r="T164" s="51" t="s">
        <v>1230</v>
      </c>
    </row>
    <row r="165" spans="1:20" x14ac:dyDescent="0.2">
      <c r="A165" s="51" t="s">
        <v>1631</v>
      </c>
      <c r="B165" s="51" t="s">
        <v>1573</v>
      </c>
      <c r="C165" s="51" t="s">
        <v>1630</v>
      </c>
      <c r="D165" s="51" t="s">
        <v>1509</v>
      </c>
      <c r="E165" s="51" t="s">
        <v>1508</v>
      </c>
      <c r="F165" s="51" t="s">
        <v>1204</v>
      </c>
      <c r="G165" s="51" t="s">
        <v>1203</v>
      </c>
      <c r="H165" s="51" t="s">
        <v>1202</v>
      </c>
      <c r="I165" s="51" t="s">
        <v>1201</v>
      </c>
      <c r="J165" s="51" t="s">
        <v>1200</v>
      </c>
      <c r="K165" s="51" t="s">
        <v>1199</v>
      </c>
      <c r="L165" s="51" t="s">
        <v>1251</v>
      </c>
      <c r="M165" s="51" t="s">
        <v>1214</v>
      </c>
      <c r="N165" s="51" t="s">
        <v>1168</v>
      </c>
      <c r="O165" s="51">
        <v>549000</v>
      </c>
      <c r="P165" s="51" t="s">
        <v>1195</v>
      </c>
      <c r="Q165" s="51" t="s">
        <v>1194</v>
      </c>
      <c r="R165" s="51" t="s">
        <v>15</v>
      </c>
      <c r="T165" s="51" t="s">
        <v>1731</v>
      </c>
    </row>
    <row r="166" spans="1:20" x14ac:dyDescent="0.2">
      <c r="A166" s="51" t="s">
        <v>1631</v>
      </c>
      <c r="B166" s="51" t="s">
        <v>1573</v>
      </c>
      <c r="C166" s="51" t="s">
        <v>1630</v>
      </c>
      <c r="D166" s="51" t="s">
        <v>1509</v>
      </c>
      <c r="E166" s="51" t="s">
        <v>1508</v>
      </c>
      <c r="F166" s="51" t="s">
        <v>1204</v>
      </c>
      <c r="G166" s="51" t="s">
        <v>1203</v>
      </c>
      <c r="H166" s="51" t="s">
        <v>1202</v>
      </c>
      <c r="I166" s="51" t="s">
        <v>1201</v>
      </c>
      <c r="J166" s="51" t="s">
        <v>1200</v>
      </c>
      <c r="K166" s="51" t="s">
        <v>1199</v>
      </c>
      <c r="L166" s="51" t="s">
        <v>1248</v>
      </c>
      <c r="M166" s="51" t="s">
        <v>1224</v>
      </c>
      <c r="N166" s="51" t="s">
        <v>2735</v>
      </c>
      <c r="O166" s="51">
        <v>212800</v>
      </c>
      <c r="P166" s="51" t="s">
        <v>1195</v>
      </c>
      <c r="Q166" s="51" t="s">
        <v>1194</v>
      </c>
      <c r="R166" s="51" t="s">
        <v>15</v>
      </c>
      <c r="T166" s="51" t="s">
        <v>1321</v>
      </c>
    </row>
    <row r="167" spans="1:20" x14ac:dyDescent="0.2">
      <c r="A167" s="51" t="s">
        <v>1631</v>
      </c>
      <c r="B167" s="51" t="s">
        <v>1573</v>
      </c>
      <c r="C167" s="51" t="s">
        <v>1630</v>
      </c>
      <c r="D167" s="51" t="s">
        <v>1509</v>
      </c>
      <c r="E167" s="51" t="s">
        <v>1508</v>
      </c>
      <c r="F167" s="51" t="s">
        <v>1204</v>
      </c>
      <c r="G167" s="51" t="s">
        <v>1203</v>
      </c>
      <c r="H167" s="51" t="s">
        <v>1202</v>
      </c>
      <c r="I167" s="51" t="s">
        <v>1201</v>
      </c>
      <c r="J167" s="51" t="s">
        <v>1200</v>
      </c>
      <c r="K167" s="51" t="s">
        <v>1199</v>
      </c>
      <c r="L167" s="51" t="s">
        <v>1246</v>
      </c>
      <c r="M167" s="51" t="s">
        <v>1224</v>
      </c>
      <c r="N167" s="51" t="s">
        <v>2735</v>
      </c>
      <c r="O167" s="51">
        <v>203100</v>
      </c>
      <c r="P167" s="51" t="s">
        <v>1195</v>
      </c>
      <c r="Q167" s="51" t="s">
        <v>1194</v>
      </c>
      <c r="R167" s="51" t="s">
        <v>15</v>
      </c>
      <c r="T167" s="51" t="s">
        <v>1510</v>
      </c>
    </row>
    <row r="168" spans="1:20" x14ac:dyDescent="0.2">
      <c r="A168" s="51" t="s">
        <v>1631</v>
      </c>
      <c r="B168" s="51" t="s">
        <v>1573</v>
      </c>
      <c r="C168" s="51" t="s">
        <v>1630</v>
      </c>
      <c r="D168" s="51" t="s">
        <v>1509</v>
      </c>
      <c r="E168" s="51" t="s">
        <v>1508</v>
      </c>
      <c r="F168" s="51" t="s">
        <v>1204</v>
      </c>
      <c r="G168" s="51" t="s">
        <v>1203</v>
      </c>
      <c r="H168" s="51" t="s">
        <v>1202</v>
      </c>
      <c r="I168" s="51" t="s">
        <v>1201</v>
      </c>
      <c r="J168" s="51" t="s">
        <v>1200</v>
      </c>
      <c r="K168" s="51" t="s">
        <v>1199</v>
      </c>
      <c r="L168" s="51" t="s">
        <v>1244</v>
      </c>
      <c r="M168" s="51" t="s">
        <v>1224</v>
      </c>
      <c r="N168" s="51" t="s">
        <v>2735</v>
      </c>
      <c r="O168" s="51">
        <v>199400</v>
      </c>
      <c r="P168" s="51" t="s">
        <v>1195</v>
      </c>
      <c r="Q168" s="51" t="s">
        <v>1194</v>
      </c>
      <c r="R168" s="51" t="s">
        <v>15</v>
      </c>
      <c r="T168" s="51" t="s">
        <v>1636</v>
      </c>
    </row>
    <row r="169" spans="1:20" x14ac:dyDescent="0.2">
      <c r="A169" s="51" t="s">
        <v>1631</v>
      </c>
      <c r="B169" s="51" t="s">
        <v>1573</v>
      </c>
      <c r="C169" s="51" t="s">
        <v>1630</v>
      </c>
      <c r="D169" s="51" t="s">
        <v>1509</v>
      </c>
      <c r="E169" s="51" t="s">
        <v>1508</v>
      </c>
      <c r="F169" s="51" t="s">
        <v>1204</v>
      </c>
      <c r="G169" s="51" t="s">
        <v>1203</v>
      </c>
      <c r="H169" s="51" t="s">
        <v>1202</v>
      </c>
      <c r="I169" s="51" t="s">
        <v>1201</v>
      </c>
      <c r="J169" s="51" t="s">
        <v>1200</v>
      </c>
      <c r="K169" s="51" t="s">
        <v>1199</v>
      </c>
      <c r="L169" s="51" t="s">
        <v>1242</v>
      </c>
      <c r="M169" s="51" t="s">
        <v>1211</v>
      </c>
      <c r="N169" s="51" t="s">
        <v>1164</v>
      </c>
      <c r="O169" s="51">
        <v>211600</v>
      </c>
      <c r="P169" s="51" t="s">
        <v>1195</v>
      </c>
      <c r="Q169" s="51" t="s">
        <v>1194</v>
      </c>
      <c r="R169" s="51" t="s">
        <v>15</v>
      </c>
      <c r="T169" s="51" t="s">
        <v>1704</v>
      </c>
    </row>
    <row r="170" spans="1:20" x14ac:dyDescent="0.2">
      <c r="A170" s="51" t="s">
        <v>1631</v>
      </c>
      <c r="B170" s="51" t="s">
        <v>1573</v>
      </c>
      <c r="C170" s="51" t="s">
        <v>1630</v>
      </c>
      <c r="D170" s="51" t="s">
        <v>1509</v>
      </c>
      <c r="E170" s="51" t="s">
        <v>1508</v>
      </c>
      <c r="F170" s="51" t="s">
        <v>1204</v>
      </c>
      <c r="G170" s="51" t="s">
        <v>1203</v>
      </c>
      <c r="H170" s="51" t="s">
        <v>1202</v>
      </c>
      <c r="I170" s="51" t="s">
        <v>1201</v>
      </c>
      <c r="J170" s="51" t="s">
        <v>1200</v>
      </c>
      <c r="K170" s="51" t="s">
        <v>1199</v>
      </c>
      <c r="L170" s="51" t="s">
        <v>1238</v>
      </c>
      <c r="M170" s="51" t="s">
        <v>1250</v>
      </c>
      <c r="N170" s="51" t="s">
        <v>1168</v>
      </c>
      <c r="O170" s="51">
        <v>746900</v>
      </c>
      <c r="P170" s="51" t="s">
        <v>1195</v>
      </c>
      <c r="Q170" s="51" t="s">
        <v>1194</v>
      </c>
      <c r="R170" s="51" t="s">
        <v>15</v>
      </c>
      <c r="T170" s="51" t="s">
        <v>1641</v>
      </c>
    </row>
    <row r="171" spans="1:20" x14ac:dyDescent="0.2">
      <c r="A171" s="51" t="s">
        <v>1631</v>
      </c>
      <c r="B171" s="51" t="s">
        <v>1573</v>
      </c>
      <c r="C171" s="51" t="s">
        <v>1630</v>
      </c>
      <c r="D171" s="51" t="s">
        <v>1502</v>
      </c>
      <c r="E171" s="51" t="s">
        <v>1501</v>
      </c>
      <c r="F171" s="51" t="s">
        <v>1204</v>
      </c>
      <c r="G171" s="51" t="s">
        <v>1203</v>
      </c>
      <c r="H171" s="51" t="s">
        <v>1202</v>
      </c>
      <c r="I171" s="51" t="s">
        <v>1201</v>
      </c>
      <c r="J171" s="51" t="s">
        <v>1200</v>
      </c>
      <c r="K171" s="51" t="s">
        <v>1199</v>
      </c>
      <c r="L171" s="51" t="s">
        <v>1222</v>
      </c>
      <c r="M171" s="51" t="s">
        <v>1224</v>
      </c>
      <c r="N171" s="51" t="s">
        <v>2735</v>
      </c>
      <c r="O171" s="51">
        <v>149300</v>
      </c>
      <c r="P171" s="51" t="s">
        <v>1195</v>
      </c>
      <c r="Q171" s="51" t="s">
        <v>1194</v>
      </c>
      <c r="R171" s="51" t="s">
        <v>15</v>
      </c>
      <c r="T171" s="51" t="s">
        <v>1287</v>
      </c>
    </row>
    <row r="172" spans="1:20" x14ac:dyDescent="0.2">
      <c r="A172" s="51" t="s">
        <v>1631</v>
      </c>
      <c r="B172" s="51" t="s">
        <v>1573</v>
      </c>
      <c r="C172" s="51" t="s">
        <v>1630</v>
      </c>
      <c r="D172" s="51" t="s">
        <v>1502</v>
      </c>
      <c r="E172" s="51" t="s">
        <v>1501</v>
      </c>
      <c r="F172" s="51" t="s">
        <v>1204</v>
      </c>
      <c r="G172" s="51" t="s">
        <v>1203</v>
      </c>
      <c r="H172" s="51" t="s">
        <v>1202</v>
      </c>
      <c r="I172" s="51" t="s">
        <v>1201</v>
      </c>
      <c r="J172" s="51" t="s">
        <v>1200</v>
      </c>
      <c r="K172" s="51" t="s">
        <v>1199</v>
      </c>
      <c r="L172" s="51" t="s">
        <v>1219</v>
      </c>
      <c r="M172" s="51" t="s">
        <v>1224</v>
      </c>
      <c r="N172" s="51" t="s">
        <v>2735</v>
      </c>
      <c r="O172" s="51">
        <v>243900</v>
      </c>
      <c r="P172" s="51" t="s">
        <v>1195</v>
      </c>
      <c r="Q172" s="51" t="s">
        <v>1194</v>
      </c>
      <c r="R172" s="51" t="s">
        <v>15</v>
      </c>
      <c r="T172" s="51" t="s">
        <v>1646</v>
      </c>
    </row>
    <row r="173" spans="1:20" x14ac:dyDescent="0.2">
      <c r="A173" s="51" t="s">
        <v>1631</v>
      </c>
      <c r="B173" s="51" t="s">
        <v>1573</v>
      </c>
      <c r="C173" s="51" t="s">
        <v>1630</v>
      </c>
      <c r="D173" s="51" t="s">
        <v>1502</v>
      </c>
      <c r="E173" s="51" t="s">
        <v>1501</v>
      </c>
      <c r="F173" s="51" t="s">
        <v>1204</v>
      </c>
      <c r="G173" s="51" t="s">
        <v>1203</v>
      </c>
      <c r="H173" s="51" t="s">
        <v>1202</v>
      </c>
      <c r="I173" s="51" t="s">
        <v>1201</v>
      </c>
      <c r="J173" s="51" t="s">
        <v>1200</v>
      </c>
      <c r="K173" s="51" t="s">
        <v>1199</v>
      </c>
      <c r="L173" s="51" t="s">
        <v>1217</v>
      </c>
      <c r="M173" s="51" t="s">
        <v>1272</v>
      </c>
      <c r="N173" s="51" t="s">
        <v>1166</v>
      </c>
      <c r="O173" s="51">
        <v>454900</v>
      </c>
      <c r="P173" s="51" t="s">
        <v>1195</v>
      </c>
      <c r="Q173" s="51" t="s">
        <v>1194</v>
      </c>
      <c r="R173" s="51" t="s">
        <v>1213</v>
      </c>
      <c r="T173" s="51" t="s">
        <v>1485</v>
      </c>
    </row>
    <row r="174" spans="1:20" x14ac:dyDescent="0.2">
      <c r="A174" s="51" t="s">
        <v>1631</v>
      </c>
      <c r="B174" s="51" t="s">
        <v>1573</v>
      </c>
      <c r="C174" s="51" t="s">
        <v>1630</v>
      </c>
      <c r="D174" s="51" t="s">
        <v>1502</v>
      </c>
      <c r="E174" s="51" t="s">
        <v>1501</v>
      </c>
      <c r="F174" s="51" t="s">
        <v>1204</v>
      </c>
      <c r="G174" s="51" t="s">
        <v>1203</v>
      </c>
      <c r="H174" s="51" t="s">
        <v>1202</v>
      </c>
      <c r="I174" s="51" t="s">
        <v>1201</v>
      </c>
      <c r="J174" s="51" t="s">
        <v>1200</v>
      </c>
      <c r="K174" s="51" t="s">
        <v>1199</v>
      </c>
      <c r="L174" s="51" t="s">
        <v>1215</v>
      </c>
      <c r="M174" s="51" t="s">
        <v>1211</v>
      </c>
      <c r="N174" s="51" t="s">
        <v>1164</v>
      </c>
      <c r="O174" s="51">
        <v>206600</v>
      </c>
      <c r="P174" s="51" t="s">
        <v>1195</v>
      </c>
      <c r="Q174" s="51" t="s">
        <v>1194</v>
      </c>
      <c r="R174" s="51" t="s">
        <v>15</v>
      </c>
      <c r="T174" s="51" t="s">
        <v>1669</v>
      </c>
    </row>
    <row r="175" spans="1:20" x14ac:dyDescent="0.2">
      <c r="A175" s="51" t="s">
        <v>1631</v>
      </c>
      <c r="B175" s="51" t="s">
        <v>1573</v>
      </c>
      <c r="C175" s="51" t="s">
        <v>1630</v>
      </c>
      <c r="D175" s="51" t="s">
        <v>1502</v>
      </c>
      <c r="E175" s="51" t="s">
        <v>1501</v>
      </c>
      <c r="F175" s="51" t="s">
        <v>1204</v>
      </c>
      <c r="G175" s="51" t="s">
        <v>1203</v>
      </c>
      <c r="H175" s="51" t="s">
        <v>1202</v>
      </c>
      <c r="I175" s="51" t="s">
        <v>1201</v>
      </c>
      <c r="J175" s="51" t="s">
        <v>1200</v>
      </c>
      <c r="K175" s="51" t="s">
        <v>1199</v>
      </c>
      <c r="L175" s="51" t="s">
        <v>1212</v>
      </c>
      <c r="M175" s="51" t="s">
        <v>1272</v>
      </c>
      <c r="N175" s="51" t="s">
        <v>1166</v>
      </c>
      <c r="O175" s="51">
        <v>424900</v>
      </c>
      <c r="P175" s="51" t="s">
        <v>1195</v>
      </c>
      <c r="Q175" s="51" t="s">
        <v>1194</v>
      </c>
      <c r="R175" s="51" t="s">
        <v>15</v>
      </c>
      <c r="T175" s="51" t="s">
        <v>1730</v>
      </c>
    </row>
    <row r="176" spans="1:20" x14ac:dyDescent="0.2">
      <c r="A176" s="51" t="s">
        <v>1631</v>
      </c>
      <c r="B176" s="51" t="s">
        <v>1573</v>
      </c>
      <c r="C176" s="51" t="s">
        <v>1630</v>
      </c>
      <c r="D176" s="51" t="s">
        <v>1502</v>
      </c>
      <c r="E176" s="51" t="s">
        <v>1501</v>
      </c>
      <c r="F176" s="51" t="s">
        <v>1204</v>
      </c>
      <c r="G176" s="51" t="s">
        <v>1203</v>
      </c>
      <c r="H176" s="51" t="s">
        <v>1202</v>
      </c>
      <c r="I176" s="51" t="s">
        <v>1201</v>
      </c>
      <c r="J176" s="51" t="s">
        <v>1200</v>
      </c>
      <c r="K176" s="51" t="s">
        <v>1199</v>
      </c>
      <c r="L176" s="51" t="s">
        <v>1198</v>
      </c>
      <c r="M176" s="51" t="s">
        <v>1272</v>
      </c>
      <c r="N176" s="51" t="s">
        <v>1166</v>
      </c>
      <c r="O176" s="51">
        <v>812400</v>
      </c>
      <c r="P176" s="51" t="s">
        <v>1195</v>
      </c>
      <c r="Q176" s="51" t="s">
        <v>1194</v>
      </c>
      <c r="R176" s="51" t="s">
        <v>15</v>
      </c>
      <c r="T176" s="51" t="s">
        <v>1691</v>
      </c>
    </row>
    <row r="177" spans="1:20" x14ac:dyDescent="0.2">
      <c r="A177" s="51" t="s">
        <v>1631</v>
      </c>
      <c r="B177" s="51" t="s">
        <v>1573</v>
      </c>
      <c r="C177" s="51" t="s">
        <v>1630</v>
      </c>
      <c r="D177" s="51" t="s">
        <v>1502</v>
      </c>
      <c r="E177" s="51" t="s">
        <v>1501</v>
      </c>
      <c r="F177" s="51" t="s">
        <v>1204</v>
      </c>
      <c r="G177" s="51" t="s">
        <v>1203</v>
      </c>
      <c r="H177" s="51" t="s">
        <v>1202</v>
      </c>
      <c r="I177" s="51" t="s">
        <v>1201</v>
      </c>
      <c r="J177" s="51" t="s">
        <v>1200</v>
      </c>
      <c r="K177" s="51" t="s">
        <v>1199</v>
      </c>
      <c r="L177" s="51" t="s">
        <v>1251</v>
      </c>
      <c r="M177" s="51" t="s">
        <v>1197</v>
      </c>
      <c r="N177" s="51" t="s">
        <v>1168</v>
      </c>
      <c r="O177" s="51">
        <v>467400</v>
      </c>
      <c r="P177" s="51" t="s">
        <v>1195</v>
      </c>
      <c r="Q177" s="51" t="s">
        <v>1194</v>
      </c>
      <c r="R177" s="51" t="s">
        <v>15</v>
      </c>
      <c r="T177" s="51" t="s">
        <v>1729</v>
      </c>
    </row>
    <row r="178" spans="1:20" x14ac:dyDescent="0.2">
      <c r="A178" s="51" t="s">
        <v>1631</v>
      </c>
      <c r="B178" s="51" t="s">
        <v>1573</v>
      </c>
      <c r="C178" s="51" t="s">
        <v>1630</v>
      </c>
      <c r="D178" s="51" t="s">
        <v>1502</v>
      </c>
      <c r="E178" s="51" t="s">
        <v>1501</v>
      </c>
      <c r="F178" s="51" t="s">
        <v>1204</v>
      </c>
      <c r="G178" s="51" t="s">
        <v>1203</v>
      </c>
      <c r="H178" s="51" t="s">
        <v>1202</v>
      </c>
      <c r="I178" s="51" t="s">
        <v>1201</v>
      </c>
      <c r="J178" s="51" t="s">
        <v>1200</v>
      </c>
      <c r="K178" s="51" t="s">
        <v>1199</v>
      </c>
      <c r="L178" s="51" t="s">
        <v>1248</v>
      </c>
      <c r="M178" s="51" t="s">
        <v>1322</v>
      </c>
      <c r="N178" s="51" t="s">
        <v>1166</v>
      </c>
      <c r="O178" s="51">
        <v>379600</v>
      </c>
      <c r="P178" s="51" t="s">
        <v>1195</v>
      </c>
      <c r="Q178" s="51" t="s">
        <v>1194</v>
      </c>
      <c r="R178" s="51" t="s">
        <v>15</v>
      </c>
      <c r="T178" s="51" t="s">
        <v>1695</v>
      </c>
    </row>
    <row r="179" spans="1:20" x14ac:dyDescent="0.2">
      <c r="A179" s="51" t="s">
        <v>1631</v>
      </c>
      <c r="B179" s="51" t="s">
        <v>1573</v>
      </c>
      <c r="C179" s="51" t="s">
        <v>1630</v>
      </c>
      <c r="D179" s="51" t="s">
        <v>1502</v>
      </c>
      <c r="E179" s="51" t="s">
        <v>1501</v>
      </c>
      <c r="F179" s="51" t="s">
        <v>1204</v>
      </c>
      <c r="G179" s="51" t="s">
        <v>1203</v>
      </c>
      <c r="H179" s="51" t="s">
        <v>1202</v>
      </c>
      <c r="I179" s="51" t="s">
        <v>1201</v>
      </c>
      <c r="J179" s="51" t="s">
        <v>1200</v>
      </c>
      <c r="K179" s="51" t="s">
        <v>1199</v>
      </c>
      <c r="L179" s="51" t="s">
        <v>1246</v>
      </c>
      <c r="M179" s="51" t="s">
        <v>1250</v>
      </c>
      <c r="N179" s="51" t="s">
        <v>1168</v>
      </c>
      <c r="O179" s="51">
        <v>519900</v>
      </c>
      <c r="P179" s="51" t="s">
        <v>1195</v>
      </c>
      <c r="Q179" s="51" t="s">
        <v>1194</v>
      </c>
      <c r="R179" s="51" t="s">
        <v>1213</v>
      </c>
      <c r="T179" s="51" t="s">
        <v>1324</v>
      </c>
    </row>
    <row r="180" spans="1:20" x14ac:dyDescent="0.2">
      <c r="A180" s="51" t="s">
        <v>1631</v>
      </c>
      <c r="B180" s="51" t="s">
        <v>1573</v>
      </c>
      <c r="C180" s="51" t="s">
        <v>1630</v>
      </c>
      <c r="D180" s="51" t="s">
        <v>1502</v>
      </c>
      <c r="E180" s="51" t="s">
        <v>1501</v>
      </c>
      <c r="F180" s="51" t="s">
        <v>1204</v>
      </c>
      <c r="G180" s="51" t="s">
        <v>1203</v>
      </c>
      <c r="H180" s="51" t="s">
        <v>1202</v>
      </c>
      <c r="I180" s="51" t="s">
        <v>1201</v>
      </c>
      <c r="J180" s="51" t="s">
        <v>1200</v>
      </c>
      <c r="K180" s="51" t="s">
        <v>1199</v>
      </c>
      <c r="L180" s="51" t="s">
        <v>1244</v>
      </c>
      <c r="M180" s="51" t="s">
        <v>1211</v>
      </c>
      <c r="N180" s="51" t="s">
        <v>1164</v>
      </c>
      <c r="O180" s="51">
        <v>215990</v>
      </c>
      <c r="P180" s="51" t="s">
        <v>1195</v>
      </c>
      <c r="Q180" s="51" t="s">
        <v>1194</v>
      </c>
      <c r="R180" s="51" t="s">
        <v>15</v>
      </c>
      <c r="T180" s="51" t="s">
        <v>1278</v>
      </c>
    </row>
    <row r="181" spans="1:20" x14ac:dyDescent="0.2">
      <c r="A181" s="51" t="s">
        <v>1631</v>
      </c>
      <c r="B181" s="51" t="s">
        <v>1573</v>
      </c>
      <c r="C181" s="51" t="s">
        <v>1630</v>
      </c>
      <c r="D181" s="51" t="s">
        <v>1502</v>
      </c>
      <c r="E181" s="51" t="s">
        <v>1501</v>
      </c>
      <c r="F181" s="51" t="s">
        <v>1204</v>
      </c>
      <c r="G181" s="51" t="s">
        <v>1203</v>
      </c>
      <c r="H181" s="51" t="s">
        <v>1202</v>
      </c>
      <c r="I181" s="51" t="s">
        <v>1201</v>
      </c>
      <c r="J181" s="51" t="s">
        <v>1200</v>
      </c>
      <c r="K181" s="51" t="s">
        <v>1199</v>
      </c>
      <c r="L181" s="51" t="s">
        <v>1242</v>
      </c>
      <c r="M181" s="51" t="s">
        <v>1197</v>
      </c>
      <c r="N181" s="51" t="s">
        <v>1168</v>
      </c>
      <c r="O181" s="51">
        <v>289945</v>
      </c>
      <c r="P181" s="51" t="s">
        <v>1195</v>
      </c>
      <c r="Q181" s="51" t="s">
        <v>1194</v>
      </c>
      <c r="R181" s="51" t="s">
        <v>15</v>
      </c>
      <c r="T181" s="51" t="s">
        <v>1728</v>
      </c>
    </row>
    <row r="182" spans="1:20" x14ac:dyDescent="0.2">
      <c r="A182" s="51" t="s">
        <v>1631</v>
      </c>
      <c r="B182" s="51" t="s">
        <v>1573</v>
      </c>
      <c r="C182" s="51" t="s">
        <v>1630</v>
      </c>
      <c r="D182" s="51" t="s">
        <v>1502</v>
      </c>
      <c r="E182" s="51" t="s">
        <v>1501</v>
      </c>
      <c r="F182" s="51" t="s">
        <v>1204</v>
      </c>
      <c r="G182" s="51" t="s">
        <v>1203</v>
      </c>
      <c r="H182" s="51" t="s">
        <v>1202</v>
      </c>
      <c r="I182" s="51" t="s">
        <v>1201</v>
      </c>
      <c r="J182" s="51" t="s">
        <v>1200</v>
      </c>
      <c r="K182" s="51" t="s">
        <v>1199</v>
      </c>
      <c r="L182" s="51" t="s">
        <v>1238</v>
      </c>
      <c r="M182" s="51" t="s">
        <v>1214</v>
      </c>
      <c r="N182" s="51" t="s">
        <v>1168</v>
      </c>
      <c r="O182" s="51">
        <v>355900</v>
      </c>
      <c r="P182" s="51" t="s">
        <v>1195</v>
      </c>
      <c r="Q182" s="51" t="s">
        <v>1194</v>
      </c>
      <c r="R182" s="51" t="s">
        <v>15</v>
      </c>
      <c r="T182" s="51" t="s">
        <v>1305</v>
      </c>
    </row>
    <row r="183" spans="1:20" x14ac:dyDescent="0.2">
      <c r="A183" s="51" t="s">
        <v>1631</v>
      </c>
      <c r="B183" s="51" t="s">
        <v>1573</v>
      </c>
      <c r="C183" s="51" t="s">
        <v>1630</v>
      </c>
      <c r="D183" s="51" t="s">
        <v>1497</v>
      </c>
      <c r="E183" s="51" t="s">
        <v>1496</v>
      </c>
      <c r="F183" s="51" t="s">
        <v>1204</v>
      </c>
      <c r="G183" s="51" t="s">
        <v>1203</v>
      </c>
      <c r="H183" s="51" t="s">
        <v>1202</v>
      </c>
      <c r="I183" s="51" t="s">
        <v>1201</v>
      </c>
      <c r="J183" s="51" t="s">
        <v>1200</v>
      </c>
      <c r="K183" s="51" t="s">
        <v>1199</v>
      </c>
      <c r="L183" s="51" t="s">
        <v>1222</v>
      </c>
      <c r="M183" s="51" t="s">
        <v>1272</v>
      </c>
      <c r="N183" s="51" t="s">
        <v>1166</v>
      </c>
      <c r="O183" s="51">
        <v>240900</v>
      </c>
      <c r="P183" s="51" t="s">
        <v>1195</v>
      </c>
      <c r="Q183" s="51" t="s">
        <v>1194</v>
      </c>
      <c r="R183" s="51" t="s">
        <v>1213</v>
      </c>
      <c r="T183" s="51" t="s">
        <v>1310</v>
      </c>
    </row>
    <row r="184" spans="1:20" x14ac:dyDescent="0.2">
      <c r="A184" s="51" t="s">
        <v>1631</v>
      </c>
      <c r="B184" s="51" t="s">
        <v>1573</v>
      </c>
      <c r="C184" s="51" t="s">
        <v>1630</v>
      </c>
      <c r="D184" s="51" t="s">
        <v>1497</v>
      </c>
      <c r="E184" s="51" t="s">
        <v>1496</v>
      </c>
      <c r="F184" s="51" t="s">
        <v>1204</v>
      </c>
      <c r="G184" s="51" t="s">
        <v>1203</v>
      </c>
      <c r="H184" s="51" t="s">
        <v>1202</v>
      </c>
      <c r="I184" s="51" t="s">
        <v>1201</v>
      </c>
      <c r="J184" s="51" t="s">
        <v>1200</v>
      </c>
      <c r="K184" s="51" t="s">
        <v>1199</v>
      </c>
      <c r="L184" s="51" t="s">
        <v>1219</v>
      </c>
      <c r="M184" s="51" t="s">
        <v>1272</v>
      </c>
      <c r="N184" s="51" t="s">
        <v>1166</v>
      </c>
      <c r="O184" s="51">
        <v>334900</v>
      </c>
      <c r="P184" s="51" t="s">
        <v>1195</v>
      </c>
      <c r="Q184" s="51" t="s">
        <v>1194</v>
      </c>
      <c r="R184" s="51" t="s">
        <v>15</v>
      </c>
      <c r="T184" s="51" t="s">
        <v>1727</v>
      </c>
    </row>
    <row r="185" spans="1:20" x14ac:dyDescent="0.2">
      <c r="A185" s="51" t="s">
        <v>1631</v>
      </c>
      <c r="B185" s="51" t="s">
        <v>1573</v>
      </c>
      <c r="C185" s="51" t="s">
        <v>1630</v>
      </c>
      <c r="D185" s="51" t="s">
        <v>1497</v>
      </c>
      <c r="E185" s="51" t="s">
        <v>1496</v>
      </c>
      <c r="F185" s="51" t="s">
        <v>1204</v>
      </c>
      <c r="G185" s="51" t="s">
        <v>1203</v>
      </c>
      <c r="H185" s="51" t="s">
        <v>1202</v>
      </c>
      <c r="I185" s="51" t="s">
        <v>1201</v>
      </c>
      <c r="J185" s="51" t="s">
        <v>1200</v>
      </c>
      <c r="K185" s="51" t="s">
        <v>1199</v>
      </c>
      <c r="L185" s="51" t="s">
        <v>1217</v>
      </c>
      <c r="M185" s="51" t="s">
        <v>1197</v>
      </c>
      <c r="N185" s="51" t="s">
        <v>1168</v>
      </c>
      <c r="O185" s="51">
        <v>666300</v>
      </c>
      <c r="P185" s="51" t="s">
        <v>1195</v>
      </c>
      <c r="Q185" s="51" t="s">
        <v>1194</v>
      </c>
      <c r="R185" s="51" t="s">
        <v>15</v>
      </c>
      <c r="T185" s="51" t="s">
        <v>1500</v>
      </c>
    </row>
    <row r="186" spans="1:20" x14ac:dyDescent="0.2">
      <c r="A186" s="51" t="s">
        <v>1631</v>
      </c>
      <c r="B186" s="51" t="s">
        <v>1573</v>
      </c>
      <c r="C186" s="51" t="s">
        <v>1630</v>
      </c>
      <c r="D186" s="51" t="s">
        <v>1497</v>
      </c>
      <c r="E186" s="51" t="s">
        <v>1496</v>
      </c>
      <c r="F186" s="51" t="s">
        <v>1204</v>
      </c>
      <c r="G186" s="51" t="s">
        <v>1203</v>
      </c>
      <c r="H186" s="51" t="s">
        <v>1202</v>
      </c>
      <c r="I186" s="51" t="s">
        <v>1201</v>
      </c>
      <c r="J186" s="51" t="s">
        <v>1200</v>
      </c>
      <c r="K186" s="51" t="s">
        <v>1199</v>
      </c>
      <c r="L186" s="51" t="s">
        <v>1215</v>
      </c>
      <c r="M186" s="51" t="s">
        <v>1272</v>
      </c>
      <c r="N186" s="51" t="s">
        <v>1166</v>
      </c>
      <c r="O186" s="51">
        <v>716900</v>
      </c>
      <c r="P186" s="51" t="s">
        <v>1195</v>
      </c>
      <c r="Q186" s="51" t="s">
        <v>1194</v>
      </c>
      <c r="R186" s="51" t="s">
        <v>15</v>
      </c>
      <c r="T186" s="51" t="s">
        <v>1394</v>
      </c>
    </row>
    <row r="187" spans="1:20" x14ac:dyDescent="0.2">
      <c r="A187" s="51" t="s">
        <v>1631</v>
      </c>
      <c r="B187" s="51" t="s">
        <v>1573</v>
      </c>
      <c r="C187" s="51" t="s">
        <v>1630</v>
      </c>
      <c r="D187" s="51" t="s">
        <v>1497</v>
      </c>
      <c r="E187" s="51" t="s">
        <v>1496</v>
      </c>
      <c r="F187" s="51" t="s">
        <v>1204</v>
      </c>
      <c r="G187" s="51" t="s">
        <v>1203</v>
      </c>
      <c r="H187" s="51" t="s">
        <v>1202</v>
      </c>
      <c r="I187" s="51" t="s">
        <v>1201</v>
      </c>
      <c r="J187" s="51" t="s">
        <v>1200</v>
      </c>
      <c r="K187" s="51" t="s">
        <v>1199</v>
      </c>
      <c r="L187" s="51" t="s">
        <v>1212</v>
      </c>
      <c r="M187" s="51" t="s">
        <v>1214</v>
      </c>
      <c r="N187" s="51" t="s">
        <v>1168</v>
      </c>
      <c r="O187" s="51">
        <v>630600</v>
      </c>
      <c r="P187" s="51" t="s">
        <v>1195</v>
      </c>
      <c r="Q187" s="51" t="s">
        <v>1194</v>
      </c>
      <c r="R187" s="51" t="s">
        <v>1213</v>
      </c>
      <c r="T187" s="51" t="s">
        <v>1499</v>
      </c>
    </row>
    <row r="188" spans="1:20" x14ac:dyDescent="0.2">
      <c r="A188" s="51" t="s">
        <v>1631</v>
      </c>
      <c r="B188" s="51" t="s">
        <v>1573</v>
      </c>
      <c r="C188" s="51" t="s">
        <v>1630</v>
      </c>
      <c r="D188" s="51" t="s">
        <v>1497</v>
      </c>
      <c r="E188" s="51" t="s">
        <v>1496</v>
      </c>
      <c r="F188" s="51" t="s">
        <v>1204</v>
      </c>
      <c r="G188" s="51" t="s">
        <v>1203</v>
      </c>
      <c r="H188" s="51" t="s">
        <v>1202</v>
      </c>
      <c r="I188" s="51" t="s">
        <v>1201</v>
      </c>
      <c r="J188" s="51" t="s">
        <v>1200</v>
      </c>
      <c r="K188" s="51" t="s">
        <v>1199</v>
      </c>
      <c r="L188" s="51" t="s">
        <v>1198</v>
      </c>
      <c r="M188" s="51" t="s">
        <v>1224</v>
      </c>
      <c r="N188" s="51" t="s">
        <v>2735</v>
      </c>
      <c r="O188" s="51">
        <v>209990</v>
      </c>
      <c r="P188" s="51" t="s">
        <v>1195</v>
      </c>
      <c r="Q188" s="51" t="s">
        <v>1194</v>
      </c>
      <c r="R188" s="51" t="s">
        <v>15</v>
      </c>
      <c r="T188" s="51" t="s">
        <v>1635</v>
      </c>
    </row>
    <row r="189" spans="1:20" x14ac:dyDescent="0.2">
      <c r="A189" s="51" t="s">
        <v>1631</v>
      </c>
      <c r="B189" s="51" t="s">
        <v>1573</v>
      </c>
      <c r="C189" s="51" t="s">
        <v>1630</v>
      </c>
      <c r="D189" s="51" t="s">
        <v>1497</v>
      </c>
      <c r="E189" s="51" t="s">
        <v>1496</v>
      </c>
      <c r="F189" s="51" t="s">
        <v>1204</v>
      </c>
      <c r="G189" s="51" t="s">
        <v>1203</v>
      </c>
      <c r="H189" s="51" t="s">
        <v>1202</v>
      </c>
      <c r="I189" s="51" t="s">
        <v>1201</v>
      </c>
      <c r="J189" s="51" t="s">
        <v>1200</v>
      </c>
      <c r="K189" s="51" t="s">
        <v>1199</v>
      </c>
      <c r="L189" s="51" t="s">
        <v>1251</v>
      </c>
      <c r="M189" s="51" t="s">
        <v>1224</v>
      </c>
      <c r="N189" s="51" t="s">
        <v>2735</v>
      </c>
      <c r="O189" s="51">
        <v>209700</v>
      </c>
      <c r="P189" s="51" t="s">
        <v>1195</v>
      </c>
      <c r="Q189" s="51" t="s">
        <v>1194</v>
      </c>
      <c r="R189" s="51" t="s">
        <v>15</v>
      </c>
      <c r="T189" s="51" t="s">
        <v>1336</v>
      </c>
    </row>
    <row r="190" spans="1:20" x14ac:dyDescent="0.2">
      <c r="A190" s="51" t="s">
        <v>1631</v>
      </c>
      <c r="B190" s="51" t="s">
        <v>1573</v>
      </c>
      <c r="C190" s="51" t="s">
        <v>1630</v>
      </c>
      <c r="D190" s="51" t="s">
        <v>1497</v>
      </c>
      <c r="E190" s="51" t="s">
        <v>1496</v>
      </c>
      <c r="F190" s="51" t="s">
        <v>1204</v>
      </c>
      <c r="G190" s="51" t="s">
        <v>1203</v>
      </c>
      <c r="H190" s="51" t="s">
        <v>1202</v>
      </c>
      <c r="I190" s="51" t="s">
        <v>1201</v>
      </c>
      <c r="J190" s="51" t="s">
        <v>1200</v>
      </c>
      <c r="K190" s="51" t="s">
        <v>1199</v>
      </c>
      <c r="L190" s="51" t="s">
        <v>1248</v>
      </c>
      <c r="M190" s="51" t="s">
        <v>1224</v>
      </c>
      <c r="N190" s="51" t="s">
        <v>2735</v>
      </c>
      <c r="O190" s="51">
        <v>149300</v>
      </c>
      <c r="P190" s="51" t="s">
        <v>1195</v>
      </c>
      <c r="Q190" s="51" t="s">
        <v>1194</v>
      </c>
      <c r="R190" s="51" t="s">
        <v>15</v>
      </c>
      <c r="T190" s="51" t="s">
        <v>1287</v>
      </c>
    </row>
    <row r="191" spans="1:20" x14ac:dyDescent="0.2">
      <c r="A191" s="51" t="s">
        <v>1631</v>
      </c>
      <c r="B191" s="51" t="s">
        <v>1573</v>
      </c>
      <c r="C191" s="51" t="s">
        <v>1630</v>
      </c>
      <c r="D191" s="51" t="s">
        <v>1497</v>
      </c>
      <c r="E191" s="51" t="s">
        <v>1496</v>
      </c>
      <c r="F191" s="51" t="s">
        <v>1204</v>
      </c>
      <c r="G191" s="51" t="s">
        <v>1203</v>
      </c>
      <c r="H191" s="51" t="s">
        <v>1202</v>
      </c>
      <c r="I191" s="51" t="s">
        <v>1201</v>
      </c>
      <c r="J191" s="51" t="s">
        <v>1200</v>
      </c>
      <c r="K191" s="51" t="s">
        <v>1199</v>
      </c>
      <c r="L191" s="51" t="s">
        <v>1246</v>
      </c>
      <c r="M191" s="51" t="s">
        <v>1211</v>
      </c>
      <c r="N191" s="51" t="s">
        <v>1164</v>
      </c>
      <c r="O191" s="51">
        <v>279990</v>
      </c>
      <c r="P191" s="51" t="s">
        <v>1195</v>
      </c>
      <c r="Q191" s="51" t="s">
        <v>1194</v>
      </c>
      <c r="R191" s="51" t="s">
        <v>15</v>
      </c>
      <c r="T191" s="51" t="s">
        <v>1426</v>
      </c>
    </row>
    <row r="192" spans="1:20" x14ac:dyDescent="0.2">
      <c r="A192" s="51" t="s">
        <v>1631</v>
      </c>
      <c r="B192" s="51" t="s">
        <v>1573</v>
      </c>
      <c r="C192" s="51" t="s">
        <v>1630</v>
      </c>
      <c r="D192" s="51" t="s">
        <v>1497</v>
      </c>
      <c r="E192" s="51" t="s">
        <v>1496</v>
      </c>
      <c r="F192" s="51" t="s">
        <v>1204</v>
      </c>
      <c r="G192" s="51" t="s">
        <v>1203</v>
      </c>
      <c r="H192" s="51" t="s">
        <v>1202</v>
      </c>
      <c r="I192" s="51" t="s">
        <v>1201</v>
      </c>
      <c r="J192" s="51" t="s">
        <v>1200</v>
      </c>
      <c r="K192" s="51" t="s">
        <v>1199</v>
      </c>
      <c r="L192" s="51" t="s">
        <v>1244</v>
      </c>
      <c r="M192" s="51" t="s">
        <v>1272</v>
      </c>
      <c r="N192" s="51" t="s">
        <v>1166</v>
      </c>
      <c r="O192" s="51">
        <v>585000</v>
      </c>
      <c r="P192" s="51" t="s">
        <v>1195</v>
      </c>
      <c r="Q192" s="51" t="s">
        <v>1194</v>
      </c>
      <c r="R192" s="51" t="s">
        <v>15</v>
      </c>
      <c r="T192" s="51" t="s">
        <v>1473</v>
      </c>
    </row>
    <row r="193" spans="1:20" x14ac:dyDescent="0.2">
      <c r="A193" s="51" t="s">
        <v>1631</v>
      </c>
      <c r="B193" s="51" t="s">
        <v>1573</v>
      </c>
      <c r="C193" s="51" t="s">
        <v>1630</v>
      </c>
      <c r="D193" s="51" t="s">
        <v>1497</v>
      </c>
      <c r="E193" s="51" t="s">
        <v>1496</v>
      </c>
      <c r="F193" s="51" t="s">
        <v>1204</v>
      </c>
      <c r="G193" s="51" t="s">
        <v>1203</v>
      </c>
      <c r="H193" s="51" t="s">
        <v>1202</v>
      </c>
      <c r="I193" s="51" t="s">
        <v>1201</v>
      </c>
      <c r="J193" s="51" t="s">
        <v>1200</v>
      </c>
      <c r="K193" s="51" t="s">
        <v>1199</v>
      </c>
      <c r="L193" s="51" t="s">
        <v>1242</v>
      </c>
      <c r="M193" s="51" t="s">
        <v>1211</v>
      </c>
      <c r="N193" s="51" t="s">
        <v>1164</v>
      </c>
      <c r="O193" s="51">
        <v>250600</v>
      </c>
      <c r="P193" s="51" t="s">
        <v>1195</v>
      </c>
      <c r="Q193" s="51" t="s">
        <v>1194</v>
      </c>
      <c r="R193" s="51" t="s">
        <v>1213</v>
      </c>
      <c r="T193" s="51" t="s">
        <v>1726</v>
      </c>
    </row>
    <row r="194" spans="1:20" x14ac:dyDescent="0.2">
      <c r="A194" s="51" t="s">
        <v>1631</v>
      </c>
      <c r="B194" s="51" t="s">
        <v>1573</v>
      </c>
      <c r="C194" s="51" t="s">
        <v>1630</v>
      </c>
      <c r="D194" s="51" t="s">
        <v>1497</v>
      </c>
      <c r="E194" s="51" t="s">
        <v>1496</v>
      </c>
      <c r="F194" s="51" t="s">
        <v>1204</v>
      </c>
      <c r="G194" s="51" t="s">
        <v>1203</v>
      </c>
      <c r="H194" s="51" t="s">
        <v>1202</v>
      </c>
      <c r="I194" s="51" t="s">
        <v>1201</v>
      </c>
      <c r="J194" s="51" t="s">
        <v>1200</v>
      </c>
      <c r="K194" s="51" t="s">
        <v>1199</v>
      </c>
      <c r="L194" s="51" t="s">
        <v>1238</v>
      </c>
      <c r="M194" s="51" t="s">
        <v>1197</v>
      </c>
      <c r="N194" s="51" t="s">
        <v>1168</v>
      </c>
      <c r="O194" s="51">
        <v>319900</v>
      </c>
      <c r="P194" s="51" t="s">
        <v>1195</v>
      </c>
      <c r="Q194" s="51" t="s">
        <v>1194</v>
      </c>
      <c r="R194" s="51" t="s">
        <v>15</v>
      </c>
      <c r="T194" s="51" t="s">
        <v>1474</v>
      </c>
    </row>
    <row r="195" spans="1:20" x14ac:dyDescent="0.2">
      <c r="A195" s="51" t="s">
        <v>1631</v>
      </c>
      <c r="B195" s="51" t="s">
        <v>1573</v>
      </c>
      <c r="C195" s="51" t="s">
        <v>1630</v>
      </c>
      <c r="D195" s="51" t="s">
        <v>1480</v>
      </c>
      <c r="E195" s="51" t="s">
        <v>1479</v>
      </c>
      <c r="F195" s="51" t="s">
        <v>1204</v>
      </c>
      <c r="G195" s="51" t="s">
        <v>1203</v>
      </c>
      <c r="H195" s="51" t="s">
        <v>1202</v>
      </c>
      <c r="I195" s="51" t="s">
        <v>1201</v>
      </c>
      <c r="J195" s="51" t="s">
        <v>1200</v>
      </c>
      <c r="K195" s="51" t="s">
        <v>1199</v>
      </c>
      <c r="L195" s="51" t="s">
        <v>1222</v>
      </c>
      <c r="M195" s="51" t="s">
        <v>1224</v>
      </c>
      <c r="N195" s="51" t="s">
        <v>2735</v>
      </c>
      <c r="O195" s="51">
        <v>186900</v>
      </c>
      <c r="P195" s="51" t="s">
        <v>1195</v>
      </c>
      <c r="Q195" s="51" t="s">
        <v>1194</v>
      </c>
      <c r="R195" s="51" t="s">
        <v>15</v>
      </c>
      <c r="T195" s="51" t="s">
        <v>1495</v>
      </c>
    </row>
    <row r="196" spans="1:20" x14ac:dyDescent="0.2">
      <c r="A196" s="51" t="s">
        <v>1631</v>
      </c>
      <c r="B196" s="51" t="s">
        <v>1573</v>
      </c>
      <c r="C196" s="51" t="s">
        <v>1630</v>
      </c>
      <c r="D196" s="51" t="s">
        <v>1480</v>
      </c>
      <c r="E196" s="51" t="s">
        <v>1479</v>
      </c>
      <c r="F196" s="51" t="s">
        <v>1204</v>
      </c>
      <c r="G196" s="51" t="s">
        <v>1203</v>
      </c>
      <c r="H196" s="51" t="s">
        <v>1202</v>
      </c>
      <c r="I196" s="51" t="s">
        <v>1201</v>
      </c>
      <c r="J196" s="51" t="s">
        <v>1200</v>
      </c>
      <c r="K196" s="51" t="s">
        <v>1199</v>
      </c>
      <c r="L196" s="51" t="s">
        <v>1219</v>
      </c>
      <c r="M196" s="51" t="s">
        <v>1211</v>
      </c>
      <c r="N196" s="51" t="s">
        <v>1164</v>
      </c>
      <c r="O196" s="51">
        <v>249900</v>
      </c>
      <c r="P196" s="51" t="s">
        <v>1195</v>
      </c>
      <c r="Q196" s="51" t="s">
        <v>1194</v>
      </c>
      <c r="R196" s="51" t="s">
        <v>15</v>
      </c>
      <c r="T196" s="51" t="s">
        <v>1302</v>
      </c>
    </row>
    <row r="197" spans="1:20" x14ac:dyDescent="0.2">
      <c r="A197" s="51" t="s">
        <v>1631</v>
      </c>
      <c r="B197" s="51" t="s">
        <v>1573</v>
      </c>
      <c r="C197" s="51" t="s">
        <v>1630</v>
      </c>
      <c r="D197" s="51" t="s">
        <v>1480</v>
      </c>
      <c r="E197" s="51" t="s">
        <v>1479</v>
      </c>
      <c r="F197" s="51" t="s">
        <v>1204</v>
      </c>
      <c r="G197" s="51" t="s">
        <v>1203</v>
      </c>
      <c r="H197" s="51" t="s">
        <v>1202</v>
      </c>
      <c r="I197" s="51" t="s">
        <v>1201</v>
      </c>
      <c r="J197" s="51" t="s">
        <v>1200</v>
      </c>
      <c r="K197" s="51" t="s">
        <v>1199</v>
      </c>
      <c r="L197" s="51" t="s">
        <v>1217</v>
      </c>
      <c r="M197" s="51" t="s">
        <v>1272</v>
      </c>
      <c r="N197" s="51" t="s">
        <v>1166</v>
      </c>
      <c r="O197" s="51">
        <v>604900</v>
      </c>
      <c r="P197" s="51" t="s">
        <v>1195</v>
      </c>
      <c r="Q197" s="51" t="s">
        <v>1194</v>
      </c>
      <c r="R197" s="51" t="s">
        <v>15</v>
      </c>
      <c r="T197" s="51" t="s">
        <v>1494</v>
      </c>
    </row>
    <row r="198" spans="1:20" x14ac:dyDescent="0.2">
      <c r="A198" s="51" t="s">
        <v>1631</v>
      </c>
      <c r="B198" s="51" t="s">
        <v>1573</v>
      </c>
      <c r="C198" s="51" t="s">
        <v>1630</v>
      </c>
      <c r="D198" s="51" t="s">
        <v>1480</v>
      </c>
      <c r="E198" s="51" t="s">
        <v>1479</v>
      </c>
      <c r="F198" s="51" t="s">
        <v>1204</v>
      </c>
      <c r="G198" s="51" t="s">
        <v>1203</v>
      </c>
      <c r="H198" s="51" t="s">
        <v>1202</v>
      </c>
      <c r="I198" s="51" t="s">
        <v>1201</v>
      </c>
      <c r="J198" s="51" t="s">
        <v>1200</v>
      </c>
      <c r="K198" s="51" t="s">
        <v>1199</v>
      </c>
      <c r="L198" s="51" t="s">
        <v>1215</v>
      </c>
      <c r="M198" s="51" t="s">
        <v>1272</v>
      </c>
      <c r="N198" s="51" t="s">
        <v>1166</v>
      </c>
      <c r="O198" s="51">
        <v>580000</v>
      </c>
      <c r="P198" s="51" t="s">
        <v>1195</v>
      </c>
      <c r="Q198" s="51" t="s">
        <v>1194</v>
      </c>
      <c r="R198" s="51" t="s">
        <v>15</v>
      </c>
      <c r="T198" s="51" t="s">
        <v>1493</v>
      </c>
    </row>
    <row r="199" spans="1:20" x14ac:dyDescent="0.2">
      <c r="A199" s="51" t="s">
        <v>1631</v>
      </c>
      <c r="B199" s="51" t="s">
        <v>1573</v>
      </c>
      <c r="C199" s="51" t="s">
        <v>1630</v>
      </c>
      <c r="D199" s="51" t="s">
        <v>1480</v>
      </c>
      <c r="E199" s="51" t="s">
        <v>1479</v>
      </c>
      <c r="F199" s="51" t="s">
        <v>1204</v>
      </c>
      <c r="G199" s="51" t="s">
        <v>1203</v>
      </c>
      <c r="H199" s="51" t="s">
        <v>1202</v>
      </c>
      <c r="I199" s="51" t="s">
        <v>1201</v>
      </c>
      <c r="J199" s="51" t="s">
        <v>1200</v>
      </c>
      <c r="K199" s="51" t="s">
        <v>1199</v>
      </c>
      <c r="L199" s="51" t="s">
        <v>1212</v>
      </c>
      <c r="M199" s="51" t="s">
        <v>1224</v>
      </c>
      <c r="N199" s="51" t="s">
        <v>2735</v>
      </c>
      <c r="O199" s="51">
        <v>185990</v>
      </c>
      <c r="P199" s="51" t="s">
        <v>1195</v>
      </c>
      <c r="Q199" s="51" t="s">
        <v>1194</v>
      </c>
      <c r="R199" s="51" t="s">
        <v>15</v>
      </c>
      <c r="T199" s="51" t="s">
        <v>1662</v>
      </c>
    </row>
    <row r="200" spans="1:20" x14ac:dyDescent="0.2">
      <c r="A200" s="51" t="s">
        <v>1631</v>
      </c>
      <c r="B200" s="51" t="s">
        <v>1573</v>
      </c>
      <c r="C200" s="51" t="s">
        <v>1630</v>
      </c>
      <c r="D200" s="51" t="s">
        <v>1480</v>
      </c>
      <c r="E200" s="51" t="s">
        <v>1479</v>
      </c>
      <c r="F200" s="51" t="s">
        <v>1204</v>
      </c>
      <c r="G200" s="51" t="s">
        <v>1203</v>
      </c>
      <c r="H200" s="51" t="s">
        <v>1202</v>
      </c>
      <c r="I200" s="51" t="s">
        <v>1201</v>
      </c>
      <c r="J200" s="51" t="s">
        <v>1200</v>
      </c>
      <c r="K200" s="51" t="s">
        <v>1199</v>
      </c>
      <c r="L200" s="51" t="s">
        <v>1198</v>
      </c>
      <c r="M200" s="51" t="s">
        <v>1211</v>
      </c>
      <c r="N200" s="51" t="s">
        <v>1164</v>
      </c>
      <c r="O200" s="51">
        <v>352990</v>
      </c>
      <c r="P200" s="51" t="s">
        <v>1195</v>
      </c>
      <c r="Q200" s="51" t="s">
        <v>1194</v>
      </c>
      <c r="R200" s="51" t="s">
        <v>15</v>
      </c>
      <c r="T200" s="51" t="s">
        <v>1716</v>
      </c>
    </row>
    <row r="201" spans="1:20" x14ac:dyDescent="0.2">
      <c r="A201" s="51" t="s">
        <v>1631</v>
      </c>
      <c r="B201" s="51" t="s">
        <v>1573</v>
      </c>
      <c r="C201" s="51" t="s">
        <v>1630</v>
      </c>
      <c r="D201" s="51" t="s">
        <v>1480</v>
      </c>
      <c r="E201" s="51" t="s">
        <v>1479</v>
      </c>
      <c r="F201" s="51" t="s">
        <v>1204</v>
      </c>
      <c r="G201" s="51" t="s">
        <v>1203</v>
      </c>
      <c r="H201" s="51" t="s">
        <v>1202</v>
      </c>
      <c r="I201" s="51" t="s">
        <v>1201</v>
      </c>
      <c r="J201" s="51" t="s">
        <v>1200</v>
      </c>
      <c r="K201" s="51" t="s">
        <v>1199</v>
      </c>
      <c r="L201" s="51" t="s">
        <v>1251</v>
      </c>
      <c r="M201" s="51" t="s">
        <v>1224</v>
      </c>
      <c r="N201" s="51" t="s">
        <v>2735</v>
      </c>
      <c r="O201" s="51">
        <v>220990</v>
      </c>
      <c r="P201" s="51" t="s">
        <v>1195</v>
      </c>
      <c r="Q201" s="51" t="s">
        <v>1194</v>
      </c>
      <c r="R201" s="51" t="s">
        <v>15</v>
      </c>
      <c r="T201" s="51" t="s">
        <v>1649</v>
      </c>
    </row>
    <row r="202" spans="1:20" x14ac:dyDescent="0.2">
      <c r="A202" s="51" t="s">
        <v>1631</v>
      </c>
      <c r="B202" s="51" t="s">
        <v>1573</v>
      </c>
      <c r="C202" s="51" t="s">
        <v>1630</v>
      </c>
      <c r="D202" s="51" t="s">
        <v>1480</v>
      </c>
      <c r="E202" s="51" t="s">
        <v>1479</v>
      </c>
      <c r="F202" s="51" t="s">
        <v>1204</v>
      </c>
      <c r="G202" s="51" t="s">
        <v>1203</v>
      </c>
      <c r="H202" s="51" t="s">
        <v>1202</v>
      </c>
      <c r="I202" s="51" t="s">
        <v>1201</v>
      </c>
      <c r="J202" s="51" t="s">
        <v>1200</v>
      </c>
      <c r="K202" s="51" t="s">
        <v>1199</v>
      </c>
      <c r="L202" s="51" t="s">
        <v>1248</v>
      </c>
      <c r="M202" s="51" t="s">
        <v>1224</v>
      </c>
      <c r="N202" s="51" t="s">
        <v>2735</v>
      </c>
      <c r="O202" s="51">
        <v>170000</v>
      </c>
      <c r="P202" s="51" t="s">
        <v>1195</v>
      </c>
      <c r="Q202" s="51" t="s">
        <v>1194</v>
      </c>
      <c r="R202" s="51" t="s">
        <v>15</v>
      </c>
      <c r="T202" s="51" t="s">
        <v>1263</v>
      </c>
    </row>
    <row r="203" spans="1:20" x14ac:dyDescent="0.2">
      <c r="A203" s="51" t="s">
        <v>1631</v>
      </c>
      <c r="B203" s="51" t="s">
        <v>1573</v>
      </c>
      <c r="C203" s="51" t="s">
        <v>1630</v>
      </c>
      <c r="D203" s="51" t="s">
        <v>1480</v>
      </c>
      <c r="E203" s="51" t="s">
        <v>1479</v>
      </c>
      <c r="F203" s="51" t="s">
        <v>1204</v>
      </c>
      <c r="G203" s="51" t="s">
        <v>1203</v>
      </c>
      <c r="H203" s="51" t="s">
        <v>1202</v>
      </c>
      <c r="I203" s="51" t="s">
        <v>1201</v>
      </c>
      <c r="J203" s="51" t="s">
        <v>1200</v>
      </c>
      <c r="K203" s="51" t="s">
        <v>1199</v>
      </c>
      <c r="L203" s="51" t="s">
        <v>1246</v>
      </c>
      <c r="M203" s="51" t="s">
        <v>1224</v>
      </c>
      <c r="N203" s="51" t="s">
        <v>2735</v>
      </c>
      <c r="O203" s="51">
        <v>188700</v>
      </c>
      <c r="P203" s="51" t="s">
        <v>1195</v>
      </c>
      <c r="Q203" s="51" t="s">
        <v>1194</v>
      </c>
      <c r="R203" s="51" t="s">
        <v>15</v>
      </c>
      <c r="T203" s="51" t="s">
        <v>1725</v>
      </c>
    </row>
    <row r="204" spans="1:20" x14ac:dyDescent="0.2">
      <c r="A204" s="51" t="s">
        <v>1631</v>
      </c>
      <c r="B204" s="51" t="s">
        <v>1573</v>
      </c>
      <c r="C204" s="51" t="s">
        <v>1630</v>
      </c>
      <c r="D204" s="51" t="s">
        <v>1480</v>
      </c>
      <c r="E204" s="51" t="s">
        <v>1479</v>
      </c>
      <c r="F204" s="51" t="s">
        <v>1204</v>
      </c>
      <c r="G204" s="51" t="s">
        <v>1203</v>
      </c>
      <c r="H204" s="51" t="s">
        <v>1202</v>
      </c>
      <c r="I204" s="51" t="s">
        <v>1201</v>
      </c>
      <c r="J204" s="51" t="s">
        <v>1200</v>
      </c>
      <c r="K204" s="51" t="s">
        <v>1199</v>
      </c>
      <c r="L204" s="51" t="s">
        <v>1244</v>
      </c>
      <c r="M204" s="51" t="s">
        <v>1197</v>
      </c>
      <c r="N204" s="51" t="s">
        <v>1168</v>
      </c>
      <c r="O204" s="51">
        <v>604100</v>
      </c>
      <c r="P204" s="51" t="s">
        <v>1195</v>
      </c>
      <c r="Q204" s="51" t="s">
        <v>1194</v>
      </c>
      <c r="R204" s="51" t="s">
        <v>15</v>
      </c>
      <c r="T204" s="51" t="s">
        <v>1491</v>
      </c>
    </row>
    <row r="205" spans="1:20" x14ac:dyDescent="0.2">
      <c r="A205" s="51" t="s">
        <v>1631</v>
      </c>
      <c r="B205" s="51" t="s">
        <v>1573</v>
      </c>
      <c r="C205" s="51" t="s">
        <v>1630</v>
      </c>
      <c r="D205" s="51" t="s">
        <v>1480</v>
      </c>
      <c r="E205" s="51" t="s">
        <v>1479</v>
      </c>
      <c r="F205" s="51" t="s">
        <v>1204</v>
      </c>
      <c r="G205" s="51" t="s">
        <v>1203</v>
      </c>
      <c r="H205" s="51" t="s">
        <v>1202</v>
      </c>
      <c r="I205" s="51" t="s">
        <v>1201</v>
      </c>
      <c r="J205" s="51" t="s">
        <v>1200</v>
      </c>
      <c r="K205" s="51" t="s">
        <v>1199</v>
      </c>
      <c r="L205" s="51" t="s">
        <v>1242</v>
      </c>
      <c r="M205" s="51" t="s">
        <v>1197</v>
      </c>
      <c r="N205" s="51" t="s">
        <v>1168</v>
      </c>
      <c r="O205" s="51">
        <v>243900</v>
      </c>
      <c r="P205" s="51" t="s">
        <v>1195</v>
      </c>
      <c r="Q205" s="51" t="s">
        <v>1194</v>
      </c>
      <c r="R205" s="51" t="s">
        <v>1213</v>
      </c>
      <c r="T205" s="51" t="s">
        <v>1646</v>
      </c>
    </row>
    <row r="206" spans="1:20" x14ac:dyDescent="0.2">
      <c r="A206" s="51" t="s">
        <v>1631</v>
      </c>
      <c r="B206" s="51" t="s">
        <v>1573</v>
      </c>
      <c r="C206" s="51" t="s">
        <v>1630</v>
      </c>
      <c r="D206" s="51" t="s">
        <v>1480</v>
      </c>
      <c r="E206" s="51" t="s">
        <v>1479</v>
      </c>
      <c r="F206" s="51" t="s">
        <v>1204</v>
      </c>
      <c r="G206" s="51" t="s">
        <v>1203</v>
      </c>
      <c r="H206" s="51" t="s">
        <v>1202</v>
      </c>
      <c r="I206" s="51" t="s">
        <v>1201</v>
      </c>
      <c r="J206" s="51" t="s">
        <v>1200</v>
      </c>
      <c r="K206" s="51" t="s">
        <v>1199</v>
      </c>
      <c r="L206" s="51" t="s">
        <v>1238</v>
      </c>
      <c r="M206" s="51" t="s">
        <v>1224</v>
      </c>
      <c r="N206" s="51" t="s">
        <v>2735</v>
      </c>
      <c r="O206" s="51">
        <v>173900</v>
      </c>
      <c r="P206" s="51" t="s">
        <v>1195</v>
      </c>
      <c r="Q206" s="51" t="s">
        <v>1194</v>
      </c>
      <c r="R206" s="51" t="s">
        <v>15</v>
      </c>
      <c r="T206" s="51" t="s">
        <v>1724</v>
      </c>
    </row>
    <row r="207" spans="1:20" x14ac:dyDescent="0.2">
      <c r="A207" s="51" t="s">
        <v>1631</v>
      </c>
      <c r="B207" s="51" t="s">
        <v>1573</v>
      </c>
      <c r="C207" s="51" t="s">
        <v>1630</v>
      </c>
      <c r="D207" s="51" t="s">
        <v>1480</v>
      </c>
      <c r="E207" s="51" t="s">
        <v>1479</v>
      </c>
      <c r="F207" s="51" t="s">
        <v>1204</v>
      </c>
      <c r="G207" s="51" t="s">
        <v>1203</v>
      </c>
      <c r="H207" s="51" t="s">
        <v>1202</v>
      </c>
      <c r="I207" s="51" t="s">
        <v>1201</v>
      </c>
      <c r="J207" s="51" t="s">
        <v>1200</v>
      </c>
      <c r="K207" s="51" t="s">
        <v>1199</v>
      </c>
      <c r="L207" s="51" t="s">
        <v>1488</v>
      </c>
      <c r="M207" s="51" t="s">
        <v>1211</v>
      </c>
      <c r="N207" s="51" t="s">
        <v>1164</v>
      </c>
      <c r="O207" s="51">
        <v>245200</v>
      </c>
      <c r="P207" s="51" t="s">
        <v>1195</v>
      </c>
      <c r="Q207" s="51" t="s">
        <v>1194</v>
      </c>
      <c r="R207" s="51" t="s">
        <v>15</v>
      </c>
      <c r="T207" s="51" t="s">
        <v>1632</v>
      </c>
    </row>
    <row r="208" spans="1:20" x14ac:dyDescent="0.2">
      <c r="A208" s="51" t="s">
        <v>1631</v>
      </c>
      <c r="B208" s="51" t="s">
        <v>1573</v>
      </c>
      <c r="C208" s="51" t="s">
        <v>1630</v>
      </c>
      <c r="D208" s="51" t="s">
        <v>1480</v>
      </c>
      <c r="E208" s="51" t="s">
        <v>1479</v>
      </c>
      <c r="F208" s="51" t="s">
        <v>1204</v>
      </c>
      <c r="G208" s="51" t="s">
        <v>1203</v>
      </c>
      <c r="H208" s="51" t="s">
        <v>1202</v>
      </c>
      <c r="I208" s="51" t="s">
        <v>1201</v>
      </c>
      <c r="J208" s="51" t="s">
        <v>1200</v>
      </c>
      <c r="K208" s="51" t="s">
        <v>1199</v>
      </c>
      <c r="L208" s="51" t="s">
        <v>1486</v>
      </c>
      <c r="M208" s="51" t="s">
        <v>1272</v>
      </c>
      <c r="N208" s="51" t="s">
        <v>1166</v>
      </c>
      <c r="O208" s="51">
        <v>454900</v>
      </c>
      <c r="P208" s="51" t="s">
        <v>1195</v>
      </c>
      <c r="Q208" s="51" t="s">
        <v>1194</v>
      </c>
      <c r="R208" s="51" t="s">
        <v>15</v>
      </c>
      <c r="T208" s="51" t="s">
        <v>1485</v>
      </c>
    </row>
    <row r="209" spans="1:20" x14ac:dyDescent="0.2">
      <c r="A209" s="51" t="s">
        <v>1631</v>
      </c>
      <c r="B209" s="51" t="s">
        <v>1573</v>
      </c>
      <c r="C209" s="51" t="s">
        <v>1630</v>
      </c>
      <c r="D209" s="51" t="s">
        <v>1480</v>
      </c>
      <c r="E209" s="51" t="s">
        <v>1479</v>
      </c>
      <c r="F209" s="51" t="s">
        <v>1204</v>
      </c>
      <c r="G209" s="51" t="s">
        <v>1203</v>
      </c>
      <c r="H209" s="51" t="s">
        <v>1202</v>
      </c>
      <c r="I209" s="51" t="s">
        <v>1201</v>
      </c>
      <c r="J209" s="51" t="s">
        <v>1200</v>
      </c>
      <c r="K209" s="51" t="s">
        <v>1199</v>
      </c>
      <c r="L209" s="51" t="s">
        <v>1484</v>
      </c>
      <c r="M209" s="51" t="s">
        <v>1197</v>
      </c>
      <c r="N209" s="51" t="s">
        <v>1168</v>
      </c>
      <c r="O209" s="51">
        <v>565000</v>
      </c>
      <c r="P209" s="51" t="s">
        <v>1195</v>
      </c>
      <c r="Q209" s="51" t="s">
        <v>1194</v>
      </c>
      <c r="R209" s="51" t="s">
        <v>15</v>
      </c>
      <c r="T209" s="51" t="s">
        <v>1391</v>
      </c>
    </row>
    <row r="210" spans="1:20" x14ac:dyDescent="0.2">
      <c r="A210" s="51" t="s">
        <v>1631</v>
      </c>
      <c r="B210" s="51" t="s">
        <v>1573</v>
      </c>
      <c r="C210" s="51" t="s">
        <v>1630</v>
      </c>
      <c r="D210" s="51" t="s">
        <v>1480</v>
      </c>
      <c r="E210" s="51" t="s">
        <v>1479</v>
      </c>
      <c r="F210" s="51" t="s">
        <v>1204</v>
      </c>
      <c r="G210" s="51" t="s">
        <v>1203</v>
      </c>
      <c r="H210" s="51" t="s">
        <v>1202</v>
      </c>
      <c r="I210" s="51" t="s">
        <v>1201</v>
      </c>
      <c r="J210" s="51" t="s">
        <v>1200</v>
      </c>
      <c r="K210" s="51" t="s">
        <v>1199</v>
      </c>
      <c r="L210" s="51" t="s">
        <v>1482</v>
      </c>
      <c r="M210" s="51" t="s">
        <v>1272</v>
      </c>
      <c r="N210" s="51" t="s">
        <v>1166</v>
      </c>
      <c r="O210" s="51">
        <v>459900</v>
      </c>
      <c r="P210" s="51" t="s">
        <v>1195</v>
      </c>
      <c r="Q210" s="51" t="s">
        <v>1194</v>
      </c>
      <c r="R210" s="51" t="s">
        <v>15</v>
      </c>
      <c r="T210" s="51" t="s">
        <v>1298</v>
      </c>
    </row>
    <row r="211" spans="1:20" x14ac:dyDescent="0.2">
      <c r="A211" s="51" t="s">
        <v>1631</v>
      </c>
      <c r="B211" s="51" t="s">
        <v>1573</v>
      </c>
      <c r="C211" s="51" t="s">
        <v>1630</v>
      </c>
      <c r="D211" s="51" t="s">
        <v>1480</v>
      </c>
      <c r="E211" s="51" t="s">
        <v>1479</v>
      </c>
      <c r="F211" s="51" t="s">
        <v>1204</v>
      </c>
      <c r="G211" s="51" t="s">
        <v>1203</v>
      </c>
      <c r="H211" s="51" t="s">
        <v>1202</v>
      </c>
      <c r="I211" s="51" t="s">
        <v>1201</v>
      </c>
      <c r="J211" s="51" t="s">
        <v>1200</v>
      </c>
      <c r="K211" s="51" t="s">
        <v>1199</v>
      </c>
      <c r="L211" s="51" t="s">
        <v>1481</v>
      </c>
      <c r="M211" s="51" t="s">
        <v>1224</v>
      </c>
      <c r="N211" s="51" t="s">
        <v>2735</v>
      </c>
      <c r="O211" s="51">
        <v>355900</v>
      </c>
      <c r="P211" s="51" t="s">
        <v>1195</v>
      </c>
      <c r="Q211" s="51" t="s">
        <v>1194</v>
      </c>
      <c r="R211" s="51" t="s">
        <v>15</v>
      </c>
      <c r="T211" s="51" t="s">
        <v>1305</v>
      </c>
    </row>
    <row r="212" spans="1:20" x14ac:dyDescent="0.2">
      <c r="A212" s="51" t="s">
        <v>1631</v>
      </c>
      <c r="B212" s="51" t="s">
        <v>1573</v>
      </c>
      <c r="C212" s="51" t="s">
        <v>1630</v>
      </c>
      <c r="D212" s="51" t="s">
        <v>1480</v>
      </c>
      <c r="E212" s="51" t="s">
        <v>1479</v>
      </c>
      <c r="F212" s="51" t="s">
        <v>1204</v>
      </c>
      <c r="G212" s="51" t="s">
        <v>1203</v>
      </c>
      <c r="H212" s="51" t="s">
        <v>1202</v>
      </c>
      <c r="I212" s="51" t="s">
        <v>1201</v>
      </c>
      <c r="J212" s="51" t="s">
        <v>1200</v>
      </c>
      <c r="K212" s="51" t="s">
        <v>1199</v>
      </c>
      <c r="L212" s="51" t="s">
        <v>1478</v>
      </c>
      <c r="M212" s="51" t="s">
        <v>1197</v>
      </c>
      <c r="N212" s="51" t="s">
        <v>1168</v>
      </c>
      <c r="O212" s="51">
        <v>330400</v>
      </c>
      <c r="P212" s="51" t="s">
        <v>1195</v>
      </c>
      <c r="Q212" s="51" t="s">
        <v>1194</v>
      </c>
      <c r="R212" s="51" t="s">
        <v>15</v>
      </c>
      <c r="T212" s="51" t="s">
        <v>1723</v>
      </c>
    </row>
    <row r="213" spans="1:20" x14ac:dyDescent="0.2">
      <c r="A213" s="51" t="s">
        <v>1631</v>
      </c>
      <c r="B213" s="51" t="s">
        <v>1573</v>
      </c>
      <c r="C213" s="51" t="s">
        <v>1630</v>
      </c>
      <c r="D213" s="51" t="s">
        <v>1208</v>
      </c>
      <c r="E213" s="51" t="s">
        <v>1470</v>
      </c>
      <c r="F213" s="51" t="s">
        <v>1204</v>
      </c>
      <c r="G213" s="51" t="s">
        <v>1203</v>
      </c>
      <c r="H213" s="51" t="s">
        <v>1202</v>
      </c>
      <c r="I213" s="51" t="s">
        <v>1201</v>
      </c>
      <c r="J213" s="51" t="s">
        <v>1200</v>
      </c>
      <c r="K213" s="51" t="s">
        <v>1199</v>
      </c>
      <c r="L213" s="51" t="s">
        <v>1222</v>
      </c>
      <c r="M213" s="51" t="s">
        <v>1221</v>
      </c>
      <c r="N213" s="51" t="s">
        <v>1164</v>
      </c>
      <c r="O213" s="51">
        <v>202800</v>
      </c>
      <c r="P213" s="51" t="s">
        <v>1195</v>
      </c>
      <c r="Q213" s="51" t="s">
        <v>1194</v>
      </c>
      <c r="R213" s="51" t="s">
        <v>15</v>
      </c>
      <c r="T213" s="51" t="s">
        <v>1476</v>
      </c>
    </row>
    <row r="214" spans="1:20" x14ac:dyDescent="0.2">
      <c r="A214" s="51" t="s">
        <v>1631</v>
      </c>
      <c r="B214" s="51" t="s">
        <v>1573</v>
      </c>
      <c r="C214" s="51" t="s">
        <v>1630</v>
      </c>
      <c r="D214" s="51" t="s">
        <v>1208</v>
      </c>
      <c r="E214" s="51" t="s">
        <v>1470</v>
      </c>
      <c r="F214" s="51" t="s">
        <v>1204</v>
      </c>
      <c r="G214" s="51" t="s">
        <v>1203</v>
      </c>
      <c r="H214" s="51" t="s">
        <v>1202</v>
      </c>
      <c r="I214" s="51" t="s">
        <v>1201</v>
      </c>
      <c r="J214" s="51" t="s">
        <v>1200</v>
      </c>
      <c r="K214" s="51" t="s">
        <v>1199</v>
      </c>
      <c r="L214" s="51" t="s">
        <v>1219</v>
      </c>
      <c r="M214" s="51" t="s">
        <v>1347</v>
      </c>
      <c r="N214" s="51" t="s">
        <v>1168</v>
      </c>
      <c r="O214" s="51">
        <v>515900</v>
      </c>
      <c r="P214" s="51" t="s">
        <v>1195</v>
      </c>
      <c r="Q214" s="51" t="s">
        <v>1194</v>
      </c>
      <c r="R214" s="51" t="s">
        <v>15</v>
      </c>
      <c r="T214" s="51" t="s">
        <v>1722</v>
      </c>
    </row>
    <row r="215" spans="1:20" x14ac:dyDescent="0.2">
      <c r="A215" s="51" t="s">
        <v>1631</v>
      </c>
      <c r="B215" s="51" t="s">
        <v>1573</v>
      </c>
      <c r="C215" s="51" t="s">
        <v>1630</v>
      </c>
      <c r="D215" s="51" t="s">
        <v>1208</v>
      </c>
      <c r="E215" s="51" t="s">
        <v>1470</v>
      </c>
      <c r="F215" s="51" t="s">
        <v>1204</v>
      </c>
      <c r="G215" s="51" t="s">
        <v>1203</v>
      </c>
      <c r="H215" s="51" t="s">
        <v>1202</v>
      </c>
      <c r="I215" s="51" t="s">
        <v>1201</v>
      </c>
      <c r="J215" s="51" t="s">
        <v>1200</v>
      </c>
      <c r="K215" s="51" t="s">
        <v>1199</v>
      </c>
      <c r="L215" s="51" t="s">
        <v>1217</v>
      </c>
      <c r="M215" s="51" t="s">
        <v>1197</v>
      </c>
      <c r="N215" s="51" t="s">
        <v>1168</v>
      </c>
      <c r="O215" s="51">
        <v>319900</v>
      </c>
      <c r="P215" s="51" t="s">
        <v>1195</v>
      </c>
      <c r="Q215" s="51" t="s">
        <v>1194</v>
      </c>
      <c r="R215" s="51" t="s">
        <v>15</v>
      </c>
      <c r="T215" s="51" t="s">
        <v>1474</v>
      </c>
    </row>
    <row r="216" spans="1:20" x14ac:dyDescent="0.2">
      <c r="A216" s="51" t="s">
        <v>1631</v>
      </c>
      <c r="B216" s="51" t="s">
        <v>1573</v>
      </c>
      <c r="C216" s="51" t="s">
        <v>1630</v>
      </c>
      <c r="D216" s="51" t="s">
        <v>1208</v>
      </c>
      <c r="E216" s="51" t="s">
        <v>1470</v>
      </c>
      <c r="F216" s="51" t="s">
        <v>1204</v>
      </c>
      <c r="G216" s="51" t="s">
        <v>1203</v>
      </c>
      <c r="H216" s="51" t="s">
        <v>1202</v>
      </c>
      <c r="I216" s="51" t="s">
        <v>1201</v>
      </c>
      <c r="J216" s="51" t="s">
        <v>1200</v>
      </c>
      <c r="K216" s="51" t="s">
        <v>1199</v>
      </c>
      <c r="L216" s="51" t="s">
        <v>1215</v>
      </c>
      <c r="M216" s="51" t="s">
        <v>1272</v>
      </c>
      <c r="N216" s="51" t="s">
        <v>1166</v>
      </c>
      <c r="O216" s="51">
        <v>585000</v>
      </c>
      <c r="P216" s="51" t="s">
        <v>1195</v>
      </c>
      <c r="Q216" s="51" t="s">
        <v>1194</v>
      </c>
      <c r="R216" s="51" t="s">
        <v>15</v>
      </c>
      <c r="T216" s="51" t="s">
        <v>1473</v>
      </c>
    </row>
    <row r="217" spans="1:20" x14ac:dyDescent="0.2">
      <c r="A217" s="51" t="s">
        <v>1631</v>
      </c>
      <c r="B217" s="51" t="s">
        <v>1573</v>
      </c>
      <c r="C217" s="51" t="s">
        <v>1630</v>
      </c>
      <c r="D217" s="51" t="s">
        <v>1208</v>
      </c>
      <c r="E217" s="51" t="s">
        <v>1470</v>
      </c>
      <c r="F217" s="51" t="s">
        <v>1204</v>
      </c>
      <c r="G217" s="51" t="s">
        <v>1203</v>
      </c>
      <c r="H217" s="51" t="s">
        <v>1202</v>
      </c>
      <c r="I217" s="51" t="s">
        <v>1201</v>
      </c>
      <c r="J217" s="51" t="s">
        <v>1200</v>
      </c>
      <c r="K217" s="51" t="s">
        <v>1199</v>
      </c>
      <c r="L217" s="51" t="s">
        <v>1212</v>
      </c>
      <c r="M217" s="51" t="s">
        <v>1224</v>
      </c>
      <c r="N217" s="51" t="s">
        <v>2735</v>
      </c>
      <c r="O217" s="51">
        <v>209990</v>
      </c>
      <c r="P217" s="51" t="s">
        <v>1195</v>
      </c>
      <c r="Q217" s="51" t="s">
        <v>1194</v>
      </c>
      <c r="R217" s="51" t="s">
        <v>15</v>
      </c>
      <c r="T217" s="51" t="s">
        <v>1635</v>
      </c>
    </row>
    <row r="218" spans="1:20" x14ac:dyDescent="0.2">
      <c r="A218" s="51" t="s">
        <v>1631</v>
      </c>
      <c r="B218" s="51" t="s">
        <v>1573</v>
      </c>
      <c r="C218" s="51" t="s">
        <v>1630</v>
      </c>
      <c r="D218" s="51" t="s">
        <v>1208</v>
      </c>
      <c r="E218" s="51" t="s">
        <v>1470</v>
      </c>
      <c r="F218" s="51" t="s">
        <v>1204</v>
      </c>
      <c r="G218" s="51" t="s">
        <v>1203</v>
      </c>
      <c r="H218" s="51" t="s">
        <v>1202</v>
      </c>
      <c r="I218" s="51" t="s">
        <v>1201</v>
      </c>
      <c r="J218" s="51" t="s">
        <v>1200</v>
      </c>
      <c r="K218" s="51" t="s">
        <v>1199</v>
      </c>
      <c r="L218" s="51" t="s">
        <v>1198</v>
      </c>
      <c r="M218" s="51" t="s">
        <v>1224</v>
      </c>
      <c r="N218" s="51" t="s">
        <v>2735</v>
      </c>
      <c r="O218" s="51">
        <v>249900</v>
      </c>
      <c r="P218" s="51" t="s">
        <v>1195</v>
      </c>
      <c r="Q218" s="51" t="s">
        <v>1194</v>
      </c>
      <c r="R218" s="51" t="s">
        <v>15</v>
      </c>
      <c r="T218" s="51" t="s">
        <v>1302</v>
      </c>
    </row>
    <row r="219" spans="1:20" x14ac:dyDescent="0.2">
      <c r="A219" s="51" t="s">
        <v>1631</v>
      </c>
      <c r="B219" s="51" t="s">
        <v>1573</v>
      </c>
      <c r="C219" s="51" t="s">
        <v>1630</v>
      </c>
      <c r="D219" s="51" t="s">
        <v>1208</v>
      </c>
      <c r="E219" s="51" t="s">
        <v>1470</v>
      </c>
      <c r="F219" s="51" t="s">
        <v>1204</v>
      </c>
      <c r="G219" s="51" t="s">
        <v>1203</v>
      </c>
      <c r="H219" s="51" t="s">
        <v>1202</v>
      </c>
      <c r="I219" s="51" t="s">
        <v>1201</v>
      </c>
      <c r="J219" s="51" t="s">
        <v>1200</v>
      </c>
      <c r="K219" s="51" t="s">
        <v>1199</v>
      </c>
      <c r="L219" s="51" t="s">
        <v>1251</v>
      </c>
      <c r="M219" s="51" t="s">
        <v>1197</v>
      </c>
      <c r="N219" s="51" t="s">
        <v>1168</v>
      </c>
      <c r="O219" s="51">
        <v>379990</v>
      </c>
      <c r="P219" s="51" t="s">
        <v>1195</v>
      </c>
      <c r="Q219" s="51" t="s">
        <v>1194</v>
      </c>
      <c r="R219" s="51" t="s">
        <v>15</v>
      </c>
      <c r="T219" s="51" t="s">
        <v>1472</v>
      </c>
    </row>
    <row r="220" spans="1:20" x14ac:dyDescent="0.2">
      <c r="A220" s="51" t="s">
        <v>1631</v>
      </c>
      <c r="B220" s="51" t="s">
        <v>1573</v>
      </c>
      <c r="C220" s="51" t="s">
        <v>1630</v>
      </c>
      <c r="D220" s="51" t="s">
        <v>1208</v>
      </c>
      <c r="E220" s="51" t="s">
        <v>1470</v>
      </c>
      <c r="F220" s="51" t="s">
        <v>1204</v>
      </c>
      <c r="G220" s="51" t="s">
        <v>1203</v>
      </c>
      <c r="H220" s="51" t="s">
        <v>1202</v>
      </c>
      <c r="I220" s="51" t="s">
        <v>1201</v>
      </c>
      <c r="J220" s="51" t="s">
        <v>1200</v>
      </c>
      <c r="K220" s="51" t="s">
        <v>1199</v>
      </c>
      <c r="L220" s="51" t="s">
        <v>1248</v>
      </c>
      <c r="M220" s="51" t="s">
        <v>1197</v>
      </c>
      <c r="N220" s="51" t="s">
        <v>1168</v>
      </c>
      <c r="O220" s="51">
        <v>259900</v>
      </c>
      <c r="P220" s="51" t="s">
        <v>1195</v>
      </c>
      <c r="Q220" s="51" t="s">
        <v>1194</v>
      </c>
      <c r="R220" s="51" t="s">
        <v>15</v>
      </c>
      <c r="T220" s="51" t="s">
        <v>1365</v>
      </c>
    </row>
    <row r="221" spans="1:20" x14ac:dyDescent="0.2">
      <c r="A221" s="51" t="s">
        <v>1631</v>
      </c>
      <c r="B221" s="51" t="s">
        <v>1573</v>
      </c>
      <c r="C221" s="51" t="s">
        <v>1630</v>
      </c>
      <c r="D221" s="51" t="s">
        <v>1208</v>
      </c>
      <c r="E221" s="51" t="s">
        <v>1470</v>
      </c>
      <c r="F221" s="51" t="s">
        <v>1204</v>
      </c>
      <c r="G221" s="51" t="s">
        <v>1203</v>
      </c>
      <c r="H221" s="51" t="s">
        <v>1202</v>
      </c>
      <c r="I221" s="51" t="s">
        <v>1201</v>
      </c>
      <c r="J221" s="51" t="s">
        <v>1200</v>
      </c>
      <c r="K221" s="51" t="s">
        <v>1199</v>
      </c>
      <c r="L221" s="51" t="s">
        <v>1246</v>
      </c>
      <c r="M221" s="51" t="s">
        <v>1224</v>
      </c>
      <c r="N221" s="51" t="s">
        <v>2735</v>
      </c>
      <c r="O221" s="51">
        <v>209700</v>
      </c>
      <c r="P221" s="51" t="s">
        <v>1195</v>
      </c>
      <c r="Q221" s="51" t="s">
        <v>1194</v>
      </c>
      <c r="R221" s="51" t="s">
        <v>15</v>
      </c>
      <c r="T221" s="51" t="s">
        <v>1336</v>
      </c>
    </row>
    <row r="222" spans="1:20" x14ac:dyDescent="0.2">
      <c r="A222" s="51" t="s">
        <v>1631</v>
      </c>
      <c r="B222" s="51" t="s">
        <v>1573</v>
      </c>
      <c r="C222" s="51" t="s">
        <v>1630</v>
      </c>
      <c r="D222" s="51" t="s">
        <v>1208</v>
      </c>
      <c r="E222" s="51" t="s">
        <v>1470</v>
      </c>
      <c r="F222" s="51" t="s">
        <v>1204</v>
      </c>
      <c r="G222" s="51" t="s">
        <v>1203</v>
      </c>
      <c r="H222" s="51" t="s">
        <v>1202</v>
      </c>
      <c r="I222" s="51" t="s">
        <v>1201</v>
      </c>
      <c r="J222" s="51" t="s">
        <v>1200</v>
      </c>
      <c r="K222" s="51" t="s">
        <v>1199</v>
      </c>
      <c r="L222" s="51" t="s">
        <v>1244</v>
      </c>
      <c r="M222" s="51" t="s">
        <v>1272</v>
      </c>
      <c r="N222" s="51" t="s">
        <v>1166</v>
      </c>
      <c r="O222" s="51">
        <v>889900</v>
      </c>
      <c r="P222" s="51" t="s">
        <v>1195</v>
      </c>
      <c r="Q222" s="51" t="s">
        <v>1194</v>
      </c>
      <c r="R222" s="51" t="s">
        <v>15</v>
      </c>
      <c r="T222" s="51" t="s">
        <v>1471</v>
      </c>
    </row>
    <row r="223" spans="1:20" x14ac:dyDescent="0.2">
      <c r="A223" s="51" t="s">
        <v>1631</v>
      </c>
      <c r="B223" s="51" t="s">
        <v>1573</v>
      </c>
      <c r="C223" s="51" t="s">
        <v>1630</v>
      </c>
      <c r="D223" s="51" t="s">
        <v>1208</v>
      </c>
      <c r="E223" s="51" t="s">
        <v>1470</v>
      </c>
      <c r="F223" s="51" t="s">
        <v>1204</v>
      </c>
      <c r="G223" s="51" t="s">
        <v>1203</v>
      </c>
      <c r="H223" s="51" t="s">
        <v>1202</v>
      </c>
      <c r="I223" s="51" t="s">
        <v>1201</v>
      </c>
      <c r="J223" s="51" t="s">
        <v>1200</v>
      </c>
      <c r="K223" s="51" t="s">
        <v>1199</v>
      </c>
      <c r="L223" s="51" t="s">
        <v>1242</v>
      </c>
      <c r="M223" s="51" t="s">
        <v>1211</v>
      </c>
      <c r="N223" s="51" t="s">
        <v>1164</v>
      </c>
      <c r="O223" s="51">
        <v>286700</v>
      </c>
      <c r="P223" s="51" t="s">
        <v>1195</v>
      </c>
      <c r="Q223" s="51" t="s">
        <v>1194</v>
      </c>
      <c r="R223" s="51" t="s">
        <v>1213</v>
      </c>
      <c r="T223" s="51" t="s">
        <v>1370</v>
      </c>
    </row>
    <row r="224" spans="1:20" x14ac:dyDescent="0.2">
      <c r="A224" s="51" t="s">
        <v>1631</v>
      </c>
      <c r="B224" s="51" t="s">
        <v>1573</v>
      </c>
      <c r="C224" s="51" t="s">
        <v>1630</v>
      </c>
      <c r="D224" s="51" t="s">
        <v>1208</v>
      </c>
      <c r="E224" s="51" t="s">
        <v>1470</v>
      </c>
      <c r="F224" s="51" t="s">
        <v>1204</v>
      </c>
      <c r="G224" s="51" t="s">
        <v>1203</v>
      </c>
      <c r="H224" s="51" t="s">
        <v>1202</v>
      </c>
      <c r="I224" s="51" t="s">
        <v>1201</v>
      </c>
      <c r="J224" s="51" t="s">
        <v>1200</v>
      </c>
      <c r="K224" s="51" t="s">
        <v>1199</v>
      </c>
      <c r="L224" s="51" t="s">
        <v>1238</v>
      </c>
      <c r="M224" s="51" t="s">
        <v>1197</v>
      </c>
      <c r="N224" s="51" t="s">
        <v>1168</v>
      </c>
      <c r="O224" s="51">
        <v>307900</v>
      </c>
      <c r="P224" s="51" t="s">
        <v>1195</v>
      </c>
      <c r="Q224" s="51" t="s">
        <v>1194</v>
      </c>
      <c r="R224" s="51" t="s">
        <v>1213</v>
      </c>
      <c r="T224" s="51" t="s">
        <v>1300</v>
      </c>
    </row>
    <row r="225" spans="1:20" x14ac:dyDescent="0.2">
      <c r="A225" s="51" t="s">
        <v>1631</v>
      </c>
      <c r="B225" s="51" t="s">
        <v>1573</v>
      </c>
      <c r="C225" s="51" t="s">
        <v>1630</v>
      </c>
      <c r="D225" s="51" t="s">
        <v>1465</v>
      </c>
      <c r="E225" s="51" t="s">
        <v>1464</v>
      </c>
      <c r="F225" s="51" t="s">
        <v>1204</v>
      </c>
      <c r="G225" s="51" t="s">
        <v>1203</v>
      </c>
      <c r="H225" s="51" t="s">
        <v>1202</v>
      </c>
      <c r="I225" s="51" t="s">
        <v>1201</v>
      </c>
      <c r="J225" s="51" t="s">
        <v>1200</v>
      </c>
      <c r="K225" s="51" t="s">
        <v>1199</v>
      </c>
      <c r="L225" s="51" t="s">
        <v>1222</v>
      </c>
      <c r="M225" s="51" t="s">
        <v>1211</v>
      </c>
      <c r="N225" s="51" t="s">
        <v>1164</v>
      </c>
      <c r="O225" s="51">
        <v>270900</v>
      </c>
      <c r="P225" s="51" t="s">
        <v>1195</v>
      </c>
      <c r="Q225" s="51" t="s">
        <v>1194</v>
      </c>
      <c r="R225" s="51" t="s">
        <v>15</v>
      </c>
      <c r="T225" s="51" t="s">
        <v>1710</v>
      </c>
    </row>
    <row r="226" spans="1:20" x14ac:dyDescent="0.2">
      <c r="A226" s="51" t="s">
        <v>1631</v>
      </c>
      <c r="B226" s="51" t="s">
        <v>1573</v>
      </c>
      <c r="C226" s="51" t="s">
        <v>1630</v>
      </c>
      <c r="D226" s="51" t="s">
        <v>1465</v>
      </c>
      <c r="E226" s="51" t="s">
        <v>1464</v>
      </c>
      <c r="F226" s="51" t="s">
        <v>1204</v>
      </c>
      <c r="G226" s="51" t="s">
        <v>1203</v>
      </c>
      <c r="H226" s="51" t="s">
        <v>1202</v>
      </c>
      <c r="I226" s="51" t="s">
        <v>1201</v>
      </c>
      <c r="J226" s="51" t="s">
        <v>1200</v>
      </c>
      <c r="K226" s="51" t="s">
        <v>1199</v>
      </c>
      <c r="L226" s="51" t="s">
        <v>1219</v>
      </c>
      <c r="M226" s="51" t="s">
        <v>1197</v>
      </c>
      <c r="N226" s="51" t="s">
        <v>1168</v>
      </c>
      <c r="O226" s="51">
        <v>736300</v>
      </c>
      <c r="P226" s="51" t="s">
        <v>1195</v>
      </c>
      <c r="Q226" s="51" t="s">
        <v>1194</v>
      </c>
      <c r="R226" s="51" t="s">
        <v>15</v>
      </c>
      <c r="T226" s="51" t="s">
        <v>1601</v>
      </c>
    </row>
    <row r="227" spans="1:20" x14ac:dyDescent="0.2">
      <c r="A227" s="51" t="s">
        <v>1631</v>
      </c>
      <c r="B227" s="51" t="s">
        <v>1573</v>
      </c>
      <c r="C227" s="51" t="s">
        <v>1630</v>
      </c>
      <c r="D227" s="51" t="s">
        <v>1465</v>
      </c>
      <c r="E227" s="51" t="s">
        <v>1464</v>
      </c>
      <c r="F227" s="51" t="s">
        <v>1204</v>
      </c>
      <c r="G227" s="51" t="s">
        <v>1203</v>
      </c>
      <c r="H227" s="51" t="s">
        <v>1202</v>
      </c>
      <c r="I227" s="51" t="s">
        <v>1201</v>
      </c>
      <c r="J227" s="51" t="s">
        <v>1200</v>
      </c>
      <c r="K227" s="51" t="s">
        <v>1199</v>
      </c>
      <c r="L227" s="51" t="s">
        <v>1217</v>
      </c>
      <c r="M227" s="51" t="s">
        <v>1221</v>
      </c>
      <c r="N227" s="51" t="s">
        <v>1164</v>
      </c>
      <c r="O227" s="51">
        <v>595600</v>
      </c>
      <c r="P227" s="51" t="s">
        <v>1195</v>
      </c>
      <c r="Q227" s="51" t="s">
        <v>1194</v>
      </c>
      <c r="R227" s="51" t="s">
        <v>1213</v>
      </c>
      <c r="T227" s="51" t="s">
        <v>1721</v>
      </c>
    </row>
    <row r="228" spans="1:20" x14ac:dyDescent="0.2">
      <c r="A228" s="51" t="s">
        <v>1631</v>
      </c>
      <c r="B228" s="51" t="s">
        <v>1573</v>
      </c>
      <c r="C228" s="51" t="s">
        <v>1630</v>
      </c>
      <c r="D228" s="51" t="s">
        <v>1465</v>
      </c>
      <c r="E228" s="51" t="s">
        <v>1464</v>
      </c>
      <c r="F228" s="51" t="s">
        <v>1204</v>
      </c>
      <c r="G228" s="51" t="s">
        <v>1203</v>
      </c>
      <c r="H228" s="51" t="s">
        <v>1202</v>
      </c>
      <c r="I228" s="51" t="s">
        <v>1201</v>
      </c>
      <c r="J228" s="51" t="s">
        <v>1200</v>
      </c>
      <c r="K228" s="51" t="s">
        <v>1199</v>
      </c>
      <c r="L228" s="51" t="s">
        <v>1215</v>
      </c>
      <c r="M228" s="51" t="s">
        <v>1224</v>
      </c>
      <c r="N228" s="51" t="s">
        <v>2735</v>
      </c>
      <c r="O228" s="51">
        <v>185990</v>
      </c>
      <c r="P228" s="51" t="s">
        <v>1195</v>
      </c>
      <c r="Q228" s="51" t="s">
        <v>1194</v>
      </c>
      <c r="R228" s="51" t="s">
        <v>15</v>
      </c>
      <c r="T228" s="51" t="s">
        <v>1662</v>
      </c>
    </row>
    <row r="229" spans="1:20" x14ac:dyDescent="0.2">
      <c r="A229" s="51" t="s">
        <v>1631</v>
      </c>
      <c r="B229" s="51" t="s">
        <v>1573</v>
      </c>
      <c r="C229" s="51" t="s">
        <v>1630</v>
      </c>
      <c r="D229" s="51" t="s">
        <v>1465</v>
      </c>
      <c r="E229" s="51" t="s">
        <v>1464</v>
      </c>
      <c r="F229" s="51" t="s">
        <v>1204</v>
      </c>
      <c r="G229" s="51" t="s">
        <v>1203</v>
      </c>
      <c r="H229" s="51" t="s">
        <v>1202</v>
      </c>
      <c r="I229" s="51" t="s">
        <v>1201</v>
      </c>
      <c r="J229" s="51" t="s">
        <v>1200</v>
      </c>
      <c r="K229" s="51" t="s">
        <v>1199</v>
      </c>
      <c r="L229" s="51" t="s">
        <v>1212</v>
      </c>
      <c r="M229" s="51" t="s">
        <v>1224</v>
      </c>
      <c r="N229" s="51" t="s">
        <v>2735</v>
      </c>
      <c r="O229" s="51">
        <v>379100</v>
      </c>
      <c r="P229" s="51" t="s">
        <v>1195</v>
      </c>
      <c r="Q229" s="51" t="s">
        <v>1194</v>
      </c>
      <c r="R229" s="51" t="s">
        <v>15</v>
      </c>
      <c r="T229" s="51" t="s">
        <v>1645</v>
      </c>
    </row>
    <row r="230" spans="1:20" x14ac:dyDescent="0.2">
      <c r="A230" s="51" t="s">
        <v>1631</v>
      </c>
      <c r="B230" s="51" t="s">
        <v>1573</v>
      </c>
      <c r="C230" s="51" t="s">
        <v>1630</v>
      </c>
      <c r="D230" s="51" t="s">
        <v>1465</v>
      </c>
      <c r="E230" s="51" t="s">
        <v>1464</v>
      </c>
      <c r="F230" s="51" t="s">
        <v>1204</v>
      </c>
      <c r="G230" s="51" t="s">
        <v>1203</v>
      </c>
      <c r="H230" s="51" t="s">
        <v>1202</v>
      </c>
      <c r="I230" s="51" t="s">
        <v>1201</v>
      </c>
      <c r="J230" s="51" t="s">
        <v>1200</v>
      </c>
      <c r="K230" s="51" t="s">
        <v>1199</v>
      </c>
      <c r="L230" s="51" t="s">
        <v>1198</v>
      </c>
      <c r="M230" s="51" t="s">
        <v>1221</v>
      </c>
      <c r="N230" s="51" t="s">
        <v>1164</v>
      </c>
      <c r="O230" s="51">
        <v>370900</v>
      </c>
      <c r="P230" s="51" t="s">
        <v>1195</v>
      </c>
      <c r="Q230" s="51" t="s">
        <v>1194</v>
      </c>
      <c r="R230" s="51" t="s">
        <v>15</v>
      </c>
      <c r="T230" s="51" t="s">
        <v>1689</v>
      </c>
    </row>
    <row r="231" spans="1:20" x14ac:dyDescent="0.2">
      <c r="A231" s="51" t="s">
        <v>1631</v>
      </c>
      <c r="B231" s="51" t="s">
        <v>1573</v>
      </c>
      <c r="C231" s="51" t="s">
        <v>1630</v>
      </c>
      <c r="D231" s="51" t="s">
        <v>1465</v>
      </c>
      <c r="E231" s="51" t="s">
        <v>1464</v>
      </c>
      <c r="F231" s="51" t="s">
        <v>1204</v>
      </c>
      <c r="G231" s="51" t="s">
        <v>1203</v>
      </c>
      <c r="H231" s="51" t="s">
        <v>1202</v>
      </c>
      <c r="I231" s="51" t="s">
        <v>1201</v>
      </c>
      <c r="J231" s="51" t="s">
        <v>1200</v>
      </c>
      <c r="K231" s="51" t="s">
        <v>1199</v>
      </c>
      <c r="L231" s="51" t="s">
        <v>1251</v>
      </c>
      <c r="M231" s="51" t="s">
        <v>1221</v>
      </c>
      <c r="N231" s="51" t="s">
        <v>1164</v>
      </c>
      <c r="O231" s="51">
        <v>192800</v>
      </c>
      <c r="P231" s="51" t="s">
        <v>1195</v>
      </c>
      <c r="Q231" s="51" t="s">
        <v>1194</v>
      </c>
      <c r="R231" s="51" t="s">
        <v>15</v>
      </c>
      <c r="T231" s="51" t="s">
        <v>1466</v>
      </c>
    </row>
    <row r="232" spans="1:20" x14ac:dyDescent="0.2">
      <c r="A232" s="51" t="s">
        <v>1631</v>
      </c>
      <c r="B232" s="51" t="s">
        <v>1573</v>
      </c>
      <c r="C232" s="51" t="s">
        <v>1630</v>
      </c>
      <c r="D232" s="51" t="s">
        <v>1465</v>
      </c>
      <c r="E232" s="51" t="s">
        <v>1464</v>
      </c>
      <c r="F232" s="51" t="s">
        <v>1204</v>
      </c>
      <c r="G232" s="51" t="s">
        <v>1203</v>
      </c>
      <c r="H232" s="51" t="s">
        <v>1202</v>
      </c>
      <c r="I232" s="51" t="s">
        <v>1201</v>
      </c>
      <c r="J232" s="51" t="s">
        <v>1200</v>
      </c>
      <c r="K232" s="51" t="s">
        <v>1199</v>
      </c>
      <c r="L232" s="51" t="s">
        <v>1248</v>
      </c>
      <c r="M232" s="51" t="s">
        <v>1224</v>
      </c>
      <c r="N232" s="51" t="s">
        <v>2735</v>
      </c>
      <c r="O232" s="51">
        <v>199400</v>
      </c>
      <c r="P232" s="51" t="s">
        <v>1195</v>
      </c>
      <c r="Q232" s="51" t="s">
        <v>1194</v>
      </c>
      <c r="R232" s="51" t="s">
        <v>15</v>
      </c>
      <c r="T232" s="51" t="s">
        <v>1636</v>
      </c>
    </row>
    <row r="233" spans="1:20" x14ac:dyDescent="0.2">
      <c r="A233" s="51" t="s">
        <v>1631</v>
      </c>
      <c r="B233" s="51" t="s">
        <v>1573</v>
      </c>
      <c r="C233" s="51" t="s">
        <v>1630</v>
      </c>
      <c r="D233" s="51" t="s">
        <v>1465</v>
      </c>
      <c r="E233" s="51" t="s">
        <v>1464</v>
      </c>
      <c r="F233" s="51" t="s">
        <v>1204</v>
      </c>
      <c r="G233" s="51" t="s">
        <v>1203</v>
      </c>
      <c r="H233" s="51" t="s">
        <v>1202</v>
      </c>
      <c r="I233" s="51" t="s">
        <v>1201</v>
      </c>
      <c r="J233" s="51" t="s">
        <v>1200</v>
      </c>
      <c r="K233" s="51" t="s">
        <v>1199</v>
      </c>
      <c r="L233" s="51" t="s">
        <v>1246</v>
      </c>
      <c r="M233" s="51" t="s">
        <v>1211</v>
      </c>
      <c r="N233" s="51" t="s">
        <v>1164</v>
      </c>
      <c r="O233" s="51">
        <v>245200</v>
      </c>
      <c r="P233" s="51" t="s">
        <v>1195</v>
      </c>
      <c r="Q233" s="51" t="s">
        <v>1194</v>
      </c>
      <c r="R233" s="51" t="s">
        <v>15</v>
      </c>
      <c r="T233" s="51" t="s">
        <v>1632</v>
      </c>
    </row>
    <row r="234" spans="1:20" x14ac:dyDescent="0.2">
      <c r="A234" s="51" t="s">
        <v>1631</v>
      </c>
      <c r="B234" s="51" t="s">
        <v>1573</v>
      </c>
      <c r="C234" s="51" t="s">
        <v>1630</v>
      </c>
      <c r="D234" s="51" t="s">
        <v>1465</v>
      </c>
      <c r="E234" s="51" t="s">
        <v>1464</v>
      </c>
      <c r="F234" s="51" t="s">
        <v>1204</v>
      </c>
      <c r="G234" s="51" t="s">
        <v>1203</v>
      </c>
      <c r="H234" s="51" t="s">
        <v>1202</v>
      </c>
      <c r="I234" s="51" t="s">
        <v>1201</v>
      </c>
      <c r="J234" s="51" t="s">
        <v>1200</v>
      </c>
      <c r="K234" s="51" t="s">
        <v>1199</v>
      </c>
      <c r="L234" s="51" t="s">
        <v>1244</v>
      </c>
      <c r="M234" s="51" t="s">
        <v>1197</v>
      </c>
      <c r="N234" s="51" t="s">
        <v>1168</v>
      </c>
      <c r="O234" s="51">
        <v>437400</v>
      </c>
      <c r="P234" s="51" t="s">
        <v>1195</v>
      </c>
      <c r="Q234" s="51" t="s">
        <v>1194</v>
      </c>
      <c r="R234" s="51" t="s">
        <v>15</v>
      </c>
      <c r="T234" s="51" t="s">
        <v>1647</v>
      </c>
    </row>
    <row r="235" spans="1:20" x14ac:dyDescent="0.2">
      <c r="A235" s="51" t="s">
        <v>1631</v>
      </c>
      <c r="B235" s="51" t="s">
        <v>1573</v>
      </c>
      <c r="C235" s="51" t="s">
        <v>1630</v>
      </c>
      <c r="D235" s="51" t="s">
        <v>1465</v>
      </c>
      <c r="E235" s="51" t="s">
        <v>1464</v>
      </c>
      <c r="F235" s="51" t="s">
        <v>1204</v>
      </c>
      <c r="G235" s="51" t="s">
        <v>1203</v>
      </c>
      <c r="H235" s="51" t="s">
        <v>1202</v>
      </c>
      <c r="I235" s="51" t="s">
        <v>1201</v>
      </c>
      <c r="J235" s="51" t="s">
        <v>1200</v>
      </c>
      <c r="K235" s="51" t="s">
        <v>1199</v>
      </c>
      <c r="L235" s="51" t="s">
        <v>1242</v>
      </c>
      <c r="M235" s="51" t="s">
        <v>1224</v>
      </c>
      <c r="N235" s="51" t="s">
        <v>2735</v>
      </c>
      <c r="O235" s="51">
        <v>220990</v>
      </c>
      <c r="P235" s="51" t="s">
        <v>1195</v>
      </c>
      <c r="Q235" s="51" t="s">
        <v>1194</v>
      </c>
      <c r="R235" s="51" t="s">
        <v>15</v>
      </c>
      <c r="T235" s="51" t="s">
        <v>1649</v>
      </c>
    </row>
    <row r="236" spans="1:20" x14ac:dyDescent="0.2">
      <c r="A236" s="51" t="s">
        <v>1631</v>
      </c>
      <c r="B236" s="51" t="s">
        <v>1573</v>
      </c>
      <c r="C236" s="51" t="s">
        <v>1630</v>
      </c>
      <c r="D236" s="51" t="s">
        <v>1465</v>
      </c>
      <c r="E236" s="51" t="s">
        <v>1464</v>
      </c>
      <c r="F236" s="51" t="s">
        <v>1204</v>
      </c>
      <c r="G236" s="51" t="s">
        <v>1203</v>
      </c>
      <c r="H236" s="51" t="s">
        <v>1202</v>
      </c>
      <c r="I236" s="51" t="s">
        <v>1201</v>
      </c>
      <c r="J236" s="51" t="s">
        <v>1200</v>
      </c>
      <c r="K236" s="51" t="s">
        <v>1199</v>
      </c>
      <c r="L236" s="51" t="s">
        <v>1238</v>
      </c>
      <c r="M236" s="51" t="s">
        <v>1197</v>
      </c>
      <c r="N236" s="51" t="s">
        <v>1168</v>
      </c>
      <c r="O236" s="51">
        <v>769900</v>
      </c>
      <c r="P236" s="51" t="s">
        <v>1195</v>
      </c>
      <c r="Q236" s="51" t="s">
        <v>1194</v>
      </c>
      <c r="R236" s="51" t="s">
        <v>15</v>
      </c>
      <c r="T236" s="51" t="s">
        <v>1276</v>
      </c>
    </row>
    <row r="237" spans="1:20" x14ac:dyDescent="0.2">
      <c r="A237" s="51" t="s">
        <v>1631</v>
      </c>
      <c r="B237" s="51" t="s">
        <v>1573</v>
      </c>
      <c r="C237" s="51" t="s">
        <v>1630</v>
      </c>
      <c r="D237" s="51" t="s">
        <v>1459</v>
      </c>
      <c r="E237" s="51" t="s">
        <v>1458</v>
      </c>
      <c r="F237" s="51" t="s">
        <v>1204</v>
      </c>
      <c r="G237" s="51" t="s">
        <v>1203</v>
      </c>
      <c r="H237" s="51" t="s">
        <v>1202</v>
      </c>
      <c r="I237" s="51" t="s">
        <v>1201</v>
      </c>
      <c r="J237" s="51" t="s">
        <v>1200</v>
      </c>
      <c r="K237" s="51" t="s">
        <v>1199</v>
      </c>
      <c r="L237" s="51" t="s">
        <v>1222</v>
      </c>
      <c r="M237" s="51" t="s">
        <v>1224</v>
      </c>
      <c r="N237" s="51" t="s">
        <v>2735</v>
      </c>
      <c r="O237" s="51">
        <v>189990</v>
      </c>
      <c r="P237" s="51" t="s">
        <v>1195</v>
      </c>
      <c r="Q237" s="51" t="s">
        <v>1194</v>
      </c>
      <c r="R237" s="51" t="s">
        <v>15</v>
      </c>
      <c r="T237" s="51" t="s">
        <v>1463</v>
      </c>
    </row>
    <row r="238" spans="1:20" x14ac:dyDescent="0.2">
      <c r="A238" s="51" t="s">
        <v>1631</v>
      </c>
      <c r="B238" s="51" t="s">
        <v>1573</v>
      </c>
      <c r="C238" s="51" t="s">
        <v>1630</v>
      </c>
      <c r="D238" s="51" t="s">
        <v>1459</v>
      </c>
      <c r="E238" s="51" t="s">
        <v>1458</v>
      </c>
      <c r="F238" s="51" t="s">
        <v>1204</v>
      </c>
      <c r="G238" s="51" t="s">
        <v>1203</v>
      </c>
      <c r="H238" s="51" t="s">
        <v>1202</v>
      </c>
      <c r="I238" s="51" t="s">
        <v>1201</v>
      </c>
      <c r="J238" s="51" t="s">
        <v>1200</v>
      </c>
      <c r="K238" s="51" t="s">
        <v>1199</v>
      </c>
      <c r="L238" s="51" t="s">
        <v>1219</v>
      </c>
      <c r="M238" s="51" t="s">
        <v>1214</v>
      </c>
      <c r="N238" s="51" t="s">
        <v>1168</v>
      </c>
      <c r="O238" s="51">
        <v>944400</v>
      </c>
      <c r="P238" s="51" t="s">
        <v>1195</v>
      </c>
      <c r="Q238" s="51" t="s">
        <v>1194</v>
      </c>
      <c r="R238" s="51" t="s">
        <v>15</v>
      </c>
      <c r="T238" s="51" t="s">
        <v>1702</v>
      </c>
    </row>
    <row r="239" spans="1:20" x14ac:dyDescent="0.2">
      <c r="A239" s="51" t="s">
        <v>1631</v>
      </c>
      <c r="B239" s="51" t="s">
        <v>1573</v>
      </c>
      <c r="C239" s="51" t="s">
        <v>1630</v>
      </c>
      <c r="D239" s="51" t="s">
        <v>1459</v>
      </c>
      <c r="E239" s="51" t="s">
        <v>1458</v>
      </c>
      <c r="F239" s="51" t="s">
        <v>1204</v>
      </c>
      <c r="G239" s="51" t="s">
        <v>1203</v>
      </c>
      <c r="H239" s="51" t="s">
        <v>1202</v>
      </c>
      <c r="I239" s="51" t="s">
        <v>1201</v>
      </c>
      <c r="J239" s="51" t="s">
        <v>1200</v>
      </c>
      <c r="K239" s="51" t="s">
        <v>1199</v>
      </c>
      <c r="L239" s="51" t="s">
        <v>1217</v>
      </c>
      <c r="M239" s="51" t="s">
        <v>1224</v>
      </c>
      <c r="N239" s="51" t="s">
        <v>2735</v>
      </c>
      <c r="O239" s="51">
        <v>209400</v>
      </c>
      <c r="P239" s="51" t="s">
        <v>1195</v>
      </c>
      <c r="Q239" s="51" t="s">
        <v>1194</v>
      </c>
      <c r="R239" s="51" t="s">
        <v>1213</v>
      </c>
      <c r="T239" s="51" t="s">
        <v>1639</v>
      </c>
    </row>
    <row r="240" spans="1:20" x14ac:dyDescent="0.2">
      <c r="A240" s="51" t="s">
        <v>1631</v>
      </c>
      <c r="B240" s="51" t="s">
        <v>1573</v>
      </c>
      <c r="C240" s="51" t="s">
        <v>1630</v>
      </c>
      <c r="D240" s="51" t="s">
        <v>1459</v>
      </c>
      <c r="E240" s="51" t="s">
        <v>1458</v>
      </c>
      <c r="F240" s="51" t="s">
        <v>1204</v>
      </c>
      <c r="G240" s="51" t="s">
        <v>1203</v>
      </c>
      <c r="H240" s="51" t="s">
        <v>1202</v>
      </c>
      <c r="I240" s="51" t="s">
        <v>1201</v>
      </c>
      <c r="J240" s="51" t="s">
        <v>1200</v>
      </c>
      <c r="K240" s="51" t="s">
        <v>1199</v>
      </c>
      <c r="L240" s="51" t="s">
        <v>1215</v>
      </c>
      <c r="M240" s="51" t="s">
        <v>1224</v>
      </c>
      <c r="N240" s="51" t="s">
        <v>2735</v>
      </c>
      <c r="O240" s="51">
        <v>199400</v>
      </c>
      <c r="P240" s="51" t="s">
        <v>1195</v>
      </c>
      <c r="Q240" s="51" t="s">
        <v>1194</v>
      </c>
      <c r="R240" s="51" t="s">
        <v>15</v>
      </c>
      <c r="T240" s="51" t="s">
        <v>1636</v>
      </c>
    </row>
    <row r="241" spans="1:20" x14ac:dyDescent="0.2">
      <c r="A241" s="51" t="s">
        <v>1631</v>
      </c>
      <c r="B241" s="51" t="s">
        <v>1573</v>
      </c>
      <c r="C241" s="51" t="s">
        <v>1630</v>
      </c>
      <c r="D241" s="51" t="s">
        <v>1459</v>
      </c>
      <c r="E241" s="51" t="s">
        <v>1458</v>
      </c>
      <c r="F241" s="51" t="s">
        <v>1204</v>
      </c>
      <c r="G241" s="51" t="s">
        <v>1203</v>
      </c>
      <c r="H241" s="51" t="s">
        <v>1202</v>
      </c>
      <c r="I241" s="51" t="s">
        <v>1201</v>
      </c>
      <c r="J241" s="51" t="s">
        <v>1200</v>
      </c>
      <c r="K241" s="51" t="s">
        <v>1199</v>
      </c>
      <c r="L241" s="51" t="s">
        <v>1212</v>
      </c>
      <c r="M241" s="51" t="s">
        <v>1322</v>
      </c>
      <c r="N241" s="51" t="s">
        <v>1166</v>
      </c>
      <c r="O241" s="51">
        <v>175000</v>
      </c>
      <c r="P241" s="51" t="s">
        <v>1195</v>
      </c>
      <c r="Q241" s="51" t="s">
        <v>1194</v>
      </c>
      <c r="R241" s="51" t="s">
        <v>15</v>
      </c>
      <c r="T241" s="51" t="s">
        <v>1319</v>
      </c>
    </row>
    <row r="242" spans="1:20" x14ac:dyDescent="0.2">
      <c r="A242" s="51" t="s">
        <v>1631</v>
      </c>
      <c r="B242" s="51" t="s">
        <v>1573</v>
      </c>
      <c r="C242" s="51" t="s">
        <v>1630</v>
      </c>
      <c r="D242" s="51" t="s">
        <v>1459</v>
      </c>
      <c r="E242" s="51" t="s">
        <v>1458</v>
      </c>
      <c r="F242" s="51" t="s">
        <v>1204</v>
      </c>
      <c r="G242" s="51" t="s">
        <v>1203</v>
      </c>
      <c r="H242" s="51" t="s">
        <v>1202</v>
      </c>
      <c r="I242" s="51" t="s">
        <v>1201</v>
      </c>
      <c r="J242" s="51" t="s">
        <v>1200</v>
      </c>
      <c r="K242" s="51" t="s">
        <v>1199</v>
      </c>
      <c r="L242" s="51" t="s">
        <v>1198</v>
      </c>
      <c r="M242" s="51" t="s">
        <v>1224</v>
      </c>
      <c r="N242" s="51" t="s">
        <v>2735</v>
      </c>
      <c r="O242" s="51">
        <v>149300</v>
      </c>
      <c r="P242" s="51" t="s">
        <v>1195</v>
      </c>
      <c r="Q242" s="51" t="s">
        <v>1194</v>
      </c>
      <c r="R242" s="51" t="s">
        <v>15</v>
      </c>
      <c r="T242" s="51" t="s">
        <v>1287</v>
      </c>
    </row>
    <row r="243" spans="1:20" x14ac:dyDescent="0.2">
      <c r="A243" s="51" t="s">
        <v>1631</v>
      </c>
      <c r="B243" s="51" t="s">
        <v>1573</v>
      </c>
      <c r="C243" s="51" t="s">
        <v>1630</v>
      </c>
      <c r="D243" s="51" t="s">
        <v>1459</v>
      </c>
      <c r="E243" s="51" t="s">
        <v>1458</v>
      </c>
      <c r="F243" s="51" t="s">
        <v>1204</v>
      </c>
      <c r="G243" s="51" t="s">
        <v>1203</v>
      </c>
      <c r="H243" s="51" t="s">
        <v>1202</v>
      </c>
      <c r="I243" s="51" t="s">
        <v>1201</v>
      </c>
      <c r="J243" s="51" t="s">
        <v>1200</v>
      </c>
      <c r="K243" s="51" t="s">
        <v>1199</v>
      </c>
      <c r="L243" s="51" t="s">
        <v>1251</v>
      </c>
      <c r="M243" s="51" t="s">
        <v>1197</v>
      </c>
      <c r="N243" s="51" t="s">
        <v>1168</v>
      </c>
      <c r="O243" s="51">
        <v>176000</v>
      </c>
      <c r="P243" s="51" t="s">
        <v>1195</v>
      </c>
      <c r="Q243" s="51" t="s">
        <v>1194</v>
      </c>
      <c r="R243" s="51" t="s">
        <v>1213</v>
      </c>
      <c r="T243" s="51" t="s">
        <v>1512</v>
      </c>
    </row>
    <row r="244" spans="1:20" x14ac:dyDescent="0.2">
      <c r="A244" s="51" t="s">
        <v>1631</v>
      </c>
      <c r="B244" s="51" t="s">
        <v>1573</v>
      </c>
      <c r="C244" s="51" t="s">
        <v>1630</v>
      </c>
      <c r="D244" s="51" t="s">
        <v>1459</v>
      </c>
      <c r="E244" s="51" t="s">
        <v>1458</v>
      </c>
      <c r="F244" s="51" t="s">
        <v>1204</v>
      </c>
      <c r="G244" s="51" t="s">
        <v>1203</v>
      </c>
      <c r="H244" s="51" t="s">
        <v>1202</v>
      </c>
      <c r="I244" s="51" t="s">
        <v>1201</v>
      </c>
      <c r="J244" s="51" t="s">
        <v>1200</v>
      </c>
      <c r="K244" s="51" t="s">
        <v>1199</v>
      </c>
      <c r="L244" s="51" t="s">
        <v>1248</v>
      </c>
      <c r="M244" s="51" t="s">
        <v>1197</v>
      </c>
      <c r="N244" s="51" t="s">
        <v>1168</v>
      </c>
      <c r="O244" s="51">
        <v>385500</v>
      </c>
      <c r="P244" s="51" t="s">
        <v>1195</v>
      </c>
      <c r="Q244" s="51" t="s">
        <v>1194</v>
      </c>
      <c r="R244" s="51" t="s">
        <v>15</v>
      </c>
      <c r="T244" s="51" t="s">
        <v>1409</v>
      </c>
    </row>
    <row r="245" spans="1:20" x14ac:dyDescent="0.2">
      <c r="A245" s="51" t="s">
        <v>1631</v>
      </c>
      <c r="B245" s="51" t="s">
        <v>1573</v>
      </c>
      <c r="C245" s="51" t="s">
        <v>1630</v>
      </c>
      <c r="D245" s="51" t="s">
        <v>1459</v>
      </c>
      <c r="E245" s="51" t="s">
        <v>1458</v>
      </c>
      <c r="F245" s="51" t="s">
        <v>1204</v>
      </c>
      <c r="G245" s="51" t="s">
        <v>1203</v>
      </c>
      <c r="H245" s="51" t="s">
        <v>1202</v>
      </c>
      <c r="I245" s="51" t="s">
        <v>1201</v>
      </c>
      <c r="J245" s="51" t="s">
        <v>1200</v>
      </c>
      <c r="K245" s="51" t="s">
        <v>1199</v>
      </c>
      <c r="L245" s="51" t="s">
        <v>1246</v>
      </c>
      <c r="M245" s="51" t="s">
        <v>1214</v>
      </c>
      <c r="N245" s="51" t="s">
        <v>1168</v>
      </c>
      <c r="O245" s="51">
        <v>373400</v>
      </c>
      <c r="P245" s="51" t="s">
        <v>1195</v>
      </c>
      <c r="Q245" s="51" t="s">
        <v>1194</v>
      </c>
      <c r="R245" s="51" t="s">
        <v>15</v>
      </c>
      <c r="T245" s="51" t="s">
        <v>1461</v>
      </c>
    </row>
    <row r="246" spans="1:20" x14ac:dyDescent="0.2">
      <c r="A246" s="51" t="s">
        <v>1631</v>
      </c>
      <c r="B246" s="51" t="s">
        <v>1573</v>
      </c>
      <c r="C246" s="51" t="s">
        <v>1630</v>
      </c>
      <c r="D246" s="51" t="s">
        <v>1459</v>
      </c>
      <c r="E246" s="51" t="s">
        <v>1458</v>
      </c>
      <c r="F246" s="51" t="s">
        <v>1204</v>
      </c>
      <c r="G246" s="51" t="s">
        <v>1203</v>
      </c>
      <c r="H246" s="51" t="s">
        <v>1202</v>
      </c>
      <c r="I246" s="51" t="s">
        <v>1201</v>
      </c>
      <c r="J246" s="51" t="s">
        <v>1200</v>
      </c>
      <c r="K246" s="51" t="s">
        <v>1199</v>
      </c>
      <c r="L246" s="51" t="s">
        <v>1244</v>
      </c>
      <c r="M246" s="51" t="s">
        <v>1197</v>
      </c>
      <c r="N246" s="51" t="s">
        <v>1168</v>
      </c>
      <c r="O246" s="51">
        <v>422900</v>
      </c>
      <c r="P246" s="51" t="s">
        <v>1195</v>
      </c>
      <c r="Q246" s="51" t="s">
        <v>1194</v>
      </c>
      <c r="R246" s="51" t="s">
        <v>15</v>
      </c>
      <c r="T246" s="51" t="s">
        <v>1385</v>
      </c>
    </row>
    <row r="247" spans="1:20" x14ac:dyDescent="0.2">
      <c r="A247" s="51" t="s">
        <v>1631</v>
      </c>
      <c r="B247" s="51" t="s">
        <v>1573</v>
      </c>
      <c r="C247" s="51" t="s">
        <v>1630</v>
      </c>
      <c r="D247" s="51" t="s">
        <v>1459</v>
      </c>
      <c r="E247" s="51" t="s">
        <v>1458</v>
      </c>
      <c r="F247" s="51" t="s">
        <v>1204</v>
      </c>
      <c r="G247" s="51" t="s">
        <v>1203</v>
      </c>
      <c r="H247" s="51" t="s">
        <v>1202</v>
      </c>
      <c r="I247" s="51" t="s">
        <v>1201</v>
      </c>
      <c r="J247" s="51" t="s">
        <v>1200</v>
      </c>
      <c r="K247" s="51" t="s">
        <v>1199</v>
      </c>
      <c r="L247" s="51" t="s">
        <v>1242</v>
      </c>
      <c r="M247" s="51" t="s">
        <v>1211</v>
      </c>
      <c r="N247" s="51" t="s">
        <v>1164</v>
      </c>
      <c r="O247" s="51">
        <v>252990</v>
      </c>
      <c r="P247" s="51" t="s">
        <v>1195</v>
      </c>
      <c r="Q247" s="51" t="s">
        <v>1194</v>
      </c>
      <c r="R247" s="51" t="s">
        <v>1213</v>
      </c>
      <c r="T247" s="51" t="s">
        <v>1210</v>
      </c>
    </row>
    <row r="248" spans="1:20" x14ac:dyDescent="0.2">
      <c r="A248" s="51" t="s">
        <v>1631</v>
      </c>
      <c r="B248" s="51" t="s">
        <v>1573</v>
      </c>
      <c r="C248" s="51" t="s">
        <v>1630</v>
      </c>
      <c r="D248" s="51" t="s">
        <v>1459</v>
      </c>
      <c r="E248" s="51" t="s">
        <v>1458</v>
      </c>
      <c r="F248" s="51" t="s">
        <v>1204</v>
      </c>
      <c r="G248" s="51" t="s">
        <v>1203</v>
      </c>
      <c r="H248" s="51" t="s">
        <v>1202</v>
      </c>
      <c r="I248" s="51" t="s">
        <v>1201</v>
      </c>
      <c r="J248" s="51" t="s">
        <v>1200</v>
      </c>
      <c r="K248" s="51" t="s">
        <v>1199</v>
      </c>
      <c r="L248" s="51" t="s">
        <v>1238</v>
      </c>
      <c r="M248" s="51" t="s">
        <v>1197</v>
      </c>
      <c r="N248" s="51" t="s">
        <v>1168</v>
      </c>
      <c r="O248" s="51">
        <v>449900</v>
      </c>
      <c r="P248" s="51" t="s">
        <v>1195</v>
      </c>
      <c r="Q248" s="51" t="s">
        <v>1194</v>
      </c>
      <c r="R248" s="51" t="s">
        <v>15</v>
      </c>
      <c r="T248" s="51" t="s">
        <v>1290</v>
      </c>
    </row>
    <row r="249" spans="1:20" x14ac:dyDescent="0.2">
      <c r="A249" s="51" t="s">
        <v>1631</v>
      </c>
      <c r="B249" s="51" t="s">
        <v>1573</v>
      </c>
      <c r="C249" s="51" t="s">
        <v>1630</v>
      </c>
      <c r="D249" s="51" t="s">
        <v>1452</v>
      </c>
      <c r="E249" s="51" t="s">
        <v>1451</v>
      </c>
      <c r="F249" s="51" t="s">
        <v>1204</v>
      </c>
      <c r="G249" s="51" t="s">
        <v>1203</v>
      </c>
      <c r="H249" s="51" t="s">
        <v>1202</v>
      </c>
      <c r="I249" s="51" t="s">
        <v>1201</v>
      </c>
      <c r="J249" s="51" t="s">
        <v>1200</v>
      </c>
      <c r="K249" s="51" t="s">
        <v>1199</v>
      </c>
      <c r="L249" s="51" t="s">
        <v>1222</v>
      </c>
      <c r="M249" s="51" t="s">
        <v>1211</v>
      </c>
      <c r="N249" s="51" t="s">
        <v>1164</v>
      </c>
      <c r="O249" s="51">
        <v>340600</v>
      </c>
      <c r="P249" s="51" t="s">
        <v>1195</v>
      </c>
      <c r="Q249" s="51" t="s">
        <v>1194</v>
      </c>
      <c r="R249" s="51" t="s">
        <v>15</v>
      </c>
      <c r="T249" s="51" t="s">
        <v>1380</v>
      </c>
    </row>
    <row r="250" spans="1:20" x14ac:dyDescent="0.2">
      <c r="A250" s="51" t="s">
        <v>1631</v>
      </c>
      <c r="B250" s="51" t="s">
        <v>1573</v>
      </c>
      <c r="C250" s="51" t="s">
        <v>1630</v>
      </c>
      <c r="D250" s="51" t="s">
        <v>1452</v>
      </c>
      <c r="E250" s="51" t="s">
        <v>1451</v>
      </c>
      <c r="F250" s="51" t="s">
        <v>1204</v>
      </c>
      <c r="G250" s="51" t="s">
        <v>1203</v>
      </c>
      <c r="H250" s="51" t="s">
        <v>1202</v>
      </c>
      <c r="I250" s="51" t="s">
        <v>1201</v>
      </c>
      <c r="J250" s="51" t="s">
        <v>1200</v>
      </c>
      <c r="K250" s="51" t="s">
        <v>1199</v>
      </c>
      <c r="L250" s="51" t="s">
        <v>1219</v>
      </c>
      <c r="M250" s="51" t="s">
        <v>1197</v>
      </c>
      <c r="N250" s="51" t="s">
        <v>1168</v>
      </c>
      <c r="O250" s="51">
        <v>459900</v>
      </c>
      <c r="P250" s="51" t="s">
        <v>1195</v>
      </c>
      <c r="Q250" s="51" t="s">
        <v>1194</v>
      </c>
      <c r="R250" s="51" t="s">
        <v>15</v>
      </c>
      <c r="T250" s="51" t="s">
        <v>1298</v>
      </c>
    </row>
    <row r="251" spans="1:20" x14ac:dyDescent="0.2">
      <c r="A251" s="51" t="s">
        <v>1631</v>
      </c>
      <c r="B251" s="51" t="s">
        <v>1573</v>
      </c>
      <c r="C251" s="51" t="s">
        <v>1630</v>
      </c>
      <c r="D251" s="51" t="s">
        <v>1452</v>
      </c>
      <c r="E251" s="51" t="s">
        <v>1451</v>
      </c>
      <c r="F251" s="51" t="s">
        <v>1204</v>
      </c>
      <c r="G251" s="51" t="s">
        <v>1203</v>
      </c>
      <c r="H251" s="51" t="s">
        <v>1202</v>
      </c>
      <c r="I251" s="51" t="s">
        <v>1201</v>
      </c>
      <c r="J251" s="51" t="s">
        <v>1200</v>
      </c>
      <c r="K251" s="51" t="s">
        <v>1199</v>
      </c>
      <c r="L251" s="51" t="s">
        <v>1217</v>
      </c>
      <c r="M251" s="51" t="s">
        <v>1224</v>
      </c>
      <c r="N251" s="51" t="s">
        <v>2735</v>
      </c>
      <c r="O251" s="51">
        <v>134700</v>
      </c>
      <c r="P251" s="51" t="s">
        <v>1195</v>
      </c>
      <c r="Q251" s="51" t="s">
        <v>1194</v>
      </c>
      <c r="R251" s="51" t="s">
        <v>15</v>
      </c>
      <c r="T251" s="51" t="s">
        <v>1457</v>
      </c>
    </row>
    <row r="252" spans="1:20" x14ac:dyDescent="0.2">
      <c r="A252" s="51" t="s">
        <v>1631</v>
      </c>
      <c r="B252" s="51" t="s">
        <v>1573</v>
      </c>
      <c r="C252" s="51" t="s">
        <v>1630</v>
      </c>
      <c r="D252" s="51" t="s">
        <v>1452</v>
      </c>
      <c r="E252" s="51" t="s">
        <v>1451</v>
      </c>
      <c r="F252" s="51" t="s">
        <v>1204</v>
      </c>
      <c r="G252" s="51" t="s">
        <v>1203</v>
      </c>
      <c r="H252" s="51" t="s">
        <v>1202</v>
      </c>
      <c r="I252" s="51" t="s">
        <v>1201</v>
      </c>
      <c r="J252" s="51" t="s">
        <v>1200</v>
      </c>
      <c r="K252" s="51" t="s">
        <v>1199</v>
      </c>
      <c r="L252" s="51" t="s">
        <v>1215</v>
      </c>
      <c r="M252" s="51" t="s">
        <v>1211</v>
      </c>
      <c r="N252" s="51" t="s">
        <v>1164</v>
      </c>
      <c r="O252" s="51">
        <v>249900</v>
      </c>
      <c r="P252" s="51" t="s">
        <v>1195</v>
      </c>
      <c r="Q252" s="51" t="s">
        <v>1194</v>
      </c>
      <c r="R252" s="51" t="s">
        <v>15</v>
      </c>
      <c r="T252" s="51" t="s">
        <v>1302</v>
      </c>
    </row>
    <row r="253" spans="1:20" x14ac:dyDescent="0.2">
      <c r="A253" s="51" t="s">
        <v>1631</v>
      </c>
      <c r="B253" s="51" t="s">
        <v>1573</v>
      </c>
      <c r="C253" s="51" t="s">
        <v>1630</v>
      </c>
      <c r="D253" s="51" t="s">
        <v>1452</v>
      </c>
      <c r="E253" s="51" t="s">
        <v>1451</v>
      </c>
      <c r="F253" s="51" t="s">
        <v>1204</v>
      </c>
      <c r="G253" s="51" t="s">
        <v>1203</v>
      </c>
      <c r="H253" s="51" t="s">
        <v>1202</v>
      </c>
      <c r="I253" s="51" t="s">
        <v>1201</v>
      </c>
      <c r="J253" s="51" t="s">
        <v>1200</v>
      </c>
      <c r="K253" s="51" t="s">
        <v>1199</v>
      </c>
      <c r="L253" s="51" t="s">
        <v>1212</v>
      </c>
      <c r="M253" s="51" t="s">
        <v>1211</v>
      </c>
      <c r="N253" s="51" t="s">
        <v>1164</v>
      </c>
      <c r="O253" s="51">
        <v>309400</v>
      </c>
      <c r="P253" s="51" t="s">
        <v>1195</v>
      </c>
      <c r="Q253" s="51" t="s">
        <v>1194</v>
      </c>
      <c r="R253" s="51" t="s">
        <v>15</v>
      </c>
      <c r="T253" s="51" t="s">
        <v>1720</v>
      </c>
    </row>
    <row r="254" spans="1:20" x14ac:dyDescent="0.2">
      <c r="A254" s="51" t="s">
        <v>1631</v>
      </c>
      <c r="B254" s="51" t="s">
        <v>1573</v>
      </c>
      <c r="C254" s="51" t="s">
        <v>1630</v>
      </c>
      <c r="D254" s="51" t="s">
        <v>1452</v>
      </c>
      <c r="E254" s="51" t="s">
        <v>1451</v>
      </c>
      <c r="F254" s="51" t="s">
        <v>1204</v>
      </c>
      <c r="G254" s="51" t="s">
        <v>1203</v>
      </c>
      <c r="H254" s="51" t="s">
        <v>1202</v>
      </c>
      <c r="I254" s="51" t="s">
        <v>1201</v>
      </c>
      <c r="J254" s="51" t="s">
        <v>1200</v>
      </c>
      <c r="K254" s="51" t="s">
        <v>1199</v>
      </c>
      <c r="L254" s="51" t="s">
        <v>1198</v>
      </c>
      <c r="M254" s="51" t="s">
        <v>1211</v>
      </c>
      <c r="N254" s="51" t="s">
        <v>1164</v>
      </c>
      <c r="O254" s="51">
        <v>239990</v>
      </c>
      <c r="P254" s="51" t="s">
        <v>1195</v>
      </c>
      <c r="Q254" s="51" t="s">
        <v>1194</v>
      </c>
      <c r="R254" s="51" t="s">
        <v>15</v>
      </c>
      <c r="T254" s="51" t="s">
        <v>1260</v>
      </c>
    </row>
    <row r="255" spans="1:20" x14ac:dyDescent="0.2">
      <c r="A255" s="51" t="s">
        <v>1631</v>
      </c>
      <c r="B255" s="51" t="s">
        <v>1573</v>
      </c>
      <c r="C255" s="51" t="s">
        <v>1630</v>
      </c>
      <c r="D255" s="51" t="s">
        <v>1452</v>
      </c>
      <c r="E255" s="51" t="s">
        <v>1451</v>
      </c>
      <c r="F255" s="51" t="s">
        <v>1204</v>
      </c>
      <c r="G255" s="51" t="s">
        <v>1203</v>
      </c>
      <c r="H255" s="51" t="s">
        <v>1202</v>
      </c>
      <c r="I255" s="51" t="s">
        <v>1201</v>
      </c>
      <c r="J255" s="51" t="s">
        <v>1200</v>
      </c>
      <c r="K255" s="51" t="s">
        <v>1199</v>
      </c>
      <c r="L255" s="51" t="s">
        <v>1251</v>
      </c>
      <c r="M255" s="51" t="s">
        <v>1455</v>
      </c>
      <c r="N255" s="51" t="s">
        <v>1166</v>
      </c>
      <c r="O255" s="51">
        <v>569200</v>
      </c>
      <c r="P255" s="51" t="s">
        <v>1195</v>
      </c>
      <c r="Q255" s="51" t="s">
        <v>1194</v>
      </c>
      <c r="R255" s="51" t="s">
        <v>15</v>
      </c>
      <c r="T255" s="51" t="s">
        <v>1454</v>
      </c>
    </row>
    <row r="256" spans="1:20" x14ac:dyDescent="0.2">
      <c r="A256" s="51" t="s">
        <v>1631</v>
      </c>
      <c r="B256" s="51" t="s">
        <v>1573</v>
      </c>
      <c r="C256" s="51" t="s">
        <v>1630</v>
      </c>
      <c r="D256" s="51" t="s">
        <v>1452</v>
      </c>
      <c r="E256" s="51" t="s">
        <v>1451</v>
      </c>
      <c r="F256" s="51" t="s">
        <v>1204</v>
      </c>
      <c r="G256" s="51" t="s">
        <v>1203</v>
      </c>
      <c r="H256" s="51" t="s">
        <v>1202</v>
      </c>
      <c r="I256" s="51" t="s">
        <v>1201</v>
      </c>
      <c r="J256" s="51" t="s">
        <v>1200</v>
      </c>
      <c r="K256" s="51" t="s">
        <v>1199</v>
      </c>
      <c r="L256" s="51" t="s">
        <v>1248</v>
      </c>
      <c r="M256" s="51" t="s">
        <v>1272</v>
      </c>
      <c r="N256" s="51" t="s">
        <v>1166</v>
      </c>
      <c r="O256" s="51">
        <v>579900</v>
      </c>
      <c r="P256" s="51" t="s">
        <v>1195</v>
      </c>
      <c r="Q256" s="51" t="s">
        <v>1194</v>
      </c>
      <c r="R256" s="51" t="s">
        <v>15</v>
      </c>
      <c r="T256" s="51" t="s">
        <v>1271</v>
      </c>
    </row>
    <row r="257" spans="1:20" x14ac:dyDescent="0.2">
      <c r="A257" s="51" t="s">
        <v>1631</v>
      </c>
      <c r="B257" s="51" t="s">
        <v>1573</v>
      </c>
      <c r="C257" s="51" t="s">
        <v>1630</v>
      </c>
      <c r="D257" s="51" t="s">
        <v>1452</v>
      </c>
      <c r="E257" s="51" t="s">
        <v>1451</v>
      </c>
      <c r="F257" s="51" t="s">
        <v>1204</v>
      </c>
      <c r="G257" s="51" t="s">
        <v>1203</v>
      </c>
      <c r="H257" s="51" t="s">
        <v>1202</v>
      </c>
      <c r="I257" s="51" t="s">
        <v>1201</v>
      </c>
      <c r="J257" s="51" t="s">
        <v>1200</v>
      </c>
      <c r="K257" s="51" t="s">
        <v>1199</v>
      </c>
      <c r="L257" s="51" t="s">
        <v>1246</v>
      </c>
      <c r="M257" s="51" t="s">
        <v>1224</v>
      </c>
      <c r="N257" s="51" t="s">
        <v>2735</v>
      </c>
      <c r="O257" s="51">
        <v>170000</v>
      </c>
      <c r="P257" s="51" t="s">
        <v>1195</v>
      </c>
      <c r="Q257" s="51" t="s">
        <v>1194</v>
      </c>
      <c r="R257" s="51" t="s">
        <v>15</v>
      </c>
      <c r="T257" s="51" t="s">
        <v>1263</v>
      </c>
    </row>
    <row r="258" spans="1:20" x14ac:dyDescent="0.2">
      <c r="A258" s="51" t="s">
        <v>1631</v>
      </c>
      <c r="B258" s="51" t="s">
        <v>1573</v>
      </c>
      <c r="C258" s="51" t="s">
        <v>1630</v>
      </c>
      <c r="D258" s="51" t="s">
        <v>1452</v>
      </c>
      <c r="E258" s="51" t="s">
        <v>1451</v>
      </c>
      <c r="F258" s="51" t="s">
        <v>1204</v>
      </c>
      <c r="G258" s="51" t="s">
        <v>1203</v>
      </c>
      <c r="H258" s="51" t="s">
        <v>1202</v>
      </c>
      <c r="I258" s="51" t="s">
        <v>1201</v>
      </c>
      <c r="J258" s="51" t="s">
        <v>1200</v>
      </c>
      <c r="K258" s="51" t="s">
        <v>1199</v>
      </c>
      <c r="L258" s="51" t="s">
        <v>1244</v>
      </c>
      <c r="M258" s="51" t="s">
        <v>1272</v>
      </c>
      <c r="N258" s="51" t="s">
        <v>1166</v>
      </c>
      <c r="O258" s="51">
        <v>589900</v>
      </c>
      <c r="P258" s="51" t="s">
        <v>1195</v>
      </c>
      <c r="Q258" s="51" t="s">
        <v>1194</v>
      </c>
      <c r="R258" s="51" t="s">
        <v>15</v>
      </c>
      <c r="T258" s="51" t="s">
        <v>1382</v>
      </c>
    </row>
    <row r="259" spans="1:20" x14ac:dyDescent="0.2">
      <c r="A259" s="51" t="s">
        <v>1631</v>
      </c>
      <c r="B259" s="51" t="s">
        <v>1573</v>
      </c>
      <c r="C259" s="51" t="s">
        <v>1630</v>
      </c>
      <c r="D259" s="51" t="s">
        <v>1452</v>
      </c>
      <c r="E259" s="51" t="s">
        <v>1451</v>
      </c>
      <c r="F259" s="51" t="s">
        <v>1204</v>
      </c>
      <c r="G259" s="51" t="s">
        <v>1203</v>
      </c>
      <c r="H259" s="51" t="s">
        <v>1202</v>
      </c>
      <c r="I259" s="51" t="s">
        <v>1201</v>
      </c>
      <c r="J259" s="51" t="s">
        <v>1200</v>
      </c>
      <c r="K259" s="51" t="s">
        <v>1199</v>
      </c>
      <c r="L259" s="51" t="s">
        <v>1242</v>
      </c>
      <c r="M259" s="51" t="s">
        <v>1197</v>
      </c>
      <c r="N259" s="51" t="s">
        <v>1168</v>
      </c>
      <c r="O259" s="51">
        <v>292900</v>
      </c>
      <c r="P259" s="51" t="s">
        <v>1195</v>
      </c>
      <c r="Q259" s="51" t="s">
        <v>1194</v>
      </c>
      <c r="R259" s="51" t="s">
        <v>15</v>
      </c>
      <c r="T259" s="51" t="s">
        <v>1633</v>
      </c>
    </row>
    <row r="260" spans="1:20" x14ac:dyDescent="0.2">
      <c r="A260" s="51" t="s">
        <v>1631</v>
      </c>
      <c r="B260" s="51" t="s">
        <v>1573</v>
      </c>
      <c r="C260" s="51" t="s">
        <v>1630</v>
      </c>
      <c r="D260" s="51" t="s">
        <v>1452</v>
      </c>
      <c r="E260" s="51" t="s">
        <v>1451</v>
      </c>
      <c r="F260" s="51" t="s">
        <v>1204</v>
      </c>
      <c r="G260" s="51" t="s">
        <v>1203</v>
      </c>
      <c r="H260" s="51" t="s">
        <v>1202</v>
      </c>
      <c r="I260" s="51" t="s">
        <v>1201</v>
      </c>
      <c r="J260" s="51" t="s">
        <v>1200</v>
      </c>
      <c r="K260" s="51" t="s">
        <v>1199</v>
      </c>
      <c r="L260" s="51" t="s">
        <v>1238</v>
      </c>
      <c r="M260" s="51" t="s">
        <v>1340</v>
      </c>
      <c r="N260" s="51" t="s">
        <v>1166</v>
      </c>
      <c r="O260" s="51">
        <v>409900</v>
      </c>
      <c r="P260" s="51" t="s">
        <v>1195</v>
      </c>
      <c r="Q260" s="51" t="s">
        <v>1194</v>
      </c>
      <c r="R260" s="51" t="s">
        <v>15</v>
      </c>
      <c r="T260" s="51" t="s">
        <v>1450</v>
      </c>
    </row>
    <row r="261" spans="1:20" x14ac:dyDescent="0.2">
      <c r="A261" s="51" t="s">
        <v>1631</v>
      </c>
      <c r="B261" s="51" t="s">
        <v>1573</v>
      </c>
      <c r="C261" s="51" t="s">
        <v>1630</v>
      </c>
      <c r="D261" s="51" t="s">
        <v>1443</v>
      </c>
      <c r="E261" s="51" t="s">
        <v>1442</v>
      </c>
      <c r="F261" s="51" t="s">
        <v>1204</v>
      </c>
      <c r="G261" s="51" t="s">
        <v>1203</v>
      </c>
      <c r="H261" s="51" t="s">
        <v>1202</v>
      </c>
      <c r="I261" s="51" t="s">
        <v>1201</v>
      </c>
      <c r="J261" s="51" t="s">
        <v>1200</v>
      </c>
      <c r="K261" s="51" t="s">
        <v>1199</v>
      </c>
      <c r="L261" s="51" t="s">
        <v>1222</v>
      </c>
      <c r="M261" s="51" t="s">
        <v>1272</v>
      </c>
      <c r="N261" s="51" t="s">
        <v>1166</v>
      </c>
      <c r="O261" s="51">
        <v>528500</v>
      </c>
      <c r="P261" s="51" t="s">
        <v>1195</v>
      </c>
      <c r="Q261" s="51" t="s">
        <v>1194</v>
      </c>
      <c r="R261" s="51" t="s">
        <v>15</v>
      </c>
      <c r="T261" s="51" t="s">
        <v>1719</v>
      </c>
    </row>
    <row r="262" spans="1:20" x14ac:dyDescent="0.2">
      <c r="A262" s="51" t="s">
        <v>1631</v>
      </c>
      <c r="B262" s="51" t="s">
        <v>1573</v>
      </c>
      <c r="C262" s="51" t="s">
        <v>1630</v>
      </c>
      <c r="D262" s="51" t="s">
        <v>1443</v>
      </c>
      <c r="E262" s="51" t="s">
        <v>1442</v>
      </c>
      <c r="F262" s="51" t="s">
        <v>1204</v>
      </c>
      <c r="G262" s="51" t="s">
        <v>1203</v>
      </c>
      <c r="H262" s="51" t="s">
        <v>1202</v>
      </c>
      <c r="I262" s="51" t="s">
        <v>1201</v>
      </c>
      <c r="J262" s="51" t="s">
        <v>1200</v>
      </c>
      <c r="K262" s="51" t="s">
        <v>1199</v>
      </c>
      <c r="L262" s="51" t="s">
        <v>1219</v>
      </c>
      <c r="M262" s="51" t="s">
        <v>1221</v>
      </c>
      <c r="N262" s="51" t="s">
        <v>1164</v>
      </c>
      <c r="O262" s="51">
        <v>183600</v>
      </c>
      <c r="P262" s="51" t="s">
        <v>1195</v>
      </c>
      <c r="Q262" s="51" t="s">
        <v>1194</v>
      </c>
      <c r="R262" s="51" t="s">
        <v>15</v>
      </c>
      <c r="T262" s="51" t="s">
        <v>1311</v>
      </c>
    </row>
    <row r="263" spans="1:20" x14ac:dyDescent="0.2">
      <c r="A263" s="51" t="s">
        <v>1631</v>
      </c>
      <c r="B263" s="51" t="s">
        <v>1573</v>
      </c>
      <c r="C263" s="51" t="s">
        <v>1630</v>
      </c>
      <c r="D263" s="51" t="s">
        <v>1443</v>
      </c>
      <c r="E263" s="51" t="s">
        <v>1442</v>
      </c>
      <c r="F263" s="51" t="s">
        <v>1204</v>
      </c>
      <c r="G263" s="51" t="s">
        <v>1203</v>
      </c>
      <c r="H263" s="51" t="s">
        <v>1202</v>
      </c>
      <c r="I263" s="51" t="s">
        <v>1201</v>
      </c>
      <c r="J263" s="51" t="s">
        <v>1200</v>
      </c>
      <c r="K263" s="51" t="s">
        <v>1199</v>
      </c>
      <c r="L263" s="51" t="s">
        <v>1217</v>
      </c>
      <c r="M263" s="51" t="s">
        <v>1211</v>
      </c>
      <c r="N263" s="51" t="s">
        <v>1164</v>
      </c>
      <c r="O263" s="51">
        <v>245200</v>
      </c>
      <c r="P263" s="51" t="s">
        <v>1195</v>
      </c>
      <c r="Q263" s="51" t="s">
        <v>1194</v>
      </c>
      <c r="R263" s="51" t="s">
        <v>15</v>
      </c>
      <c r="T263" s="51" t="s">
        <v>1632</v>
      </c>
    </row>
    <row r="264" spans="1:20" x14ac:dyDescent="0.2">
      <c r="A264" s="51" t="s">
        <v>1631</v>
      </c>
      <c r="B264" s="51" t="s">
        <v>1573</v>
      </c>
      <c r="C264" s="51" t="s">
        <v>1630</v>
      </c>
      <c r="D264" s="51" t="s">
        <v>1443</v>
      </c>
      <c r="E264" s="51" t="s">
        <v>1442</v>
      </c>
      <c r="F264" s="51" t="s">
        <v>1204</v>
      </c>
      <c r="G264" s="51" t="s">
        <v>1203</v>
      </c>
      <c r="H264" s="51" t="s">
        <v>1202</v>
      </c>
      <c r="I264" s="51" t="s">
        <v>1201</v>
      </c>
      <c r="J264" s="51" t="s">
        <v>1200</v>
      </c>
      <c r="K264" s="51" t="s">
        <v>1199</v>
      </c>
      <c r="L264" s="51" t="s">
        <v>1215</v>
      </c>
      <c r="M264" s="51" t="s">
        <v>1250</v>
      </c>
      <c r="N264" s="51" t="s">
        <v>1168</v>
      </c>
      <c r="O264" s="51">
        <v>249900</v>
      </c>
      <c r="P264" s="51" t="s">
        <v>1195</v>
      </c>
      <c r="Q264" s="51" t="s">
        <v>1194</v>
      </c>
      <c r="R264" s="51" t="s">
        <v>15</v>
      </c>
      <c r="T264" s="51" t="s">
        <v>1302</v>
      </c>
    </row>
    <row r="265" spans="1:20" x14ac:dyDescent="0.2">
      <c r="A265" s="51" t="s">
        <v>1631</v>
      </c>
      <c r="B265" s="51" t="s">
        <v>1573</v>
      </c>
      <c r="C265" s="51" t="s">
        <v>1630</v>
      </c>
      <c r="D265" s="51" t="s">
        <v>1443</v>
      </c>
      <c r="E265" s="51" t="s">
        <v>1442</v>
      </c>
      <c r="F265" s="51" t="s">
        <v>1204</v>
      </c>
      <c r="G265" s="51" t="s">
        <v>1203</v>
      </c>
      <c r="H265" s="51" t="s">
        <v>1202</v>
      </c>
      <c r="I265" s="51" t="s">
        <v>1201</v>
      </c>
      <c r="J265" s="51" t="s">
        <v>1200</v>
      </c>
      <c r="K265" s="51" t="s">
        <v>1199</v>
      </c>
      <c r="L265" s="51" t="s">
        <v>1212</v>
      </c>
      <c r="M265" s="51" t="s">
        <v>1211</v>
      </c>
      <c r="N265" s="51" t="s">
        <v>1164</v>
      </c>
      <c r="O265" s="51">
        <v>318400</v>
      </c>
      <c r="P265" s="51" t="s">
        <v>1195</v>
      </c>
      <c r="Q265" s="51" t="s">
        <v>1194</v>
      </c>
      <c r="R265" s="51" t="s">
        <v>15</v>
      </c>
      <c r="T265" s="51" t="s">
        <v>1718</v>
      </c>
    </row>
    <row r="266" spans="1:20" x14ac:dyDescent="0.2">
      <c r="A266" s="51" t="s">
        <v>1631</v>
      </c>
      <c r="B266" s="51" t="s">
        <v>1573</v>
      </c>
      <c r="C266" s="51" t="s">
        <v>1630</v>
      </c>
      <c r="D266" s="51" t="s">
        <v>1443</v>
      </c>
      <c r="E266" s="51" t="s">
        <v>1442</v>
      </c>
      <c r="F266" s="51" t="s">
        <v>1204</v>
      </c>
      <c r="G266" s="51" t="s">
        <v>1203</v>
      </c>
      <c r="H266" s="51" t="s">
        <v>1202</v>
      </c>
      <c r="I266" s="51" t="s">
        <v>1201</v>
      </c>
      <c r="J266" s="51" t="s">
        <v>1200</v>
      </c>
      <c r="K266" s="51" t="s">
        <v>1199</v>
      </c>
      <c r="L266" s="51" t="s">
        <v>1198</v>
      </c>
      <c r="M266" s="51" t="s">
        <v>1224</v>
      </c>
      <c r="N266" s="51" t="s">
        <v>2735</v>
      </c>
      <c r="O266" s="51">
        <v>239900</v>
      </c>
      <c r="P266" s="51" t="s">
        <v>1195</v>
      </c>
      <c r="Q266" s="51" t="s">
        <v>1194</v>
      </c>
      <c r="R266" s="51" t="s">
        <v>15</v>
      </c>
      <c r="T266" s="51" t="s">
        <v>1254</v>
      </c>
    </row>
    <row r="267" spans="1:20" x14ac:dyDescent="0.2">
      <c r="A267" s="51" t="s">
        <v>1631</v>
      </c>
      <c r="B267" s="51" t="s">
        <v>1573</v>
      </c>
      <c r="C267" s="51" t="s">
        <v>1630</v>
      </c>
      <c r="D267" s="51" t="s">
        <v>1443</v>
      </c>
      <c r="E267" s="51" t="s">
        <v>1442</v>
      </c>
      <c r="F267" s="51" t="s">
        <v>1204</v>
      </c>
      <c r="G267" s="51" t="s">
        <v>1203</v>
      </c>
      <c r="H267" s="51" t="s">
        <v>1202</v>
      </c>
      <c r="I267" s="51" t="s">
        <v>1201</v>
      </c>
      <c r="J267" s="51" t="s">
        <v>1200</v>
      </c>
      <c r="K267" s="51" t="s">
        <v>1199</v>
      </c>
      <c r="L267" s="51" t="s">
        <v>1251</v>
      </c>
      <c r="M267" s="51" t="s">
        <v>1197</v>
      </c>
      <c r="N267" s="51" t="s">
        <v>1168</v>
      </c>
      <c r="O267" s="51">
        <v>640380</v>
      </c>
      <c r="P267" s="51" t="s">
        <v>1195</v>
      </c>
      <c r="Q267" s="51" t="s">
        <v>1194</v>
      </c>
      <c r="R267" s="51" t="s">
        <v>15</v>
      </c>
      <c r="T267" s="51" t="s">
        <v>1236</v>
      </c>
    </row>
    <row r="268" spans="1:20" x14ac:dyDescent="0.2">
      <c r="A268" s="51" t="s">
        <v>1631</v>
      </c>
      <c r="B268" s="51" t="s">
        <v>1573</v>
      </c>
      <c r="C268" s="51" t="s">
        <v>1630</v>
      </c>
      <c r="D268" s="51" t="s">
        <v>1443</v>
      </c>
      <c r="E268" s="51" t="s">
        <v>1442</v>
      </c>
      <c r="F268" s="51" t="s">
        <v>1204</v>
      </c>
      <c r="G268" s="51" t="s">
        <v>1203</v>
      </c>
      <c r="H268" s="51" t="s">
        <v>1202</v>
      </c>
      <c r="I268" s="51" t="s">
        <v>1201</v>
      </c>
      <c r="J268" s="51" t="s">
        <v>1200</v>
      </c>
      <c r="K268" s="51" t="s">
        <v>1199</v>
      </c>
      <c r="L268" s="51" t="s">
        <v>1248</v>
      </c>
      <c r="M268" s="51" t="s">
        <v>1250</v>
      </c>
      <c r="N268" s="51" t="s">
        <v>1168</v>
      </c>
      <c r="O268" s="51">
        <v>355900</v>
      </c>
      <c r="P268" s="51" t="s">
        <v>1195</v>
      </c>
      <c r="Q268" s="51" t="s">
        <v>1194</v>
      </c>
      <c r="R268" s="51" t="s">
        <v>15</v>
      </c>
      <c r="T268" s="51" t="s">
        <v>1305</v>
      </c>
    </row>
    <row r="269" spans="1:20" x14ac:dyDescent="0.2">
      <c r="A269" s="51" t="s">
        <v>1631</v>
      </c>
      <c r="B269" s="51" t="s">
        <v>1573</v>
      </c>
      <c r="C269" s="51" t="s">
        <v>1630</v>
      </c>
      <c r="D269" s="51" t="s">
        <v>1443</v>
      </c>
      <c r="E269" s="51" t="s">
        <v>1442</v>
      </c>
      <c r="F269" s="51" t="s">
        <v>1204</v>
      </c>
      <c r="G269" s="51" t="s">
        <v>1203</v>
      </c>
      <c r="H269" s="51" t="s">
        <v>1202</v>
      </c>
      <c r="I269" s="51" t="s">
        <v>1201</v>
      </c>
      <c r="J269" s="51" t="s">
        <v>1200</v>
      </c>
      <c r="K269" s="51" t="s">
        <v>1199</v>
      </c>
      <c r="L269" s="51" t="s">
        <v>1246</v>
      </c>
      <c r="M269" s="51" t="s">
        <v>1224</v>
      </c>
      <c r="N269" s="51" t="s">
        <v>2735</v>
      </c>
      <c r="O269" s="51">
        <v>196950</v>
      </c>
      <c r="P269" s="51" t="s">
        <v>1195</v>
      </c>
      <c r="Q269" s="51" t="s">
        <v>1194</v>
      </c>
      <c r="R269" s="51" t="s">
        <v>1213</v>
      </c>
      <c r="T269" s="51" t="s">
        <v>1682</v>
      </c>
    </row>
    <row r="270" spans="1:20" x14ac:dyDescent="0.2">
      <c r="A270" s="51" t="s">
        <v>1631</v>
      </c>
      <c r="B270" s="51" t="s">
        <v>1573</v>
      </c>
      <c r="C270" s="51" t="s">
        <v>1630</v>
      </c>
      <c r="D270" s="51" t="s">
        <v>1443</v>
      </c>
      <c r="E270" s="51" t="s">
        <v>1442</v>
      </c>
      <c r="F270" s="51" t="s">
        <v>1204</v>
      </c>
      <c r="G270" s="51" t="s">
        <v>1203</v>
      </c>
      <c r="H270" s="51" t="s">
        <v>1202</v>
      </c>
      <c r="I270" s="51" t="s">
        <v>1201</v>
      </c>
      <c r="J270" s="51" t="s">
        <v>1200</v>
      </c>
      <c r="K270" s="51" t="s">
        <v>1199</v>
      </c>
      <c r="L270" s="51" t="s">
        <v>1244</v>
      </c>
      <c r="M270" s="51" t="s">
        <v>1211</v>
      </c>
      <c r="N270" s="51" t="s">
        <v>1164</v>
      </c>
      <c r="O270" s="51">
        <v>352990</v>
      </c>
      <c r="P270" s="51" t="s">
        <v>1195</v>
      </c>
      <c r="Q270" s="51" t="s">
        <v>1194</v>
      </c>
      <c r="R270" s="51" t="s">
        <v>1213</v>
      </c>
      <c r="T270" s="51" t="s">
        <v>1716</v>
      </c>
    </row>
    <row r="271" spans="1:20" x14ac:dyDescent="0.2">
      <c r="A271" s="51" t="s">
        <v>1631</v>
      </c>
      <c r="B271" s="51" t="s">
        <v>1573</v>
      </c>
      <c r="C271" s="51" t="s">
        <v>1630</v>
      </c>
      <c r="D271" s="51" t="s">
        <v>1443</v>
      </c>
      <c r="E271" s="51" t="s">
        <v>1442</v>
      </c>
      <c r="F271" s="51" t="s">
        <v>1204</v>
      </c>
      <c r="G271" s="51" t="s">
        <v>1203</v>
      </c>
      <c r="H271" s="51" t="s">
        <v>1202</v>
      </c>
      <c r="I271" s="51" t="s">
        <v>1201</v>
      </c>
      <c r="J271" s="51" t="s">
        <v>1200</v>
      </c>
      <c r="K271" s="51" t="s">
        <v>1199</v>
      </c>
      <c r="L271" s="51" t="s">
        <v>1242</v>
      </c>
      <c r="M271" s="51" t="s">
        <v>1272</v>
      </c>
      <c r="N271" s="51" t="s">
        <v>1166</v>
      </c>
      <c r="O271" s="51">
        <v>812400</v>
      </c>
      <c r="P271" s="51" t="s">
        <v>1195</v>
      </c>
      <c r="Q271" s="51" t="s">
        <v>1194</v>
      </c>
      <c r="R271" s="51" t="s">
        <v>15</v>
      </c>
      <c r="T271" s="51" t="s">
        <v>1691</v>
      </c>
    </row>
    <row r="272" spans="1:20" x14ac:dyDescent="0.2">
      <c r="A272" s="51" t="s">
        <v>1631</v>
      </c>
      <c r="B272" s="51" t="s">
        <v>1573</v>
      </c>
      <c r="C272" s="51" t="s">
        <v>1630</v>
      </c>
      <c r="D272" s="51" t="s">
        <v>1443</v>
      </c>
      <c r="E272" s="51" t="s">
        <v>1442</v>
      </c>
      <c r="F272" s="51" t="s">
        <v>1204</v>
      </c>
      <c r="G272" s="51" t="s">
        <v>1203</v>
      </c>
      <c r="H272" s="51" t="s">
        <v>1202</v>
      </c>
      <c r="I272" s="51" t="s">
        <v>1201</v>
      </c>
      <c r="J272" s="51" t="s">
        <v>1200</v>
      </c>
      <c r="K272" s="51" t="s">
        <v>1199</v>
      </c>
      <c r="L272" s="51" t="s">
        <v>1238</v>
      </c>
      <c r="M272" s="51" t="s">
        <v>1224</v>
      </c>
      <c r="N272" s="51" t="s">
        <v>2735</v>
      </c>
      <c r="O272" s="51">
        <v>224990</v>
      </c>
      <c r="P272" s="51" t="s">
        <v>1195</v>
      </c>
      <c r="Q272" s="51" t="s">
        <v>1194</v>
      </c>
      <c r="R272" s="51" t="s">
        <v>15</v>
      </c>
      <c r="T272" s="51" t="s">
        <v>1441</v>
      </c>
    </row>
    <row r="273" spans="1:20" x14ac:dyDescent="0.2">
      <c r="A273" s="51" t="s">
        <v>1631</v>
      </c>
      <c r="B273" s="51" t="s">
        <v>1573</v>
      </c>
      <c r="C273" s="51" t="s">
        <v>1630</v>
      </c>
      <c r="D273" s="51" t="s">
        <v>1436</v>
      </c>
      <c r="E273" s="51" t="s">
        <v>1435</v>
      </c>
      <c r="F273" s="51" t="s">
        <v>1204</v>
      </c>
      <c r="G273" s="51" t="s">
        <v>1203</v>
      </c>
      <c r="H273" s="51" t="s">
        <v>1202</v>
      </c>
      <c r="I273" s="51" t="s">
        <v>1201</v>
      </c>
      <c r="J273" s="51" t="s">
        <v>1200</v>
      </c>
      <c r="K273" s="51" t="s">
        <v>1199</v>
      </c>
      <c r="L273" s="51" t="s">
        <v>1222</v>
      </c>
      <c r="M273" s="51" t="s">
        <v>1211</v>
      </c>
      <c r="N273" s="51" t="s">
        <v>1164</v>
      </c>
      <c r="O273" s="51">
        <v>262990</v>
      </c>
      <c r="P273" s="51" t="s">
        <v>1195</v>
      </c>
      <c r="Q273" s="51" t="s">
        <v>1194</v>
      </c>
      <c r="R273" s="51" t="s">
        <v>15</v>
      </c>
      <c r="T273" s="51" t="s">
        <v>1440</v>
      </c>
    </row>
    <row r="274" spans="1:20" x14ac:dyDescent="0.2">
      <c r="A274" s="51" t="s">
        <v>1631</v>
      </c>
      <c r="B274" s="51" t="s">
        <v>1573</v>
      </c>
      <c r="C274" s="51" t="s">
        <v>1630</v>
      </c>
      <c r="D274" s="51" t="s">
        <v>1436</v>
      </c>
      <c r="E274" s="51" t="s">
        <v>1435</v>
      </c>
      <c r="F274" s="51" t="s">
        <v>1204</v>
      </c>
      <c r="G274" s="51" t="s">
        <v>1203</v>
      </c>
      <c r="H274" s="51" t="s">
        <v>1202</v>
      </c>
      <c r="I274" s="51" t="s">
        <v>1201</v>
      </c>
      <c r="J274" s="51" t="s">
        <v>1200</v>
      </c>
      <c r="K274" s="51" t="s">
        <v>1199</v>
      </c>
      <c r="L274" s="51" t="s">
        <v>1219</v>
      </c>
      <c r="M274" s="51" t="s">
        <v>1214</v>
      </c>
      <c r="N274" s="51" t="s">
        <v>1168</v>
      </c>
      <c r="O274" s="51">
        <v>461600</v>
      </c>
      <c r="P274" s="51" t="s">
        <v>1195</v>
      </c>
      <c r="Q274" s="51" t="s">
        <v>1194</v>
      </c>
      <c r="R274" s="51" t="s">
        <v>15</v>
      </c>
      <c r="T274" s="51" t="s">
        <v>1717</v>
      </c>
    </row>
    <row r="275" spans="1:20" x14ac:dyDescent="0.2">
      <c r="A275" s="51" t="s">
        <v>1631</v>
      </c>
      <c r="B275" s="51" t="s">
        <v>1573</v>
      </c>
      <c r="C275" s="51" t="s">
        <v>1630</v>
      </c>
      <c r="D275" s="51" t="s">
        <v>1436</v>
      </c>
      <c r="E275" s="51" t="s">
        <v>1435</v>
      </c>
      <c r="F275" s="51" t="s">
        <v>1204</v>
      </c>
      <c r="G275" s="51" t="s">
        <v>1203</v>
      </c>
      <c r="H275" s="51" t="s">
        <v>1202</v>
      </c>
      <c r="I275" s="51" t="s">
        <v>1201</v>
      </c>
      <c r="J275" s="51" t="s">
        <v>1200</v>
      </c>
      <c r="K275" s="51" t="s">
        <v>1199</v>
      </c>
      <c r="L275" s="51" t="s">
        <v>1217</v>
      </c>
      <c r="M275" s="51" t="s">
        <v>1224</v>
      </c>
      <c r="N275" s="51" t="s">
        <v>2735</v>
      </c>
      <c r="O275" s="51">
        <v>249900</v>
      </c>
      <c r="P275" s="51" t="s">
        <v>1195</v>
      </c>
      <c r="Q275" s="51" t="s">
        <v>1194</v>
      </c>
      <c r="R275" s="51" t="s">
        <v>15</v>
      </c>
      <c r="T275" s="51" t="s">
        <v>1302</v>
      </c>
    </row>
    <row r="276" spans="1:20" x14ac:dyDescent="0.2">
      <c r="A276" s="51" t="s">
        <v>1631</v>
      </c>
      <c r="B276" s="51" t="s">
        <v>1573</v>
      </c>
      <c r="C276" s="51" t="s">
        <v>1630</v>
      </c>
      <c r="D276" s="51" t="s">
        <v>1436</v>
      </c>
      <c r="E276" s="51" t="s">
        <v>1435</v>
      </c>
      <c r="F276" s="51" t="s">
        <v>1204</v>
      </c>
      <c r="G276" s="51" t="s">
        <v>1203</v>
      </c>
      <c r="H276" s="51" t="s">
        <v>1202</v>
      </c>
      <c r="I276" s="51" t="s">
        <v>1201</v>
      </c>
      <c r="J276" s="51" t="s">
        <v>1200</v>
      </c>
      <c r="K276" s="51" t="s">
        <v>1199</v>
      </c>
      <c r="L276" s="51" t="s">
        <v>1215</v>
      </c>
      <c r="M276" s="51" t="s">
        <v>1211</v>
      </c>
      <c r="N276" s="51" t="s">
        <v>1164</v>
      </c>
      <c r="O276" s="51">
        <v>295300</v>
      </c>
      <c r="P276" s="51" t="s">
        <v>1195</v>
      </c>
      <c r="Q276" s="51" t="s">
        <v>1194</v>
      </c>
      <c r="R276" s="51" t="s">
        <v>15</v>
      </c>
      <c r="T276" s="51" t="s">
        <v>1337</v>
      </c>
    </row>
    <row r="277" spans="1:20" x14ac:dyDescent="0.2">
      <c r="A277" s="51" t="s">
        <v>1631</v>
      </c>
      <c r="B277" s="51" t="s">
        <v>1573</v>
      </c>
      <c r="C277" s="51" t="s">
        <v>1630</v>
      </c>
      <c r="D277" s="51" t="s">
        <v>1436</v>
      </c>
      <c r="E277" s="51" t="s">
        <v>1435</v>
      </c>
      <c r="F277" s="51" t="s">
        <v>1204</v>
      </c>
      <c r="G277" s="51" t="s">
        <v>1203</v>
      </c>
      <c r="H277" s="51" t="s">
        <v>1202</v>
      </c>
      <c r="I277" s="51" t="s">
        <v>1201</v>
      </c>
      <c r="J277" s="51" t="s">
        <v>1200</v>
      </c>
      <c r="K277" s="51" t="s">
        <v>1199</v>
      </c>
      <c r="L277" s="51" t="s">
        <v>1212</v>
      </c>
      <c r="M277" s="51" t="s">
        <v>1214</v>
      </c>
      <c r="N277" s="51" t="s">
        <v>1168</v>
      </c>
      <c r="O277" s="51">
        <v>382000</v>
      </c>
      <c r="P277" s="51" t="s">
        <v>1195</v>
      </c>
      <c r="Q277" s="51" t="s">
        <v>1194</v>
      </c>
      <c r="R277" s="51" t="s">
        <v>15</v>
      </c>
      <c r="T277" s="51" t="s">
        <v>1243</v>
      </c>
    </row>
    <row r="278" spans="1:20" x14ac:dyDescent="0.2">
      <c r="A278" s="51" t="s">
        <v>1631</v>
      </c>
      <c r="B278" s="51" t="s">
        <v>1573</v>
      </c>
      <c r="C278" s="51" t="s">
        <v>1630</v>
      </c>
      <c r="D278" s="51" t="s">
        <v>1436</v>
      </c>
      <c r="E278" s="51" t="s">
        <v>1435</v>
      </c>
      <c r="F278" s="51" t="s">
        <v>1204</v>
      </c>
      <c r="G278" s="51" t="s">
        <v>1203</v>
      </c>
      <c r="H278" s="51" t="s">
        <v>1202</v>
      </c>
      <c r="I278" s="51" t="s">
        <v>1201</v>
      </c>
      <c r="J278" s="51" t="s">
        <v>1200</v>
      </c>
      <c r="K278" s="51" t="s">
        <v>1199</v>
      </c>
      <c r="L278" s="51" t="s">
        <v>1198</v>
      </c>
      <c r="M278" s="51" t="s">
        <v>1211</v>
      </c>
      <c r="N278" s="51" t="s">
        <v>1164</v>
      </c>
      <c r="O278" s="51">
        <v>352990</v>
      </c>
      <c r="P278" s="51" t="s">
        <v>1195</v>
      </c>
      <c r="Q278" s="51" t="s">
        <v>1194</v>
      </c>
      <c r="R278" s="51" t="s">
        <v>15</v>
      </c>
      <c r="T278" s="51" t="s">
        <v>1716</v>
      </c>
    </row>
    <row r="279" spans="1:20" x14ac:dyDescent="0.2">
      <c r="A279" s="51" t="s">
        <v>1631</v>
      </c>
      <c r="B279" s="51" t="s">
        <v>1573</v>
      </c>
      <c r="C279" s="51" t="s">
        <v>1630</v>
      </c>
      <c r="D279" s="51" t="s">
        <v>1436</v>
      </c>
      <c r="E279" s="51" t="s">
        <v>1435</v>
      </c>
      <c r="F279" s="51" t="s">
        <v>1204</v>
      </c>
      <c r="G279" s="51" t="s">
        <v>1203</v>
      </c>
      <c r="H279" s="51" t="s">
        <v>1202</v>
      </c>
      <c r="I279" s="51" t="s">
        <v>1201</v>
      </c>
      <c r="J279" s="51" t="s">
        <v>1200</v>
      </c>
      <c r="K279" s="51" t="s">
        <v>1199</v>
      </c>
      <c r="L279" s="51" t="s">
        <v>1251</v>
      </c>
      <c r="M279" s="51" t="s">
        <v>1224</v>
      </c>
      <c r="N279" s="51" t="s">
        <v>2735</v>
      </c>
      <c r="O279" s="51">
        <v>220292</v>
      </c>
      <c r="P279" s="51" t="s">
        <v>1195</v>
      </c>
      <c r="Q279" s="51" t="s">
        <v>1194</v>
      </c>
      <c r="R279" s="51" t="s">
        <v>15</v>
      </c>
      <c r="T279" s="51" t="s">
        <v>1715</v>
      </c>
    </row>
    <row r="280" spans="1:20" x14ac:dyDescent="0.2">
      <c r="A280" s="51" t="s">
        <v>1631</v>
      </c>
      <c r="B280" s="51" t="s">
        <v>1573</v>
      </c>
      <c r="C280" s="51" t="s">
        <v>1630</v>
      </c>
      <c r="D280" s="51" t="s">
        <v>1436</v>
      </c>
      <c r="E280" s="51" t="s">
        <v>1435</v>
      </c>
      <c r="F280" s="51" t="s">
        <v>1204</v>
      </c>
      <c r="G280" s="51" t="s">
        <v>1203</v>
      </c>
      <c r="H280" s="51" t="s">
        <v>1202</v>
      </c>
      <c r="I280" s="51" t="s">
        <v>1201</v>
      </c>
      <c r="J280" s="51" t="s">
        <v>1200</v>
      </c>
      <c r="K280" s="51" t="s">
        <v>1199</v>
      </c>
      <c r="L280" s="51" t="s">
        <v>1248</v>
      </c>
      <c r="M280" s="51" t="s">
        <v>1197</v>
      </c>
      <c r="N280" s="51" t="s">
        <v>1168</v>
      </c>
      <c r="O280" s="51">
        <v>933150</v>
      </c>
      <c r="P280" s="51" t="s">
        <v>1195</v>
      </c>
      <c r="Q280" s="51" t="s">
        <v>1194</v>
      </c>
      <c r="R280" s="51" t="s">
        <v>15</v>
      </c>
      <c r="T280" s="51" t="s">
        <v>1714</v>
      </c>
    </row>
    <row r="281" spans="1:20" x14ac:dyDescent="0.2">
      <c r="A281" s="51" t="s">
        <v>1631</v>
      </c>
      <c r="B281" s="51" t="s">
        <v>1573</v>
      </c>
      <c r="C281" s="51" t="s">
        <v>1630</v>
      </c>
      <c r="D281" s="51" t="s">
        <v>1436</v>
      </c>
      <c r="E281" s="51" t="s">
        <v>1435</v>
      </c>
      <c r="F281" s="51" t="s">
        <v>1204</v>
      </c>
      <c r="G281" s="51" t="s">
        <v>1203</v>
      </c>
      <c r="H281" s="51" t="s">
        <v>1202</v>
      </c>
      <c r="I281" s="51" t="s">
        <v>1201</v>
      </c>
      <c r="J281" s="51" t="s">
        <v>1200</v>
      </c>
      <c r="K281" s="51" t="s">
        <v>1199</v>
      </c>
      <c r="L281" s="51" t="s">
        <v>1246</v>
      </c>
      <c r="M281" s="51" t="s">
        <v>1211</v>
      </c>
      <c r="N281" s="51" t="s">
        <v>1164</v>
      </c>
      <c r="O281" s="51">
        <v>215550</v>
      </c>
      <c r="P281" s="51" t="s">
        <v>1195</v>
      </c>
      <c r="Q281" s="51" t="s">
        <v>1194</v>
      </c>
      <c r="R281" s="51" t="s">
        <v>15</v>
      </c>
      <c r="T281" s="51" t="s">
        <v>1713</v>
      </c>
    </row>
    <row r="282" spans="1:20" x14ac:dyDescent="0.2">
      <c r="A282" s="51" t="s">
        <v>1631</v>
      </c>
      <c r="B282" s="51" t="s">
        <v>1573</v>
      </c>
      <c r="C282" s="51" t="s">
        <v>1630</v>
      </c>
      <c r="D282" s="51" t="s">
        <v>1436</v>
      </c>
      <c r="E282" s="51" t="s">
        <v>1435</v>
      </c>
      <c r="F282" s="51" t="s">
        <v>1204</v>
      </c>
      <c r="G282" s="51" t="s">
        <v>1203</v>
      </c>
      <c r="H282" s="51" t="s">
        <v>1202</v>
      </c>
      <c r="I282" s="51" t="s">
        <v>1201</v>
      </c>
      <c r="J282" s="51" t="s">
        <v>1200</v>
      </c>
      <c r="K282" s="51" t="s">
        <v>1199</v>
      </c>
      <c r="L282" s="51" t="s">
        <v>1244</v>
      </c>
      <c r="M282" s="51" t="s">
        <v>1224</v>
      </c>
      <c r="N282" s="51" t="s">
        <v>2735</v>
      </c>
      <c r="O282" s="51">
        <v>224100</v>
      </c>
      <c r="P282" s="51" t="s">
        <v>1195</v>
      </c>
      <c r="Q282" s="51" t="s">
        <v>1194</v>
      </c>
      <c r="R282" s="51" t="s">
        <v>15</v>
      </c>
      <c r="T282" s="51" t="s">
        <v>1266</v>
      </c>
    </row>
    <row r="283" spans="1:20" x14ac:dyDescent="0.2">
      <c r="A283" s="51" t="s">
        <v>1631</v>
      </c>
      <c r="B283" s="51" t="s">
        <v>1573</v>
      </c>
      <c r="C283" s="51" t="s">
        <v>1630</v>
      </c>
      <c r="D283" s="51" t="s">
        <v>1436</v>
      </c>
      <c r="E283" s="51" t="s">
        <v>1435</v>
      </c>
      <c r="F283" s="51" t="s">
        <v>1204</v>
      </c>
      <c r="G283" s="51" t="s">
        <v>1203</v>
      </c>
      <c r="H283" s="51" t="s">
        <v>1202</v>
      </c>
      <c r="I283" s="51" t="s">
        <v>1201</v>
      </c>
      <c r="J283" s="51" t="s">
        <v>1200</v>
      </c>
      <c r="K283" s="51" t="s">
        <v>1199</v>
      </c>
      <c r="L283" s="51" t="s">
        <v>1242</v>
      </c>
      <c r="M283" s="51" t="s">
        <v>1197</v>
      </c>
      <c r="N283" s="51" t="s">
        <v>1168</v>
      </c>
      <c r="O283" s="51">
        <v>734900</v>
      </c>
      <c r="P283" s="51" t="s">
        <v>1195</v>
      </c>
      <c r="Q283" s="51" t="s">
        <v>1194</v>
      </c>
      <c r="R283" s="51" t="s">
        <v>15</v>
      </c>
      <c r="T283" s="51" t="s">
        <v>1712</v>
      </c>
    </row>
    <row r="284" spans="1:20" x14ac:dyDescent="0.2">
      <c r="A284" s="51" t="s">
        <v>1631</v>
      </c>
      <c r="B284" s="51" t="s">
        <v>1573</v>
      </c>
      <c r="C284" s="51" t="s">
        <v>1630</v>
      </c>
      <c r="D284" s="51" t="s">
        <v>1436</v>
      </c>
      <c r="E284" s="51" t="s">
        <v>1435</v>
      </c>
      <c r="F284" s="51" t="s">
        <v>1204</v>
      </c>
      <c r="G284" s="51" t="s">
        <v>1203</v>
      </c>
      <c r="H284" s="51" t="s">
        <v>1202</v>
      </c>
      <c r="I284" s="51" t="s">
        <v>1201</v>
      </c>
      <c r="J284" s="51" t="s">
        <v>1200</v>
      </c>
      <c r="K284" s="51" t="s">
        <v>1199</v>
      </c>
      <c r="L284" s="51" t="s">
        <v>1238</v>
      </c>
      <c r="M284" s="51" t="s">
        <v>1211</v>
      </c>
      <c r="N284" s="51" t="s">
        <v>1164</v>
      </c>
      <c r="O284" s="51">
        <v>330900</v>
      </c>
      <c r="P284" s="51" t="s">
        <v>1195</v>
      </c>
      <c r="Q284" s="51" t="s">
        <v>1194</v>
      </c>
      <c r="R284" s="51" t="s">
        <v>15</v>
      </c>
      <c r="T284" s="51" t="s">
        <v>1652</v>
      </c>
    </row>
    <row r="285" spans="1:20" x14ac:dyDescent="0.2">
      <c r="A285" s="51" t="s">
        <v>1631</v>
      </c>
      <c r="B285" s="51" t="s">
        <v>1573</v>
      </c>
      <c r="C285" s="51" t="s">
        <v>1630</v>
      </c>
      <c r="D285" s="51" t="s">
        <v>1430</v>
      </c>
      <c r="E285" s="51" t="s">
        <v>1429</v>
      </c>
      <c r="F285" s="51" t="s">
        <v>1204</v>
      </c>
      <c r="G285" s="51" t="s">
        <v>1203</v>
      </c>
      <c r="H285" s="51" t="s">
        <v>1202</v>
      </c>
      <c r="I285" s="51" t="s">
        <v>1201</v>
      </c>
      <c r="J285" s="51" t="s">
        <v>1200</v>
      </c>
      <c r="K285" s="51" t="s">
        <v>1199</v>
      </c>
      <c r="L285" s="51" t="s">
        <v>1222</v>
      </c>
      <c r="M285" s="51" t="s">
        <v>1224</v>
      </c>
      <c r="N285" s="51" t="s">
        <v>2735</v>
      </c>
      <c r="O285" s="51">
        <v>209990</v>
      </c>
      <c r="P285" s="51" t="s">
        <v>1195</v>
      </c>
      <c r="Q285" s="51" t="s">
        <v>1194</v>
      </c>
      <c r="R285" s="51" t="s">
        <v>15</v>
      </c>
      <c r="T285" s="51" t="s">
        <v>1635</v>
      </c>
    </row>
    <row r="286" spans="1:20" x14ac:dyDescent="0.2">
      <c r="A286" s="51" t="s">
        <v>1631</v>
      </c>
      <c r="B286" s="51" t="s">
        <v>1573</v>
      </c>
      <c r="C286" s="51" t="s">
        <v>1630</v>
      </c>
      <c r="D286" s="51" t="s">
        <v>1430</v>
      </c>
      <c r="E286" s="51" t="s">
        <v>1429</v>
      </c>
      <c r="F286" s="51" t="s">
        <v>1204</v>
      </c>
      <c r="G286" s="51" t="s">
        <v>1203</v>
      </c>
      <c r="H286" s="51" t="s">
        <v>1202</v>
      </c>
      <c r="I286" s="51" t="s">
        <v>1201</v>
      </c>
      <c r="J286" s="51" t="s">
        <v>1200</v>
      </c>
      <c r="K286" s="51" t="s">
        <v>1199</v>
      </c>
      <c r="L286" s="51" t="s">
        <v>1219</v>
      </c>
      <c r="M286" s="51" t="s">
        <v>1211</v>
      </c>
      <c r="N286" s="51" t="s">
        <v>1164</v>
      </c>
      <c r="O286" s="51">
        <v>178900</v>
      </c>
      <c r="P286" s="51" t="s">
        <v>1195</v>
      </c>
      <c r="Q286" s="51" t="s">
        <v>1194</v>
      </c>
      <c r="R286" s="51" t="s">
        <v>15</v>
      </c>
      <c r="T286" s="51" t="s">
        <v>1434</v>
      </c>
    </row>
    <row r="287" spans="1:20" x14ac:dyDescent="0.2">
      <c r="A287" s="51" t="s">
        <v>1631</v>
      </c>
      <c r="B287" s="51" t="s">
        <v>1573</v>
      </c>
      <c r="C287" s="51" t="s">
        <v>1630</v>
      </c>
      <c r="D287" s="51" t="s">
        <v>1430</v>
      </c>
      <c r="E287" s="51" t="s">
        <v>1429</v>
      </c>
      <c r="F287" s="51" t="s">
        <v>1204</v>
      </c>
      <c r="G287" s="51" t="s">
        <v>1203</v>
      </c>
      <c r="H287" s="51" t="s">
        <v>1202</v>
      </c>
      <c r="I287" s="51" t="s">
        <v>1201</v>
      </c>
      <c r="J287" s="51" t="s">
        <v>1200</v>
      </c>
      <c r="K287" s="51" t="s">
        <v>1199</v>
      </c>
      <c r="L287" s="51" t="s">
        <v>1217</v>
      </c>
      <c r="M287" s="51" t="s">
        <v>1197</v>
      </c>
      <c r="N287" s="51" t="s">
        <v>1168</v>
      </c>
      <c r="O287" s="51">
        <v>769900</v>
      </c>
      <c r="P287" s="51" t="s">
        <v>1195</v>
      </c>
      <c r="Q287" s="51" t="s">
        <v>1194</v>
      </c>
      <c r="R287" s="51" t="s">
        <v>15</v>
      </c>
      <c r="T287" s="51" t="s">
        <v>1276</v>
      </c>
    </row>
    <row r="288" spans="1:20" x14ac:dyDescent="0.2">
      <c r="A288" s="51" t="s">
        <v>1631</v>
      </c>
      <c r="B288" s="51" t="s">
        <v>1573</v>
      </c>
      <c r="C288" s="51" t="s">
        <v>1630</v>
      </c>
      <c r="D288" s="51" t="s">
        <v>1430</v>
      </c>
      <c r="E288" s="51" t="s">
        <v>1429</v>
      </c>
      <c r="F288" s="51" t="s">
        <v>1204</v>
      </c>
      <c r="G288" s="51" t="s">
        <v>1203</v>
      </c>
      <c r="H288" s="51" t="s">
        <v>1202</v>
      </c>
      <c r="I288" s="51" t="s">
        <v>1201</v>
      </c>
      <c r="J288" s="51" t="s">
        <v>1200</v>
      </c>
      <c r="K288" s="51" t="s">
        <v>1199</v>
      </c>
      <c r="L288" s="51" t="s">
        <v>1215</v>
      </c>
      <c r="M288" s="51" t="s">
        <v>1221</v>
      </c>
      <c r="N288" s="51" t="s">
        <v>1164</v>
      </c>
      <c r="O288" s="51">
        <v>414600</v>
      </c>
      <c r="P288" s="51" t="s">
        <v>1195</v>
      </c>
      <c r="Q288" s="51" t="s">
        <v>1194</v>
      </c>
      <c r="R288" s="51" t="s">
        <v>15</v>
      </c>
      <c r="T288" s="51" t="s">
        <v>1433</v>
      </c>
    </row>
    <row r="289" spans="1:20" x14ac:dyDescent="0.2">
      <c r="A289" s="51" t="s">
        <v>1631</v>
      </c>
      <c r="B289" s="51" t="s">
        <v>1573</v>
      </c>
      <c r="C289" s="51" t="s">
        <v>1630</v>
      </c>
      <c r="D289" s="51" t="s">
        <v>1430</v>
      </c>
      <c r="E289" s="51" t="s">
        <v>1429</v>
      </c>
      <c r="F289" s="51" t="s">
        <v>1204</v>
      </c>
      <c r="G289" s="51" t="s">
        <v>1203</v>
      </c>
      <c r="H289" s="51" t="s">
        <v>1202</v>
      </c>
      <c r="I289" s="51" t="s">
        <v>1201</v>
      </c>
      <c r="J289" s="51" t="s">
        <v>1200</v>
      </c>
      <c r="K289" s="51" t="s">
        <v>1199</v>
      </c>
      <c r="L289" s="51" t="s">
        <v>1212</v>
      </c>
      <c r="M289" s="51" t="s">
        <v>1214</v>
      </c>
      <c r="N289" s="51" t="s">
        <v>1168</v>
      </c>
      <c r="O289" s="51">
        <v>382000</v>
      </c>
      <c r="P289" s="51" t="s">
        <v>1195</v>
      </c>
      <c r="Q289" s="51" t="s">
        <v>1194</v>
      </c>
      <c r="R289" s="51" t="s">
        <v>15</v>
      </c>
      <c r="T289" s="51" t="s">
        <v>1243</v>
      </c>
    </row>
    <row r="290" spans="1:20" x14ac:dyDescent="0.2">
      <c r="A290" s="51" t="s">
        <v>1631</v>
      </c>
      <c r="B290" s="51" t="s">
        <v>1573</v>
      </c>
      <c r="C290" s="51" t="s">
        <v>1630</v>
      </c>
      <c r="D290" s="51" t="s">
        <v>1430</v>
      </c>
      <c r="E290" s="51" t="s">
        <v>1429</v>
      </c>
      <c r="F290" s="51" t="s">
        <v>1204</v>
      </c>
      <c r="G290" s="51" t="s">
        <v>1203</v>
      </c>
      <c r="H290" s="51" t="s">
        <v>1202</v>
      </c>
      <c r="I290" s="51" t="s">
        <v>1201</v>
      </c>
      <c r="J290" s="51" t="s">
        <v>1200</v>
      </c>
      <c r="K290" s="51" t="s">
        <v>1199</v>
      </c>
      <c r="L290" s="51" t="s">
        <v>1198</v>
      </c>
      <c r="M290" s="51" t="s">
        <v>1197</v>
      </c>
      <c r="N290" s="51" t="s">
        <v>1168</v>
      </c>
      <c r="O290" s="51">
        <v>374100</v>
      </c>
      <c r="P290" s="51" t="s">
        <v>1195</v>
      </c>
      <c r="Q290" s="51" t="s">
        <v>1194</v>
      </c>
      <c r="R290" s="51" t="s">
        <v>15</v>
      </c>
      <c r="T290" s="51" t="s">
        <v>1670</v>
      </c>
    </row>
    <row r="291" spans="1:20" x14ac:dyDescent="0.2">
      <c r="A291" s="51" t="s">
        <v>1631</v>
      </c>
      <c r="B291" s="51" t="s">
        <v>1573</v>
      </c>
      <c r="C291" s="51" t="s">
        <v>1630</v>
      </c>
      <c r="D291" s="51" t="s">
        <v>1430</v>
      </c>
      <c r="E291" s="51" t="s">
        <v>1429</v>
      </c>
      <c r="F291" s="51" t="s">
        <v>1204</v>
      </c>
      <c r="G291" s="51" t="s">
        <v>1203</v>
      </c>
      <c r="H291" s="51" t="s">
        <v>1202</v>
      </c>
      <c r="I291" s="51" t="s">
        <v>1201</v>
      </c>
      <c r="J291" s="51" t="s">
        <v>1200</v>
      </c>
      <c r="K291" s="51" t="s">
        <v>1199</v>
      </c>
      <c r="L291" s="51" t="s">
        <v>1251</v>
      </c>
      <c r="M291" s="51" t="s">
        <v>1211</v>
      </c>
      <c r="N291" s="51" t="s">
        <v>1164</v>
      </c>
      <c r="O291" s="51">
        <v>249990</v>
      </c>
      <c r="P291" s="51" t="s">
        <v>1195</v>
      </c>
      <c r="Q291" s="51" t="s">
        <v>1194</v>
      </c>
      <c r="R291" s="51" t="s">
        <v>15</v>
      </c>
      <c r="T291" s="51" t="s">
        <v>1396</v>
      </c>
    </row>
    <row r="292" spans="1:20" x14ac:dyDescent="0.2">
      <c r="A292" s="51" t="s">
        <v>1631</v>
      </c>
      <c r="B292" s="51" t="s">
        <v>1573</v>
      </c>
      <c r="C292" s="51" t="s">
        <v>1630</v>
      </c>
      <c r="D292" s="51" t="s">
        <v>1430</v>
      </c>
      <c r="E292" s="51" t="s">
        <v>1429</v>
      </c>
      <c r="F292" s="51" t="s">
        <v>1204</v>
      </c>
      <c r="G292" s="51" t="s">
        <v>1203</v>
      </c>
      <c r="H292" s="51" t="s">
        <v>1202</v>
      </c>
      <c r="I292" s="51" t="s">
        <v>1201</v>
      </c>
      <c r="J292" s="51" t="s">
        <v>1200</v>
      </c>
      <c r="K292" s="51" t="s">
        <v>1199</v>
      </c>
      <c r="L292" s="51" t="s">
        <v>1248</v>
      </c>
      <c r="M292" s="51" t="s">
        <v>1224</v>
      </c>
      <c r="N292" s="51" t="s">
        <v>2735</v>
      </c>
      <c r="O292" s="51">
        <v>149300</v>
      </c>
      <c r="P292" s="51" t="s">
        <v>1195</v>
      </c>
      <c r="Q292" s="51" t="s">
        <v>1194</v>
      </c>
      <c r="R292" s="51" t="s">
        <v>1213</v>
      </c>
      <c r="T292" s="51" t="s">
        <v>1287</v>
      </c>
    </row>
    <row r="293" spans="1:20" x14ac:dyDescent="0.2">
      <c r="A293" s="51" t="s">
        <v>1631</v>
      </c>
      <c r="B293" s="51" t="s">
        <v>1573</v>
      </c>
      <c r="C293" s="51" t="s">
        <v>1630</v>
      </c>
      <c r="D293" s="51" t="s">
        <v>1430</v>
      </c>
      <c r="E293" s="51" t="s">
        <v>1429</v>
      </c>
      <c r="F293" s="51" t="s">
        <v>1204</v>
      </c>
      <c r="G293" s="51" t="s">
        <v>1203</v>
      </c>
      <c r="H293" s="51" t="s">
        <v>1202</v>
      </c>
      <c r="I293" s="51" t="s">
        <v>1201</v>
      </c>
      <c r="J293" s="51" t="s">
        <v>1200</v>
      </c>
      <c r="K293" s="51" t="s">
        <v>1199</v>
      </c>
      <c r="L293" s="51" t="s">
        <v>1246</v>
      </c>
      <c r="M293" s="51" t="s">
        <v>1221</v>
      </c>
      <c r="N293" s="51" t="s">
        <v>1164</v>
      </c>
      <c r="O293" s="51">
        <v>270900</v>
      </c>
      <c r="P293" s="51" t="s">
        <v>1195</v>
      </c>
      <c r="Q293" s="51" t="s">
        <v>1194</v>
      </c>
      <c r="R293" s="51" t="s">
        <v>15</v>
      </c>
      <c r="T293" s="51" t="s">
        <v>1710</v>
      </c>
    </row>
    <row r="294" spans="1:20" x14ac:dyDescent="0.2">
      <c r="A294" s="51" t="s">
        <v>1631</v>
      </c>
      <c r="B294" s="51" t="s">
        <v>1573</v>
      </c>
      <c r="C294" s="51" t="s">
        <v>1630</v>
      </c>
      <c r="D294" s="51" t="s">
        <v>1430</v>
      </c>
      <c r="E294" s="51" t="s">
        <v>1429</v>
      </c>
      <c r="F294" s="51" t="s">
        <v>1204</v>
      </c>
      <c r="G294" s="51" t="s">
        <v>1203</v>
      </c>
      <c r="H294" s="51" t="s">
        <v>1202</v>
      </c>
      <c r="I294" s="51" t="s">
        <v>1201</v>
      </c>
      <c r="J294" s="51" t="s">
        <v>1200</v>
      </c>
      <c r="K294" s="51" t="s">
        <v>1199</v>
      </c>
      <c r="L294" s="51" t="s">
        <v>1244</v>
      </c>
      <c r="M294" s="51" t="s">
        <v>1211</v>
      </c>
      <c r="N294" s="51" t="s">
        <v>1164</v>
      </c>
      <c r="O294" s="51">
        <v>191000</v>
      </c>
      <c r="P294" s="51" t="s">
        <v>1195</v>
      </c>
      <c r="Q294" s="51" t="s">
        <v>1194</v>
      </c>
      <c r="R294" s="51" t="s">
        <v>15</v>
      </c>
      <c r="T294" s="51" t="s">
        <v>1711</v>
      </c>
    </row>
    <row r="295" spans="1:20" x14ac:dyDescent="0.2">
      <c r="A295" s="51" t="s">
        <v>1631</v>
      </c>
      <c r="B295" s="51" t="s">
        <v>1573</v>
      </c>
      <c r="C295" s="51" t="s">
        <v>1630</v>
      </c>
      <c r="D295" s="51" t="s">
        <v>1430</v>
      </c>
      <c r="E295" s="51" t="s">
        <v>1429</v>
      </c>
      <c r="F295" s="51" t="s">
        <v>1204</v>
      </c>
      <c r="G295" s="51" t="s">
        <v>1203</v>
      </c>
      <c r="H295" s="51" t="s">
        <v>1202</v>
      </c>
      <c r="I295" s="51" t="s">
        <v>1201</v>
      </c>
      <c r="J295" s="51" t="s">
        <v>1200</v>
      </c>
      <c r="K295" s="51" t="s">
        <v>1199</v>
      </c>
      <c r="L295" s="51" t="s">
        <v>1242</v>
      </c>
      <c r="M295" s="51" t="s">
        <v>1272</v>
      </c>
      <c r="N295" s="51" t="s">
        <v>1166</v>
      </c>
      <c r="O295" s="51">
        <v>1229900</v>
      </c>
      <c r="P295" s="51" t="s">
        <v>1195</v>
      </c>
      <c r="Q295" s="51" t="s">
        <v>1194</v>
      </c>
      <c r="R295" s="51" t="s">
        <v>15</v>
      </c>
      <c r="T295" s="51" t="s">
        <v>1705</v>
      </c>
    </row>
    <row r="296" spans="1:20" x14ac:dyDescent="0.2">
      <c r="A296" s="51" t="s">
        <v>1631</v>
      </c>
      <c r="B296" s="51" t="s">
        <v>1573</v>
      </c>
      <c r="C296" s="51" t="s">
        <v>1630</v>
      </c>
      <c r="D296" s="51" t="s">
        <v>1430</v>
      </c>
      <c r="E296" s="51" t="s">
        <v>1429</v>
      </c>
      <c r="F296" s="51" t="s">
        <v>1204</v>
      </c>
      <c r="G296" s="51" t="s">
        <v>1203</v>
      </c>
      <c r="H296" s="51" t="s">
        <v>1202</v>
      </c>
      <c r="I296" s="51" t="s">
        <v>1201</v>
      </c>
      <c r="J296" s="51" t="s">
        <v>1200</v>
      </c>
      <c r="K296" s="51" t="s">
        <v>1199</v>
      </c>
      <c r="L296" s="51" t="s">
        <v>1238</v>
      </c>
      <c r="M296" s="51" t="s">
        <v>1224</v>
      </c>
      <c r="N296" s="51" t="s">
        <v>2735</v>
      </c>
      <c r="O296" s="51">
        <v>199400</v>
      </c>
      <c r="P296" s="51" t="s">
        <v>1195</v>
      </c>
      <c r="Q296" s="51" t="s">
        <v>1194</v>
      </c>
      <c r="R296" s="51" t="s">
        <v>15</v>
      </c>
      <c r="T296" s="51" t="s">
        <v>1636</v>
      </c>
    </row>
    <row r="297" spans="1:20" x14ac:dyDescent="0.2">
      <c r="A297" s="51" t="s">
        <v>1631</v>
      </c>
      <c r="B297" s="51" t="s">
        <v>1573</v>
      </c>
      <c r="C297" s="51" t="s">
        <v>1630</v>
      </c>
      <c r="D297" s="51" t="s">
        <v>1425</v>
      </c>
      <c r="E297" s="51" t="s">
        <v>1424</v>
      </c>
      <c r="F297" s="51" t="s">
        <v>1204</v>
      </c>
      <c r="G297" s="51" t="s">
        <v>1203</v>
      </c>
      <c r="H297" s="51" t="s">
        <v>1202</v>
      </c>
      <c r="I297" s="51" t="s">
        <v>1201</v>
      </c>
      <c r="J297" s="51" t="s">
        <v>1200</v>
      </c>
      <c r="K297" s="51" t="s">
        <v>1199</v>
      </c>
      <c r="L297" s="51" t="s">
        <v>1222</v>
      </c>
      <c r="M297" s="51" t="s">
        <v>1211</v>
      </c>
      <c r="N297" s="51" t="s">
        <v>1164</v>
      </c>
      <c r="O297" s="51">
        <v>270900</v>
      </c>
      <c r="P297" s="51" t="s">
        <v>1195</v>
      </c>
      <c r="Q297" s="51" t="s">
        <v>1194</v>
      </c>
      <c r="R297" s="51" t="s">
        <v>15</v>
      </c>
      <c r="T297" s="51" t="s">
        <v>1710</v>
      </c>
    </row>
    <row r="298" spans="1:20" x14ac:dyDescent="0.2">
      <c r="A298" s="51" t="s">
        <v>1631</v>
      </c>
      <c r="B298" s="51" t="s">
        <v>1573</v>
      </c>
      <c r="C298" s="51" t="s">
        <v>1630</v>
      </c>
      <c r="D298" s="51" t="s">
        <v>1425</v>
      </c>
      <c r="E298" s="51" t="s">
        <v>1424</v>
      </c>
      <c r="F298" s="51" t="s">
        <v>1204</v>
      </c>
      <c r="G298" s="51" t="s">
        <v>1203</v>
      </c>
      <c r="H298" s="51" t="s">
        <v>1202</v>
      </c>
      <c r="I298" s="51" t="s">
        <v>1201</v>
      </c>
      <c r="J298" s="51" t="s">
        <v>1200</v>
      </c>
      <c r="K298" s="51" t="s">
        <v>1199</v>
      </c>
      <c r="L298" s="51" t="s">
        <v>1219</v>
      </c>
      <c r="M298" s="51" t="s">
        <v>1197</v>
      </c>
      <c r="N298" s="51" t="s">
        <v>1168</v>
      </c>
      <c r="O298" s="51">
        <v>307900</v>
      </c>
      <c r="P298" s="51" t="s">
        <v>1195</v>
      </c>
      <c r="Q298" s="51" t="s">
        <v>1194</v>
      </c>
      <c r="R298" s="51" t="s">
        <v>15</v>
      </c>
      <c r="T298" s="51" t="s">
        <v>1300</v>
      </c>
    </row>
    <row r="299" spans="1:20" x14ac:dyDescent="0.2">
      <c r="A299" s="51" t="s">
        <v>1631</v>
      </c>
      <c r="B299" s="51" t="s">
        <v>1573</v>
      </c>
      <c r="C299" s="51" t="s">
        <v>1630</v>
      </c>
      <c r="D299" s="51" t="s">
        <v>1425</v>
      </c>
      <c r="E299" s="51" t="s">
        <v>1424</v>
      </c>
      <c r="F299" s="51" t="s">
        <v>1204</v>
      </c>
      <c r="G299" s="51" t="s">
        <v>1203</v>
      </c>
      <c r="H299" s="51" t="s">
        <v>1202</v>
      </c>
      <c r="I299" s="51" t="s">
        <v>1201</v>
      </c>
      <c r="J299" s="51" t="s">
        <v>1200</v>
      </c>
      <c r="K299" s="51" t="s">
        <v>1199</v>
      </c>
      <c r="L299" s="51" t="s">
        <v>1217</v>
      </c>
      <c r="M299" s="51" t="s">
        <v>1197</v>
      </c>
      <c r="N299" s="51" t="s">
        <v>1168</v>
      </c>
      <c r="O299" s="51">
        <v>292900</v>
      </c>
      <c r="P299" s="51" t="s">
        <v>1195</v>
      </c>
      <c r="Q299" s="51" t="s">
        <v>1194</v>
      </c>
      <c r="R299" s="51" t="s">
        <v>15</v>
      </c>
      <c r="T299" s="51" t="s">
        <v>1633</v>
      </c>
    </row>
    <row r="300" spans="1:20" x14ac:dyDescent="0.2">
      <c r="A300" s="51" t="s">
        <v>1631</v>
      </c>
      <c r="B300" s="51" t="s">
        <v>1573</v>
      </c>
      <c r="C300" s="51" t="s">
        <v>1630</v>
      </c>
      <c r="D300" s="51" t="s">
        <v>1425</v>
      </c>
      <c r="E300" s="51" t="s">
        <v>1424</v>
      </c>
      <c r="F300" s="51" t="s">
        <v>1204</v>
      </c>
      <c r="G300" s="51" t="s">
        <v>1203</v>
      </c>
      <c r="H300" s="51" t="s">
        <v>1202</v>
      </c>
      <c r="I300" s="51" t="s">
        <v>1201</v>
      </c>
      <c r="J300" s="51" t="s">
        <v>1200</v>
      </c>
      <c r="K300" s="51" t="s">
        <v>1199</v>
      </c>
      <c r="L300" s="51" t="s">
        <v>1215</v>
      </c>
      <c r="M300" s="51" t="s">
        <v>1224</v>
      </c>
      <c r="N300" s="51" t="s">
        <v>2735</v>
      </c>
      <c r="O300" s="51">
        <v>149300</v>
      </c>
      <c r="P300" s="51" t="s">
        <v>1195</v>
      </c>
      <c r="Q300" s="51" t="s">
        <v>1194</v>
      </c>
      <c r="R300" s="51" t="s">
        <v>15</v>
      </c>
      <c r="T300" s="51" t="s">
        <v>1287</v>
      </c>
    </row>
    <row r="301" spans="1:20" x14ac:dyDescent="0.2">
      <c r="A301" s="51" t="s">
        <v>1631</v>
      </c>
      <c r="B301" s="51" t="s">
        <v>1573</v>
      </c>
      <c r="C301" s="51" t="s">
        <v>1630</v>
      </c>
      <c r="D301" s="51" t="s">
        <v>1425</v>
      </c>
      <c r="E301" s="51" t="s">
        <v>1424</v>
      </c>
      <c r="F301" s="51" t="s">
        <v>1204</v>
      </c>
      <c r="G301" s="51" t="s">
        <v>1203</v>
      </c>
      <c r="H301" s="51" t="s">
        <v>1202</v>
      </c>
      <c r="I301" s="51" t="s">
        <v>1201</v>
      </c>
      <c r="J301" s="51" t="s">
        <v>1200</v>
      </c>
      <c r="K301" s="51" t="s">
        <v>1199</v>
      </c>
      <c r="L301" s="51" t="s">
        <v>1212</v>
      </c>
      <c r="M301" s="51" t="s">
        <v>1211</v>
      </c>
      <c r="N301" s="51" t="s">
        <v>1164</v>
      </c>
      <c r="O301" s="51">
        <v>254700</v>
      </c>
      <c r="P301" s="51" t="s">
        <v>1195</v>
      </c>
      <c r="Q301" s="51" t="s">
        <v>1194</v>
      </c>
      <c r="R301" s="51" t="s">
        <v>15</v>
      </c>
      <c r="T301" s="51" t="s">
        <v>1216</v>
      </c>
    </row>
    <row r="302" spans="1:20" x14ac:dyDescent="0.2">
      <c r="A302" s="51" t="s">
        <v>1631</v>
      </c>
      <c r="B302" s="51" t="s">
        <v>1573</v>
      </c>
      <c r="C302" s="51" t="s">
        <v>1630</v>
      </c>
      <c r="D302" s="51" t="s">
        <v>1425</v>
      </c>
      <c r="E302" s="51" t="s">
        <v>1424</v>
      </c>
      <c r="F302" s="51" t="s">
        <v>1204</v>
      </c>
      <c r="G302" s="51" t="s">
        <v>1203</v>
      </c>
      <c r="H302" s="51" t="s">
        <v>1202</v>
      </c>
      <c r="I302" s="51" t="s">
        <v>1201</v>
      </c>
      <c r="J302" s="51" t="s">
        <v>1200</v>
      </c>
      <c r="K302" s="51" t="s">
        <v>1199</v>
      </c>
      <c r="L302" s="51" t="s">
        <v>1198</v>
      </c>
      <c r="M302" s="51" t="s">
        <v>1214</v>
      </c>
      <c r="N302" s="51" t="s">
        <v>1168</v>
      </c>
      <c r="O302" s="51">
        <v>355900</v>
      </c>
      <c r="P302" s="51" t="s">
        <v>1195</v>
      </c>
      <c r="Q302" s="51" t="s">
        <v>1194</v>
      </c>
      <c r="R302" s="51" t="s">
        <v>1213</v>
      </c>
      <c r="T302" s="51" t="s">
        <v>1305</v>
      </c>
    </row>
    <row r="303" spans="1:20" x14ac:dyDescent="0.2">
      <c r="A303" s="51" t="s">
        <v>1631</v>
      </c>
      <c r="B303" s="51" t="s">
        <v>1573</v>
      </c>
      <c r="C303" s="51" t="s">
        <v>1630</v>
      </c>
      <c r="D303" s="51" t="s">
        <v>1425</v>
      </c>
      <c r="E303" s="51" t="s">
        <v>1424</v>
      </c>
      <c r="F303" s="51" t="s">
        <v>1204</v>
      </c>
      <c r="G303" s="51" t="s">
        <v>1203</v>
      </c>
      <c r="H303" s="51" t="s">
        <v>1202</v>
      </c>
      <c r="I303" s="51" t="s">
        <v>1201</v>
      </c>
      <c r="J303" s="51" t="s">
        <v>1200</v>
      </c>
      <c r="K303" s="51" t="s">
        <v>1199</v>
      </c>
      <c r="L303" s="51" t="s">
        <v>1251</v>
      </c>
      <c r="M303" s="51" t="s">
        <v>1211</v>
      </c>
      <c r="N303" s="51" t="s">
        <v>1164</v>
      </c>
      <c r="O303" s="51">
        <v>288990</v>
      </c>
      <c r="P303" s="51" t="s">
        <v>1195</v>
      </c>
      <c r="Q303" s="51" t="s">
        <v>1194</v>
      </c>
      <c r="R303" s="51" t="s">
        <v>15</v>
      </c>
      <c r="T303" s="51" t="s">
        <v>1709</v>
      </c>
    </row>
    <row r="304" spans="1:20" x14ac:dyDescent="0.2">
      <c r="A304" s="51" t="s">
        <v>1631</v>
      </c>
      <c r="B304" s="51" t="s">
        <v>1573</v>
      </c>
      <c r="C304" s="51" t="s">
        <v>1630</v>
      </c>
      <c r="D304" s="51" t="s">
        <v>1425</v>
      </c>
      <c r="E304" s="51" t="s">
        <v>1424</v>
      </c>
      <c r="F304" s="51" t="s">
        <v>1204</v>
      </c>
      <c r="G304" s="51" t="s">
        <v>1203</v>
      </c>
      <c r="H304" s="51" t="s">
        <v>1202</v>
      </c>
      <c r="I304" s="51" t="s">
        <v>1201</v>
      </c>
      <c r="J304" s="51" t="s">
        <v>1200</v>
      </c>
      <c r="K304" s="51" t="s">
        <v>1199</v>
      </c>
      <c r="L304" s="51" t="s">
        <v>1248</v>
      </c>
      <c r="M304" s="51" t="s">
        <v>1250</v>
      </c>
      <c r="N304" s="51" t="s">
        <v>1168</v>
      </c>
      <c r="O304" s="51">
        <v>519900</v>
      </c>
      <c r="P304" s="51" t="s">
        <v>1195</v>
      </c>
      <c r="Q304" s="51" t="s">
        <v>1194</v>
      </c>
      <c r="R304" s="51" t="s">
        <v>1213</v>
      </c>
      <c r="T304" s="51" t="s">
        <v>1324</v>
      </c>
    </row>
    <row r="305" spans="1:20" x14ac:dyDescent="0.2">
      <c r="A305" s="51" t="s">
        <v>1631</v>
      </c>
      <c r="B305" s="51" t="s">
        <v>1573</v>
      </c>
      <c r="C305" s="51" t="s">
        <v>1630</v>
      </c>
      <c r="D305" s="51" t="s">
        <v>1425</v>
      </c>
      <c r="E305" s="51" t="s">
        <v>1424</v>
      </c>
      <c r="F305" s="51" t="s">
        <v>1204</v>
      </c>
      <c r="G305" s="51" t="s">
        <v>1203</v>
      </c>
      <c r="H305" s="51" t="s">
        <v>1202</v>
      </c>
      <c r="I305" s="51" t="s">
        <v>1201</v>
      </c>
      <c r="J305" s="51" t="s">
        <v>1200</v>
      </c>
      <c r="K305" s="51" t="s">
        <v>1199</v>
      </c>
      <c r="L305" s="51" t="s">
        <v>1246</v>
      </c>
      <c r="M305" s="51" t="s">
        <v>1272</v>
      </c>
      <c r="N305" s="51" t="s">
        <v>1166</v>
      </c>
      <c r="O305" s="51">
        <v>999900</v>
      </c>
      <c r="P305" s="51" t="s">
        <v>1195</v>
      </c>
      <c r="Q305" s="51" t="s">
        <v>1194</v>
      </c>
      <c r="R305" s="51" t="s">
        <v>15</v>
      </c>
      <c r="T305" s="51" t="s">
        <v>1286</v>
      </c>
    </row>
    <row r="306" spans="1:20" x14ac:dyDescent="0.2">
      <c r="A306" s="51" t="s">
        <v>1631</v>
      </c>
      <c r="B306" s="51" t="s">
        <v>1573</v>
      </c>
      <c r="C306" s="51" t="s">
        <v>1630</v>
      </c>
      <c r="D306" s="51" t="s">
        <v>1425</v>
      </c>
      <c r="E306" s="51" t="s">
        <v>1424</v>
      </c>
      <c r="F306" s="51" t="s">
        <v>1204</v>
      </c>
      <c r="G306" s="51" t="s">
        <v>1203</v>
      </c>
      <c r="H306" s="51" t="s">
        <v>1202</v>
      </c>
      <c r="I306" s="51" t="s">
        <v>1201</v>
      </c>
      <c r="J306" s="51" t="s">
        <v>1200</v>
      </c>
      <c r="K306" s="51" t="s">
        <v>1199</v>
      </c>
      <c r="L306" s="51" t="s">
        <v>1244</v>
      </c>
      <c r="M306" s="51" t="s">
        <v>1272</v>
      </c>
      <c r="N306" s="51" t="s">
        <v>1166</v>
      </c>
      <c r="O306" s="51">
        <v>511407</v>
      </c>
      <c r="P306" s="51" t="s">
        <v>1195</v>
      </c>
      <c r="Q306" s="51" t="s">
        <v>1194</v>
      </c>
      <c r="R306" s="51" t="s">
        <v>15</v>
      </c>
      <c r="T306" s="51" t="s">
        <v>1708</v>
      </c>
    </row>
    <row r="307" spans="1:20" x14ac:dyDescent="0.2">
      <c r="A307" s="51" t="s">
        <v>1631</v>
      </c>
      <c r="B307" s="51" t="s">
        <v>1573</v>
      </c>
      <c r="C307" s="51" t="s">
        <v>1630</v>
      </c>
      <c r="D307" s="51" t="s">
        <v>1425</v>
      </c>
      <c r="E307" s="51" t="s">
        <v>1424</v>
      </c>
      <c r="F307" s="51" t="s">
        <v>1204</v>
      </c>
      <c r="G307" s="51" t="s">
        <v>1203</v>
      </c>
      <c r="H307" s="51" t="s">
        <v>1202</v>
      </c>
      <c r="I307" s="51" t="s">
        <v>1201</v>
      </c>
      <c r="J307" s="51" t="s">
        <v>1200</v>
      </c>
      <c r="K307" s="51" t="s">
        <v>1199</v>
      </c>
      <c r="L307" s="51" t="s">
        <v>1242</v>
      </c>
      <c r="M307" s="51" t="s">
        <v>1211</v>
      </c>
      <c r="N307" s="51" t="s">
        <v>1164</v>
      </c>
      <c r="O307" s="51">
        <v>315000</v>
      </c>
      <c r="P307" s="51" t="s">
        <v>1195</v>
      </c>
      <c r="Q307" s="51" t="s">
        <v>1194</v>
      </c>
      <c r="R307" s="51" t="s">
        <v>15</v>
      </c>
      <c r="T307" s="51" t="s">
        <v>1707</v>
      </c>
    </row>
    <row r="308" spans="1:20" x14ac:dyDescent="0.2">
      <c r="A308" s="51" t="s">
        <v>1631</v>
      </c>
      <c r="B308" s="51" t="s">
        <v>1573</v>
      </c>
      <c r="C308" s="51" t="s">
        <v>1630</v>
      </c>
      <c r="D308" s="51" t="s">
        <v>1425</v>
      </c>
      <c r="E308" s="51" t="s">
        <v>1424</v>
      </c>
      <c r="F308" s="51" t="s">
        <v>1204</v>
      </c>
      <c r="G308" s="51" t="s">
        <v>1203</v>
      </c>
      <c r="H308" s="51" t="s">
        <v>1202</v>
      </c>
      <c r="I308" s="51" t="s">
        <v>1201</v>
      </c>
      <c r="J308" s="51" t="s">
        <v>1200</v>
      </c>
      <c r="K308" s="51" t="s">
        <v>1199</v>
      </c>
      <c r="L308" s="51" t="s">
        <v>1238</v>
      </c>
      <c r="M308" s="51" t="s">
        <v>1224</v>
      </c>
      <c r="N308" s="51" t="s">
        <v>2735</v>
      </c>
      <c r="O308" s="51">
        <v>181350</v>
      </c>
      <c r="P308" s="51" t="s">
        <v>1195</v>
      </c>
      <c r="Q308" s="51" t="s">
        <v>1194</v>
      </c>
      <c r="R308" s="51" t="s">
        <v>15</v>
      </c>
      <c r="T308" s="51" t="s">
        <v>1706</v>
      </c>
    </row>
    <row r="309" spans="1:20" x14ac:dyDescent="0.2">
      <c r="A309" s="51" t="s">
        <v>1631</v>
      </c>
      <c r="B309" s="51" t="s">
        <v>1573</v>
      </c>
      <c r="C309" s="51" t="s">
        <v>1630</v>
      </c>
      <c r="D309" s="51" t="s">
        <v>1417</v>
      </c>
      <c r="E309" s="51" t="s">
        <v>1416</v>
      </c>
      <c r="F309" s="51" t="s">
        <v>1204</v>
      </c>
      <c r="G309" s="51" t="s">
        <v>1203</v>
      </c>
      <c r="H309" s="51" t="s">
        <v>1202</v>
      </c>
      <c r="I309" s="51" t="s">
        <v>1201</v>
      </c>
      <c r="J309" s="51" t="s">
        <v>1200</v>
      </c>
      <c r="K309" s="51" t="s">
        <v>1199</v>
      </c>
      <c r="L309" s="51" t="s">
        <v>1222</v>
      </c>
      <c r="M309" s="51" t="s">
        <v>1272</v>
      </c>
      <c r="N309" s="51" t="s">
        <v>1166</v>
      </c>
      <c r="O309" s="51">
        <v>1229900</v>
      </c>
      <c r="P309" s="51" t="s">
        <v>1195</v>
      </c>
      <c r="Q309" s="51" t="s">
        <v>1194</v>
      </c>
      <c r="R309" s="51" t="s">
        <v>15</v>
      </c>
      <c r="T309" s="51" t="s">
        <v>1705</v>
      </c>
    </row>
    <row r="310" spans="1:20" x14ac:dyDescent="0.2">
      <c r="A310" s="51" t="s">
        <v>1631</v>
      </c>
      <c r="B310" s="51" t="s">
        <v>1573</v>
      </c>
      <c r="C310" s="51" t="s">
        <v>1630</v>
      </c>
      <c r="D310" s="51" t="s">
        <v>1417</v>
      </c>
      <c r="E310" s="51" t="s">
        <v>1416</v>
      </c>
      <c r="F310" s="51" t="s">
        <v>1204</v>
      </c>
      <c r="G310" s="51" t="s">
        <v>1203</v>
      </c>
      <c r="H310" s="51" t="s">
        <v>1202</v>
      </c>
      <c r="I310" s="51" t="s">
        <v>1201</v>
      </c>
      <c r="J310" s="51" t="s">
        <v>1200</v>
      </c>
      <c r="K310" s="51" t="s">
        <v>1199</v>
      </c>
      <c r="L310" s="51" t="s">
        <v>1219</v>
      </c>
      <c r="M310" s="51" t="s">
        <v>1211</v>
      </c>
      <c r="N310" s="51" t="s">
        <v>1164</v>
      </c>
      <c r="O310" s="51">
        <v>211600</v>
      </c>
      <c r="P310" s="51" t="s">
        <v>1195</v>
      </c>
      <c r="Q310" s="51" t="s">
        <v>1194</v>
      </c>
      <c r="R310" s="51" t="s">
        <v>15</v>
      </c>
      <c r="T310" s="51" t="s">
        <v>1704</v>
      </c>
    </row>
    <row r="311" spans="1:20" x14ac:dyDescent="0.2">
      <c r="A311" s="51" t="s">
        <v>1631</v>
      </c>
      <c r="B311" s="51" t="s">
        <v>1573</v>
      </c>
      <c r="C311" s="51" t="s">
        <v>1630</v>
      </c>
      <c r="D311" s="51" t="s">
        <v>1417</v>
      </c>
      <c r="E311" s="51" t="s">
        <v>1416</v>
      </c>
      <c r="F311" s="51" t="s">
        <v>1204</v>
      </c>
      <c r="G311" s="51" t="s">
        <v>1203</v>
      </c>
      <c r="H311" s="51" t="s">
        <v>1202</v>
      </c>
      <c r="I311" s="51" t="s">
        <v>1201</v>
      </c>
      <c r="J311" s="51" t="s">
        <v>1200</v>
      </c>
      <c r="K311" s="51" t="s">
        <v>1199</v>
      </c>
      <c r="L311" s="51" t="s">
        <v>1217</v>
      </c>
      <c r="M311" s="51" t="s">
        <v>1197</v>
      </c>
      <c r="N311" s="51" t="s">
        <v>1168</v>
      </c>
      <c r="O311" s="51">
        <v>229900</v>
      </c>
      <c r="P311" s="51" t="s">
        <v>1195</v>
      </c>
      <c r="Q311" s="51" t="s">
        <v>1194</v>
      </c>
      <c r="R311" s="51" t="s">
        <v>15</v>
      </c>
      <c r="T311" s="51" t="s">
        <v>1654</v>
      </c>
    </row>
    <row r="312" spans="1:20" x14ac:dyDescent="0.2">
      <c r="A312" s="51" t="s">
        <v>1631</v>
      </c>
      <c r="B312" s="51" t="s">
        <v>1573</v>
      </c>
      <c r="C312" s="51" t="s">
        <v>1630</v>
      </c>
      <c r="D312" s="51" t="s">
        <v>1417</v>
      </c>
      <c r="E312" s="51" t="s">
        <v>1416</v>
      </c>
      <c r="F312" s="51" t="s">
        <v>1204</v>
      </c>
      <c r="G312" s="51" t="s">
        <v>1203</v>
      </c>
      <c r="H312" s="51" t="s">
        <v>1202</v>
      </c>
      <c r="I312" s="51" t="s">
        <v>1201</v>
      </c>
      <c r="J312" s="51" t="s">
        <v>1200</v>
      </c>
      <c r="K312" s="51" t="s">
        <v>1199</v>
      </c>
      <c r="L312" s="51" t="s">
        <v>1215</v>
      </c>
      <c r="M312" s="51" t="s">
        <v>1224</v>
      </c>
      <c r="N312" s="51" t="s">
        <v>2735</v>
      </c>
      <c r="O312" s="51">
        <v>209990</v>
      </c>
      <c r="P312" s="51" t="s">
        <v>1195</v>
      </c>
      <c r="Q312" s="51" t="s">
        <v>1194</v>
      </c>
      <c r="R312" s="51" t="s">
        <v>15</v>
      </c>
      <c r="T312" s="51" t="s">
        <v>1635</v>
      </c>
    </row>
    <row r="313" spans="1:20" x14ac:dyDescent="0.2">
      <c r="A313" s="51" t="s">
        <v>1631</v>
      </c>
      <c r="B313" s="51" t="s">
        <v>1573</v>
      </c>
      <c r="C313" s="51" t="s">
        <v>1630</v>
      </c>
      <c r="D313" s="51" t="s">
        <v>1417</v>
      </c>
      <c r="E313" s="51" t="s">
        <v>1416</v>
      </c>
      <c r="F313" s="51" t="s">
        <v>1204</v>
      </c>
      <c r="G313" s="51" t="s">
        <v>1203</v>
      </c>
      <c r="H313" s="51" t="s">
        <v>1202</v>
      </c>
      <c r="I313" s="51" t="s">
        <v>1201</v>
      </c>
      <c r="J313" s="51" t="s">
        <v>1200</v>
      </c>
      <c r="K313" s="51" t="s">
        <v>1199</v>
      </c>
      <c r="L313" s="51" t="s">
        <v>1212</v>
      </c>
      <c r="M313" s="51" t="s">
        <v>1197</v>
      </c>
      <c r="N313" s="51" t="s">
        <v>1168</v>
      </c>
      <c r="O313" s="51">
        <v>377500</v>
      </c>
      <c r="P313" s="51" t="s">
        <v>1195</v>
      </c>
      <c r="Q313" s="51" t="s">
        <v>1194</v>
      </c>
      <c r="R313" s="51" t="s">
        <v>15</v>
      </c>
      <c r="T313" s="51" t="s">
        <v>1421</v>
      </c>
    </row>
    <row r="314" spans="1:20" x14ac:dyDescent="0.2">
      <c r="A314" s="51" t="s">
        <v>1631</v>
      </c>
      <c r="B314" s="51" t="s">
        <v>1573</v>
      </c>
      <c r="C314" s="51" t="s">
        <v>1630</v>
      </c>
      <c r="D314" s="51" t="s">
        <v>1417</v>
      </c>
      <c r="E314" s="51" t="s">
        <v>1416</v>
      </c>
      <c r="F314" s="51" t="s">
        <v>1204</v>
      </c>
      <c r="G314" s="51" t="s">
        <v>1203</v>
      </c>
      <c r="H314" s="51" t="s">
        <v>1202</v>
      </c>
      <c r="I314" s="51" t="s">
        <v>1201</v>
      </c>
      <c r="J314" s="51" t="s">
        <v>1200</v>
      </c>
      <c r="K314" s="51" t="s">
        <v>1199</v>
      </c>
      <c r="L314" s="51" t="s">
        <v>1198</v>
      </c>
      <c r="M314" s="51" t="s">
        <v>1211</v>
      </c>
      <c r="N314" s="51" t="s">
        <v>1164</v>
      </c>
      <c r="O314" s="51">
        <v>330900</v>
      </c>
      <c r="P314" s="51" t="s">
        <v>1195</v>
      </c>
      <c r="Q314" s="51" t="s">
        <v>1194</v>
      </c>
      <c r="R314" s="51" t="s">
        <v>15</v>
      </c>
      <c r="T314" s="51" t="s">
        <v>1652</v>
      </c>
    </row>
    <row r="315" spans="1:20" x14ac:dyDescent="0.2">
      <c r="A315" s="51" t="s">
        <v>1631</v>
      </c>
      <c r="B315" s="51" t="s">
        <v>1573</v>
      </c>
      <c r="C315" s="51" t="s">
        <v>1630</v>
      </c>
      <c r="D315" s="51" t="s">
        <v>1417</v>
      </c>
      <c r="E315" s="51" t="s">
        <v>1416</v>
      </c>
      <c r="F315" s="51" t="s">
        <v>1204</v>
      </c>
      <c r="G315" s="51" t="s">
        <v>1203</v>
      </c>
      <c r="H315" s="51" t="s">
        <v>1202</v>
      </c>
      <c r="I315" s="51" t="s">
        <v>1201</v>
      </c>
      <c r="J315" s="51" t="s">
        <v>1200</v>
      </c>
      <c r="K315" s="51" t="s">
        <v>1199</v>
      </c>
      <c r="L315" s="51" t="s">
        <v>1251</v>
      </c>
      <c r="M315" s="51" t="s">
        <v>1272</v>
      </c>
      <c r="N315" s="51" t="s">
        <v>1166</v>
      </c>
      <c r="O315" s="51">
        <v>757000</v>
      </c>
      <c r="P315" s="51" t="s">
        <v>1195</v>
      </c>
      <c r="Q315" s="51" t="s">
        <v>1194</v>
      </c>
      <c r="R315" s="51" t="s">
        <v>15</v>
      </c>
      <c r="T315" s="51" t="s">
        <v>1419</v>
      </c>
    </row>
    <row r="316" spans="1:20" x14ac:dyDescent="0.2">
      <c r="A316" s="51" t="s">
        <v>1631</v>
      </c>
      <c r="B316" s="51" t="s">
        <v>1573</v>
      </c>
      <c r="C316" s="51" t="s">
        <v>1630</v>
      </c>
      <c r="D316" s="51" t="s">
        <v>1417</v>
      </c>
      <c r="E316" s="51" t="s">
        <v>1416</v>
      </c>
      <c r="F316" s="51" t="s">
        <v>1204</v>
      </c>
      <c r="G316" s="51" t="s">
        <v>1203</v>
      </c>
      <c r="H316" s="51" t="s">
        <v>1202</v>
      </c>
      <c r="I316" s="51" t="s">
        <v>1201</v>
      </c>
      <c r="J316" s="51" t="s">
        <v>1200</v>
      </c>
      <c r="K316" s="51" t="s">
        <v>1199</v>
      </c>
      <c r="L316" s="51" t="s">
        <v>1248</v>
      </c>
      <c r="M316" s="51" t="s">
        <v>1211</v>
      </c>
      <c r="N316" s="51" t="s">
        <v>1164</v>
      </c>
      <c r="O316" s="51">
        <v>286700</v>
      </c>
      <c r="P316" s="51" t="s">
        <v>1195</v>
      </c>
      <c r="Q316" s="51" t="s">
        <v>1194</v>
      </c>
      <c r="R316" s="51" t="s">
        <v>15</v>
      </c>
      <c r="T316" s="51" t="s">
        <v>1370</v>
      </c>
    </row>
    <row r="317" spans="1:20" x14ac:dyDescent="0.2">
      <c r="A317" s="51" t="s">
        <v>1631</v>
      </c>
      <c r="B317" s="51" t="s">
        <v>1573</v>
      </c>
      <c r="C317" s="51" t="s">
        <v>1630</v>
      </c>
      <c r="D317" s="51" t="s">
        <v>1417</v>
      </c>
      <c r="E317" s="51" t="s">
        <v>1416</v>
      </c>
      <c r="F317" s="51" t="s">
        <v>1204</v>
      </c>
      <c r="G317" s="51" t="s">
        <v>1203</v>
      </c>
      <c r="H317" s="51" t="s">
        <v>1202</v>
      </c>
      <c r="I317" s="51" t="s">
        <v>1201</v>
      </c>
      <c r="J317" s="51" t="s">
        <v>1200</v>
      </c>
      <c r="K317" s="51" t="s">
        <v>1199</v>
      </c>
      <c r="L317" s="51" t="s">
        <v>1246</v>
      </c>
      <c r="M317" s="51" t="s">
        <v>1224</v>
      </c>
      <c r="N317" s="51" t="s">
        <v>2735</v>
      </c>
      <c r="O317" s="51">
        <v>199900</v>
      </c>
      <c r="P317" s="51" t="s">
        <v>1195</v>
      </c>
      <c r="Q317" s="51" t="s">
        <v>1194</v>
      </c>
      <c r="R317" s="51" t="s">
        <v>15</v>
      </c>
      <c r="T317" s="51" t="s">
        <v>1703</v>
      </c>
    </row>
    <row r="318" spans="1:20" x14ac:dyDescent="0.2">
      <c r="A318" s="51" t="s">
        <v>1631</v>
      </c>
      <c r="B318" s="51" t="s">
        <v>1573</v>
      </c>
      <c r="C318" s="51" t="s">
        <v>1630</v>
      </c>
      <c r="D318" s="51" t="s">
        <v>1417</v>
      </c>
      <c r="E318" s="51" t="s">
        <v>1416</v>
      </c>
      <c r="F318" s="51" t="s">
        <v>1204</v>
      </c>
      <c r="G318" s="51" t="s">
        <v>1203</v>
      </c>
      <c r="H318" s="51" t="s">
        <v>1202</v>
      </c>
      <c r="I318" s="51" t="s">
        <v>1201</v>
      </c>
      <c r="J318" s="51" t="s">
        <v>1200</v>
      </c>
      <c r="K318" s="51" t="s">
        <v>1199</v>
      </c>
      <c r="L318" s="51" t="s">
        <v>1244</v>
      </c>
      <c r="M318" s="51" t="s">
        <v>1211</v>
      </c>
      <c r="N318" s="51" t="s">
        <v>1164</v>
      </c>
      <c r="O318" s="51">
        <v>265900</v>
      </c>
      <c r="P318" s="51" t="s">
        <v>1195</v>
      </c>
      <c r="Q318" s="51" t="s">
        <v>1194</v>
      </c>
      <c r="R318" s="51" t="s">
        <v>15</v>
      </c>
      <c r="T318" s="51" t="s">
        <v>1418</v>
      </c>
    </row>
    <row r="319" spans="1:20" x14ac:dyDescent="0.2">
      <c r="A319" s="51" t="s">
        <v>1631</v>
      </c>
      <c r="B319" s="51" t="s">
        <v>1573</v>
      </c>
      <c r="C319" s="51" t="s">
        <v>1630</v>
      </c>
      <c r="D319" s="51" t="s">
        <v>1417</v>
      </c>
      <c r="E319" s="51" t="s">
        <v>1416</v>
      </c>
      <c r="F319" s="51" t="s">
        <v>1204</v>
      </c>
      <c r="G319" s="51" t="s">
        <v>1203</v>
      </c>
      <c r="H319" s="51" t="s">
        <v>1202</v>
      </c>
      <c r="I319" s="51" t="s">
        <v>1201</v>
      </c>
      <c r="J319" s="51" t="s">
        <v>1200</v>
      </c>
      <c r="K319" s="51" t="s">
        <v>1199</v>
      </c>
      <c r="L319" s="51" t="s">
        <v>1242</v>
      </c>
      <c r="M319" s="51" t="s">
        <v>1197</v>
      </c>
      <c r="N319" s="51" t="s">
        <v>1168</v>
      </c>
      <c r="O319" s="51">
        <v>422900</v>
      </c>
      <c r="P319" s="51" t="s">
        <v>1195</v>
      </c>
      <c r="Q319" s="51" t="s">
        <v>1194</v>
      </c>
      <c r="R319" s="51" t="s">
        <v>15</v>
      </c>
      <c r="T319" s="51" t="s">
        <v>1385</v>
      </c>
    </row>
    <row r="320" spans="1:20" x14ac:dyDescent="0.2">
      <c r="A320" s="51" t="s">
        <v>1631</v>
      </c>
      <c r="B320" s="51" t="s">
        <v>1573</v>
      </c>
      <c r="C320" s="51" t="s">
        <v>1630</v>
      </c>
      <c r="D320" s="51" t="s">
        <v>1417</v>
      </c>
      <c r="E320" s="51" t="s">
        <v>1416</v>
      </c>
      <c r="F320" s="51" t="s">
        <v>1204</v>
      </c>
      <c r="G320" s="51" t="s">
        <v>1203</v>
      </c>
      <c r="H320" s="51" t="s">
        <v>1202</v>
      </c>
      <c r="I320" s="51" t="s">
        <v>1201</v>
      </c>
      <c r="J320" s="51" t="s">
        <v>1200</v>
      </c>
      <c r="K320" s="51" t="s">
        <v>1199</v>
      </c>
      <c r="L320" s="51" t="s">
        <v>1238</v>
      </c>
      <c r="M320" s="51" t="s">
        <v>1214</v>
      </c>
      <c r="N320" s="51" t="s">
        <v>1168</v>
      </c>
      <c r="O320" s="51">
        <v>944400</v>
      </c>
      <c r="P320" s="51" t="s">
        <v>1195</v>
      </c>
      <c r="Q320" s="51" t="s">
        <v>1194</v>
      </c>
      <c r="R320" s="51" t="s">
        <v>15</v>
      </c>
      <c r="T320" s="51" t="s">
        <v>1702</v>
      </c>
    </row>
    <row r="321" spans="1:20" x14ac:dyDescent="0.2">
      <c r="A321" s="51" t="s">
        <v>1631</v>
      </c>
      <c r="B321" s="51" t="s">
        <v>1573</v>
      </c>
      <c r="C321" s="51" t="s">
        <v>1630</v>
      </c>
      <c r="D321" s="51" t="s">
        <v>1405</v>
      </c>
      <c r="E321" s="51" t="s">
        <v>1404</v>
      </c>
      <c r="F321" s="51" t="s">
        <v>1204</v>
      </c>
      <c r="G321" s="51" t="s">
        <v>1203</v>
      </c>
      <c r="H321" s="51" t="s">
        <v>1202</v>
      </c>
      <c r="I321" s="51" t="s">
        <v>1201</v>
      </c>
      <c r="J321" s="51" t="s">
        <v>1200</v>
      </c>
      <c r="K321" s="51" t="s">
        <v>1199</v>
      </c>
      <c r="L321" s="51" t="s">
        <v>1222</v>
      </c>
      <c r="M321" s="51" t="s">
        <v>1224</v>
      </c>
      <c r="N321" s="51" t="s">
        <v>2735</v>
      </c>
      <c r="O321" s="51">
        <v>178600</v>
      </c>
      <c r="P321" s="51" t="s">
        <v>1195</v>
      </c>
      <c r="Q321" s="51" t="s">
        <v>1194</v>
      </c>
      <c r="R321" s="51" t="s">
        <v>15</v>
      </c>
      <c r="T321" s="51" t="s">
        <v>1299</v>
      </c>
    </row>
    <row r="322" spans="1:20" x14ac:dyDescent="0.2">
      <c r="A322" s="51" t="s">
        <v>1631</v>
      </c>
      <c r="B322" s="51" t="s">
        <v>1573</v>
      </c>
      <c r="C322" s="51" t="s">
        <v>1630</v>
      </c>
      <c r="D322" s="51" t="s">
        <v>1405</v>
      </c>
      <c r="E322" s="51" t="s">
        <v>1404</v>
      </c>
      <c r="F322" s="51" t="s">
        <v>1204</v>
      </c>
      <c r="G322" s="51" t="s">
        <v>1203</v>
      </c>
      <c r="H322" s="51" t="s">
        <v>1202</v>
      </c>
      <c r="I322" s="51" t="s">
        <v>1201</v>
      </c>
      <c r="J322" s="51" t="s">
        <v>1200</v>
      </c>
      <c r="K322" s="51" t="s">
        <v>1199</v>
      </c>
      <c r="L322" s="51" t="s">
        <v>1219</v>
      </c>
      <c r="M322" s="51" t="s">
        <v>1224</v>
      </c>
      <c r="N322" s="51" t="s">
        <v>2735</v>
      </c>
      <c r="O322" s="51">
        <v>234990</v>
      </c>
      <c r="P322" s="51" t="s">
        <v>1195</v>
      </c>
      <c r="Q322" s="51" t="s">
        <v>1194</v>
      </c>
      <c r="R322" s="51" t="s">
        <v>15</v>
      </c>
      <c r="T322" s="51" t="s">
        <v>1413</v>
      </c>
    </row>
    <row r="323" spans="1:20" x14ac:dyDescent="0.2">
      <c r="A323" s="51" t="s">
        <v>1631</v>
      </c>
      <c r="B323" s="51" t="s">
        <v>1573</v>
      </c>
      <c r="C323" s="51" t="s">
        <v>1630</v>
      </c>
      <c r="D323" s="51" t="s">
        <v>1405</v>
      </c>
      <c r="E323" s="51" t="s">
        <v>1404</v>
      </c>
      <c r="F323" s="51" t="s">
        <v>1204</v>
      </c>
      <c r="G323" s="51" t="s">
        <v>1203</v>
      </c>
      <c r="H323" s="51" t="s">
        <v>1202</v>
      </c>
      <c r="I323" s="51" t="s">
        <v>1201</v>
      </c>
      <c r="J323" s="51" t="s">
        <v>1200</v>
      </c>
      <c r="K323" s="51" t="s">
        <v>1199</v>
      </c>
      <c r="L323" s="51" t="s">
        <v>1217</v>
      </c>
      <c r="M323" s="51" t="s">
        <v>1211</v>
      </c>
      <c r="N323" s="51" t="s">
        <v>1164</v>
      </c>
      <c r="O323" s="51">
        <v>264400</v>
      </c>
      <c r="P323" s="51" t="s">
        <v>1195</v>
      </c>
      <c r="Q323" s="51" t="s">
        <v>1194</v>
      </c>
      <c r="R323" s="51" t="s">
        <v>15</v>
      </c>
      <c r="T323" s="51" t="s">
        <v>1701</v>
      </c>
    </row>
    <row r="324" spans="1:20" x14ac:dyDescent="0.2">
      <c r="A324" s="51" t="s">
        <v>1631</v>
      </c>
      <c r="B324" s="51" t="s">
        <v>1573</v>
      </c>
      <c r="C324" s="51" t="s">
        <v>1630</v>
      </c>
      <c r="D324" s="51" t="s">
        <v>1405</v>
      </c>
      <c r="E324" s="51" t="s">
        <v>1404</v>
      </c>
      <c r="F324" s="51" t="s">
        <v>1204</v>
      </c>
      <c r="G324" s="51" t="s">
        <v>1203</v>
      </c>
      <c r="H324" s="51" t="s">
        <v>1202</v>
      </c>
      <c r="I324" s="51" t="s">
        <v>1201</v>
      </c>
      <c r="J324" s="51" t="s">
        <v>1200</v>
      </c>
      <c r="K324" s="51" t="s">
        <v>1199</v>
      </c>
      <c r="L324" s="51" t="s">
        <v>1215</v>
      </c>
      <c r="M324" s="51" t="s">
        <v>1224</v>
      </c>
      <c r="N324" s="51" t="s">
        <v>2735</v>
      </c>
      <c r="O324" s="51">
        <v>207500</v>
      </c>
      <c r="P324" s="51" t="s">
        <v>1195</v>
      </c>
      <c r="Q324" s="51" t="s">
        <v>1194</v>
      </c>
      <c r="R324" s="51" t="s">
        <v>15</v>
      </c>
      <c r="T324" s="51" t="s">
        <v>1411</v>
      </c>
    </row>
    <row r="325" spans="1:20" x14ac:dyDescent="0.2">
      <c r="A325" s="51" t="s">
        <v>1631</v>
      </c>
      <c r="B325" s="51" t="s">
        <v>1573</v>
      </c>
      <c r="C325" s="51" t="s">
        <v>1630</v>
      </c>
      <c r="D325" s="51" t="s">
        <v>1405</v>
      </c>
      <c r="E325" s="51" t="s">
        <v>1404</v>
      </c>
      <c r="F325" s="51" t="s">
        <v>1204</v>
      </c>
      <c r="G325" s="51" t="s">
        <v>1203</v>
      </c>
      <c r="H325" s="51" t="s">
        <v>1202</v>
      </c>
      <c r="I325" s="51" t="s">
        <v>1201</v>
      </c>
      <c r="J325" s="51" t="s">
        <v>1200</v>
      </c>
      <c r="K325" s="51" t="s">
        <v>1199</v>
      </c>
      <c r="L325" s="51" t="s">
        <v>1212</v>
      </c>
      <c r="M325" s="51" t="s">
        <v>1221</v>
      </c>
      <c r="N325" s="51" t="s">
        <v>1164</v>
      </c>
      <c r="O325" s="51">
        <v>318900</v>
      </c>
      <c r="P325" s="51" t="s">
        <v>1195</v>
      </c>
      <c r="Q325" s="51" t="s">
        <v>1194</v>
      </c>
      <c r="R325" s="51" t="s">
        <v>15</v>
      </c>
      <c r="T325" s="51" t="s">
        <v>1700</v>
      </c>
    </row>
    <row r="326" spans="1:20" x14ac:dyDescent="0.2">
      <c r="A326" s="51" t="s">
        <v>1631</v>
      </c>
      <c r="B326" s="51" t="s">
        <v>1573</v>
      </c>
      <c r="C326" s="51" t="s">
        <v>1630</v>
      </c>
      <c r="D326" s="51" t="s">
        <v>1405</v>
      </c>
      <c r="E326" s="51" t="s">
        <v>1404</v>
      </c>
      <c r="F326" s="51" t="s">
        <v>1204</v>
      </c>
      <c r="G326" s="51" t="s">
        <v>1203</v>
      </c>
      <c r="H326" s="51" t="s">
        <v>1202</v>
      </c>
      <c r="I326" s="51" t="s">
        <v>1201</v>
      </c>
      <c r="J326" s="51" t="s">
        <v>1200</v>
      </c>
      <c r="K326" s="51" t="s">
        <v>1199</v>
      </c>
      <c r="L326" s="51" t="s">
        <v>1198</v>
      </c>
      <c r="M326" s="51" t="s">
        <v>1221</v>
      </c>
      <c r="N326" s="51" t="s">
        <v>1164</v>
      </c>
      <c r="O326" s="51">
        <v>374100</v>
      </c>
      <c r="P326" s="51" t="s">
        <v>1195</v>
      </c>
      <c r="Q326" s="51" t="s">
        <v>1194</v>
      </c>
      <c r="R326" s="51" t="s">
        <v>15</v>
      </c>
      <c r="T326" s="51" t="s">
        <v>1670</v>
      </c>
    </row>
    <row r="327" spans="1:20" x14ac:dyDescent="0.2">
      <c r="A327" s="51" t="s">
        <v>1631</v>
      </c>
      <c r="B327" s="51" t="s">
        <v>1573</v>
      </c>
      <c r="C327" s="51" t="s">
        <v>1630</v>
      </c>
      <c r="D327" s="51" t="s">
        <v>1405</v>
      </c>
      <c r="E327" s="51" t="s">
        <v>1404</v>
      </c>
      <c r="F327" s="51" t="s">
        <v>1204</v>
      </c>
      <c r="G327" s="51" t="s">
        <v>1203</v>
      </c>
      <c r="H327" s="51" t="s">
        <v>1202</v>
      </c>
      <c r="I327" s="51" t="s">
        <v>1201</v>
      </c>
      <c r="J327" s="51" t="s">
        <v>1200</v>
      </c>
      <c r="K327" s="51" t="s">
        <v>1199</v>
      </c>
      <c r="L327" s="51" t="s">
        <v>1251</v>
      </c>
      <c r="M327" s="51" t="s">
        <v>1197</v>
      </c>
      <c r="N327" s="51" t="s">
        <v>1168</v>
      </c>
      <c r="O327" s="51">
        <v>394100</v>
      </c>
      <c r="P327" s="51" t="s">
        <v>1195</v>
      </c>
      <c r="Q327" s="51" t="s">
        <v>1194</v>
      </c>
      <c r="R327" s="51" t="s">
        <v>15</v>
      </c>
      <c r="T327" s="51" t="s">
        <v>1693</v>
      </c>
    </row>
    <row r="328" spans="1:20" x14ac:dyDescent="0.2">
      <c r="A328" s="51" t="s">
        <v>1631</v>
      </c>
      <c r="B328" s="51" t="s">
        <v>1573</v>
      </c>
      <c r="C328" s="51" t="s">
        <v>1630</v>
      </c>
      <c r="D328" s="51" t="s">
        <v>1405</v>
      </c>
      <c r="E328" s="51" t="s">
        <v>1404</v>
      </c>
      <c r="F328" s="51" t="s">
        <v>1204</v>
      </c>
      <c r="G328" s="51" t="s">
        <v>1203</v>
      </c>
      <c r="H328" s="51" t="s">
        <v>1202</v>
      </c>
      <c r="I328" s="51" t="s">
        <v>1201</v>
      </c>
      <c r="J328" s="51" t="s">
        <v>1200</v>
      </c>
      <c r="K328" s="51" t="s">
        <v>1199</v>
      </c>
      <c r="L328" s="51" t="s">
        <v>1248</v>
      </c>
      <c r="M328" s="51" t="s">
        <v>1211</v>
      </c>
      <c r="N328" s="51" t="s">
        <v>1164</v>
      </c>
      <c r="O328" s="51">
        <v>311900</v>
      </c>
      <c r="P328" s="51" t="s">
        <v>1195</v>
      </c>
      <c r="Q328" s="51" t="s">
        <v>1194</v>
      </c>
      <c r="R328" s="51" t="s">
        <v>15</v>
      </c>
      <c r="T328" s="51" t="s">
        <v>1408</v>
      </c>
    </row>
    <row r="329" spans="1:20" x14ac:dyDescent="0.2">
      <c r="A329" s="51" t="s">
        <v>1631</v>
      </c>
      <c r="B329" s="51" t="s">
        <v>1573</v>
      </c>
      <c r="C329" s="51" t="s">
        <v>1630</v>
      </c>
      <c r="D329" s="51" t="s">
        <v>1405</v>
      </c>
      <c r="E329" s="51" t="s">
        <v>1404</v>
      </c>
      <c r="F329" s="51" t="s">
        <v>1204</v>
      </c>
      <c r="G329" s="51" t="s">
        <v>1203</v>
      </c>
      <c r="H329" s="51" t="s">
        <v>1202</v>
      </c>
      <c r="I329" s="51" t="s">
        <v>1201</v>
      </c>
      <c r="J329" s="51" t="s">
        <v>1200</v>
      </c>
      <c r="K329" s="51" t="s">
        <v>1199</v>
      </c>
      <c r="L329" s="51" t="s">
        <v>1246</v>
      </c>
      <c r="M329" s="51" t="s">
        <v>1197</v>
      </c>
      <c r="N329" s="51" t="s">
        <v>1168</v>
      </c>
      <c r="O329" s="51">
        <v>484900</v>
      </c>
      <c r="P329" s="51" t="s">
        <v>1195</v>
      </c>
      <c r="Q329" s="51" t="s">
        <v>1194</v>
      </c>
      <c r="R329" s="51" t="s">
        <v>15</v>
      </c>
      <c r="T329" s="51" t="s">
        <v>1373</v>
      </c>
    </row>
    <row r="330" spans="1:20" x14ac:dyDescent="0.2">
      <c r="A330" s="51" t="s">
        <v>1631</v>
      </c>
      <c r="B330" s="51" t="s">
        <v>1573</v>
      </c>
      <c r="C330" s="51" t="s">
        <v>1630</v>
      </c>
      <c r="D330" s="51" t="s">
        <v>1405</v>
      </c>
      <c r="E330" s="51" t="s">
        <v>1404</v>
      </c>
      <c r="F330" s="51" t="s">
        <v>1204</v>
      </c>
      <c r="G330" s="51" t="s">
        <v>1203</v>
      </c>
      <c r="H330" s="51" t="s">
        <v>1202</v>
      </c>
      <c r="I330" s="51" t="s">
        <v>1201</v>
      </c>
      <c r="J330" s="51" t="s">
        <v>1200</v>
      </c>
      <c r="K330" s="51" t="s">
        <v>1199</v>
      </c>
      <c r="L330" s="51" t="s">
        <v>1244</v>
      </c>
      <c r="M330" s="51" t="s">
        <v>1197</v>
      </c>
      <c r="N330" s="51" t="s">
        <v>1168</v>
      </c>
      <c r="O330" s="51">
        <v>369400</v>
      </c>
      <c r="P330" s="51" t="s">
        <v>1195</v>
      </c>
      <c r="Q330" s="51" t="s">
        <v>1194</v>
      </c>
      <c r="R330" s="51" t="s">
        <v>15</v>
      </c>
      <c r="T330" s="51" t="s">
        <v>1407</v>
      </c>
    </row>
    <row r="331" spans="1:20" x14ac:dyDescent="0.2">
      <c r="A331" s="51" t="s">
        <v>1631</v>
      </c>
      <c r="B331" s="51" t="s">
        <v>1573</v>
      </c>
      <c r="C331" s="51" t="s">
        <v>1630</v>
      </c>
      <c r="D331" s="51" t="s">
        <v>1405</v>
      </c>
      <c r="E331" s="51" t="s">
        <v>1404</v>
      </c>
      <c r="F331" s="51" t="s">
        <v>1204</v>
      </c>
      <c r="G331" s="51" t="s">
        <v>1203</v>
      </c>
      <c r="H331" s="51" t="s">
        <v>1202</v>
      </c>
      <c r="I331" s="51" t="s">
        <v>1201</v>
      </c>
      <c r="J331" s="51" t="s">
        <v>1200</v>
      </c>
      <c r="K331" s="51" t="s">
        <v>1199</v>
      </c>
      <c r="L331" s="51" t="s">
        <v>1242</v>
      </c>
      <c r="M331" s="51" t="s">
        <v>1250</v>
      </c>
      <c r="N331" s="51" t="s">
        <v>1168</v>
      </c>
      <c r="O331" s="51">
        <v>824900</v>
      </c>
      <c r="P331" s="51" t="s">
        <v>1195</v>
      </c>
      <c r="Q331" s="51" t="s">
        <v>1194</v>
      </c>
      <c r="R331" s="51" t="s">
        <v>15</v>
      </c>
      <c r="T331" s="51" t="s">
        <v>1699</v>
      </c>
    </row>
    <row r="332" spans="1:20" x14ac:dyDescent="0.2">
      <c r="A332" s="51" t="s">
        <v>1631</v>
      </c>
      <c r="B332" s="51" t="s">
        <v>1573</v>
      </c>
      <c r="C332" s="51" t="s">
        <v>1630</v>
      </c>
      <c r="D332" s="51" t="s">
        <v>1405</v>
      </c>
      <c r="E332" s="51" t="s">
        <v>1404</v>
      </c>
      <c r="F332" s="51" t="s">
        <v>1204</v>
      </c>
      <c r="G332" s="51" t="s">
        <v>1203</v>
      </c>
      <c r="H332" s="51" t="s">
        <v>1202</v>
      </c>
      <c r="I332" s="51" t="s">
        <v>1201</v>
      </c>
      <c r="J332" s="51" t="s">
        <v>1200</v>
      </c>
      <c r="K332" s="51" t="s">
        <v>1199</v>
      </c>
      <c r="L332" s="51" t="s">
        <v>1238</v>
      </c>
      <c r="M332" s="51" t="s">
        <v>1211</v>
      </c>
      <c r="N332" s="51" t="s">
        <v>1164</v>
      </c>
      <c r="O332" s="51">
        <v>249990</v>
      </c>
      <c r="P332" s="51" t="s">
        <v>1195</v>
      </c>
      <c r="Q332" s="51" t="s">
        <v>1194</v>
      </c>
      <c r="R332" s="51" t="s">
        <v>15</v>
      </c>
      <c r="T332" s="51" t="s">
        <v>1396</v>
      </c>
    </row>
    <row r="333" spans="1:20" x14ac:dyDescent="0.2">
      <c r="A333" s="51" t="s">
        <v>1631</v>
      </c>
      <c r="B333" s="51" t="s">
        <v>1573</v>
      </c>
      <c r="C333" s="51" t="s">
        <v>1630</v>
      </c>
      <c r="D333" s="51" t="s">
        <v>1400</v>
      </c>
      <c r="E333" s="51" t="s">
        <v>1399</v>
      </c>
      <c r="F333" s="51" t="s">
        <v>1204</v>
      </c>
      <c r="G333" s="51" t="s">
        <v>1203</v>
      </c>
      <c r="H333" s="51" t="s">
        <v>1202</v>
      </c>
      <c r="I333" s="51" t="s">
        <v>1201</v>
      </c>
      <c r="J333" s="51" t="s">
        <v>1200</v>
      </c>
      <c r="K333" s="51" t="s">
        <v>1199</v>
      </c>
      <c r="L333" s="51" t="s">
        <v>1222</v>
      </c>
      <c r="M333" s="51" t="s">
        <v>1211</v>
      </c>
      <c r="N333" s="51" t="s">
        <v>1164</v>
      </c>
      <c r="O333" s="51">
        <v>187400</v>
      </c>
      <c r="P333" s="51" t="s">
        <v>1195</v>
      </c>
      <c r="Q333" s="51" t="s">
        <v>1194</v>
      </c>
      <c r="R333" s="51" t="s">
        <v>15</v>
      </c>
      <c r="T333" s="51" t="s">
        <v>1403</v>
      </c>
    </row>
    <row r="334" spans="1:20" x14ac:dyDescent="0.2">
      <c r="A334" s="51" t="s">
        <v>1631</v>
      </c>
      <c r="B334" s="51" t="s">
        <v>1573</v>
      </c>
      <c r="C334" s="51" t="s">
        <v>1630</v>
      </c>
      <c r="D334" s="51" t="s">
        <v>1400</v>
      </c>
      <c r="E334" s="51" t="s">
        <v>1399</v>
      </c>
      <c r="F334" s="51" t="s">
        <v>1204</v>
      </c>
      <c r="G334" s="51" t="s">
        <v>1203</v>
      </c>
      <c r="H334" s="51" t="s">
        <v>1202</v>
      </c>
      <c r="I334" s="51" t="s">
        <v>1201</v>
      </c>
      <c r="J334" s="51" t="s">
        <v>1200</v>
      </c>
      <c r="K334" s="51" t="s">
        <v>1199</v>
      </c>
      <c r="L334" s="51" t="s">
        <v>1219</v>
      </c>
      <c r="M334" s="51" t="s">
        <v>1197</v>
      </c>
      <c r="N334" s="51" t="s">
        <v>1168</v>
      </c>
      <c r="O334" s="51">
        <v>355900</v>
      </c>
      <c r="P334" s="51" t="s">
        <v>1195</v>
      </c>
      <c r="Q334" s="51" t="s">
        <v>1194</v>
      </c>
      <c r="R334" s="51" t="s">
        <v>1213</v>
      </c>
      <c r="T334" s="51" t="s">
        <v>1305</v>
      </c>
    </row>
    <row r="335" spans="1:20" x14ac:dyDescent="0.2">
      <c r="A335" s="51" t="s">
        <v>1631</v>
      </c>
      <c r="B335" s="51" t="s">
        <v>1573</v>
      </c>
      <c r="C335" s="51" t="s">
        <v>1630</v>
      </c>
      <c r="D335" s="51" t="s">
        <v>1400</v>
      </c>
      <c r="E335" s="51" t="s">
        <v>1399</v>
      </c>
      <c r="F335" s="51" t="s">
        <v>1204</v>
      </c>
      <c r="G335" s="51" t="s">
        <v>1203</v>
      </c>
      <c r="H335" s="51" t="s">
        <v>1202</v>
      </c>
      <c r="I335" s="51" t="s">
        <v>1201</v>
      </c>
      <c r="J335" s="51" t="s">
        <v>1200</v>
      </c>
      <c r="K335" s="51" t="s">
        <v>1199</v>
      </c>
      <c r="L335" s="51" t="s">
        <v>1217</v>
      </c>
      <c r="M335" s="51" t="s">
        <v>1224</v>
      </c>
      <c r="N335" s="51" t="s">
        <v>2735</v>
      </c>
      <c r="O335" s="51">
        <v>209990</v>
      </c>
      <c r="P335" s="51" t="s">
        <v>1195</v>
      </c>
      <c r="Q335" s="51" t="s">
        <v>1194</v>
      </c>
      <c r="R335" s="51" t="s">
        <v>15</v>
      </c>
      <c r="T335" s="51" t="s">
        <v>1635</v>
      </c>
    </row>
    <row r="336" spans="1:20" x14ac:dyDescent="0.2">
      <c r="A336" s="51" t="s">
        <v>1631</v>
      </c>
      <c r="B336" s="51" t="s">
        <v>1573</v>
      </c>
      <c r="C336" s="51" t="s">
        <v>1630</v>
      </c>
      <c r="D336" s="51" t="s">
        <v>1400</v>
      </c>
      <c r="E336" s="51" t="s">
        <v>1399</v>
      </c>
      <c r="F336" s="51" t="s">
        <v>1204</v>
      </c>
      <c r="G336" s="51" t="s">
        <v>1203</v>
      </c>
      <c r="H336" s="51" t="s">
        <v>1202</v>
      </c>
      <c r="I336" s="51" t="s">
        <v>1201</v>
      </c>
      <c r="J336" s="51" t="s">
        <v>1200</v>
      </c>
      <c r="K336" s="51" t="s">
        <v>1199</v>
      </c>
      <c r="L336" s="51" t="s">
        <v>1215</v>
      </c>
      <c r="M336" s="51" t="s">
        <v>1211</v>
      </c>
      <c r="N336" s="51" t="s">
        <v>1164</v>
      </c>
      <c r="O336" s="51">
        <v>289100</v>
      </c>
      <c r="P336" s="51" t="s">
        <v>1195</v>
      </c>
      <c r="Q336" s="51" t="s">
        <v>1194</v>
      </c>
      <c r="R336" s="51" t="s">
        <v>1213</v>
      </c>
      <c r="T336" s="51" t="s">
        <v>1698</v>
      </c>
    </row>
    <row r="337" spans="1:20" x14ac:dyDescent="0.2">
      <c r="A337" s="51" t="s">
        <v>1631</v>
      </c>
      <c r="B337" s="51" t="s">
        <v>1573</v>
      </c>
      <c r="C337" s="51" t="s">
        <v>1630</v>
      </c>
      <c r="D337" s="51" t="s">
        <v>1400</v>
      </c>
      <c r="E337" s="51" t="s">
        <v>1399</v>
      </c>
      <c r="F337" s="51" t="s">
        <v>1204</v>
      </c>
      <c r="G337" s="51" t="s">
        <v>1203</v>
      </c>
      <c r="H337" s="51" t="s">
        <v>1202</v>
      </c>
      <c r="I337" s="51" t="s">
        <v>1201</v>
      </c>
      <c r="J337" s="51" t="s">
        <v>1200</v>
      </c>
      <c r="K337" s="51" t="s">
        <v>1199</v>
      </c>
      <c r="L337" s="51" t="s">
        <v>1212</v>
      </c>
      <c r="M337" s="51" t="s">
        <v>1221</v>
      </c>
      <c r="N337" s="51" t="s">
        <v>1164</v>
      </c>
      <c r="O337" s="51">
        <v>368400</v>
      </c>
      <c r="P337" s="51" t="s">
        <v>1195</v>
      </c>
      <c r="Q337" s="51" t="s">
        <v>1194</v>
      </c>
      <c r="R337" s="51" t="s">
        <v>15</v>
      </c>
      <c r="T337" s="51" t="s">
        <v>1402</v>
      </c>
    </row>
    <row r="338" spans="1:20" x14ac:dyDescent="0.2">
      <c r="A338" s="51" t="s">
        <v>1631</v>
      </c>
      <c r="B338" s="51" t="s">
        <v>1573</v>
      </c>
      <c r="C338" s="51" t="s">
        <v>1630</v>
      </c>
      <c r="D338" s="51" t="s">
        <v>1400</v>
      </c>
      <c r="E338" s="51" t="s">
        <v>1399</v>
      </c>
      <c r="F338" s="51" t="s">
        <v>1204</v>
      </c>
      <c r="G338" s="51" t="s">
        <v>1203</v>
      </c>
      <c r="H338" s="51" t="s">
        <v>1202</v>
      </c>
      <c r="I338" s="51" t="s">
        <v>1201</v>
      </c>
      <c r="J338" s="51" t="s">
        <v>1200</v>
      </c>
      <c r="K338" s="51" t="s">
        <v>1199</v>
      </c>
      <c r="L338" s="51" t="s">
        <v>1198</v>
      </c>
      <c r="M338" s="51" t="s">
        <v>1197</v>
      </c>
      <c r="N338" s="51" t="s">
        <v>1168</v>
      </c>
      <c r="O338" s="51">
        <v>307900</v>
      </c>
      <c r="P338" s="51" t="s">
        <v>1195</v>
      </c>
      <c r="Q338" s="51" t="s">
        <v>1194</v>
      </c>
      <c r="R338" s="51" t="s">
        <v>15</v>
      </c>
      <c r="T338" s="51" t="s">
        <v>1300</v>
      </c>
    </row>
    <row r="339" spans="1:20" x14ac:dyDescent="0.2">
      <c r="A339" s="51" t="s">
        <v>1631</v>
      </c>
      <c r="B339" s="51" t="s">
        <v>1573</v>
      </c>
      <c r="C339" s="51" t="s">
        <v>1630</v>
      </c>
      <c r="D339" s="51" t="s">
        <v>1400</v>
      </c>
      <c r="E339" s="51" t="s">
        <v>1399</v>
      </c>
      <c r="F339" s="51" t="s">
        <v>1204</v>
      </c>
      <c r="G339" s="51" t="s">
        <v>1203</v>
      </c>
      <c r="H339" s="51" t="s">
        <v>1202</v>
      </c>
      <c r="I339" s="51" t="s">
        <v>1201</v>
      </c>
      <c r="J339" s="51" t="s">
        <v>1200</v>
      </c>
      <c r="K339" s="51" t="s">
        <v>1199</v>
      </c>
      <c r="L339" s="51" t="s">
        <v>1251</v>
      </c>
      <c r="M339" s="51" t="s">
        <v>1211</v>
      </c>
      <c r="N339" s="51" t="s">
        <v>1164</v>
      </c>
      <c r="O339" s="51">
        <v>244990</v>
      </c>
      <c r="P339" s="51" t="s">
        <v>1195</v>
      </c>
      <c r="Q339" s="51" t="s">
        <v>1194</v>
      </c>
      <c r="R339" s="51" t="s">
        <v>15</v>
      </c>
      <c r="T339" s="51" t="s">
        <v>1697</v>
      </c>
    </row>
    <row r="340" spans="1:20" x14ac:dyDescent="0.2">
      <c r="A340" s="51" t="s">
        <v>1631</v>
      </c>
      <c r="B340" s="51" t="s">
        <v>1573</v>
      </c>
      <c r="C340" s="51" t="s">
        <v>1630</v>
      </c>
      <c r="D340" s="51" t="s">
        <v>1400</v>
      </c>
      <c r="E340" s="51" t="s">
        <v>1399</v>
      </c>
      <c r="F340" s="51" t="s">
        <v>1204</v>
      </c>
      <c r="G340" s="51" t="s">
        <v>1203</v>
      </c>
      <c r="H340" s="51" t="s">
        <v>1202</v>
      </c>
      <c r="I340" s="51" t="s">
        <v>1201</v>
      </c>
      <c r="J340" s="51" t="s">
        <v>1200</v>
      </c>
      <c r="K340" s="51" t="s">
        <v>1199</v>
      </c>
      <c r="L340" s="51" t="s">
        <v>1248</v>
      </c>
      <c r="M340" s="51" t="s">
        <v>1221</v>
      </c>
      <c r="N340" s="51" t="s">
        <v>1164</v>
      </c>
      <c r="O340" s="51">
        <v>188600</v>
      </c>
      <c r="P340" s="51" t="s">
        <v>1195</v>
      </c>
      <c r="Q340" s="51" t="s">
        <v>1194</v>
      </c>
      <c r="R340" s="51" t="s">
        <v>15</v>
      </c>
      <c r="T340" s="51" t="s">
        <v>1414</v>
      </c>
    </row>
    <row r="341" spans="1:20" x14ac:dyDescent="0.2">
      <c r="A341" s="51" t="s">
        <v>1631</v>
      </c>
      <c r="B341" s="51" t="s">
        <v>1573</v>
      </c>
      <c r="C341" s="51" t="s">
        <v>1630</v>
      </c>
      <c r="D341" s="51" t="s">
        <v>1400</v>
      </c>
      <c r="E341" s="51" t="s">
        <v>1399</v>
      </c>
      <c r="F341" s="51" t="s">
        <v>1204</v>
      </c>
      <c r="G341" s="51" t="s">
        <v>1203</v>
      </c>
      <c r="H341" s="51" t="s">
        <v>1202</v>
      </c>
      <c r="I341" s="51" t="s">
        <v>1201</v>
      </c>
      <c r="J341" s="51" t="s">
        <v>1200</v>
      </c>
      <c r="K341" s="51" t="s">
        <v>1199</v>
      </c>
      <c r="L341" s="51" t="s">
        <v>1246</v>
      </c>
      <c r="M341" s="51" t="s">
        <v>1214</v>
      </c>
      <c r="N341" s="51" t="s">
        <v>1168</v>
      </c>
      <c r="O341" s="51">
        <v>382000</v>
      </c>
      <c r="P341" s="51" t="s">
        <v>1195</v>
      </c>
      <c r="Q341" s="51" t="s">
        <v>1194</v>
      </c>
      <c r="R341" s="51" t="s">
        <v>15</v>
      </c>
      <c r="T341" s="51" t="s">
        <v>1243</v>
      </c>
    </row>
    <row r="342" spans="1:20" x14ac:dyDescent="0.2">
      <c r="A342" s="51" t="s">
        <v>1631</v>
      </c>
      <c r="B342" s="51" t="s">
        <v>1573</v>
      </c>
      <c r="C342" s="51" t="s">
        <v>1630</v>
      </c>
      <c r="D342" s="51" t="s">
        <v>1400</v>
      </c>
      <c r="E342" s="51" t="s">
        <v>1399</v>
      </c>
      <c r="F342" s="51" t="s">
        <v>1204</v>
      </c>
      <c r="G342" s="51" t="s">
        <v>1203</v>
      </c>
      <c r="H342" s="51" t="s">
        <v>1202</v>
      </c>
      <c r="I342" s="51" t="s">
        <v>1201</v>
      </c>
      <c r="J342" s="51" t="s">
        <v>1200</v>
      </c>
      <c r="K342" s="51" t="s">
        <v>1199</v>
      </c>
      <c r="L342" s="51" t="s">
        <v>1244</v>
      </c>
      <c r="M342" s="51" t="s">
        <v>1224</v>
      </c>
      <c r="N342" s="51" t="s">
        <v>2735</v>
      </c>
      <c r="O342" s="51">
        <v>209400</v>
      </c>
      <c r="P342" s="51" t="s">
        <v>1195</v>
      </c>
      <c r="Q342" s="51" t="s">
        <v>1194</v>
      </c>
      <c r="R342" s="51" t="s">
        <v>15</v>
      </c>
      <c r="T342" s="51" t="s">
        <v>1639</v>
      </c>
    </row>
    <row r="343" spans="1:20" x14ac:dyDescent="0.2">
      <c r="A343" s="51" t="s">
        <v>1631</v>
      </c>
      <c r="B343" s="51" t="s">
        <v>1573</v>
      </c>
      <c r="C343" s="51" t="s">
        <v>1630</v>
      </c>
      <c r="D343" s="51" t="s">
        <v>1400</v>
      </c>
      <c r="E343" s="51" t="s">
        <v>1399</v>
      </c>
      <c r="F343" s="51" t="s">
        <v>1204</v>
      </c>
      <c r="G343" s="51" t="s">
        <v>1203</v>
      </c>
      <c r="H343" s="51" t="s">
        <v>1202</v>
      </c>
      <c r="I343" s="51" t="s">
        <v>1201</v>
      </c>
      <c r="J343" s="51" t="s">
        <v>1200</v>
      </c>
      <c r="K343" s="51" t="s">
        <v>1199</v>
      </c>
      <c r="L343" s="51" t="s">
        <v>1242</v>
      </c>
      <c r="M343" s="51" t="s">
        <v>1224</v>
      </c>
      <c r="N343" s="51" t="s">
        <v>2735</v>
      </c>
      <c r="O343" s="51">
        <v>221216</v>
      </c>
      <c r="P343" s="51" t="s">
        <v>1195</v>
      </c>
      <c r="Q343" s="51" t="s">
        <v>1194</v>
      </c>
      <c r="R343" s="51" t="s">
        <v>15</v>
      </c>
      <c r="T343" s="51" t="s">
        <v>1696</v>
      </c>
    </row>
    <row r="344" spans="1:20" x14ac:dyDescent="0.2">
      <c r="A344" s="51" t="s">
        <v>1631</v>
      </c>
      <c r="B344" s="51" t="s">
        <v>1573</v>
      </c>
      <c r="C344" s="51" t="s">
        <v>1630</v>
      </c>
      <c r="D344" s="51" t="s">
        <v>1400</v>
      </c>
      <c r="E344" s="51" t="s">
        <v>1399</v>
      </c>
      <c r="F344" s="51" t="s">
        <v>1204</v>
      </c>
      <c r="G344" s="51" t="s">
        <v>1203</v>
      </c>
      <c r="H344" s="51" t="s">
        <v>1202</v>
      </c>
      <c r="I344" s="51" t="s">
        <v>1201</v>
      </c>
      <c r="J344" s="51" t="s">
        <v>1200</v>
      </c>
      <c r="K344" s="51" t="s">
        <v>1199</v>
      </c>
      <c r="L344" s="51" t="s">
        <v>1238</v>
      </c>
      <c r="M344" s="51" t="s">
        <v>1197</v>
      </c>
      <c r="N344" s="51" t="s">
        <v>1168</v>
      </c>
      <c r="O344" s="51">
        <v>324900</v>
      </c>
      <c r="P344" s="51" t="s">
        <v>1195</v>
      </c>
      <c r="Q344" s="51" t="s">
        <v>1194</v>
      </c>
      <c r="R344" s="51" t="s">
        <v>1213</v>
      </c>
      <c r="T344" s="51" t="s">
        <v>1398</v>
      </c>
    </row>
    <row r="345" spans="1:20" x14ac:dyDescent="0.2">
      <c r="A345" s="51" t="s">
        <v>1631</v>
      </c>
      <c r="B345" s="51" t="s">
        <v>1573</v>
      </c>
      <c r="C345" s="51" t="s">
        <v>1630</v>
      </c>
      <c r="D345" s="51" t="s">
        <v>1390</v>
      </c>
      <c r="E345" s="51" t="s">
        <v>1389</v>
      </c>
      <c r="F345" s="51" t="s">
        <v>1204</v>
      </c>
      <c r="G345" s="51" t="s">
        <v>1203</v>
      </c>
      <c r="H345" s="51" t="s">
        <v>1202</v>
      </c>
      <c r="I345" s="51" t="s">
        <v>1201</v>
      </c>
      <c r="J345" s="51" t="s">
        <v>1200</v>
      </c>
      <c r="K345" s="51" t="s">
        <v>1199</v>
      </c>
      <c r="L345" s="51" t="s">
        <v>1222</v>
      </c>
      <c r="M345" s="51" t="s">
        <v>1197</v>
      </c>
      <c r="N345" s="51" t="s">
        <v>1168</v>
      </c>
      <c r="O345" s="51">
        <v>379600</v>
      </c>
      <c r="P345" s="51" t="s">
        <v>1195</v>
      </c>
      <c r="Q345" s="51" t="s">
        <v>1194</v>
      </c>
      <c r="R345" s="51" t="s">
        <v>15</v>
      </c>
      <c r="T345" s="51" t="s">
        <v>1695</v>
      </c>
    </row>
    <row r="346" spans="1:20" x14ac:dyDescent="0.2">
      <c r="A346" s="51" t="s">
        <v>1631</v>
      </c>
      <c r="B346" s="51" t="s">
        <v>1573</v>
      </c>
      <c r="C346" s="51" t="s">
        <v>1630</v>
      </c>
      <c r="D346" s="51" t="s">
        <v>1390</v>
      </c>
      <c r="E346" s="51" t="s">
        <v>1389</v>
      </c>
      <c r="F346" s="51" t="s">
        <v>1204</v>
      </c>
      <c r="G346" s="51" t="s">
        <v>1203</v>
      </c>
      <c r="H346" s="51" t="s">
        <v>1202</v>
      </c>
      <c r="I346" s="51" t="s">
        <v>1201</v>
      </c>
      <c r="J346" s="51" t="s">
        <v>1200</v>
      </c>
      <c r="K346" s="51" t="s">
        <v>1199</v>
      </c>
      <c r="L346" s="51" t="s">
        <v>1219</v>
      </c>
      <c r="M346" s="51" t="s">
        <v>1197</v>
      </c>
      <c r="N346" s="51" t="s">
        <v>1168</v>
      </c>
      <c r="O346" s="51">
        <v>355900</v>
      </c>
      <c r="P346" s="51" t="s">
        <v>1195</v>
      </c>
      <c r="Q346" s="51" t="s">
        <v>1194</v>
      </c>
      <c r="R346" s="51" t="s">
        <v>15</v>
      </c>
      <c r="T346" s="51" t="s">
        <v>1305</v>
      </c>
    </row>
    <row r="347" spans="1:20" x14ac:dyDescent="0.2">
      <c r="A347" s="51" t="s">
        <v>1631</v>
      </c>
      <c r="B347" s="51" t="s">
        <v>1573</v>
      </c>
      <c r="C347" s="51" t="s">
        <v>1630</v>
      </c>
      <c r="D347" s="51" t="s">
        <v>1390</v>
      </c>
      <c r="E347" s="51" t="s">
        <v>1389</v>
      </c>
      <c r="F347" s="51" t="s">
        <v>1204</v>
      </c>
      <c r="G347" s="51" t="s">
        <v>1203</v>
      </c>
      <c r="H347" s="51" t="s">
        <v>1202</v>
      </c>
      <c r="I347" s="51" t="s">
        <v>1201</v>
      </c>
      <c r="J347" s="51" t="s">
        <v>1200</v>
      </c>
      <c r="K347" s="51" t="s">
        <v>1199</v>
      </c>
      <c r="L347" s="51" t="s">
        <v>1217</v>
      </c>
      <c r="M347" s="51" t="s">
        <v>1224</v>
      </c>
      <c r="N347" s="51" t="s">
        <v>2735</v>
      </c>
      <c r="O347" s="51">
        <v>199400</v>
      </c>
      <c r="P347" s="51" t="s">
        <v>1195</v>
      </c>
      <c r="Q347" s="51" t="s">
        <v>1194</v>
      </c>
      <c r="R347" s="51" t="s">
        <v>15</v>
      </c>
      <c r="T347" s="51" t="s">
        <v>1636</v>
      </c>
    </row>
    <row r="348" spans="1:20" x14ac:dyDescent="0.2">
      <c r="A348" s="51" t="s">
        <v>1631</v>
      </c>
      <c r="B348" s="51" t="s">
        <v>1573</v>
      </c>
      <c r="C348" s="51" t="s">
        <v>1630</v>
      </c>
      <c r="D348" s="51" t="s">
        <v>1390</v>
      </c>
      <c r="E348" s="51" t="s">
        <v>1389</v>
      </c>
      <c r="F348" s="51" t="s">
        <v>1204</v>
      </c>
      <c r="G348" s="51" t="s">
        <v>1203</v>
      </c>
      <c r="H348" s="51" t="s">
        <v>1202</v>
      </c>
      <c r="I348" s="51" t="s">
        <v>1201</v>
      </c>
      <c r="J348" s="51" t="s">
        <v>1200</v>
      </c>
      <c r="K348" s="51" t="s">
        <v>1199</v>
      </c>
      <c r="L348" s="51" t="s">
        <v>1215</v>
      </c>
      <c r="M348" s="51" t="s">
        <v>1224</v>
      </c>
      <c r="N348" s="51" t="s">
        <v>2735</v>
      </c>
      <c r="O348" s="51">
        <v>149300</v>
      </c>
      <c r="P348" s="51" t="s">
        <v>1195</v>
      </c>
      <c r="Q348" s="51" t="s">
        <v>1194</v>
      </c>
      <c r="R348" s="51" t="s">
        <v>15</v>
      </c>
      <c r="T348" s="51" t="s">
        <v>1287</v>
      </c>
    </row>
    <row r="349" spans="1:20" x14ac:dyDescent="0.2">
      <c r="A349" s="51" t="s">
        <v>1631</v>
      </c>
      <c r="B349" s="51" t="s">
        <v>1573</v>
      </c>
      <c r="C349" s="51" t="s">
        <v>1630</v>
      </c>
      <c r="D349" s="51" t="s">
        <v>1390</v>
      </c>
      <c r="E349" s="51" t="s">
        <v>1389</v>
      </c>
      <c r="F349" s="51" t="s">
        <v>1204</v>
      </c>
      <c r="G349" s="51" t="s">
        <v>1203</v>
      </c>
      <c r="H349" s="51" t="s">
        <v>1202</v>
      </c>
      <c r="I349" s="51" t="s">
        <v>1201</v>
      </c>
      <c r="J349" s="51" t="s">
        <v>1200</v>
      </c>
      <c r="K349" s="51" t="s">
        <v>1199</v>
      </c>
      <c r="L349" s="51" t="s">
        <v>1212</v>
      </c>
      <c r="M349" s="51" t="s">
        <v>1211</v>
      </c>
      <c r="N349" s="51" t="s">
        <v>1164</v>
      </c>
      <c r="O349" s="51">
        <v>239990</v>
      </c>
      <c r="P349" s="51" t="s">
        <v>1195</v>
      </c>
      <c r="Q349" s="51" t="s">
        <v>1194</v>
      </c>
      <c r="R349" s="51" t="s">
        <v>15</v>
      </c>
      <c r="T349" s="51" t="s">
        <v>1260</v>
      </c>
    </row>
    <row r="350" spans="1:20" x14ac:dyDescent="0.2">
      <c r="A350" s="51" t="s">
        <v>1631</v>
      </c>
      <c r="B350" s="51" t="s">
        <v>1573</v>
      </c>
      <c r="C350" s="51" t="s">
        <v>1630</v>
      </c>
      <c r="D350" s="51" t="s">
        <v>1390</v>
      </c>
      <c r="E350" s="51" t="s">
        <v>1389</v>
      </c>
      <c r="F350" s="51" t="s">
        <v>1204</v>
      </c>
      <c r="G350" s="51" t="s">
        <v>1203</v>
      </c>
      <c r="H350" s="51" t="s">
        <v>1202</v>
      </c>
      <c r="I350" s="51" t="s">
        <v>1201</v>
      </c>
      <c r="J350" s="51" t="s">
        <v>1200</v>
      </c>
      <c r="K350" s="51" t="s">
        <v>1199</v>
      </c>
      <c r="L350" s="51" t="s">
        <v>1198</v>
      </c>
      <c r="M350" s="51" t="s">
        <v>1221</v>
      </c>
      <c r="N350" s="51" t="s">
        <v>1164</v>
      </c>
      <c r="O350" s="51">
        <v>437400</v>
      </c>
      <c r="P350" s="51" t="s">
        <v>1195</v>
      </c>
      <c r="Q350" s="51" t="s">
        <v>1194</v>
      </c>
      <c r="R350" s="51" t="s">
        <v>15</v>
      </c>
      <c r="T350" s="51" t="s">
        <v>1647</v>
      </c>
    </row>
    <row r="351" spans="1:20" x14ac:dyDescent="0.2">
      <c r="A351" s="51" t="s">
        <v>1631</v>
      </c>
      <c r="B351" s="51" t="s">
        <v>1573</v>
      </c>
      <c r="C351" s="51" t="s">
        <v>1630</v>
      </c>
      <c r="D351" s="51" t="s">
        <v>1390</v>
      </c>
      <c r="E351" s="51" t="s">
        <v>1389</v>
      </c>
      <c r="F351" s="51" t="s">
        <v>1204</v>
      </c>
      <c r="G351" s="51" t="s">
        <v>1203</v>
      </c>
      <c r="H351" s="51" t="s">
        <v>1202</v>
      </c>
      <c r="I351" s="51" t="s">
        <v>1201</v>
      </c>
      <c r="J351" s="51" t="s">
        <v>1200</v>
      </c>
      <c r="K351" s="51" t="s">
        <v>1199</v>
      </c>
      <c r="L351" s="51" t="s">
        <v>1251</v>
      </c>
      <c r="M351" s="51" t="s">
        <v>1224</v>
      </c>
      <c r="N351" s="51" t="s">
        <v>2735</v>
      </c>
      <c r="O351" s="51">
        <v>209990</v>
      </c>
      <c r="P351" s="51" t="s">
        <v>1195</v>
      </c>
      <c r="Q351" s="51" t="s">
        <v>1194</v>
      </c>
      <c r="R351" s="51" t="s">
        <v>15</v>
      </c>
      <c r="T351" s="51" t="s">
        <v>1635</v>
      </c>
    </row>
    <row r="352" spans="1:20" x14ac:dyDescent="0.2">
      <c r="A352" s="51" t="s">
        <v>1631</v>
      </c>
      <c r="B352" s="51" t="s">
        <v>1573</v>
      </c>
      <c r="C352" s="51" t="s">
        <v>1630</v>
      </c>
      <c r="D352" s="51" t="s">
        <v>1390</v>
      </c>
      <c r="E352" s="51" t="s">
        <v>1389</v>
      </c>
      <c r="F352" s="51" t="s">
        <v>1204</v>
      </c>
      <c r="G352" s="51" t="s">
        <v>1203</v>
      </c>
      <c r="H352" s="51" t="s">
        <v>1202</v>
      </c>
      <c r="I352" s="51" t="s">
        <v>1201</v>
      </c>
      <c r="J352" s="51" t="s">
        <v>1200</v>
      </c>
      <c r="K352" s="51" t="s">
        <v>1199</v>
      </c>
      <c r="L352" s="51" t="s">
        <v>1248</v>
      </c>
      <c r="M352" s="51" t="s">
        <v>1197</v>
      </c>
      <c r="N352" s="51" t="s">
        <v>1168</v>
      </c>
      <c r="O352" s="51">
        <v>725900</v>
      </c>
      <c r="P352" s="51" t="s">
        <v>1195</v>
      </c>
      <c r="Q352" s="51" t="s">
        <v>1194</v>
      </c>
      <c r="R352" s="51" t="s">
        <v>15</v>
      </c>
      <c r="T352" s="51" t="s">
        <v>1694</v>
      </c>
    </row>
    <row r="353" spans="1:20" x14ac:dyDescent="0.2">
      <c r="A353" s="51" t="s">
        <v>1631</v>
      </c>
      <c r="B353" s="51" t="s">
        <v>1573</v>
      </c>
      <c r="C353" s="51" t="s">
        <v>1630</v>
      </c>
      <c r="D353" s="51" t="s">
        <v>1390</v>
      </c>
      <c r="E353" s="51" t="s">
        <v>1389</v>
      </c>
      <c r="F353" s="51" t="s">
        <v>1204</v>
      </c>
      <c r="G353" s="51" t="s">
        <v>1203</v>
      </c>
      <c r="H353" s="51" t="s">
        <v>1202</v>
      </c>
      <c r="I353" s="51" t="s">
        <v>1201</v>
      </c>
      <c r="J353" s="51" t="s">
        <v>1200</v>
      </c>
      <c r="K353" s="51" t="s">
        <v>1199</v>
      </c>
      <c r="L353" s="51" t="s">
        <v>1246</v>
      </c>
      <c r="M353" s="51" t="s">
        <v>1272</v>
      </c>
      <c r="N353" s="51" t="s">
        <v>1166</v>
      </c>
      <c r="O353" s="51">
        <v>364900</v>
      </c>
      <c r="P353" s="51" t="s">
        <v>1195</v>
      </c>
      <c r="Q353" s="51" t="s">
        <v>1194</v>
      </c>
      <c r="R353" s="51" t="s">
        <v>15</v>
      </c>
      <c r="T353" s="51" t="s">
        <v>1393</v>
      </c>
    </row>
    <row r="354" spans="1:20" x14ac:dyDescent="0.2">
      <c r="A354" s="51" t="s">
        <v>1631</v>
      </c>
      <c r="B354" s="51" t="s">
        <v>1573</v>
      </c>
      <c r="C354" s="51" t="s">
        <v>1630</v>
      </c>
      <c r="D354" s="51" t="s">
        <v>1390</v>
      </c>
      <c r="E354" s="51" t="s">
        <v>1389</v>
      </c>
      <c r="F354" s="51" t="s">
        <v>1204</v>
      </c>
      <c r="G354" s="51" t="s">
        <v>1203</v>
      </c>
      <c r="H354" s="51" t="s">
        <v>1202</v>
      </c>
      <c r="I354" s="51" t="s">
        <v>1201</v>
      </c>
      <c r="J354" s="51" t="s">
        <v>1200</v>
      </c>
      <c r="K354" s="51" t="s">
        <v>1199</v>
      </c>
      <c r="L354" s="51" t="s">
        <v>1244</v>
      </c>
      <c r="M354" s="51" t="s">
        <v>1197</v>
      </c>
      <c r="N354" s="51" t="s">
        <v>1168</v>
      </c>
      <c r="O354" s="51">
        <v>394100</v>
      </c>
      <c r="P354" s="51" t="s">
        <v>1195</v>
      </c>
      <c r="Q354" s="51" t="s">
        <v>1194</v>
      </c>
      <c r="R354" s="51" t="s">
        <v>15</v>
      </c>
      <c r="T354" s="51" t="s">
        <v>1693</v>
      </c>
    </row>
    <row r="355" spans="1:20" x14ac:dyDescent="0.2">
      <c r="A355" s="51" t="s">
        <v>1631</v>
      </c>
      <c r="B355" s="51" t="s">
        <v>1573</v>
      </c>
      <c r="C355" s="51" t="s">
        <v>1630</v>
      </c>
      <c r="D355" s="51" t="s">
        <v>1390</v>
      </c>
      <c r="E355" s="51" t="s">
        <v>1389</v>
      </c>
      <c r="F355" s="51" t="s">
        <v>1204</v>
      </c>
      <c r="G355" s="51" t="s">
        <v>1203</v>
      </c>
      <c r="H355" s="51" t="s">
        <v>1202</v>
      </c>
      <c r="I355" s="51" t="s">
        <v>1201</v>
      </c>
      <c r="J355" s="51" t="s">
        <v>1200</v>
      </c>
      <c r="K355" s="51" t="s">
        <v>1199</v>
      </c>
      <c r="L355" s="51" t="s">
        <v>1242</v>
      </c>
      <c r="M355" s="51" t="s">
        <v>1197</v>
      </c>
      <c r="N355" s="51" t="s">
        <v>1168</v>
      </c>
      <c r="O355" s="51">
        <v>565000</v>
      </c>
      <c r="P355" s="51" t="s">
        <v>1195</v>
      </c>
      <c r="Q355" s="51" t="s">
        <v>1194</v>
      </c>
      <c r="R355" s="51" t="s">
        <v>1213</v>
      </c>
      <c r="T355" s="51" t="s">
        <v>1391</v>
      </c>
    </row>
    <row r="356" spans="1:20" x14ac:dyDescent="0.2">
      <c r="A356" s="51" t="s">
        <v>1631</v>
      </c>
      <c r="B356" s="51" t="s">
        <v>1573</v>
      </c>
      <c r="C356" s="51" t="s">
        <v>1630</v>
      </c>
      <c r="D356" s="51" t="s">
        <v>1390</v>
      </c>
      <c r="E356" s="51" t="s">
        <v>1389</v>
      </c>
      <c r="F356" s="51" t="s">
        <v>1204</v>
      </c>
      <c r="G356" s="51" t="s">
        <v>1203</v>
      </c>
      <c r="H356" s="51" t="s">
        <v>1202</v>
      </c>
      <c r="I356" s="51" t="s">
        <v>1201</v>
      </c>
      <c r="J356" s="51" t="s">
        <v>1200</v>
      </c>
      <c r="K356" s="51" t="s">
        <v>1199</v>
      </c>
      <c r="L356" s="51" t="s">
        <v>1238</v>
      </c>
      <c r="M356" s="51" t="s">
        <v>1211</v>
      </c>
      <c r="N356" s="51" t="s">
        <v>1164</v>
      </c>
      <c r="O356" s="51">
        <v>235900</v>
      </c>
      <c r="P356" s="51" t="s">
        <v>1195</v>
      </c>
      <c r="Q356" s="51" t="s">
        <v>1194</v>
      </c>
      <c r="R356" s="51" t="s">
        <v>15</v>
      </c>
      <c r="T356" s="51" t="s">
        <v>1388</v>
      </c>
    </row>
    <row r="357" spans="1:20" x14ac:dyDescent="0.2">
      <c r="A357" s="51" t="s">
        <v>1631</v>
      </c>
      <c r="B357" s="51" t="s">
        <v>1573</v>
      </c>
      <c r="C357" s="51" t="s">
        <v>1630</v>
      </c>
      <c r="D357" s="51" t="s">
        <v>1384</v>
      </c>
      <c r="E357" s="51" t="s">
        <v>1383</v>
      </c>
      <c r="F357" s="51" t="s">
        <v>1204</v>
      </c>
      <c r="G357" s="51" t="s">
        <v>1203</v>
      </c>
      <c r="H357" s="51" t="s">
        <v>1202</v>
      </c>
      <c r="I357" s="51" t="s">
        <v>1201</v>
      </c>
      <c r="J357" s="51" t="s">
        <v>1200</v>
      </c>
      <c r="K357" s="51" t="s">
        <v>1199</v>
      </c>
      <c r="L357" s="51" t="s">
        <v>1222</v>
      </c>
      <c r="M357" s="51" t="s">
        <v>1272</v>
      </c>
      <c r="N357" s="51" t="s">
        <v>1166</v>
      </c>
      <c r="O357" s="51">
        <v>358900</v>
      </c>
      <c r="P357" s="51" t="s">
        <v>1195</v>
      </c>
      <c r="Q357" s="51" t="s">
        <v>1194</v>
      </c>
      <c r="R357" s="51" t="s">
        <v>15</v>
      </c>
      <c r="T357" s="51" t="s">
        <v>1379</v>
      </c>
    </row>
    <row r="358" spans="1:20" x14ac:dyDescent="0.2">
      <c r="A358" s="51" t="s">
        <v>1631</v>
      </c>
      <c r="B358" s="51" t="s">
        <v>1573</v>
      </c>
      <c r="C358" s="51" t="s">
        <v>1630</v>
      </c>
      <c r="D358" s="51" t="s">
        <v>1384</v>
      </c>
      <c r="E358" s="51" t="s">
        <v>1383</v>
      </c>
      <c r="F358" s="51" t="s">
        <v>1204</v>
      </c>
      <c r="G358" s="51" t="s">
        <v>1203</v>
      </c>
      <c r="H358" s="51" t="s">
        <v>1202</v>
      </c>
      <c r="I358" s="51" t="s">
        <v>1201</v>
      </c>
      <c r="J358" s="51" t="s">
        <v>1200</v>
      </c>
      <c r="K358" s="51" t="s">
        <v>1199</v>
      </c>
      <c r="L358" s="51" t="s">
        <v>1219</v>
      </c>
      <c r="M358" s="51" t="s">
        <v>1197</v>
      </c>
      <c r="N358" s="51" t="s">
        <v>1168</v>
      </c>
      <c r="O358" s="51">
        <v>199400</v>
      </c>
      <c r="P358" s="51" t="s">
        <v>1195</v>
      </c>
      <c r="Q358" s="51" t="s">
        <v>1194</v>
      </c>
      <c r="R358" s="51" t="s">
        <v>15</v>
      </c>
      <c r="T358" s="51" t="s">
        <v>1636</v>
      </c>
    </row>
    <row r="359" spans="1:20" x14ac:dyDescent="0.2">
      <c r="A359" s="51" t="s">
        <v>1631</v>
      </c>
      <c r="B359" s="51" t="s">
        <v>1573</v>
      </c>
      <c r="C359" s="51" t="s">
        <v>1630</v>
      </c>
      <c r="D359" s="51" t="s">
        <v>1384</v>
      </c>
      <c r="E359" s="51" t="s">
        <v>1383</v>
      </c>
      <c r="F359" s="51" t="s">
        <v>1204</v>
      </c>
      <c r="G359" s="51" t="s">
        <v>1203</v>
      </c>
      <c r="H359" s="51" t="s">
        <v>1202</v>
      </c>
      <c r="I359" s="51" t="s">
        <v>1201</v>
      </c>
      <c r="J359" s="51" t="s">
        <v>1200</v>
      </c>
      <c r="K359" s="51" t="s">
        <v>1199</v>
      </c>
      <c r="L359" s="51" t="s">
        <v>1217</v>
      </c>
      <c r="M359" s="51" t="s">
        <v>1197</v>
      </c>
      <c r="N359" s="51" t="s">
        <v>1168</v>
      </c>
      <c r="O359" s="51">
        <v>181700</v>
      </c>
      <c r="P359" s="51" t="s">
        <v>1195</v>
      </c>
      <c r="Q359" s="51" t="s">
        <v>1194</v>
      </c>
      <c r="R359" s="51" t="s">
        <v>15</v>
      </c>
      <c r="T359" s="51" t="s">
        <v>1692</v>
      </c>
    </row>
    <row r="360" spans="1:20" x14ac:dyDescent="0.2">
      <c r="A360" s="51" t="s">
        <v>1631</v>
      </c>
      <c r="B360" s="51" t="s">
        <v>1573</v>
      </c>
      <c r="C360" s="51" t="s">
        <v>1630</v>
      </c>
      <c r="D360" s="51" t="s">
        <v>1384</v>
      </c>
      <c r="E360" s="51" t="s">
        <v>1383</v>
      </c>
      <c r="F360" s="51" t="s">
        <v>1204</v>
      </c>
      <c r="G360" s="51" t="s">
        <v>1203</v>
      </c>
      <c r="H360" s="51" t="s">
        <v>1202</v>
      </c>
      <c r="I360" s="51" t="s">
        <v>1201</v>
      </c>
      <c r="J360" s="51" t="s">
        <v>1200</v>
      </c>
      <c r="K360" s="51" t="s">
        <v>1199</v>
      </c>
      <c r="L360" s="51" t="s">
        <v>1215</v>
      </c>
      <c r="M360" s="51" t="s">
        <v>1272</v>
      </c>
      <c r="N360" s="51" t="s">
        <v>1166</v>
      </c>
      <c r="O360" s="51">
        <v>496000</v>
      </c>
      <c r="P360" s="51" t="s">
        <v>1195</v>
      </c>
      <c r="Q360" s="51" t="s">
        <v>1194</v>
      </c>
      <c r="R360" s="51" t="s">
        <v>15</v>
      </c>
      <c r="T360" s="51" t="s">
        <v>1386</v>
      </c>
    </row>
    <row r="361" spans="1:20" x14ac:dyDescent="0.2">
      <c r="A361" s="51" t="s">
        <v>1631</v>
      </c>
      <c r="B361" s="51" t="s">
        <v>1573</v>
      </c>
      <c r="C361" s="51" t="s">
        <v>1630</v>
      </c>
      <c r="D361" s="51" t="s">
        <v>1384</v>
      </c>
      <c r="E361" s="51" t="s">
        <v>1383</v>
      </c>
      <c r="F361" s="51" t="s">
        <v>1204</v>
      </c>
      <c r="G361" s="51" t="s">
        <v>1203</v>
      </c>
      <c r="H361" s="51" t="s">
        <v>1202</v>
      </c>
      <c r="I361" s="51" t="s">
        <v>1201</v>
      </c>
      <c r="J361" s="51" t="s">
        <v>1200</v>
      </c>
      <c r="K361" s="51" t="s">
        <v>1199</v>
      </c>
      <c r="L361" s="51" t="s">
        <v>1212</v>
      </c>
      <c r="M361" s="51" t="s">
        <v>1211</v>
      </c>
      <c r="N361" s="51" t="s">
        <v>1164</v>
      </c>
      <c r="O361" s="51">
        <v>206600</v>
      </c>
      <c r="P361" s="51" t="s">
        <v>1195</v>
      </c>
      <c r="Q361" s="51" t="s">
        <v>1194</v>
      </c>
      <c r="R361" s="51" t="s">
        <v>15</v>
      </c>
      <c r="T361" s="51" t="s">
        <v>1669</v>
      </c>
    </row>
    <row r="362" spans="1:20" x14ac:dyDescent="0.2">
      <c r="A362" s="51" t="s">
        <v>1631</v>
      </c>
      <c r="B362" s="51" t="s">
        <v>1573</v>
      </c>
      <c r="C362" s="51" t="s">
        <v>1630</v>
      </c>
      <c r="D362" s="51" t="s">
        <v>1384</v>
      </c>
      <c r="E362" s="51" t="s">
        <v>1383</v>
      </c>
      <c r="F362" s="51" t="s">
        <v>1204</v>
      </c>
      <c r="G362" s="51" t="s">
        <v>1203</v>
      </c>
      <c r="H362" s="51" t="s">
        <v>1202</v>
      </c>
      <c r="I362" s="51" t="s">
        <v>1201</v>
      </c>
      <c r="J362" s="51" t="s">
        <v>1200</v>
      </c>
      <c r="K362" s="51" t="s">
        <v>1199</v>
      </c>
      <c r="L362" s="51" t="s">
        <v>1198</v>
      </c>
      <c r="M362" s="51" t="s">
        <v>1211</v>
      </c>
      <c r="N362" s="51" t="s">
        <v>1164</v>
      </c>
      <c r="O362" s="51">
        <v>279990</v>
      </c>
      <c r="P362" s="51" t="s">
        <v>1195</v>
      </c>
      <c r="Q362" s="51" t="s">
        <v>1194</v>
      </c>
      <c r="R362" s="51" t="s">
        <v>15</v>
      </c>
      <c r="T362" s="51" t="s">
        <v>1426</v>
      </c>
    </row>
    <row r="363" spans="1:20" x14ac:dyDescent="0.2">
      <c r="A363" s="51" t="s">
        <v>1631</v>
      </c>
      <c r="B363" s="51" t="s">
        <v>1573</v>
      </c>
      <c r="C363" s="51" t="s">
        <v>1630</v>
      </c>
      <c r="D363" s="51" t="s">
        <v>1384</v>
      </c>
      <c r="E363" s="51" t="s">
        <v>1383</v>
      </c>
      <c r="F363" s="51" t="s">
        <v>1204</v>
      </c>
      <c r="G363" s="51" t="s">
        <v>1203</v>
      </c>
      <c r="H363" s="51" t="s">
        <v>1202</v>
      </c>
      <c r="I363" s="51" t="s">
        <v>1201</v>
      </c>
      <c r="J363" s="51" t="s">
        <v>1200</v>
      </c>
      <c r="K363" s="51" t="s">
        <v>1199</v>
      </c>
      <c r="L363" s="51" t="s">
        <v>1251</v>
      </c>
      <c r="M363" s="51" t="s">
        <v>1197</v>
      </c>
      <c r="N363" s="51" t="s">
        <v>1168</v>
      </c>
      <c r="O363" s="51">
        <v>459900</v>
      </c>
      <c r="P363" s="51" t="s">
        <v>1195</v>
      </c>
      <c r="Q363" s="51" t="s">
        <v>1194</v>
      </c>
      <c r="R363" s="51" t="s">
        <v>15</v>
      </c>
      <c r="T363" s="51" t="s">
        <v>1298</v>
      </c>
    </row>
    <row r="364" spans="1:20" x14ac:dyDescent="0.2">
      <c r="A364" s="51" t="s">
        <v>1631</v>
      </c>
      <c r="B364" s="51" t="s">
        <v>1573</v>
      </c>
      <c r="C364" s="51" t="s">
        <v>1630</v>
      </c>
      <c r="D364" s="51" t="s">
        <v>1384</v>
      </c>
      <c r="E364" s="51" t="s">
        <v>1383</v>
      </c>
      <c r="F364" s="51" t="s">
        <v>1204</v>
      </c>
      <c r="G364" s="51" t="s">
        <v>1203</v>
      </c>
      <c r="H364" s="51" t="s">
        <v>1202</v>
      </c>
      <c r="I364" s="51" t="s">
        <v>1201</v>
      </c>
      <c r="J364" s="51" t="s">
        <v>1200</v>
      </c>
      <c r="K364" s="51" t="s">
        <v>1199</v>
      </c>
      <c r="L364" s="51" t="s">
        <v>1248</v>
      </c>
      <c r="M364" s="51" t="s">
        <v>1250</v>
      </c>
      <c r="N364" s="51" t="s">
        <v>1168</v>
      </c>
      <c r="O364" s="51">
        <v>519900</v>
      </c>
      <c r="P364" s="51" t="s">
        <v>1195</v>
      </c>
      <c r="Q364" s="51" t="s">
        <v>1194</v>
      </c>
      <c r="R364" s="51" t="s">
        <v>1213</v>
      </c>
      <c r="T364" s="51" t="s">
        <v>1324</v>
      </c>
    </row>
    <row r="365" spans="1:20" x14ac:dyDescent="0.2">
      <c r="A365" s="51" t="s">
        <v>1631</v>
      </c>
      <c r="B365" s="51" t="s">
        <v>1573</v>
      </c>
      <c r="C365" s="51" t="s">
        <v>1630</v>
      </c>
      <c r="D365" s="51" t="s">
        <v>1384</v>
      </c>
      <c r="E365" s="51" t="s">
        <v>1383</v>
      </c>
      <c r="F365" s="51" t="s">
        <v>1204</v>
      </c>
      <c r="G365" s="51" t="s">
        <v>1203</v>
      </c>
      <c r="H365" s="51" t="s">
        <v>1202</v>
      </c>
      <c r="I365" s="51" t="s">
        <v>1201</v>
      </c>
      <c r="J365" s="51" t="s">
        <v>1200</v>
      </c>
      <c r="K365" s="51" t="s">
        <v>1199</v>
      </c>
      <c r="L365" s="51" t="s">
        <v>1246</v>
      </c>
      <c r="M365" s="51" t="s">
        <v>1197</v>
      </c>
      <c r="N365" s="51" t="s">
        <v>1168</v>
      </c>
      <c r="O365" s="51">
        <v>185100</v>
      </c>
      <c r="P365" s="51" t="s">
        <v>1195</v>
      </c>
      <c r="Q365" s="51" t="s">
        <v>1194</v>
      </c>
      <c r="R365" s="51" t="s">
        <v>15</v>
      </c>
      <c r="T365" s="51" t="s">
        <v>1355</v>
      </c>
    </row>
    <row r="366" spans="1:20" x14ac:dyDescent="0.2">
      <c r="A366" s="51" t="s">
        <v>1631</v>
      </c>
      <c r="B366" s="51" t="s">
        <v>1573</v>
      </c>
      <c r="C366" s="51" t="s">
        <v>1630</v>
      </c>
      <c r="D366" s="51" t="s">
        <v>1384</v>
      </c>
      <c r="E366" s="51" t="s">
        <v>1383</v>
      </c>
      <c r="F366" s="51" t="s">
        <v>1204</v>
      </c>
      <c r="G366" s="51" t="s">
        <v>1203</v>
      </c>
      <c r="H366" s="51" t="s">
        <v>1202</v>
      </c>
      <c r="I366" s="51" t="s">
        <v>1201</v>
      </c>
      <c r="J366" s="51" t="s">
        <v>1200</v>
      </c>
      <c r="K366" s="51" t="s">
        <v>1199</v>
      </c>
      <c r="L366" s="51" t="s">
        <v>1244</v>
      </c>
      <c r="M366" s="51" t="s">
        <v>1197</v>
      </c>
      <c r="N366" s="51" t="s">
        <v>1168</v>
      </c>
      <c r="O366" s="51">
        <v>229900</v>
      </c>
      <c r="P366" s="51" t="s">
        <v>1195</v>
      </c>
      <c r="Q366" s="51" t="s">
        <v>1194</v>
      </c>
      <c r="R366" s="51" t="s">
        <v>15</v>
      </c>
      <c r="T366" s="51" t="s">
        <v>1654</v>
      </c>
    </row>
    <row r="367" spans="1:20" x14ac:dyDescent="0.2">
      <c r="A367" s="51" t="s">
        <v>1631</v>
      </c>
      <c r="B367" s="51" t="s">
        <v>1573</v>
      </c>
      <c r="C367" s="51" t="s">
        <v>1630</v>
      </c>
      <c r="D367" s="51" t="s">
        <v>1384</v>
      </c>
      <c r="E367" s="51" t="s">
        <v>1383</v>
      </c>
      <c r="F367" s="51" t="s">
        <v>1204</v>
      </c>
      <c r="G367" s="51" t="s">
        <v>1203</v>
      </c>
      <c r="H367" s="51" t="s">
        <v>1202</v>
      </c>
      <c r="I367" s="51" t="s">
        <v>1201</v>
      </c>
      <c r="J367" s="51" t="s">
        <v>1200</v>
      </c>
      <c r="K367" s="51" t="s">
        <v>1199</v>
      </c>
      <c r="L367" s="51" t="s">
        <v>1242</v>
      </c>
      <c r="M367" s="51" t="s">
        <v>1250</v>
      </c>
      <c r="N367" s="51" t="s">
        <v>1168</v>
      </c>
      <c r="O367" s="51">
        <v>422900</v>
      </c>
      <c r="P367" s="51" t="s">
        <v>1195</v>
      </c>
      <c r="Q367" s="51" t="s">
        <v>1194</v>
      </c>
      <c r="R367" s="51" t="s">
        <v>1213</v>
      </c>
      <c r="T367" s="51" t="s">
        <v>1385</v>
      </c>
    </row>
    <row r="368" spans="1:20" x14ac:dyDescent="0.2">
      <c r="A368" s="51" t="s">
        <v>1631</v>
      </c>
      <c r="B368" s="51" t="s">
        <v>1573</v>
      </c>
      <c r="C368" s="51" t="s">
        <v>1630</v>
      </c>
      <c r="D368" s="51" t="s">
        <v>1384</v>
      </c>
      <c r="E368" s="51" t="s">
        <v>1383</v>
      </c>
      <c r="F368" s="51" t="s">
        <v>1204</v>
      </c>
      <c r="G368" s="51" t="s">
        <v>1203</v>
      </c>
      <c r="H368" s="51" t="s">
        <v>1202</v>
      </c>
      <c r="I368" s="51" t="s">
        <v>1201</v>
      </c>
      <c r="J368" s="51" t="s">
        <v>1200</v>
      </c>
      <c r="K368" s="51" t="s">
        <v>1199</v>
      </c>
      <c r="L368" s="51" t="s">
        <v>1238</v>
      </c>
      <c r="M368" s="51" t="s">
        <v>1272</v>
      </c>
      <c r="N368" s="51" t="s">
        <v>1166</v>
      </c>
      <c r="O368" s="51">
        <v>589900</v>
      </c>
      <c r="P368" s="51" t="s">
        <v>1195</v>
      </c>
      <c r="Q368" s="51" t="s">
        <v>1194</v>
      </c>
      <c r="R368" s="51" t="s">
        <v>15</v>
      </c>
      <c r="T368" s="51" t="s">
        <v>1382</v>
      </c>
    </row>
    <row r="369" spans="1:20" x14ac:dyDescent="0.2">
      <c r="A369" s="51" t="s">
        <v>1631</v>
      </c>
      <c r="B369" s="51" t="s">
        <v>1573</v>
      </c>
      <c r="C369" s="51" t="s">
        <v>1630</v>
      </c>
      <c r="D369" s="51" t="s">
        <v>1377</v>
      </c>
      <c r="E369" s="51" t="s">
        <v>1376</v>
      </c>
      <c r="F369" s="51" t="s">
        <v>1204</v>
      </c>
      <c r="G369" s="51" t="s">
        <v>1203</v>
      </c>
      <c r="H369" s="51" t="s">
        <v>1202</v>
      </c>
      <c r="I369" s="51" t="s">
        <v>1201</v>
      </c>
      <c r="J369" s="51" t="s">
        <v>1200</v>
      </c>
      <c r="K369" s="51" t="s">
        <v>1199</v>
      </c>
      <c r="L369" s="51" t="s">
        <v>1222</v>
      </c>
      <c r="M369" s="51" t="s">
        <v>1211</v>
      </c>
      <c r="N369" s="51" t="s">
        <v>1164</v>
      </c>
      <c r="O369" s="51">
        <v>812400</v>
      </c>
      <c r="P369" s="51" t="s">
        <v>1195</v>
      </c>
      <c r="Q369" s="51" t="s">
        <v>1194</v>
      </c>
      <c r="R369" s="51" t="s">
        <v>15</v>
      </c>
      <c r="T369" s="51" t="s">
        <v>1691</v>
      </c>
    </row>
    <row r="370" spans="1:20" x14ac:dyDescent="0.2">
      <c r="A370" s="51" t="s">
        <v>1631</v>
      </c>
      <c r="B370" s="51" t="s">
        <v>1573</v>
      </c>
      <c r="C370" s="51" t="s">
        <v>1630</v>
      </c>
      <c r="D370" s="51" t="s">
        <v>1377</v>
      </c>
      <c r="E370" s="51" t="s">
        <v>1376</v>
      </c>
      <c r="F370" s="51" t="s">
        <v>1204</v>
      </c>
      <c r="G370" s="51" t="s">
        <v>1203</v>
      </c>
      <c r="H370" s="51" t="s">
        <v>1202</v>
      </c>
      <c r="I370" s="51" t="s">
        <v>1201</v>
      </c>
      <c r="J370" s="51" t="s">
        <v>1200</v>
      </c>
      <c r="K370" s="51" t="s">
        <v>1199</v>
      </c>
      <c r="L370" s="51" t="s">
        <v>1219</v>
      </c>
      <c r="M370" s="51" t="s">
        <v>1211</v>
      </c>
      <c r="N370" s="51" t="s">
        <v>1164</v>
      </c>
      <c r="O370" s="51">
        <v>340600</v>
      </c>
      <c r="P370" s="51" t="s">
        <v>1195</v>
      </c>
      <c r="Q370" s="51" t="s">
        <v>1194</v>
      </c>
      <c r="R370" s="51" t="s">
        <v>15</v>
      </c>
      <c r="T370" s="51" t="s">
        <v>1380</v>
      </c>
    </row>
    <row r="371" spans="1:20" x14ac:dyDescent="0.2">
      <c r="A371" s="51" t="s">
        <v>1631</v>
      </c>
      <c r="B371" s="51" t="s">
        <v>1573</v>
      </c>
      <c r="C371" s="51" t="s">
        <v>1630</v>
      </c>
      <c r="D371" s="51" t="s">
        <v>1377</v>
      </c>
      <c r="E371" s="51" t="s">
        <v>1376</v>
      </c>
      <c r="F371" s="51" t="s">
        <v>1204</v>
      </c>
      <c r="G371" s="51" t="s">
        <v>1203</v>
      </c>
      <c r="H371" s="51" t="s">
        <v>1202</v>
      </c>
      <c r="I371" s="51" t="s">
        <v>1201</v>
      </c>
      <c r="J371" s="51" t="s">
        <v>1200</v>
      </c>
      <c r="K371" s="51" t="s">
        <v>1199</v>
      </c>
      <c r="L371" s="51" t="s">
        <v>1217</v>
      </c>
      <c r="M371" s="51" t="s">
        <v>1197</v>
      </c>
      <c r="N371" s="51" t="s">
        <v>1168</v>
      </c>
      <c r="O371" s="51">
        <v>459900</v>
      </c>
      <c r="P371" s="51" t="s">
        <v>1195</v>
      </c>
      <c r="Q371" s="51" t="s">
        <v>1194</v>
      </c>
      <c r="R371" s="51" t="s">
        <v>15</v>
      </c>
      <c r="T371" s="51" t="s">
        <v>1298</v>
      </c>
    </row>
    <row r="372" spans="1:20" x14ac:dyDescent="0.2">
      <c r="A372" s="51" t="s">
        <v>1631</v>
      </c>
      <c r="B372" s="51" t="s">
        <v>1573</v>
      </c>
      <c r="C372" s="51" t="s">
        <v>1630</v>
      </c>
      <c r="D372" s="51" t="s">
        <v>1377</v>
      </c>
      <c r="E372" s="51" t="s">
        <v>1376</v>
      </c>
      <c r="F372" s="51" t="s">
        <v>1204</v>
      </c>
      <c r="G372" s="51" t="s">
        <v>1203</v>
      </c>
      <c r="H372" s="51" t="s">
        <v>1202</v>
      </c>
      <c r="I372" s="51" t="s">
        <v>1201</v>
      </c>
      <c r="J372" s="51" t="s">
        <v>1200</v>
      </c>
      <c r="K372" s="51" t="s">
        <v>1199</v>
      </c>
      <c r="L372" s="51" t="s">
        <v>1215</v>
      </c>
      <c r="M372" s="51" t="s">
        <v>1272</v>
      </c>
      <c r="N372" s="51" t="s">
        <v>1166</v>
      </c>
      <c r="O372" s="51">
        <v>358900</v>
      </c>
      <c r="P372" s="51" t="s">
        <v>1195</v>
      </c>
      <c r="Q372" s="51" t="s">
        <v>1194</v>
      </c>
      <c r="R372" s="51" t="s">
        <v>15</v>
      </c>
      <c r="T372" s="51" t="s">
        <v>1379</v>
      </c>
    </row>
    <row r="373" spans="1:20" x14ac:dyDescent="0.2">
      <c r="A373" s="51" t="s">
        <v>1631</v>
      </c>
      <c r="B373" s="51" t="s">
        <v>1573</v>
      </c>
      <c r="C373" s="51" t="s">
        <v>1630</v>
      </c>
      <c r="D373" s="51" t="s">
        <v>1377</v>
      </c>
      <c r="E373" s="51" t="s">
        <v>1376</v>
      </c>
      <c r="F373" s="51" t="s">
        <v>1204</v>
      </c>
      <c r="G373" s="51" t="s">
        <v>1203</v>
      </c>
      <c r="H373" s="51" t="s">
        <v>1202</v>
      </c>
      <c r="I373" s="51" t="s">
        <v>1201</v>
      </c>
      <c r="J373" s="51" t="s">
        <v>1200</v>
      </c>
      <c r="K373" s="51" t="s">
        <v>1199</v>
      </c>
      <c r="L373" s="51" t="s">
        <v>1212</v>
      </c>
      <c r="M373" s="51" t="s">
        <v>1197</v>
      </c>
      <c r="N373" s="51" t="s">
        <v>1168</v>
      </c>
      <c r="O373" s="51">
        <v>769900</v>
      </c>
      <c r="P373" s="51" t="s">
        <v>1195</v>
      </c>
      <c r="Q373" s="51" t="s">
        <v>1194</v>
      </c>
      <c r="R373" s="51" t="s">
        <v>15</v>
      </c>
      <c r="T373" s="51" t="s">
        <v>1276</v>
      </c>
    </row>
    <row r="374" spans="1:20" x14ac:dyDescent="0.2">
      <c r="A374" s="51" t="s">
        <v>1631</v>
      </c>
      <c r="B374" s="51" t="s">
        <v>1573</v>
      </c>
      <c r="C374" s="51" t="s">
        <v>1630</v>
      </c>
      <c r="D374" s="51" t="s">
        <v>1377</v>
      </c>
      <c r="E374" s="51" t="s">
        <v>1376</v>
      </c>
      <c r="F374" s="51" t="s">
        <v>1204</v>
      </c>
      <c r="G374" s="51" t="s">
        <v>1203</v>
      </c>
      <c r="H374" s="51" t="s">
        <v>1202</v>
      </c>
      <c r="I374" s="51" t="s">
        <v>1201</v>
      </c>
      <c r="J374" s="51" t="s">
        <v>1200</v>
      </c>
      <c r="K374" s="51" t="s">
        <v>1199</v>
      </c>
      <c r="L374" s="51" t="s">
        <v>1198</v>
      </c>
      <c r="M374" s="51" t="s">
        <v>1224</v>
      </c>
      <c r="N374" s="51" t="s">
        <v>2735</v>
      </c>
      <c r="O374" s="51">
        <v>199400</v>
      </c>
      <c r="P374" s="51" t="s">
        <v>1195</v>
      </c>
      <c r="Q374" s="51" t="s">
        <v>1194</v>
      </c>
      <c r="R374" s="51" t="s">
        <v>15</v>
      </c>
      <c r="T374" s="51" t="s">
        <v>1636</v>
      </c>
    </row>
    <row r="375" spans="1:20" x14ac:dyDescent="0.2">
      <c r="A375" s="51" t="s">
        <v>1631</v>
      </c>
      <c r="B375" s="51" t="s">
        <v>1573</v>
      </c>
      <c r="C375" s="51" t="s">
        <v>1630</v>
      </c>
      <c r="D375" s="51" t="s">
        <v>1377</v>
      </c>
      <c r="E375" s="51" t="s">
        <v>1376</v>
      </c>
      <c r="F375" s="51" t="s">
        <v>1204</v>
      </c>
      <c r="G375" s="51" t="s">
        <v>1203</v>
      </c>
      <c r="H375" s="51" t="s">
        <v>1202</v>
      </c>
      <c r="I375" s="51" t="s">
        <v>1201</v>
      </c>
      <c r="J375" s="51" t="s">
        <v>1200</v>
      </c>
      <c r="K375" s="51" t="s">
        <v>1199</v>
      </c>
      <c r="L375" s="51" t="s">
        <v>1251</v>
      </c>
      <c r="M375" s="51" t="s">
        <v>1211</v>
      </c>
      <c r="N375" s="51" t="s">
        <v>1164</v>
      </c>
      <c r="O375" s="51">
        <v>206500</v>
      </c>
      <c r="P375" s="51" t="s">
        <v>1195</v>
      </c>
      <c r="Q375" s="51" t="s">
        <v>1194</v>
      </c>
      <c r="R375" s="51" t="s">
        <v>15</v>
      </c>
      <c r="T375" s="51" t="s">
        <v>1690</v>
      </c>
    </row>
    <row r="376" spans="1:20" x14ac:dyDescent="0.2">
      <c r="A376" s="51" t="s">
        <v>1631</v>
      </c>
      <c r="B376" s="51" t="s">
        <v>1573</v>
      </c>
      <c r="C376" s="51" t="s">
        <v>1630</v>
      </c>
      <c r="D376" s="51" t="s">
        <v>1377</v>
      </c>
      <c r="E376" s="51" t="s">
        <v>1376</v>
      </c>
      <c r="F376" s="51" t="s">
        <v>1204</v>
      </c>
      <c r="G376" s="51" t="s">
        <v>1203</v>
      </c>
      <c r="H376" s="51" t="s">
        <v>1202</v>
      </c>
      <c r="I376" s="51" t="s">
        <v>1201</v>
      </c>
      <c r="J376" s="51" t="s">
        <v>1200</v>
      </c>
      <c r="K376" s="51" t="s">
        <v>1199</v>
      </c>
      <c r="L376" s="51" t="s">
        <v>1248</v>
      </c>
      <c r="M376" s="51" t="s">
        <v>1214</v>
      </c>
      <c r="N376" s="51" t="s">
        <v>1168</v>
      </c>
      <c r="O376" s="51">
        <v>399900</v>
      </c>
      <c r="P376" s="51" t="s">
        <v>1195</v>
      </c>
      <c r="Q376" s="51" t="s">
        <v>1194</v>
      </c>
      <c r="R376" s="51" t="s">
        <v>15</v>
      </c>
      <c r="T376" s="51" t="s">
        <v>1196</v>
      </c>
    </row>
    <row r="377" spans="1:20" x14ac:dyDescent="0.2">
      <c r="A377" s="51" t="s">
        <v>1631</v>
      </c>
      <c r="B377" s="51" t="s">
        <v>1573</v>
      </c>
      <c r="C377" s="51" t="s">
        <v>1630</v>
      </c>
      <c r="D377" s="51" t="s">
        <v>1377</v>
      </c>
      <c r="E377" s="51" t="s">
        <v>1376</v>
      </c>
      <c r="F377" s="51" t="s">
        <v>1204</v>
      </c>
      <c r="G377" s="51" t="s">
        <v>1203</v>
      </c>
      <c r="H377" s="51" t="s">
        <v>1202</v>
      </c>
      <c r="I377" s="51" t="s">
        <v>1201</v>
      </c>
      <c r="J377" s="51" t="s">
        <v>1200</v>
      </c>
      <c r="K377" s="51" t="s">
        <v>1199</v>
      </c>
      <c r="L377" s="51" t="s">
        <v>1246</v>
      </c>
      <c r="M377" s="51" t="s">
        <v>1197</v>
      </c>
      <c r="N377" s="51" t="s">
        <v>1168</v>
      </c>
      <c r="O377" s="51">
        <v>307900</v>
      </c>
      <c r="P377" s="51" t="s">
        <v>1195</v>
      </c>
      <c r="Q377" s="51" t="s">
        <v>1194</v>
      </c>
      <c r="R377" s="51" t="s">
        <v>15</v>
      </c>
      <c r="T377" s="51" t="s">
        <v>1300</v>
      </c>
    </row>
    <row r="378" spans="1:20" x14ac:dyDescent="0.2">
      <c r="A378" s="51" t="s">
        <v>1631</v>
      </c>
      <c r="B378" s="51" t="s">
        <v>1573</v>
      </c>
      <c r="C378" s="51" t="s">
        <v>1630</v>
      </c>
      <c r="D378" s="51" t="s">
        <v>1377</v>
      </c>
      <c r="E378" s="51" t="s">
        <v>1376</v>
      </c>
      <c r="F378" s="51" t="s">
        <v>1204</v>
      </c>
      <c r="G378" s="51" t="s">
        <v>1203</v>
      </c>
      <c r="H378" s="51" t="s">
        <v>1202</v>
      </c>
      <c r="I378" s="51" t="s">
        <v>1201</v>
      </c>
      <c r="J378" s="51" t="s">
        <v>1200</v>
      </c>
      <c r="K378" s="51" t="s">
        <v>1199</v>
      </c>
      <c r="L378" s="51" t="s">
        <v>1244</v>
      </c>
      <c r="M378" s="51" t="s">
        <v>1224</v>
      </c>
      <c r="N378" s="51" t="s">
        <v>2735</v>
      </c>
      <c r="O378" s="51">
        <v>209100</v>
      </c>
      <c r="P378" s="51" t="s">
        <v>1195</v>
      </c>
      <c r="Q378" s="51" t="s">
        <v>1194</v>
      </c>
      <c r="R378" s="51" t="s">
        <v>15</v>
      </c>
      <c r="T378" s="51" t="s">
        <v>1668</v>
      </c>
    </row>
    <row r="379" spans="1:20" x14ac:dyDescent="0.2">
      <c r="A379" s="51" t="s">
        <v>1631</v>
      </c>
      <c r="B379" s="51" t="s">
        <v>1573</v>
      </c>
      <c r="C379" s="51" t="s">
        <v>1630</v>
      </c>
      <c r="D379" s="51" t="s">
        <v>1377</v>
      </c>
      <c r="E379" s="51" t="s">
        <v>1376</v>
      </c>
      <c r="F379" s="51" t="s">
        <v>1204</v>
      </c>
      <c r="G379" s="51" t="s">
        <v>1203</v>
      </c>
      <c r="H379" s="51" t="s">
        <v>1202</v>
      </c>
      <c r="I379" s="51" t="s">
        <v>1201</v>
      </c>
      <c r="J379" s="51" t="s">
        <v>1200</v>
      </c>
      <c r="K379" s="51" t="s">
        <v>1199</v>
      </c>
      <c r="L379" s="51" t="s">
        <v>1242</v>
      </c>
      <c r="M379" s="51" t="s">
        <v>1221</v>
      </c>
      <c r="N379" s="51" t="s">
        <v>1164</v>
      </c>
      <c r="O379" s="51">
        <v>178600</v>
      </c>
      <c r="P379" s="51" t="s">
        <v>1195</v>
      </c>
      <c r="Q379" s="51" t="s">
        <v>1194</v>
      </c>
      <c r="R379" s="51" t="s">
        <v>15</v>
      </c>
      <c r="T379" s="51" t="s">
        <v>1299</v>
      </c>
    </row>
    <row r="380" spans="1:20" x14ac:dyDescent="0.2">
      <c r="A380" s="51" t="s">
        <v>1631</v>
      </c>
      <c r="B380" s="51" t="s">
        <v>1573</v>
      </c>
      <c r="C380" s="51" t="s">
        <v>1630</v>
      </c>
      <c r="D380" s="51" t="s">
        <v>1377</v>
      </c>
      <c r="E380" s="51" t="s">
        <v>1376</v>
      </c>
      <c r="F380" s="51" t="s">
        <v>1204</v>
      </c>
      <c r="G380" s="51" t="s">
        <v>1203</v>
      </c>
      <c r="H380" s="51" t="s">
        <v>1202</v>
      </c>
      <c r="I380" s="51" t="s">
        <v>1201</v>
      </c>
      <c r="J380" s="51" t="s">
        <v>1200</v>
      </c>
      <c r="K380" s="51" t="s">
        <v>1199</v>
      </c>
      <c r="L380" s="51" t="s">
        <v>1238</v>
      </c>
      <c r="M380" s="51" t="s">
        <v>1197</v>
      </c>
      <c r="N380" s="51" t="s">
        <v>1168</v>
      </c>
      <c r="O380" s="51">
        <v>292900</v>
      </c>
      <c r="P380" s="51" t="s">
        <v>1195</v>
      </c>
      <c r="Q380" s="51" t="s">
        <v>1194</v>
      </c>
      <c r="R380" s="51" t="s">
        <v>15</v>
      </c>
      <c r="T380" s="51" t="s">
        <v>1633</v>
      </c>
    </row>
    <row r="381" spans="1:20" x14ac:dyDescent="0.2">
      <c r="A381" s="51" t="s">
        <v>1631</v>
      </c>
      <c r="B381" s="51" t="s">
        <v>1573</v>
      </c>
      <c r="C381" s="51" t="s">
        <v>1630</v>
      </c>
      <c r="D381" s="51" t="s">
        <v>1369</v>
      </c>
      <c r="E381" s="51" t="s">
        <v>1368</v>
      </c>
      <c r="F381" s="51" t="s">
        <v>1204</v>
      </c>
      <c r="G381" s="51" t="s">
        <v>1203</v>
      </c>
      <c r="H381" s="51" t="s">
        <v>1202</v>
      </c>
      <c r="I381" s="51" t="s">
        <v>1201</v>
      </c>
      <c r="J381" s="51" t="s">
        <v>1200</v>
      </c>
      <c r="K381" s="51" t="s">
        <v>1199</v>
      </c>
      <c r="L381" s="51" t="s">
        <v>1222</v>
      </c>
      <c r="M381" s="51" t="s">
        <v>1224</v>
      </c>
      <c r="N381" s="51" t="s">
        <v>2735</v>
      </c>
      <c r="O381" s="51">
        <v>210600</v>
      </c>
      <c r="P381" s="51" t="s">
        <v>1195</v>
      </c>
      <c r="Q381" s="51" t="s">
        <v>1194</v>
      </c>
      <c r="R381" s="51" t="s">
        <v>15</v>
      </c>
      <c r="T381" s="51" t="s">
        <v>1241</v>
      </c>
    </row>
    <row r="382" spans="1:20" x14ac:dyDescent="0.2">
      <c r="A382" s="51" t="s">
        <v>1631</v>
      </c>
      <c r="B382" s="51" t="s">
        <v>1573</v>
      </c>
      <c r="C382" s="51" t="s">
        <v>1630</v>
      </c>
      <c r="D382" s="51" t="s">
        <v>1369</v>
      </c>
      <c r="E382" s="51" t="s">
        <v>1368</v>
      </c>
      <c r="F382" s="51" t="s">
        <v>1204</v>
      </c>
      <c r="G382" s="51" t="s">
        <v>1203</v>
      </c>
      <c r="H382" s="51" t="s">
        <v>1202</v>
      </c>
      <c r="I382" s="51" t="s">
        <v>1201</v>
      </c>
      <c r="J382" s="51" t="s">
        <v>1200</v>
      </c>
      <c r="K382" s="51" t="s">
        <v>1199</v>
      </c>
      <c r="L382" s="51" t="s">
        <v>1219</v>
      </c>
      <c r="M382" s="51" t="s">
        <v>1224</v>
      </c>
      <c r="N382" s="51" t="s">
        <v>2735</v>
      </c>
      <c r="O382" s="51">
        <v>149300</v>
      </c>
      <c r="P382" s="51" t="s">
        <v>1195</v>
      </c>
      <c r="Q382" s="51" t="s">
        <v>1194</v>
      </c>
      <c r="R382" s="51" t="s">
        <v>1213</v>
      </c>
      <c r="T382" s="51" t="s">
        <v>1287</v>
      </c>
    </row>
    <row r="383" spans="1:20" x14ac:dyDescent="0.2">
      <c r="A383" s="51" t="s">
        <v>1631</v>
      </c>
      <c r="B383" s="51" t="s">
        <v>1573</v>
      </c>
      <c r="C383" s="51" t="s">
        <v>1630</v>
      </c>
      <c r="D383" s="51" t="s">
        <v>1369</v>
      </c>
      <c r="E383" s="51" t="s">
        <v>1368</v>
      </c>
      <c r="F383" s="51" t="s">
        <v>1204</v>
      </c>
      <c r="G383" s="51" t="s">
        <v>1203</v>
      </c>
      <c r="H383" s="51" t="s">
        <v>1202</v>
      </c>
      <c r="I383" s="51" t="s">
        <v>1201</v>
      </c>
      <c r="J383" s="51" t="s">
        <v>1200</v>
      </c>
      <c r="K383" s="51" t="s">
        <v>1199</v>
      </c>
      <c r="L383" s="51" t="s">
        <v>1217</v>
      </c>
      <c r="M383" s="51" t="s">
        <v>1197</v>
      </c>
      <c r="N383" s="51" t="s">
        <v>1168</v>
      </c>
      <c r="O383" s="51">
        <v>317900</v>
      </c>
      <c r="P383" s="51" t="s">
        <v>1195</v>
      </c>
      <c r="Q383" s="51" t="s">
        <v>1194</v>
      </c>
      <c r="R383" s="51" t="s">
        <v>1213</v>
      </c>
      <c r="T383" s="51" t="s">
        <v>1374</v>
      </c>
    </row>
    <row r="384" spans="1:20" x14ac:dyDescent="0.2">
      <c r="A384" s="51" t="s">
        <v>1631</v>
      </c>
      <c r="B384" s="51" t="s">
        <v>1573</v>
      </c>
      <c r="C384" s="51" t="s">
        <v>1630</v>
      </c>
      <c r="D384" s="51" t="s">
        <v>1369</v>
      </c>
      <c r="E384" s="51" t="s">
        <v>1368</v>
      </c>
      <c r="F384" s="51" t="s">
        <v>1204</v>
      </c>
      <c r="G384" s="51" t="s">
        <v>1203</v>
      </c>
      <c r="H384" s="51" t="s">
        <v>1202</v>
      </c>
      <c r="I384" s="51" t="s">
        <v>1201</v>
      </c>
      <c r="J384" s="51" t="s">
        <v>1200</v>
      </c>
      <c r="K384" s="51" t="s">
        <v>1199</v>
      </c>
      <c r="L384" s="51" t="s">
        <v>1215</v>
      </c>
      <c r="M384" s="51" t="s">
        <v>1211</v>
      </c>
      <c r="N384" s="51" t="s">
        <v>1164</v>
      </c>
      <c r="O384" s="51">
        <v>206600</v>
      </c>
      <c r="P384" s="51" t="s">
        <v>1195</v>
      </c>
      <c r="Q384" s="51" t="s">
        <v>1194</v>
      </c>
      <c r="R384" s="51" t="s">
        <v>15</v>
      </c>
      <c r="T384" s="51" t="s">
        <v>1669</v>
      </c>
    </row>
    <row r="385" spans="1:20" x14ac:dyDescent="0.2">
      <c r="A385" s="51" t="s">
        <v>1631</v>
      </c>
      <c r="B385" s="51" t="s">
        <v>1573</v>
      </c>
      <c r="C385" s="51" t="s">
        <v>1630</v>
      </c>
      <c r="D385" s="51" t="s">
        <v>1369</v>
      </c>
      <c r="E385" s="51" t="s">
        <v>1368</v>
      </c>
      <c r="F385" s="51" t="s">
        <v>1204</v>
      </c>
      <c r="G385" s="51" t="s">
        <v>1203</v>
      </c>
      <c r="H385" s="51" t="s">
        <v>1202</v>
      </c>
      <c r="I385" s="51" t="s">
        <v>1201</v>
      </c>
      <c r="J385" s="51" t="s">
        <v>1200</v>
      </c>
      <c r="K385" s="51" t="s">
        <v>1199</v>
      </c>
      <c r="L385" s="51" t="s">
        <v>1212</v>
      </c>
      <c r="M385" s="51" t="s">
        <v>1197</v>
      </c>
      <c r="N385" s="51" t="s">
        <v>1168</v>
      </c>
      <c r="O385" s="51">
        <v>484900</v>
      </c>
      <c r="P385" s="51" t="s">
        <v>1195</v>
      </c>
      <c r="Q385" s="51" t="s">
        <v>1194</v>
      </c>
      <c r="R385" s="51" t="s">
        <v>15</v>
      </c>
      <c r="T385" s="51" t="s">
        <v>1373</v>
      </c>
    </row>
    <row r="386" spans="1:20" x14ac:dyDescent="0.2">
      <c r="A386" s="51" t="s">
        <v>1631</v>
      </c>
      <c r="B386" s="51" t="s">
        <v>1573</v>
      </c>
      <c r="C386" s="51" t="s">
        <v>1630</v>
      </c>
      <c r="D386" s="51" t="s">
        <v>1369</v>
      </c>
      <c r="E386" s="51" t="s">
        <v>1368</v>
      </c>
      <c r="F386" s="51" t="s">
        <v>1204</v>
      </c>
      <c r="G386" s="51" t="s">
        <v>1203</v>
      </c>
      <c r="H386" s="51" t="s">
        <v>1202</v>
      </c>
      <c r="I386" s="51" t="s">
        <v>1201</v>
      </c>
      <c r="J386" s="51" t="s">
        <v>1200</v>
      </c>
      <c r="K386" s="51" t="s">
        <v>1199</v>
      </c>
      <c r="L386" s="51" t="s">
        <v>1198</v>
      </c>
      <c r="M386" s="51" t="s">
        <v>1221</v>
      </c>
      <c r="N386" s="51" t="s">
        <v>1164</v>
      </c>
      <c r="O386" s="51">
        <v>370900</v>
      </c>
      <c r="P386" s="51" t="s">
        <v>1195</v>
      </c>
      <c r="Q386" s="51" t="s">
        <v>1194</v>
      </c>
      <c r="R386" s="51" t="s">
        <v>15</v>
      </c>
      <c r="T386" s="51" t="s">
        <v>1689</v>
      </c>
    </row>
    <row r="387" spans="1:20" x14ac:dyDescent="0.2">
      <c r="A387" s="51" t="s">
        <v>1631</v>
      </c>
      <c r="B387" s="51" t="s">
        <v>1573</v>
      </c>
      <c r="C387" s="51" t="s">
        <v>1630</v>
      </c>
      <c r="D387" s="51" t="s">
        <v>1369</v>
      </c>
      <c r="E387" s="51" t="s">
        <v>1368</v>
      </c>
      <c r="F387" s="51" t="s">
        <v>1204</v>
      </c>
      <c r="G387" s="51" t="s">
        <v>1203</v>
      </c>
      <c r="H387" s="51" t="s">
        <v>1202</v>
      </c>
      <c r="I387" s="51" t="s">
        <v>1201</v>
      </c>
      <c r="J387" s="51" t="s">
        <v>1200</v>
      </c>
      <c r="K387" s="51" t="s">
        <v>1199</v>
      </c>
      <c r="L387" s="51" t="s">
        <v>1251</v>
      </c>
      <c r="M387" s="51" t="s">
        <v>1221</v>
      </c>
      <c r="N387" s="51" t="s">
        <v>1164</v>
      </c>
      <c r="O387" s="51">
        <v>377900</v>
      </c>
      <c r="P387" s="51" t="s">
        <v>1195</v>
      </c>
      <c r="Q387" s="51" t="s">
        <v>1194</v>
      </c>
      <c r="R387" s="51" t="s">
        <v>15</v>
      </c>
      <c r="T387" s="51" t="s">
        <v>1688</v>
      </c>
    </row>
    <row r="388" spans="1:20" x14ac:dyDescent="0.2">
      <c r="A388" s="51" t="s">
        <v>1631</v>
      </c>
      <c r="B388" s="51" t="s">
        <v>1573</v>
      </c>
      <c r="C388" s="51" t="s">
        <v>1630</v>
      </c>
      <c r="D388" s="51" t="s">
        <v>1369</v>
      </c>
      <c r="E388" s="51" t="s">
        <v>1368</v>
      </c>
      <c r="F388" s="51" t="s">
        <v>1204</v>
      </c>
      <c r="G388" s="51" t="s">
        <v>1203</v>
      </c>
      <c r="H388" s="51" t="s">
        <v>1202</v>
      </c>
      <c r="I388" s="51" t="s">
        <v>1201</v>
      </c>
      <c r="J388" s="51" t="s">
        <v>1200</v>
      </c>
      <c r="K388" s="51" t="s">
        <v>1199</v>
      </c>
      <c r="L388" s="51" t="s">
        <v>1248</v>
      </c>
      <c r="M388" s="51" t="s">
        <v>1224</v>
      </c>
      <c r="N388" s="51" t="s">
        <v>2735</v>
      </c>
      <c r="O388" s="51">
        <v>185990</v>
      </c>
      <c r="P388" s="51" t="s">
        <v>1195</v>
      </c>
      <c r="Q388" s="51" t="s">
        <v>1194</v>
      </c>
      <c r="R388" s="51" t="s">
        <v>15</v>
      </c>
      <c r="T388" s="51" t="s">
        <v>1662</v>
      </c>
    </row>
    <row r="389" spans="1:20" x14ac:dyDescent="0.2">
      <c r="A389" s="51" t="s">
        <v>1631</v>
      </c>
      <c r="B389" s="51" t="s">
        <v>1573</v>
      </c>
      <c r="C389" s="51" t="s">
        <v>1630</v>
      </c>
      <c r="D389" s="51" t="s">
        <v>1369</v>
      </c>
      <c r="E389" s="51" t="s">
        <v>1368</v>
      </c>
      <c r="F389" s="51" t="s">
        <v>1204</v>
      </c>
      <c r="G389" s="51" t="s">
        <v>1203</v>
      </c>
      <c r="H389" s="51" t="s">
        <v>1202</v>
      </c>
      <c r="I389" s="51" t="s">
        <v>1201</v>
      </c>
      <c r="J389" s="51" t="s">
        <v>1200</v>
      </c>
      <c r="K389" s="51" t="s">
        <v>1199</v>
      </c>
      <c r="L389" s="51" t="s">
        <v>1246</v>
      </c>
      <c r="M389" s="51" t="s">
        <v>1211</v>
      </c>
      <c r="N389" s="51" t="s">
        <v>1164</v>
      </c>
      <c r="O389" s="51">
        <v>274500</v>
      </c>
      <c r="P389" s="51" t="s">
        <v>1195</v>
      </c>
      <c r="Q389" s="51" t="s">
        <v>1194</v>
      </c>
      <c r="R389" s="51" t="s">
        <v>15</v>
      </c>
      <c r="T389" s="51" t="s">
        <v>1371</v>
      </c>
    </row>
    <row r="390" spans="1:20" x14ac:dyDescent="0.2">
      <c r="A390" s="51" t="s">
        <v>1631</v>
      </c>
      <c r="B390" s="51" t="s">
        <v>1573</v>
      </c>
      <c r="C390" s="51" t="s">
        <v>1630</v>
      </c>
      <c r="D390" s="51" t="s">
        <v>1369</v>
      </c>
      <c r="E390" s="51" t="s">
        <v>1368</v>
      </c>
      <c r="F390" s="51" t="s">
        <v>1204</v>
      </c>
      <c r="G390" s="51" t="s">
        <v>1203</v>
      </c>
      <c r="H390" s="51" t="s">
        <v>1202</v>
      </c>
      <c r="I390" s="51" t="s">
        <v>1201</v>
      </c>
      <c r="J390" s="51" t="s">
        <v>1200</v>
      </c>
      <c r="K390" s="51" t="s">
        <v>1199</v>
      </c>
      <c r="L390" s="51" t="s">
        <v>1244</v>
      </c>
      <c r="M390" s="51" t="s">
        <v>1224</v>
      </c>
      <c r="N390" s="51" t="s">
        <v>2735</v>
      </c>
      <c r="O390" s="51">
        <v>184100</v>
      </c>
      <c r="P390" s="51" t="s">
        <v>1195</v>
      </c>
      <c r="Q390" s="51" t="s">
        <v>1194</v>
      </c>
      <c r="R390" s="51" t="s">
        <v>15</v>
      </c>
      <c r="T390" s="51" t="s">
        <v>1281</v>
      </c>
    </row>
    <row r="391" spans="1:20" x14ac:dyDescent="0.2">
      <c r="A391" s="51" t="s">
        <v>1631</v>
      </c>
      <c r="B391" s="51" t="s">
        <v>1573</v>
      </c>
      <c r="C391" s="51" t="s">
        <v>1630</v>
      </c>
      <c r="D391" s="51" t="s">
        <v>1369</v>
      </c>
      <c r="E391" s="51" t="s">
        <v>1368</v>
      </c>
      <c r="F391" s="51" t="s">
        <v>1204</v>
      </c>
      <c r="G391" s="51" t="s">
        <v>1203</v>
      </c>
      <c r="H391" s="51" t="s">
        <v>1202</v>
      </c>
      <c r="I391" s="51" t="s">
        <v>1201</v>
      </c>
      <c r="J391" s="51" t="s">
        <v>1200</v>
      </c>
      <c r="K391" s="51" t="s">
        <v>1199</v>
      </c>
      <c r="L391" s="51" t="s">
        <v>1242</v>
      </c>
      <c r="M391" s="51" t="s">
        <v>1211</v>
      </c>
      <c r="N391" s="51" t="s">
        <v>1164</v>
      </c>
      <c r="O391" s="51">
        <v>282700</v>
      </c>
      <c r="P391" s="51" t="s">
        <v>1195</v>
      </c>
      <c r="Q391" s="51" t="s">
        <v>1194</v>
      </c>
      <c r="R391" s="51" t="s">
        <v>15</v>
      </c>
      <c r="T391" s="51" t="s">
        <v>1687</v>
      </c>
    </row>
    <row r="392" spans="1:20" x14ac:dyDescent="0.2">
      <c r="A392" s="51" t="s">
        <v>1631</v>
      </c>
      <c r="B392" s="51" t="s">
        <v>1573</v>
      </c>
      <c r="C392" s="51" t="s">
        <v>1630</v>
      </c>
      <c r="D392" s="51" t="s">
        <v>1369</v>
      </c>
      <c r="E392" s="51" t="s">
        <v>1368</v>
      </c>
      <c r="F392" s="51" t="s">
        <v>1204</v>
      </c>
      <c r="G392" s="51" t="s">
        <v>1203</v>
      </c>
      <c r="H392" s="51" t="s">
        <v>1202</v>
      </c>
      <c r="I392" s="51" t="s">
        <v>1201</v>
      </c>
      <c r="J392" s="51" t="s">
        <v>1200</v>
      </c>
      <c r="K392" s="51" t="s">
        <v>1199</v>
      </c>
      <c r="L392" s="51" t="s">
        <v>1238</v>
      </c>
      <c r="M392" s="51" t="s">
        <v>1322</v>
      </c>
      <c r="N392" s="51" t="s">
        <v>1166</v>
      </c>
      <c r="O392" s="51">
        <v>404900</v>
      </c>
      <c r="P392" s="51" t="s">
        <v>1195</v>
      </c>
      <c r="Q392" s="51" t="s">
        <v>1194</v>
      </c>
      <c r="R392" s="51" t="s">
        <v>15</v>
      </c>
      <c r="T392" s="51" t="s">
        <v>1686</v>
      </c>
    </row>
    <row r="393" spans="1:20" x14ac:dyDescent="0.2">
      <c r="A393" s="51" t="s">
        <v>1631</v>
      </c>
      <c r="B393" s="51" t="s">
        <v>1573</v>
      </c>
      <c r="C393" s="51" t="s">
        <v>1630</v>
      </c>
      <c r="D393" s="51" t="s">
        <v>1362</v>
      </c>
      <c r="E393" s="51" t="s">
        <v>1361</v>
      </c>
      <c r="F393" s="51" t="s">
        <v>1204</v>
      </c>
      <c r="G393" s="51" t="s">
        <v>1203</v>
      </c>
      <c r="H393" s="51" t="s">
        <v>1202</v>
      </c>
      <c r="I393" s="51" t="s">
        <v>1201</v>
      </c>
      <c r="J393" s="51" t="s">
        <v>1200</v>
      </c>
      <c r="K393" s="51" t="s">
        <v>1199</v>
      </c>
      <c r="L393" s="51" t="s">
        <v>1222</v>
      </c>
      <c r="M393" s="51" t="s">
        <v>1211</v>
      </c>
      <c r="N393" s="51" t="s">
        <v>1164</v>
      </c>
      <c r="O393" s="51">
        <v>196800</v>
      </c>
      <c r="P393" s="51" t="s">
        <v>1195</v>
      </c>
      <c r="Q393" s="51" t="s">
        <v>1194</v>
      </c>
      <c r="R393" s="51" t="s">
        <v>15</v>
      </c>
      <c r="T393" s="51" t="s">
        <v>1685</v>
      </c>
    </row>
    <row r="394" spans="1:20" x14ac:dyDescent="0.2">
      <c r="A394" s="51" t="s">
        <v>1631</v>
      </c>
      <c r="B394" s="51" t="s">
        <v>1573</v>
      </c>
      <c r="C394" s="51" t="s">
        <v>1630</v>
      </c>
      <c r="D394" s="51" t="s">
        <v>1362</v>
      </c>
      <c r="E394" s="51" t="s">
        <v>1361</v>
      </c>
      <c r="F394" s="51" t="s">
        <v>1204</v>
      </c>
      <c r="G394" s="51" t="s">
        <v>1203</v>
      </c>
      <c r="H394" s="51" t="s">
        <v>1202</v>
      </c>
      <c r="I394" s="51" t="s">
        <v>1201</v>
      </c>
      <c r="J394" s="51" t="s">
        <v>1200</v>
      </c>
      <c r="K394" s="51" t="s">
        <v>1199</v>
      </c>
      <c r="L394" s="51" t="s">
        <v>1219</v>
      </c>
      <c r="M394" s="51" t="s">
        <v>1211</v>
      </c>
      <c r="N394" s="51" t="s">
        <v>1164</v>
      </c>
      <c r="O394" s="51">
        <v>213350</v>
      </c>
      <c r="P394" s="51" t="s">
        <v>1195</v>
      </c>
      <c r="Q394" s="51" t="s">
        <v>1194</v>
      </c>
      <c r="R394" s="51" t="s">
        <v>15</v>
      </c>
      <c r="T394" s="51" t="s">
        <v>1684</v>
      </c>
    </row>
    <row r="395" spans="1:20" x14ac:dyDescent="0.2">
      <c r="A395" s="51" t="s">
        <v>1631</v>
      </c>
      <c r="B395" s="51" t="s">
        <v>1573</v>
      </c>
      <c r="C395" s="51" t="s">
        <v>1630</v>
      </c>
      <c r="D395" s="51" t="s">
        <v>1362</v>
      </c>
      <c r="E395" s="51" t="s">
        <v>1361</v>
      </c>
      <c r="F395" s="51" t="s">
        <v>1204</v>
      </c>
      <c r="G395" s="51" t="s">
        <v>1203</v>
      </c>
      <c r="H395" s="51" t="s">
        <v>1202</v>
      </c>
      <c r="I395" s="51" t="s">
        <v>1201</v>
      </c>
      <c r="J395" s="51" t="s">
        <v>1200</v>
      </c>
      <c r="K395" s="51" t="s">
        <v>1199</v>
      </c>
      <c r="L395" s="51" t="s">
        <v>1217</v>
      </c>
      <c r="M395" s="51" t="s">
        <v>1221</v>
      </c>
      <c r="N395" s="51" t="s">
        <v>1164</v>
      </c>
      <c r="O395" s="51">
        <v>403239.66</v>
      </c>
      <c r="P395" s="51" t="s">
        <v>1195</v>
      </c>
      <c r="Q395" s="51" t="s">
        <v>1194</v>
      </c>
      <c r="R395" s="51" t="s">
        <v>15</v>
      </c>
      <c r="T395" s="51" t="s">
        <v>1683</v>
      </c>
    </row>
    <row r="396" spans="1:20" x14ac:dyDescent="0.2">
      <c r="A396" s="51" t="s">
        <v>1631</v>
      </c>
      <c r="B396" s="51" t="s">
        <v>1573</v>
      </c>
      <c r="C396" s="51" t="s">
        <v>1630</v>
      </c>
      <c r="D396" s="51" t="s">
        <v>1362</v>
      </c>
      <c r="E396" s="51" t="s">
        <v>1361</v>
      </c>
      <c r="F396" s="51" t="s">
        <v>1204</v>
      </c>
      <c r="G396" s="51" t="s">
        <v>1203</v>
      </c>
      <c r="H396" s="51" t="s">
        <v>1202</v>
      </c>
      <c r="I396" s="51" t="s">
        <v>1201</v>
      </c>
      <c r="J396" s="51" t="s">
        <v>1200</v>
      </c>
      <c r="K396" s="51" t="s">
        <v>1199</v>
      </c>
      <c r="L396" s="51" t="s">
        <v>1215</v>
      </c>
      <c r="M396" s="51" t="s">
        <v>1347</v>
      </c>
      <c r="N396" s="51" t="s">
        <v>1168</v>
      </c>
      <c r="O396" s="51">
        <v>259900</v>
      </c>
      <c r="P396" s="51" t="s">
        <v>1195</v>
      </c>
      <c r="Q396" s="51" t="s">
        <v>1194</v>
      </c>
      <c r="R396" s="51" t="s">
        <v>15</v>
      </c>
      <c r="T396" s="51" t="s">
        <v>1365</v>
      </c>
    </row>
    <row r="397" spans="1:20" x14ac:dyDescent="0.2">
      <c r="A397" s="51" t="s">
        <v>1631</v>
      </c>
      <c r="B397" s="51" t="s">
        <v>1573</v>
      </c>
      <c r="C397" s="51" t="s">
        <v>1630</v>
      </c>
      <c r="D397" s="51" t="s">
        <v>1362</v>
      </c>
      <c r="E397" s="51" t="s">
        <v>1361</v>
      </c>
      <c r="F397" s="51" t="s">
        <v>1204</v>
      </c>
      <c r="G397" s="51" t="s">
        <v>1203</v>
      </c>
      <c r="H397" s="51" t="s">
        <v>1202</v>
      </c>
      <c r="I397" s="51" t="s">
        <v>1201</v>
      </c>
      <c r="J397" s="51" t="s">
        <v>1200</v>
      </c>
      <c r="K397" s="51" t="s">
        <v>1199</v>
      </c>
      <c r="L397" s="51" t="s">
        <v>1212</v>
      </c>
      <c r="M397" s="51" t="s">
        <v>1224</v>
      </c>
      <c r="N397" s="51" t="s">
        <v>2735</v>
      </c>
      <c r="O397" s="51">
        <v>209990</v>
      </c>
      <c r="P397" s="51" t="s">
        <v>1195</v>
      </c>
      <c r="Q397" s="51" t="s">
        <v>1194</v>
      </c>
      <c r="R397" s="51" t="s">
        <v>15</v>
      </c>
      <c r="T397" s="51" t="s">
        <v>1635</v>
      </c>
    </row>
    <row r="398" spans="1:20" x14ac:dyDescent="0.2">
      <c r="A398" s="51" t="s">
        <v>1631</v>
      </c>
      <c r="B398" s="51" t="s">
        <v>1573</v>
      </c>
      <c r="C398" s="51" t="s">
        <v>1630</v>
      </c>
      <c r="D398" s="51" t="s">
        <v>1362</v>
      </c>
      <c r="E398" s="51" t="s">
        <v>1361</v>
      </c>
      <c r="F398" s="51" t="s">
        <v>1204</v>
      </c>
      <c r="G398" s="51" t="s">
        <v>1203</v>
      </c>
      <c r="H398" s="51" t="s">
        <v>1202</v>
      </c>
      <c r="I398" s="51" t="s">
        <v>1201</v>
      </c>
      <c r="J398" s="51" t="s">
        <v>1200</v>
      </c>
      <c r="K398" s="51" t="s">
        <v>1199</v>
      </c>
      <c r="L398" s="51" t="s">
        <v>1198</v>
      </c>
      <c r="M398" s="51" t="s">
        <v>1224</v>
      </c>
      <c r="N398" s="51" t="s">
        <v>2735</v>
      </c>
      <c r="O398" s="51">
        <v>175000</v>
      </c>
      <c r="P398" s="51" t="s">
        <v>1195</v>
      </c>
      <c r="Q398" s="51" t="s">
        <v>1194</v>
      </c>
      <c r="R398" s="51" t="s">
        <v>15</v>
      </c>
      <c r="T398" s="51" t="s">
        <v>1319</v>
      </c>
    </row>
    <row r="399" spans="1:20" x14ac:dyDescent="0.2">
      <c r="A399" s="51" t="s">
        <v>1631</v>
      </c>
      <c r="B399" s="51" t="s">
        <v>1573</v>
      </c>
      <c r="C399" s="51" t="s">
        <v>1630</v>
      </c>
      <c r="D399" s="51" t="s">
        <v>1362</v>
      </c>
      <c r="E399" s="51" t="s">
        <v>1361</v>
      </c>
      <c r="F399" s="51" t="s">
        <v>1204</v>
      </c>
      <c r="G399" s="51" t="s">
        <v>1203</v>
      </c>
      <c r="H399" s="51" t="s">
        <v>1202</v>
      </c>
      <c r="I399" s="51" t="s">
        <v>1201</v>
      </c>
      <c r="J399" s="51" t="s">
        <v>1200</v>
      </c>
      <c r="K399" s="51" t="s">
        <v>1199</v>
      </c>
      <c r="L399" s="51" t="s">
        <v>1251</v>
      </c>
      <c r="M399" s="51" t="s">
        <v>1224</v>
      </c>
      <c r="N399" s="51" t="s">
        <v>2735</v>
      </c>
      <c r="O399" s="51">
        <v>196950</v>
      </c>
      <c r="P399" s="51" t="s">
        <v>1195</v>
      </c>
      <c r="Q399" s="51" t="s">
        <v>1194</v>
      </c>
      <c r="R399" s="51" t="s">
        <v>15</v>
      </c>
      <c r="T399" s="51" t="s">
        <v>1682</v>
      </c>
    </row>
    <row r="400" spans="1:20" x14ac:dyDescent="0.2">
      <c r="A400" s="51" t="s">
        <v>1631</v>
      </c>
      <c r="B400" s="51" t="s">
        <v>1573</v>
      </c>
      <c r="C400" s="51" t="s">
        <v>1630</v>
      </c>
      <c r="D400" s="51" t="s">
        <v>1362</v>
      </c>
      <c r="E400" s="51" t="s">
        <v>1361</v>
      </c>
      <c r="F400" s="51" t="s">
        <v>1204</v>
      </c>
      <c r="G400" s="51" t="s">
        <v>1203</v>
      </c>
      <c r="H400" s="51" t="s">
        <v>1202</v>
      </c>
      <c r="I400" s="51" t="s">
        <v>1201</v>
      </c>
      <c r="J400" s="51" t="s">
        <v>1200</v>
      </c>
      <c r="K400" s="51" t="s">
        <v>1199</v>
      </c>
      <c r="L400" s="51" t="s">
        <v>1248</v>
      </c>
      <c r="M400" s="51" t="s">
        <v>1197</v>
      </c>
      <c r="N400" s="51" t="s">
        <v>1168</v>
      </c>
      <c r="O400" s="51">
        <v>249900</v>
      </c>
      <c r="P400" s="51" t="s">
        <v>1195</v>
      </c>
      <c r="Q400" s="51" t="s">
        <v>1194</v>
      </c>
      <c r="R400" s="51" t="s">
        <v>15</v>
      </c>
      <c r="T400" s="51" t="s">
        <v>1302</v>
      </c>
    </row>
    <row r="401" spans="1:20" x14ac:dyDescent="0.2">
      <c r="A401" s="51" t="s">
        <v>1631</v>
      </c>
      <c r="B401" s="51" t="s">
        <v>1573</v>
      </c>
      <c r="C401" s="51" t="s">
        <v>1630</v>
      </c>
      <c r="D401" s="51" t="s">
        <v>1362</v>
      </c>
      <c r="E401" s="51" t="s">
        <v>1361</v>
      </c>
      <c r="F401" s="51" t="s">
        <v>1204</v>
      </c>
      <c r="G401" s="51" t="s">
        <v>1203</v>
      </c>
      <c r="H401" s="51" t="s">
        <v>1202</v>
      </c>
      <c r="I401" s="51" t="s">
        <v>1201</v>
      </c>
      <c r="J401" s="51" t="s">
        <v>1200</v>
      </c>
      <c r="K401" s="51" t="s">
        <v>1199</v>
      </c>
      <c r="L401" s="51" t="s">
        <v>1246</v>
      </c>
      <c r="M401" s="51" t="s">
        <v>1197</v>
      </c>
      <c r="N401" s="51" t="s">
        <v>1168</v>
      </c>
      <c r="O401" s="51">
        <v>292900</v>
      </c>
      <c r="P401" s="51" t="s">
        <v>1195</v>
      </c>
      <c r="Q401" s="51" t="s">
        <v>1194</v>
      </c>
      <c r="R401" s="51" t="s">
        <v>15</v>
      </c>
      <c r="T401" s="51" t="s">
        <v>1633</v>
      </c>
    </row>
    <row r="402" spans="1:20" x14ac:dyDescent="0.2">
      <c r="A402" s="51" t="s">
        <v>1631</v>
      </c>
      <c r="B402" s="51" t="s">
        <v>1573</v>
      </c>
      <c r="C402" s="51" t="s">
        <v>1630</v>
      </c>
      <c r="D402" s="51" t="s">
        <v>1362</v>
      </c>
      <c r="E402" s="51" t="s">
        <v>1361</v>
      </c>
      <c r="F402" s="51" t="s">
        <v>1204</v>
      </c>
      <c r="G402" s="51" t="s">
        <v>1203</v>
      </c>
      <c r="H402" s="51" t="s">
        <v>1202</v>
      </c>
      <c r="I402" s="51" t="s">
        <v>1201</v>
      </c>
      <c r="J402" s="51" t="s">
        <v>1200</v>
      </c>
      <c r="K402" s="51" t="s">
        <v>1199</v>
      </c>
      <c r="L402" s="51" t="s">
        <v>1244</v>
      </c>
      <c r="M402" s="51" t="s">
        <v>1224</v>
      </c>
      <c r="N402" s="51" t="s">
        <v>2735</v>
      </c>
      <c r="O402" s="51">
        <v>216900</v>
      </c>
      <c r="P402" s="51" t="s">
        <v>1195</v>
      </c>
      <c r="Q402" s="51" t="s">
        <v>1194</v>
      </c>
      <c r="R402" s="51" t="s">
        <v>15</v>
      </c>
      <c r="T402" s="51" t="s">
        <v>1681</v>
      </c>
    </row>
    <row r="403" spans="1:20" x14ac:dyDescent="0.2">
      <c r="A403" s="51" t="s">
        <v>1631</v>
      </c>
      <c r="B403" s="51" t="s">
        <v>1573</v>
      </c>
      <c r="C403" s="51" t="s">
        <v>1630</v>
      </c>
      <c r="D403" s="51" t="s">
        <v>1362</v>
      </c>
      <c r="E403" s="51" t="s">
        <v>1361</v>
      </c>
      <c r="F403" s="51" t="s">
        <v>1204</v>
      </c>
      <c r="G403" s="51" t="s">
        <v>1203</v>
      </c>
      <c r="H403" s="51" t="s">
        <v>1202</v>
      </c>
      <c r="I403" s="51" t="s">
        <v>1201</v>
      </c>
      <c r="J403" s="51" t="s">
        <v>1200</v>
      </c>
      <c r="K403" s="51" t="s">
        <v>1199</v>
      </c>
      <c r="L403" s="51" t="s">
        <v>1242</v>
      </c>
      <c r="M403" s="51" t="s">
        <v>1197</v>
      </c>
      <c r="N403" s="51" t="s">
        <v>1168</v>
      </c>
      <c r="O403" s="51">
        <v>273100</v>
      </c>
      <c r="P403" s="51" t="s">
        <v>1195</v>
      </c>
      <c r="Q403" s="51" t="s">
        <v>1194</v>
      </c>
      <c r="R403" s="51" t="s">
        <v>15</v>
      </c>
      <c r="T403" s="51" t="s">
        <v>1680</v>
      </c>
    </row>
    <row r="404" spans="1:20" x14ac:dyDescent="0.2">
      <c r="A404" s="51" t="s">
        <v>1631</v>
      </c>
      <c r="B404" s="51" t="s">
        <v>1573</v>
      </c>
      <c r="C404" s="51" t="s">
        <v>1630</v>
      </c>
      <c r="D404" s="51" t="s">
        <v>1362</v>
      </c>
      <c r="E404" s="51" t="s">
        <v>1361</v>
      </c>
      <c r="F404" s="51" t="s">
        <v>1204</v>
      </c>
      <c r="G404" s="51" t="s">
        <v>1203</v>
      </c>
      <c r="H404" s="51" t="s">
        <v>1202</v>
      </c>
      <c r="I404" s="51" t="s">
        <v>1201</v>
      </c>
      <c r="J404" s="51" t="s">
        <v>1200</v>
      </c>
      <c r="K404" s="51" t="s">
        <v>1199</v>
      </c>
      <c r="L404" s="51" t="s">
        <v>1238</v>
      </c>
      <c r="M404" s="51" t="s">
        <v>1224</v>
      </c>
      <c r="N404" s="51" t="s">
        <v>2735</v>
      </c>
      <c r="O404" s="51">
        <v>225100</v>
      </c>
      <c r="P404" s="51" t="s">
        <v>1195</v>
      </c>
      <c r="Q404" s="51" t="s">
        <v>1194</v>
      </c>
      <c r="R404" s="51" t="s">
        <v>1213</v>
      </c>
      <c r="T404" s="51" t="s">
        <v>1360</v>
      </c>
    </row>
    <row r="405" spans="1:20" x14ac:dyDescent="0.2">
      <c r="A405" s="51" t="s">
        <v>1631</v>
      </c>
      <c r="B405" s="51" t="s">
        <v>1573</v>
      </c>
      <c r="C405" s="51" t="s">
        <v>1630</v>
      </c>
      <c r="D405" s="51" t="s">
        <v>1358</v>
      </c>
      <c r="E405" s="51" t="s">
        <v>1357</v>
      </c>
      <c r="F405" s="51" t="s">
        <v>1204</v>
      </c>
      <c r="G405" s="51" t="s">
        <v>1203</v>
      </c>
      <c r="H405" s="51" t="s">
        <v>1202</v>
      </c>
      <c r="I405" s="51" t="s">
        <v>1201</v>
      </c>
      <c r="J405" s="51" t="s">
        <v>1200</v>
      </c>
      <c r="K405" s="51" t="s">
        <v>1199</v>
      </c>
      <c r="L405" s="51" t="s">
        <v>1222</v>
      </c>
      <c r="M405" s="51" t="s">
        <v>1197</v>
      </c>
      <c r="N405" s="51" t="s">
        <v>1168</v>
      </c>
      <c r="O405" s="51">
        <v>292900</v>
      </c>
      <c r="P405" s="51" t="s">
        <v>1195</v>
      </c>
      <c r="Q405" s="51" t="s">
        <v>1194</v>
      </c>
      <c r="R405" s="51" t="s">
        <v>15</v>
      </c>
      <c r="T405" s="51" t="s">
        <v>1633</v>
      </c>
    </row>
    <row r="406" spans="1:20" x14ac:dyDescent="0.2">
      <c r="A406" s="51" t="s">
        <v>1631</v>
      </c>
      <c r="B406" s="51" t="s">
        <v>1573</v>
      </c>
      <c r="C406" s="51" t="s">
        <v>1630</v>
      </c>
      <c r="D406" s="51" t="s">
        <v>1358</v>
      </c>
      <c r="E406" s="51" t="s">
        <v>1357</v>
      </c>
      <c r="F406" s="51" t="s">
        <v>1204</v>
      </c>
      <c r="G406" s="51" t="s">
        <v>1203</v>
      </c>
      <c r="H406" s="51" t="s">
        <v>1202</v>
      </c>
      <c r="I406" s="51" t="s">
        <v>1201</v>
      </c>
      <c r="J406" s="51" t="s">
        <v>1200</v>
      </c>
      <c r="K406" s="51" t="s">
        <v>1199</v>
      </c>
      <c r="L406" s="51" t="s">
        <v>1219</v>
      </c>
      <c r="M406" s="51" t="s">
        <v>1211</v>
      </c>
      <c r="N406" s="51" t="s">
        <v>1164</v>
      </c>
      <c r="O406" s="51">
        <v>224300</v>
      </c>
      <c r="P406" s="51" t="s">
        <v>1195</v>
      </c>
      <c r="Q406" s="51" t="s">
        <v>1194</v>
      </c>
      <c r="R406" s="51" t="s">
        <v>15</v>
      </c>
      <c r="T406" s="51" t="s">
        <v>1672</v>
      </c>
    </row>
    <row r="407" spans="1:20" x14ac:dyDescent="0.2">
      <c r="A407" s="51" t="s">
        <v>1631</v>
      </c>
      <c r="B407" s="51" t="s">
        <v>1573</v>
      </c>
      <c r="C407" s="51" t="s">
        <v>1630</v>
      </c>
      <c r="D407" s="51" t="s">
        <v>1358</v>
      </c>
      <c r="E407" s="51" t="s">
        <v>1357</v>
      </c>
      <c r="F407" s="51" t="s">
        <v>1204</v>
      </c>
      <c r="G407" s="51" t="s">
        <v>1203</v>
      </c>
      <c r="H407" s="51" t="s">
        <v>1202</v>
      </c>
      <c r="I407" s="51" t="s">
        <v>1201</v>
      </c>
      <c r="J407" s="51" t="s">
        <v>1200</v>
      </c>
      <c r="K407" s="51" t="s">
        <v>1199</v>
      </c>
      <c r="L407" s="51" t="s">
        <v>1217</v>
      </c>
      <c r="M407" s="51" t="s">
        <v>1250</v>
      </c>
      <c r="N407" s="51" t="s">
        <v>1168</v>
      </c>
      <c r="O407" s="51">
        <v>746900</v>
      </c>
      <c r="P407" s="51" t="s">
        <v>1195</v>
      </c>
      <c r="Q407" s="51" t="s">
        <v>1194</v>
      </c>
      <c r="R407" s="51" t="s">
        <v>15</v>
      </c>
      <c r="T407" s="51" t="s">
        <v>1641</v>
      </c>
    </row>
    <row r="408" spans="1:20" x14ac:dyDescent="0.2">
      <c r="A408" s="51" t="s">
        <v>1631</v>
      </c>
      <c r="B408" s="51" t="s">
        <v>1573</v>
      </c>
      <c r="C408" s="51" t="s">
        <v>1630</v>
      </c>
      <c r="D408" s="51" t="s">
        <v>1358</v>
      </c>
      <c r="E408" s="51" t="s">
        <v>1357</v>
      </c>
      <c r="F408" s="51" t="s">
        <v>1204</v>
      </c>
      <c r="G408" s="51" t="s">
        <v>1203</v>
      </c>
      <c r="H408" s="51" t="s">
        <v>1202</v>
      </c>
      <c r="I408" s="51" t="s">
        <v>1201</v>
      </c>
      <c r="J408" s="51" t="s">
        <v>1200</v>
      </c>
      <c r="K408" s="51" t="s">
        <v>1199</v>
      </c>
      <c r="L408" s="51" t="s">
        <v>1215</v>
      </c>
      <c r="M408" s="51" t="s">
        <v>1214</v>
      </c>
      <c r="N408" s="51" t="s">
        <v>1168</v>
      </c>
      <c r="O408" s="51">
        <v>399900</v>
      </c>
      <c r="P408" s="51" t="s">
        <v>1195</v>
      </c>
      <c r="Q408" s="51" t="s">
        <v>1194</v>
      </c>
      <c r="R408" s="51" t="s">
        <v>1213</v>
      </c>
      <c r="T408" s="51" t="s">
        <v>1196</v>
      </c>
    </row>
    <row r="409" spans="1:20" x14ac:dyDescent="0.2">
      <c r="A409" s="51" t="s">
        <v>1631</v>
      </c>
      <c r="B409" s="51" t="s">
        <v>1573</v>
      </c>
      <c r="C409" s="51" t="s">
        <v>1630</v>
      </c>
      <c r="D409" s="51" t="s">
        <v>1358</v>
      </c>
      <c r="E409" s="51" t="s">
        <v>1357</v>
      </c>
      <c r="F409" s="51" t="s">
        <v>1204</v>
      </c>
      <c r="G409" s="51" t="s">
        <v>1203</v>
      </c>
      <c r="H409" s="51" t="s">
        <v>1202</v>
      </c>
      <c r="I409" s="51" t="s">
        <v>1201</v>
      </c>
      <c r="J409" s="51" t="s">
        <v>1200</v>
      </c>
      <c r="K409" s="51" t="s">
        <v>1199</v>
      </c>
      <c r="L409" s="51" t="s">
        <v>1212</v>
      </c>
      <c r="M409" s="51" t="s">
        <v>1224</v>
      </c>
      <c r="N409" s="51" t="s">
        <v>2735</v>
      </c>
      <c r="O409" s="51">
        <v>224990</v>
      </c>
      <c r="P409" s="51" t="s">
        <v>1195</v>
      </c>
      <c r="Q409" s="51" t="s">
        <v>1194</v>
      </c>
      <c r="R409" s="51" t="s">
        <v>15</v>
      </c>
      <c r="T409" s="51" t="s">
        <v>1441</v>
      </c>
    </row>
    <row r="410" spans="1:20" x14ac:dyDescent="0.2">
      <c r="A410" s="51" t="s">
        <v>1631</v>
      </c>
      <c r="B410" s="51" t="s">
        <v>1573</v>
      </c>
      <c r="C410" s="51" t="s">
        <v>1630</v>
      </c>
      <c r="D410" s="51" t="s">
        <v>1358</v>
      </c>
      <c r="E410" s="51" t="s">
        <v>1357</v>
      </c>
      <c r="F410" s="51" t="s">
        <v>1204</v>
      </c>
      <c r="G410" s="51" t="s">
        <v>1203</v>
      </c>
      <c r="H410" s="51" t="s">
        <v>1202</v>
      </c>
      <c r="I410" s="51" t="s">
        <v>1201</v>
      </c>
      <c r="J410" s="51" t="s">
        <v>1200</v>
      </c>
      <c r="K410" s="51" t="s">
        <v>1199</v>
      </c>
      <c r="L410" s="51" t="s">
        <v>1198</v>
      </c>
      <c r="M410" s="51" t="s">
        <v>1340</v>
      </c>
      <c r="N410" s="51" t="s">
        <v>1166</v>
      </c>
      <c r="O410" s="51">
        <v>406800</v>
      </c>
      <c r="P410" s="51" t="s">
        <v>1195</v>
      </c>
      <c r="Q410" s="51" t="s">
        <v>1194</v>
      </c>
      <c r="R410" s="51" t="s">
        <v>1213</v>
      </c>
      <c r="T410" s="51" t="s">
        <v>1679</v>
      </c>
    </row>
    <row r="411" spans="1:20" x14ac:dyDescent="0.2">
      <c r="A411" s="51" t="s">
        <v>1631</v>
      </c>
      <c r="B411" s="51" t="s">
        <v>1573</v>
      </c>
      <c r="C411" s="51" t="s">
        <v>1630</v>
      </c>
      <c r="D411" s="51" t="s">
        <v>1354</v>
      </c>
      <c r="E411" s="51" t="s">
        <v>1353</v>
      </c>
      <c r="F411" s="51" t="s">
        <v>1204</v>
      </c>
      <c r="G411" s="51" t="s">
        <v>1203</v>
      </c>
      <c r="H411" s="51" t="s">
        <v>1202</v>
      </c>
      <c r="I411" s="51" t="s">
        <v>1201</v>
      </c>
      <c r="J411" s="51" t="s">
        <v>1200</v>
      </c>
      <c r="K411" s="51" t="s">
        <v>1199</v>
      </c>
      <c r="L411" s="51" t="s">
        <v>1222</v>
      </c>
      <c r="M411" s="51" t="s">
        <v>1211</v>
      </c>
      <c r="N411" s="51" t="s">
        <v>1164</v>
      </c>
      <c r="O411" s="51">
        <v>185100</v>
      </c>
      <c r="P411" s="51" t="s">
        <v>1195</v>
      </c>
      <c r="Q411" s="51" t="s">
        <v>1194</v>
      </c>
      <c r="R411" s="51" t="s">
        <v>15</v>
      </c>
      <c r="T411" s="51" t="s">
        <v>1355</v>
      </c>
    </row>
    <row r="412" spans="1:20" x14ac:dyDescent="0.2">
      <c r="A412" s="51" t="s">
        <v>1631</v>
      </c>
      <c r="B412" s="51" t="s">
        <v>1573</v>
      </c>
      <c r="C412" s="51" t="s">
        <v>1630</v>
      </c>
      <c r="D412" s="51" t="s">
        <v>1354</v>
      </c>
      <c r="E412" s="51" t="s">
        <v>1353</v>
      </c>
      <c r="F412" s="51" t="s">
        <v>1204</v>
      </c>
      <c r="G412" s="51" t="s">
        <v>1203</v>
      </c>
      <c r="H412" s="51" t="s">
        <v>1202</v>
      </c>
      <c r="I412" s="51" t="s">
        <v>1201</v>
      </c>
      <c r="J412" s="51" t="s">
        <v>1200</v>
      </c>
      <c r="K412" s="51" t="s">
        <v>1199</v>
      </c>
      <c r="L412" s="51" t="s">
        <v>1219</v>
      </c>
      <c r="M412" s="51" t="s">
        <v>1224</v>
      </c>
      <c r="N412" s="51" t="s">
        <v>2735</v>
      </c>
      <c r="O412" s="51">
        <v>202100</v>
      </c>
      <c r="P412" s="51" t="s">
        <v>1195</v>
      </c>
      <c r="Q412" s="51" t="s">
        <v>1194</v>
      </c>
      <c r="R412" s="51" t="s">
        <v>15</v>
      </c>
      <c r="T412" s="51" t="s">
        <v>1334</v>
      </c>
    </row>
    <row r="413" spans="1:20" x14ac:dyDescent="0.2">
      <c r="A413" s="51" t="s">
        <v>1631</v>
      </c>
      <c r="B413" s="51" t="s">
        <v>1573</v>
      </c>
      <c r="C413" s="51" t="s">
        <v>1630</v>
      </c>
      <c r="D413" s="51" t="s">
        <v>1354</v>
      </c>
      <c r="E413" s="51" t="s">
        <v>1353</v>
      </c>
      <c r="F413" s="51" t="s">
        <v>1204</v>
      </c>
      <c r="G413" s="51" t="s">
        <v>1203</v>
      </c>
      <c r="H413" s="51" t="s">
        <v>1202</v>
      </c>
      <c r="I413" s="51" t="s">
        <v>1201</v>
      </c>
      <c r="J413" s="51" t="s">
        <v>1200</v>
      </c>
      <c r="K413" s="51" t="s">
        <v>1199</v>
      </c>
      <c r="L413" s="51" t="s">
        <v>1217</v>
      </c>
      <c r="M413" s="51" t="s">
        <v>1211</v>
      </c>
      <c r="N413" s="51" t="s">
        <v>1164</v>
      </c>
      <c r="O413" s="51">
        <v>206600</v>
      </c>
      <c r="P413" s="51" t="s">
        <v>1195</v>
      </c>
      <c r="Q413" s="51" t="s">
        <v>1194</v>
      </c>
      <c r="R413" s="51" t="s">
        <v>15</v>
      </c>
      <c r="T413" s="51" t="s">
        <v>1669</v>
      </c>
    </row>
    <row r="414" spans="1:20" x14ac:dyDescent="0.2">
      <c r="A414" s="51" t="s">
        <v>1631</v>
      </c>
      <c r="B414" s="51" t="s">
        <v>1573</v>
      </c>
      <c r="C414" s="51" t="s">
        <v>1630</v>
      </c>
      <c r="D414" s="51" t="s">
        <v>1354</v>
      </c>
      <c r="E414" s="51" t="s">
        <v>1353</v>
      </c>
      <c r="F414" s="51" t="s">
        <v>1204</v>
      </c>
      <c r="G414" s="51" t="s">
        <v>1203</v>
      </c>
      <c r="H414" s="51" t="s">
        <v>1202</v>
      </c>
      <c r="I414" s="51" t="s">
        <v>1201</v>
      </c>
      <c r="J414" s="51" t="s">
        <v>1200</v>
      </c>
      <c r="K414" s="51" t="s">
        <v>1199</v>
      </c>
      <c r="L414" s="51" t="s">
        <v>1215</v>
      </c>
      <c r="M414" s="51" t="s">
        <v>1224</v>
      </c>
      <c r="N414" s="51" t="s">
        <v>2735</v>
      </c>
      <c r="O414" s="51">
        <v>185990</v>
      </c>
      <c r="P414" s="51" t="s">
        <v>1195</v>
      </c>
      <c r="Q414" s="51" t="s">
        <v>1194</v>
      </c>
      <c r="R414" s="51" t="s">
        <v>15</v>
      </c>
      <c r="T414" s="51" t="s">
        <v>1662</v>
      </c>
    </row>
    <row r="415" spans="1:20" x14ac:dyDescent="0.2">
      <c r="A415" s="51" t="s">
        <v>1631</v>
      </c>
      <c r="B415" s="51" t="s">
        <v>1573</v>
      </c>
      <c r="C415" s="51" t="s">
        <v>1630</v>
      </c>
      <c r="D415" s="51" t="s">
        <v>1354</v>
      </c>
      <c r="E415" s="51" t="s">
        <v>1353</v>
      </c>
      <c r="F415" s="51" t="s">
        <v>1204</v>
      </c>
      <c r="G415" s="51" t="s">
        <v>1203</v>
      </c>
      <c r="H415" s="51" t="s">
        <v>1202</v>
      </c>
      <c r="I415" s="51" t="s">
        <v>1201</v>
      </c>
      <c r="J415" s="51" t="s">
        <v>1200</v>
      </c>
      <c r="K415" s="51" t="s">
        <v>1199</v>
      </c>
      <c r="L415" s="51" t="s">
        <v>1212</v>
      </c>
      <c r="M415" s="51" t="s">
        <v>1224</v>
      </c>
      <c r="N415" s="51" t="s">
        <v>2735</v>
      </c>
      <c r="O415" s="51">
        <v>149300</v>
      </c>
      <c r="P415" s="51" t="s">
        <v>1195</v>
      </c>
      <c r="Q415" s="51" t="s">
        <v>1194</v>
      </c>
      <c r="R415" s="51" t="s">
        <v>15</v>
      </c>
      <c r="T415" s="51" t="s">
        <v>1287</v>
      </c>
    </row>
    <row r="416" spans="1:20" x14ac:dyDescent="0.2">
      <c r="A416" s="51" t="s">
        <v>1631</v>
      </c>
      <c r="B416" s="51" t="s">
        <v>1573</v>
      </c>
      <c r="C416" s="51" t="s">
        <v>1630</v>
      </c>
      <c r="D416" s="51" t="s">
        <v>1354</v>
      </c>
      <c r="E416" s="51" t="s">
        <v>1353</v>
      </c>
      <c r="F416" s="51" t="s">
        <v>1204</v>
      </c>
      <c r="G416" s="51" t="s">
        <v>1203</v>
      </c>
      <c r="H416" s="51" t="s">
        <v>1202</v>
      </c>
      <c r="I416" s="51" t="s">
        <v>1201</v>
      </c>
      <c r="J416" s="51" t="s">
        <v>1200</v>
      </c>
      <c r="K416" s="51" t="s">
        <v>1199</v>
      </c>
      <c r="L416" s="51" t="s">
        <v>1198</v>
      </c>
      <c r="M416" s="51" t="s">
        <v>1197</v>
      </c>
      <c r="N416" s="51" t="s">
        <v>1168</v>
      </c>
      <c r="O416" s="51">
        <v>405900</v>
      </c>
      <c r="P416" s="51" t="s">
        <v>1195</v>
      </c>
      <c r="Q416" s="51" t="s">
        <v>1194</v>
      </c>
      <c r="R416" s="51" t="s">
        <v>15</v>
      </c>
      <c r="T416" s="51" t="s">
        <v>1277</v>
      </c>
    </row>
    <row r="417" spans="1:20" x14ac:dyDescent="0.2">
      <c r="A417" s="51" t="s">
        <v>1631</v>
      </c>
      <c r="B417" s="51" t="s">
        <v>1573</v>
      </c>
      <c r="C417" s="51" t="s">
        <v>1630</v>
      </c>
      <c r="D417" s="51" t="s">
        <v>1351</v>
      </c>
      <c r="E417" s="51" t="s">
        <v>1350</v>
      </c>
      <c r="F417" s="51" t="s">
        <v>1204</v>
      </c>
      <c r="G417" s="51" t="s">
        <v>1203</v>
      </c>
      <c r="H417" s="51" t="s">
        <v>1202</v>
      </c>
      <c r="I417" s="51" t="s">
        <v>1201</v>
      </c>
      <c r="J417" s="51" t="s">
        <v>1200</v>
      </c>
      <c r="K417" s="51" t="s">
        <v>1199</v>
      </c>
      <c r="L417" s="51" t="s">
        <v>1222</v>
      </c>
      <c r="M417" s="51" t="s">
        <v>1211</v>
      </c>
      <c r="N417" s="51" t="s">
        <v>1164</v>
      </c>
      <c r="O417" s="51">
        <v>224300</v>
      </c>
      <c r="P417" s="51" t="s">
        <v>1195</v>
      </c>
      <c r="Q417" s="51" t="s">
        <v>1194</v>
      </c>
      <c r="R417" s="51" t="s">
        <v>15</v>
      </c>
      <c r="T417" s="51" t="s">
        <v>1672</v>
      </c>
    </row>
    <row r="418" spans="1:20" x14ac:dyDescent="0.2">
      <c r="A418" s="51" t="s">
        <v>1631</v>
      </c>
      <c r="B418" s="51" t="s">
        <v>1573</v>
      </c>
      <c r="C418" s="51" t="s">
        <v>1630</v>
      </c>
      <c r="D418" s="51" t="s">
        <v>1351</v>
      </c>
      <c r="E418" s="51" t="s">
        <v>1350</v>
      </c>
      <c r="F418" s="51" t="s">
        <v>1204</v>
      </c>
      <c r="G418" s="51" t="s">
        <v>1203</v>
      </c>
      <c r="H418" s="51" t="s">
        <v>1202</v>
      </c>
      <c r="I418" s="51" t="s">
        <v>1201</v>
      </c>
      <c r="J418" s="51" t="s">
        <v>1200</v>
      </c>
      <c r="K418" s="51" t="s">
        <v>1199</v>
      </c>
      <c r="L418" s="51" t="s">
        <v>1219</v>
      </c>
      <c r="M418" s="51" t="s">
        <v>1211</v>
      </c>
      <c r="N418" s="51" t="s">
        <v>1164</v>
      </c>
      <c r="O418" s="51">
        <v>245200</v>
      </c>
      <c r="P418" s="51" t="s">
        <v>1195</v>
      </c>
      <c r="Q418" s="51" t="s">
        <v>1194</v>
      </c>
      <c r="R418" s="51" t="s">
        <v>15</v>
      </c>
      <c r="T418" s="51" t="s">
        <v>1632</v>
      </c>
    </row>
    <row r="419" spans="1:20" x14ac:dyDescent="0.2">
      <c r="A419" s="51" t="s">
        <v>1631</v>
      </c>
      <c r="B419" s="51" t="s">
        <v>1573</v>
      </c>
      <c r="C419" s="51" t="s">
        <v>1630</v>
      </c>
      <c r="D419" s="51" t="s">
        <v>1351</v>
      </c>
      <c r="E419" s="51" t="s">
        <v>1350</v>
      </c>
      <c r="F419" s="51" t="s">
        <v>1204</v>
      </c>
      <c r="G419" s="51" t="s">
        <v>1203</v>
      </c>
      <c r="H419" s="51" t="s">
        <v>1202</v>
      </c>
      <c r="I419" s="51" t="s">
        <v>1201</v>
      </c>
      <c r="J419" s="51" t="s">
        <v>1200</v>
      </c>
      <c r="K419" s="51" t="s">
        <v>1199</v>
      </c>
      <c r="L419" s="51" t="s">
        <v>1217</v>
      </c>
      <c r="M419" s="51" t="s">
        <v>1211</v>
      </c>
      <c r="N419" s="51" t="s">
        <v>1164</v>
      </c>
      <c r="O419" s="51">
        <v>222900</v>
      </c>
      <c r="P419" s="51" t="s">
        <v>1195</v>
      </c>
      <c r="Q419" s="51" t="s">
        <v>1194</v>
      </c>
      <c r="R419" s="51" t="s">
        <v>15</v>
      </c>
      <c r="T419" s="51" t="s">
        <v>1352</v>
      </c>
    </row>
    <row r="420" spans="1:20" x14ac:dyDescent="0.2">
      <c r="A420" s="51" t="s">
        <v>1631</v>
      </c>
      <c r="B420" s="51" t="s">
        <v>1573</v>
      </c>
      <c r="C420" s="51" t="s">
        <v>1630</v>
      </c>
      <c r="D420" s="51" t="s">
        <v>1351</v>
      </c>
      <c r="E420" s="51" t="s">
        <v>1350</v>
      </c>
      <c r="F420" s="51" t="s">
        <v>1204</v>
      </c>
      <c r="G420" s="51" t="s">
        <v>1203</v>
      </c>
      <c r="H420" s="51" t="s">
        <v>1202</v>
      </c>
      <c r="I420" s="51" t="s">
        <v>1201</v>
      </c>
      <c r="J420" s="51" t="s">
        <v>1200</v>
      </c>
      <c r="K420" s="51" t="s">
        <v>1199</v>
      </c>
      <c r="L420" s="51" t="s">
        <v>1215</v>
      </c>
      <c r="M420" s="51" t="s">
        <v>1224</v>
      </c>
      <c r="N420" s="51" t="s">
        <v>2735</v>
      </c>
      <c r="O420" s="51">
        <v>224990</v>
      </c>
      <c r="P420" s="51" t="s">
        <v>1195</v>
      </c>
      <c r="Q420" s="51" t="s">
        <v>1194</v>
      </c>
      <c r="R420" s="51" t="s">
        <v>15</v>
      </c>
      <c r="T420" s="51" t="s">
        <v>1441</v>
      </c>
    </row>
    <row r="421" spans="1:20" x14ac:dyDescent="0.2">
      <c r="A421" s="51" t="s">
        <v>1631</v>
      </c>
      <c r="B421" s="51" t="s">
        <v>1573</v>
      </c>
      <c r="C421" s="51" t="s">
        <v>1630</v>
      </c>
      <c r="D421" s="51" t="s">
        <v>1351</v>
      </c>
      <c r="E421" s="51" t="s">
        <v>1350</v>
      </c>
      <c r="F421" s="51" t="s">
        <v>1204</v>
      </c>
      <c r="G421" s="51" t="s">
        <v>1203</v>
      </c>
      <c r="H421" s="51" t="s">
        <v>1202</v>
      </c>
      <c r="I421" s="51" t="s">
        <v>1201</v>
      </c>
      <c r="J421" s="51" t="s">
        <v>1200</v>
      </c>
      <c r="K421" s="51" t="s">
        <v>1199</v>
      </c>
      <c r="L421" s="51" t="s">
        <v>1212</v>
      </c>
      <c r="M421" s="51" t="s">
        <v>1224</v>
      </c>
      <c r="N421" s="51" t="s">
        <v>2735</v>
      </c>
      <c r="O421" s="51">
        <v>192000</v>
      </c>
      <c r="P421" s="51" t="s">
        <v>1195</v>
      </c>
      <c r="Q421" s="51" t="s">
        <v>1194</v>
      </c>
      <c r="R421" s="51" t="s">
        <v>15</v>
      </c>
      <c r="T421" s="51" t="s">
        <v>1678</v>
      </c>
    </row>
    <row r="422" spans="1:20" x14ac:dyDescent="0.2">
      <c r="A422" s="51" t="s">
        <v>1631</v>
      </c>
      <c r="B422" s="51" t="s">
        <v>1573</v>
      </c>
      <c r="C422" s="51" t="s">
        <v>1630</v>
      </c>
      <c r="D422" s="51" t="s">
        <v>1351</v>
      </c>
      <c r="E422" s="51" t="s">
        <v>1350</v>
      </c>
      <c r="F422" s="51" t="s">
        <v>1204</v>
      </c>
      <c r="G422" s="51" t="s">
        <v>1203</v>
      </c>
      <c r="H422" s="51" t="s">
        <v>1202</v>
      </c>
      <c r="I422" s="51" t="s">
        <v>1201</v>
      </c>
      <c r="J422" s="51" t="s">
        <v>1200</v>
      </c>
      <c r="K422" s="51" t="s">
        <v>1199</v>
      </c>
      <c r="L422" s="51" t="s">
        <v>1198</v>
      </c>
      <c r="M422" s="51" t="s">
        <v>1224</v>
      </c>
      <c r="N422" s="51" t="s">
        <v>2735</v>
      </c>
      <c r="O422" s="51">
        <v>226800</v>
      </c>
      <c r="P422" s="51" t="s">
        <v>1195</v>
      </c>
      <c r="Q422" s="51" t="s">
        <v>1194</v>
      </c>
      <c r="R422" s="51" t="s">
        <v>15</v>
      </c>
      <c r="T422" s="51" t="s">
        <v>1677</v>
      </c>
    </row>
    <row r="423" spans="1:20" x14ac:dyDescent="0.2">
      <c r="A423" s="51" t="s">
        <v>1631</v>
      </c>
      <c r="B423" s="51" t="s">
        <v>1573</v>
      </c>
      <c r="C423" s="51" t="s">
        <v>1630</v>
      </c>
      <c r="D423" s="51" t="s">
        <v>1349</v>
      </c>
      <c r="E423" s="51" t="s">
        <v>1348</v>
      </c>
      <c r="F423" s="51" t="s">
        <v>1204</v>
      </c>
      <c r="G423" s="51" t="s">
        <v>1203</v>
      </c>
      <c r="H423" s="51" t="s">
        <v>1202</v>
      </c>
      <c r="I423" s="51" t="s">
        <v>1201</v>
      </c>
      <c r="J423" s="51" t="s">
        <v>1200</v>
      </c>
      <c r="K423" s="51" t="s">
        <v>1199</v>
      </c>
      <c r="L423" s="51" t="s">
        <v>1222</v>
      </c>
      <c r="M423" s="51" t="s">
        <v>1197</v>
      </c>
      <c r="N423" s="51" t="s">
        <v>1168</v>
      </c>
      <c r="O423" s="51">
        <v>292900</v>
      </c>
      <c r="P423" s="51" t="s">
        <v>1195</v>
      </c>
      <c r="Q423" s="51" t="s">
        <v>1194</v>
      </c>
      <c r="R423" s="51" t="s">
        <v>15</v>
      </c>
      <c r="T423" s="51" t="s">
        <v>1633</v>
      </c>
    </row>
    <row r="424" spans="1:20" x14ac:dyDescent="0.2">
      <c r="A424" s="51" t="s">
        <v>1631</v>
      </c>
      <c r="B424" s="51" t="s">
        <v>1573</v>
      </c>
      <c r="C424" s="51" t="s">
        <v>1630</v>
      </c>
      <c r="D424" s="51" t="s">
        <v>1349</v>
      </c>
      <c r="E424" s="51" t="s">
        <v>1348</v>
      </c>
      <c r="F424" s="51" t="s">
        <v>1204</v>
      </c>
      <c r="G424" s="51" t="s">
        <v>1203</v>
      </c>
      <c r="H424" s="51" t="s">
        <v>1202</v>
      </c>
      <c r="I424" s="51" t="s">
        <v>1201</v>
      </c>
      <c r="J424" s="51" t="s">
        <v>1200</v>
      </c>
      <c r="K424" s="51" t="s">
        <v>1199</v>
      </c>
      <c r="L424" s="51" t="s">
        <v>1219</v>
      </c>
      <c r="M424" s="51" t="s">
        <v>1211</v>
      </c>
      <c r="N424" s="51" t="s">
        <v>1164</v>
      </c>
      <c r="O424" s="51">
        <v>282900</v>
      </c>
      <c r="P424" s="51" t="s">
        <v>1195</v>
      </c>
      <c r="Q424" s="51" t="s">
        <v>1194</v>
      </c>
      <c r="R424" s="51" t="s">
        <v>15</v>
      </c>
      <c r="T424" s="51" t="s">
        <v>1676</v>
      </c>
    </row>
    <row r="425" spans="1:20" x14ac:dyDescent="0.2">
      <c r="A425" s="51" t="s">
        <v>1631</v>
      </c>
      <c r="B425" s="51" t="s">
        <v>1573</v>
      </c>
      <c r="C425" s="51" t="s">
        <v>1630</v>
      </c>
      <c r="D425" s="51" t="s">
        <v>1349</v>
      </c>
      <c r="E425" s="51" t="s">
        <v>1348</v>
      </c>
      <c r="F425" s="51" t="s">
        <v>1204</v>
      </c>
      <c r="G425" s="51" t="s">
        <v>1203</v>
      </c>
      <c r="H425" s="51" t="s">
        <v>1202</v>
      </c>
      <c r="I425" s="51" t="s">
        <v>1201</v>
      </c>
      <c r="J425" s="51" t="s">
        <v>1200</v>
      </c>
      <c r="K425" s="51" t="s">
        <v>1199</v>
      </c>
      <c r="L425" s="51" t="s">
        <v>1217</v>
      </c>
      <c r="M425" s="51" t="s">
        <v>1197</v>
      </c>
      <c r="N425" s="51" t="s">
        <v>1168</v>
      </c>
      <c r="O425" s="51">
        <v>405900</v>
      </c>
      <c r="P425" s="51" t="s">
        <v>1195</v>
      </c>
      <c r="Q425" s="51" t="s">
        <v>1194</v>
      </c>
      <c r="R425" s="51" t="s">
        <v>15</v>
      </c>
      <c r="T425" s="51" t="s">
        <v>1277</v>
      </c>
    </row>
    <row r="426" spans="1:20" x14ac:dyDescent="0.2">
      <c r="A426" s="51" t="s">
        <v>1631</v>
      </c>
      <c r="B426" s="51" t="s">
        <v>1573</v>
      </c>
      <c r="C426" s="51" t="s">
        <v>1630</v>
      </c>
      <c r="D426" s="51" t="s">
        <v>1349</v>
      </c>
      <c r="E426" s="51" t="s">
        <v>1348</v>
      </c>
      <c r="F426" s="51" t="s">
        <v>1204</v>
      </c>
      <c r="G426" s="51" t="s">
        <v>1203</v>
      </c>
      <c r="H426" s="51" t="s">
        <v>1202</v>
      </c>
      <c r="I426" s="51" t="s">
        <v>1201</v>
      </c>
      <c r="J426" s="51" t="s">
        <v>1200</v>
      </c>
      <c r="K426" s="51" t="s">
        <v>1199</v>
      </c>
      <c r="L426" s="51" t="s">
        <v>1215</v>
      </c>
      <c r="M426" s="51" t="s">
        <v>1224</v>
      </c>
      <c r="N426" s="51" t="s">
        <v>2735</v>
      </c>
      <c r="O426" s="51">
        <v>209600</v>
      </c>
      <c r="P426" s="51" t="s">
        <v>1195</v>
      </c>
      <c r="Q426" s="51" t="s">
        <v>1194</v>
      </c>
      <c r="R426" s="51" t="s">
        <v>15</v>
      </c>
      <c r="T426" s="51" t="s">
        <v>1675</v>
      </c>
    </row>
    <row r="427" spans="1:20" x14ac:dyDescent="0.2">
      <c r="A427" s="51" t="s">
        <v>1631</v>
      </c>
      <c r="B427" s="51" t="s">
        <v>1573</v>
      </c>
      <c r="C427" s="51" t="s">
        <v>1630</v>
      </c>
      <c r="D427" s="51" t="s">
        <v>1349</v>
      </c>
      <c r="E427" s="51" t="s">
        <v>1348</v>
      </c>
      <c r="F427" s="51" t="s">
        <v>1204</v>
      </c>
      <c r="G427" s="51" t="s">
        <v>1203</v>
      </c>
      <c r="H427" s="51" t="s">
        <v>1202</v>
      </c>
      <c r="I427" s="51" t="s">
        <v>1201</v>
      </c>
      <c r="J427" s="51" t="s">
        <v>1200</v>
      </c>
      <c r="K427" s="51" t="s">
        <v>1199</v>
      </c>
      <c r="L427" s="51" t="s">
        <v>1212</v>
      </c>
      <c r="M427" s="51" t="s">
        <v>1197</v>
      </c>
      <c r="N427" s="51" t="s">
        <v>1168</v>
      </c>
      <c r="O427" s="51">
        <v>389900</v>
      </c>
      <c r="P427" s="51" t="s">
        <v>1195</v>
      </c>
      <c r="Q427" s="51" t="s">
        <v>1194</v>
      </c>
      <c r="R427" s="51" t="s">
        <v>15</v>
      </c>
      <c r="T427" s="51" t="s">
        <v>1229</v>
      </c>
    </row>
    <row r="428" spans="1:20" x14ac:dyDescent="0.2">
      <c r="A428" s="51" t="s">
        <v>1631</v>
      </c>
      <c r="B428" s="51" t="s">
        <v>1573</v>
      </c>
      <c r="C428" s="51" t="s">
        <v>1630</v>
      </c>
      <c r="D428" s="51" t="s">
        <v>1349</v>
      </c>
      <c r="E428" s="51" t="s">
        <v>1348</v>
      </c>
      <c r="F428" s="51" t="s">
        <v>1204</v>
      </c>
      <c r="G428" s="51" t="s">
        <v>1203</v>
      </c>
      <c r="H428" s="51" t="s">
        <v>1202</v>
      </c>
      <c r="I428" s="51" t="s">
        <v>1201</v>
      </c>
      <c r="J428" s="51" t="s">
        <v>1200</v>
      </c>
      <c r="K428" s="51" t="s">
        <v>1199</v>
      </c>
      <c r="L428" s="51" t="s">
        <v>1198</v>
      </c>
      <c r="M428" s="51" t="s">
        <v>1224</v>
      </c>
      <c r="N428" s="51" t="s">
        <v>2735</v>
      </c>
      <c r="O428" s="51">
        <v>188900</v>
      </c>
      <c r="P428" s="51" t="s">
        <v>1195</v>
      </c>
      <c r="Q428" s="51" t="s">
        <v>1194</v>
      </c>
      <c r="R428" s="51" t="s">
        <v>15</v>
      </c>
      <c r="T428" s="51" t="s">
        <v>1308</v>
      </c>
    </row>
    <row r="429" spans="1:20" x14ac:dyDescent="0.2">
      <c r="A429" s="51" t="s">
        <v>1631</v>
      </c>
      <c r="B429" s="51" t="s">
        <v>1573</v>
      </c>
      <c r="C429" s="51" t="s">
        <v>1630</v>
      </c>
      <c r="D429" s="51" t="s">
        <v>1344</v>
      </c>
      <c r="E429" s="51" t="s">
        <v>1343</v>
      </c>
      <c r="F429" s="51" t="s">
        <v>1204</v>
      </c>
      <c r="G429" s="51" t="s">
        <v>1203</v>
      </c>
      <c r="H429" s="51" t="s">
        <v>1202</v>
      </c>
      <c r="I429" s="51" t="s">
        <v>1201</v>
      </c>
      <c r="J429" s="51" t="s">
        <v>1200</v>
      </c>
      <c r="K429" s="51" t="s">
        <v>1199</v>
      </c>
      <c r="L429" s="51" t="s">
        <v>1222</v>
      </c>
      <c r="M429" s="51" t="s">
        <v>1211</v>
      </c>
      <c r="N429" s="51" t="s">
        <v>1164</v>
      </c>
      <c r="O429" s="51">
        <v>245200</v>
      </c>
      <c r="P429" s="51" t="s">
        <v>1195</v>
      </c>
      <c r="Q429" s="51" t="s">
        <v>1194</v>
      </c>
      <c r="R429" s="51" t="s">
        <v>15</v>
      </c>
      <c r="T429" s="51" t="s">
        <v>1632</v>
      </c>
    </row>
    <row r="430" spans="1:20" x14ac:dyDescent="0.2">
      <c r="A430" s="51" t="s">
        <v>1631</v>
      </c>
      <c r="B430" s="51" t="s">
        <v>1573</v>
      </c>
      <c r="C430" s="51" t="s">
        <v>1630</v>
      </c>
      <c r="D430" s="51" t="s">
        <v>1344</v>
      </c>
      <c r="E430" s="51" t="s">
        <v>1343</v>
      </c>
      <c r="F430" s="51" t="s">
        <v>1204</v>
      </c>
      <c r="G430" s="51" t="s">
        <v>1203</v>
      </c>
      <c r="H430" s="51" t="s">
        <v>1202</v>
      </c>
      <c r="I430" s="51" t="s">
        <v>1201</v>
      </c>
      <c r="J430" s="51" t="s">
        <v>1200</v>
      </c>
      <c r="K430" s="51" t="s">
        <v>1199</v>
      </c>
      <c r="L430" s="51" t="s">
        <v>1219</v>
      </c>
      <c r="M430" s="51" t="s">
        <v>1211</v>
      </c>
      <c r="N430" s="51" t="s">
        <v>1164</v>
      </c>
      <c r="O430" s="51">
        <v>330900</v>
      </c>
      <c r="P430" s="51" t="s">
        <v>1195</v>
      </c>
      <c r="Q430" s="51" t="s">
        <v>1194</v>
      </c>
      <c r="R430" s="51" t="s">
        <v>15</v>
      </c>
      <c r="T430" s="51" t="s">
        <v>1652</v>
      </c>
    </row>
    <row r="431" spans="1:20" x14ac:dyDescent="0.2">
      <c r="A431" s="51" t="s">
        <v>1631</v>
      </c>
      <c r="B431" s="51" t="s">
        <v>1573</v>
      </c>
      <c r="C431" s="51" t="s">
        <v>1630</v>
      </c>
      <c r="D431" s="51" t="s">
        <v>1344</v>
      </c>
      <c r="E431" s="51" t="s">
        <v>1343</v>
      </c>
      <c r="F431" s="51" t="s">
        <v>1204</v>
      </c>
      <c r="G431" s="51" t="s">
        <v>1203</v>
      </c>
      <c r="H431" s="51" t="s">
        <v>1202</v>
      </c>
      <c r="I431" s="51" t="s">
        <v>1201</v>
      </c>
      <c r="J431" s="51" t="s">
        <v>1200</v>
      </c>
      <c r="K431" s="51" t="s">
        <v>1199</v>
      </c>
      <c r="L431" s="51" t="s">
        <v>1217</v>
      </c>
      <c r="M431" s="51" t="s">
        <v>1347</v>
      </c>
      <c r="N431" s="51" t="s">
        <v>1168</v>
      </c>
      <c r="O431" s="51">
        <v>585900</v>
      </c>
      <c r="P431" s="51" t="s">
        <v>1195</v>
      </c>
      <c r="Q431" s="51" t="s">
        <v>1194</v>
      </c>
      <c r="R431" s="51" t="s">
        <v>15</v>
      </c>
      <c r="T431" s="51" t="s">
        <v>1674</v>
      </c>
    </row>
    <row r="432" spans="1:20" x14ac:dyDescent="0.2">
      <c r="A432" s="51" t="s">
        <v>1631</v>
      </c>
      <c r="B432" s="51" t="s">
        <v>1573</v>
      </c>
      <c r="C432" s="51" t="s">
        <v>1630</v>
      </c>
      <c r="D432" s="51" t="s">
        <v>1344</v>
      </c>
      <c r="E432" s="51" t="s">
        <v>1343</v>
      </c>
      <c r="F432" s="51" t="s">
        <v>1204</v>
      </c>
      <c r="G432" s="51" t="s">
        <v>1203</v>
      </c>
      <c r="H432" s="51" t="s">
        <v>1202</v>
      </c>
      <c r="I432" s="51" t="s">
        <v>1201</v>
      </c>
      <c r="J432" s="51" t="s">
        <v>1200</v>
      </c>
      <c r="K432" s="51" t="s">
        <v>1199</v>
      </c>
      <c r="L432" s="51" t="s">
        <v>1215</v>
      </c>
      <c r="M432" s="51" t="s">
        <v>1224</v>
      </c>
      <c r="N432" s="51" t="s">
        <v>2735</v>
      </c>
      <c r="O432" s="51">
        <v>227100</v>
      </c>
      <c r="P432" s="51" t="s">
        <v>1195</v>
      </c>
      <c r="Q432" s="51" t="s">
        <v>1194</v>
      </c>
      <c r="R432" s="51" t="s">
        <v>15</v>
      </c>
      <c r="T432" s="51" t="s">
        <v>1673</v>
      </c>
    </row>
    <row r="433" spans="1:20" x14ac:dyDescent="0.2">
      <c r="A433" s="51" t="s">
        <v>1631</v>
      </c>
      <c r="B433" s="51" t="s">
        <v>1573</v>
      </c>
      <c r="C433" s="51" t="s">
        <v>1630</v>
      </c>
      <c r="D433" s="51" t="s">
        <v>1344</v>
      </c>
      <c r="E433" s="51" t="s">
        <v>1343</v>
      </c>
      <c r="F433" s="51" t="s">
        <v>1204</v>
      </c>
      <c r="G433" s="51" t="s">
        <v>1203</v>
      </c>
      <c r="H433" s="51" t="s">
        <v>1202</v>
      </c>
      <c r="I433" s="51" t="s">
        <v>1201</v>
      </c>
      <c r="J433" s="51" t="s">
        <v>1200</v>
      </c>
      <c r="K433" s="51" t="s">
        <v>1199</v>
      </c>
      <c r="L433" s="51" t="s">
        <v>1212</v>
      </c>
      <c r="M433" s="51" t="s">
        <v>1224</v>
      </c>
      <c r="N433" s="51" t="s">
        <v>2735</v>
      </c>
      <c r="O433" s="51">
        <v>210600</v>
      </c>
      <c r="P433" s="51" t="s">
        <v>1195</v>
      </c>
      <c r="Q433" s="51" t="s">
        <v>1194</v>
      </c>
      <c r="R433" s="51" t="s">
        <v>15</v>
      </c>
      <c r="T433" s="51" t="s">
        <v>1241</v>
      </c>
    </row>
    <row r="434" spans="1:20" x14ac:dyDescent="0.2">
      <c r="A434" s="51" t="s">
        <v>1631</v>
      </c>
      <c r="B434" s="51" t="s">
        <v>1573</v>
      </c>
      <c r="C434" s="51" t="s">
        <v>1630</v>
      </c>
      <c r="D434" s="51" t="s">
        <v>1344</v>
      </c>
      <c r="E434" s="51" t="s">
        <v>1343</v>
      </c>
      <c r="F434" s="51" t="s">
        <v>1204</v>
      </c>
      <c r="G434" s="51" t="s">
        <v>1203</v>
      </c>
      <c r="H434" s="51" t="s">
        <v>1202</v>
      </c>
      <c r="I434" s="51" t="s">
        <v>1201</v>
      </c>
      <c r="J434" s="51" t="s">
        <v>1200</v>
      </c>
      <c r="K434" s="51" t="s">
        <v>1199</v>
      </c>
      <c r="L434" s="51" t="s">
        <v>1198</v>
      </c>
      <c r="M434" s="51" t="s">
        <v>1214</v>
      </c>
      <c r="N434" s="51" t="s">
        <v>1168</v>
      </c>
      <c r="O434" s="51">
        <v>382000</v>
      </c>
      <c r="P434" s="51" t="s">
        <v>1195</v>
      </c>
      <c r="Q434" s="51" t="s">
        <v>1194</v>
      </c>
      <c r="R434" s="51" t="s">
        <v>15</v>
      </c>
      <c r="T434" s="51" t="s">
        <v>1243</v>
      </c>
    </row>
    <row r="435" spans="1:20" x14ac:dyDescent="0.2">
      <c r="A435" s="51" t="s">
        <v>1631</v>
      </c>
      <c r="B435" s="51" t="s">
        <v>1573</v>
      </c>
      <c r="C435" s="51" t="s">
        <v>1630</v>
      </c>
      <c r="D435" s="51" t="s">
        <v>1339</v>
      </c>
      <c r="E435" s="51" t="s">
        <v>1338</v>
      </c>
      <c r="F435" s="51" t="s">
        <v>1204</v>
      </c>
      <c r="G435" s="51" t="s">
        <v>1203</v>
      </c>
      <c r="H435" s="51" t="s">
        <v>1202</v>
      </c>
      <c r="I435" s="51" t="s">
        <v>1201</v>
      </c>
      <c r="J435" s="51" t="s">
        <v>1200</v>
      </c>
      <c r="K435" s="51" t="s">
        <v>1199</v>
      </c>
      <c r="L435" s="51" t="s">
        <v>1222</v>
      </c>
      <c r="M435" s="51" t="s">
        <v>1224</v>
      </c>
      <c r="N435" s="51" t="s">
        <v>2735</v>
      </c>
      <c r="O435" s="51">
        <v>209990</v>
      </c>
      <c r="P435" s="51" t="s">
        <v>1195</v>
      </c>
      <c r="Q435" s="51" t="s">
        <v>1194</v>
      </c>
      <c r="R435" s="51" t="s">
        <v>15</v>
      </c>
      <c r="T435" s="51" t="s">
        <v>1635</v>
      </c>
    </row>
    <row r="436" spans="1:20" x14ac:dyDescent="0.2">
      <c r="A436" s="51" t="s">
        <v>1631</v>
      </c>
      <c r="B436" s="51" t="s">
        <v>1573</v>
      </c>
      <c r="C436" s="51" t="s">
        <v>1630</v>
      </c>
      <c r="D436" s="51" t="s">
        <v>1339</v>
      </c>
      <c r="E436" s="51" t="s">
        <v>1338</v>
      </c>
      <c r="F436" s="51" t="s">
        <v>1204</v>
      </c>
      <c r="G436" s="51" t="s">
        <v>1203</v>
      </c>
      <c r="H436" s="51" t="s">
        <v>1202</v>
      </c>
      <c r="I436" s="51" t="s">
        <v>1201</v>
      </c>
      <c r="J436" s="51" t="s">
        <v>1200</v>
      </c>
      <c r="K436" s="51" t="s">
        <v>1199</v>
      </c>
      <c r="L436" s="51" t="s">
        <v>1219</v>
      </c>
      <c r="M436" s="51" t="s">
        <v>1211</v>
      </c>
      <c r="N436" s="51" t="s">
        <v>1164</v>
      </c>
      <c r="O436" s="51">
        <v>224300</v>
      </c>
      <c r="P436" s="51" t="s">
        <v>1195</v>
      </c>
      <c r="Q436" s="51" t="s">
        <v>1194</v>
      </c>
      <c r="R436" s="51" t="s">
        <v>15</v>
      </c>
      <c r="T436" s="51" t="s">
        <v>1672</v>
      </c>
    </row>
    <row r="437" spans="1:20" x14ac:dyDescent="0.2">
      <c r="A437" s="51" t="s">
        <v>1631</v>
      </c>
      <c r="B437" s="51" t="s">
        <v>1573</v>
      </c>
      <c r="C437" s="51" t="s">
        <v>1630</v>
      </c>
      <c r="D437" s="51" t="s">
        <v>1339</v>
      </c>
      <c r="E437" s="51" t="s">
        <v>1338</v>
      </c>
      <c r="F437" s="51" t="s">
        <v>1204</v>
      </c>
      <c r="G437" s="51" t="s">
        <v>1203</v>
      </c>
      <c r="H437" s="51" t="s">
        <v>1202</v>
      </c>
      <c r="I437" s="51" t="s">
        <v>1201</v>
      </c>
      <c r="J437" s="51" t="s">
        <v>1200</v>
      </c>
      <c r="K437" s="51" t="s">
        <v>1199</v>
      </c>
      <c r="L437" s="51" t="s">
        <v>1217</v>
      </c>
      <c r="M437" s="51" t="s">
        <v>1211</v>
      </c>
      <c r="N437" s="51" t="s">
        <v>1164</v>
      </c>
      <c r="O437" s="51">
        <v>309990</v>
      </c>
      <c r="P437" s="51" t="s">
        <v>1195</v>
      </c>
      <c r="Q437" s="51" t="s">
        <v>1194</v>
      </c>
      <c r="R437" s="51" t="s">
        <v>15</v>
      </c>
      <c r="T437" s="51" t="s">
        <v>1671</v>
      </c>
    </row>
    <row r="438" spans="1:20" x14ac:dyDescent="0.2">
      <c r="A438" s="51" t="s">
        <v>1631</v>
      </c>
      <c r="B438" s="51" t="s">
        <v>1573</v>
      </c>
      <c r="C438" s="51" t="s">
        <v>1630</v>
      </c>
      <c r="D438" s="51" t="s">
        <v>1339</v>
      </c>
      <c r="E438" s="51" t="s">
        <v>1338</v>
      </c>
      <c r="F438" s="51" t="s">
        <v>1204</v>
      </c>
      <c r="G438" s="51" t="s">
        <v>1203</v>
      </c>
      <c r="H438" s="51" t="s">
        <v>1202</v>
      </c>
      <c r="I438" s="51" t="s">
        <v>1201</v>
      </c>
      <c r="J438" s="51" t="s">
        <v>1200</v>
      </c>
      <c r="K438" s="51" t="s">
        <v>1199</v>
      </c>
      <c r="L438" s="51" t="s">
        <v>1215</v>
      </c>
      <c r="M438" s="51" t="s">
        <v>1340</v>
      </c>
      <c r="N438" s="51" t="s">
        <v>1166</v>
      </c>
      <c r="O438" s="51">
        <v>374100</v>
      </c>
      <c r="P438" s="51" t="s">
        <v>1195</v>
      </c>
      <c r="Q438" s="51" t="s">
        <v>1194</v>
      </c>
      <c r="R438" s="51" t="s">
        <v>15</v>
      </c>
      <c r="T438" s="51" t="s">
        <v>1670</v>
      </c>
    </row>
    <row r="439" spans="1:20" x14ac:dyDescent="0.2">
      <c r="A439" s="51" t="s">
        <v>1631</v>
      </c>
      <c r="B439" s="51" t="s">
        <v>1573</v>
      </c>
      <c r="C439" s="51" t="s">
        <v>1630</v>
      </c>
      <c r="D439" s="51" t="s">
        <v>1339</v>
      </c>
      <c r="E439" s="51" t="s">
        <v>1338</v>
      </c>
      <c r="F439" s="51" t="s">
        <v>1204</v>
      </c>
      <c r="G439" s="51" t="s">
        <v>1203</v>
      </c>
      <c r="H439" s="51" t="s">
        <v>1202</v>
      </c>
      <c r="I439" s="51" t="s">
        <v>1201</v>
      </c>
      <c r="J439" s="51" t="s">
        <v>1200</v>
      </c>
      <c r="K439" s="51" t="s">
        <v>1199</v>
      </c>
      <c r="L439" s="51" t="s">
        <v>1212</v>
      </c>
      <c r="M439" s="51" t="s">
        <v>1224</v>
      </c>
      <c r="N439" s="51" t="s">
        <v>2735</v>
      </c>
      <c r="O439" s="51">
        <v>184100</v>
      </c>
      <c r="P439" s="51" t="s">
        <v>1195</v>
      </c>
      <c r="Q439" s="51" t="s">
        <v>1194</v>
      </c>
      <c r="R439" s="51" t="s">
        <v>15</v>
      </c>
      <c r="T439" s="51" t="s">
        <v>1281</v>
      </c>
    </row>
    <row r="440" spans="1:20" x14ac:dyDescent="0.2">
      <c r="A440" s="51" t="s">
        <v>1631</v>
      </c>
      <c r="B440" s="51" t="s">
        <v>1573</v>
      </c>
      <c r="C440" s="51" t="s">
        <v>1630</v>
      </c>
      <c r="D440" s="51" t="s">
        <v>1339</v>
      </c>
      <c r="E440" s="51" t="s">
        <v>1338</v>
      </c>
      <c r="F440" s="51" t="s">
        <v>1204</v>
      </c>
      <c r="G440" s="51" t="s">
        <v>1203</v>
      </c>
      <c r="H440" s="51" t="s">
        <v>1202</v>
      </c>
      <c r="I440" s="51" t="s">
        <v>1201</v>
      </c>
      <c r="J440" s="51" t="s">
        <v>1200</v>
      </c>
      <c r="K440" s="51" t="s">
        <v>1199</v>
      </c>
      <c r="L440" s="51" t="s">
        <v>1198</v>
      </c>
      <c r="M440" s="51" t="s">
        <v>1197</v>
      </c>
      <c r="N440" s="51" t="s">
        <v>1168</v>
      </c>
      <c r="O440" s="51">
        <v>389900</v>
      </c>
      <c r="P440" s="51" t="s">
        <v>1195</v>
      </c>
      <c r="Q440" s="51" t="s">
        <v>1194</v>
      </c>
      <c r="R440" s="51" t="s">
        <v>15</v>
      </c>
      <c r="T440" s="51" t="s">
        <v>1229</v>
      </c>
    </row>
    <row r="441" spans="1:20" x14ac:dyDescent="0.2">
      <c r="A441" s="51" t="s">
        <v>1631</v>
      </c>
      <c r="B441" s="51" t="s">
        <v>1573</v>
      </c>
      <c r="C441" s="51" t="s">
        <v>1630</v>
      </c>
      <c r="D441" s="51" t="s">
        <v>1333</v>
      </c>
      <c r="E441" s="51" t="s">
        <v>1332</v>
      </c>
      <c r="F441" s="51" t="s">
        <v>1204</v>
      </c>
      <c r="G441" s="51" t="s">
        <v>1203</v>
      </c>
      <c r="H441" s="51" t="s">
        <v>1202</v>
      </c>
      <c r="I441" s="51" t="s">
        <v>1201</v>
      </c>
      <c r="J441" s="51" t="s">
        <v>1200</v>
      </c>
      <c r="K441" s="51" t="s">
        <v>1199</v>
      </c>
      <c r="L441" s="51" t="s">
        <v>1222</v>
      </c>
      <c r="M441" s="51" t="s">
        <v>1211</v>
      </c>
      <c r="N441" s="51" t="s">
        <v>1164</v>
      </c>
      <c r="O441" s="51">
        <v>295300</v>
      </c>
      <c r="P441" s="51" t="s">
        <v>1195</v>
      </c>
      <c r="Q441" s="51" t="s">
        <v>1194</v>
      </c>
      <c r="R441" s="51" t="s">
        <v>1213</v>
      </c>
      <c r="T441" s="51" t="s">
        <v>1337</v>
      </c>
    </row>
    <row r="442" spans="1:20" x14ac:dyDescent="0.2">
      <c r="A442" s="51" t="s">
        <v>1631</v>
      </c>
      <c r="B442" s="51" t="s">
        <v>1573</v>
      </c>
      <c r="C442" s="51" t="s">
        <v>1630</v>
      </c>
      <c r="D442" s="51" t="s">
        <v>1333</v>
      </c>
      <c r="E442" s="51" t="s">
        <v>1332</v>
      </c>
      <c r="F442" s="51" t="s">
        <v>1204</v>
      </c>
      <c r="G442" s="51" t="s">
        <v>1203</v>
      </c>
      <c r="H442" s="51" t="s">
        <v>1202</v>
      </c>
      <c r="I442" s="51" t="s">
        <v>1201</v>
      </c>
      <c r="J442" s="51" t="s">
        <v>1200</v>
      </c>
      <c r="K442" s="51" t="s">
        <v>1199</v>
      </c>
      <c r="L442" s="51" t="s">
        <v>1219</v>
      </c>
      <c r="M442" s="51" t="s">
        <v>1197</v>
      </c>
      <c r="N442" s="51" t="s">
        <v>1168</v>
      </c>
      <c r="O442" s="51">
        <v>209700</v>
      </c>
      <c r="P442" s="51" t="s">
        <v>1195</v>
      </c>
      <c r="Q442" s="51" t="s">
        <v>1194</v>
      </c>
      <c r="R442" s="51" t="s">
        <v>15</v>
      </c>
      <c r="T442" s="51" t="s">
        <v>1336</v>
      </c>
    </row>
    <row r="443" spans="1:20" x14ac:dyDescent="0.2">
      <c r="A443" s="51" t="s">
        <v>1631</v>
      </c>
      <c r="B443" s="51" t="s">
        <v>1573</v>
      </c>
      <c r="C443" s="51" t="s">
        <v>1630</v>
      </c>
      <c r="D443" s="51" t="s">
        <v>1333</v>
      </c>
      <c r="E443" s="51" t="s">
        <v>1332</v>
      </c>
      <c r="F443" s="51" t="s">
        <v>1204</v>
      </c>
      <c r="G443" s="51" t="s">
        <v>1203</v>
      </c>
      <c r="H443" s="51" t="s">
        <v>1202</v>
      </c>
      <c r="I443" s="51" t="s">
        <v>1201</v>
      </c>
      <c r="J443" s="51" t="s">
        <v>1200</v>
      </c>
      <c r="K443" s="51" t="s">
        <v>1199</v>
      </c>
      <c r="L443" s="51" t="s">
        <v>1217</v>
      </c>
      <c r="M443" s="51" t="s">
        <v>1224</v>
      </c>
      <c r="N443" s="51" t="s">
        <v>2735</v>
      </c>
      <c r="O443" s="51">
        <v>280900</v>
      </c>
      <c r="P443" s="51" t="s">
        <v>1195</v>
      </c>
      <c r="Q443" s="51" t="s">
        <v>1194</v>
      </c>
      <c r="R443" s="51" t="s">
        <v>15</v>
      </c>
      <c r="T443" s="51" t="s">
        <v>1335</v>
      </c>
    </row>
    <row r="444" spans="1:20" x14ac:dyDescent="0.2">
      <c r="A444" s="51" t="s">
        <v>1631</v>
      </c>
      <c r="B444" s="51" t="s">
        <v>1573</v>
      </c>
      <c r="C444" s="51" t="s">
        <v>1630</v>
      </c>
      <c r="D444" s="51" t="s">
        <v>1333</v>
      </c>
      <c r="E444" s="51" t="s">
        <v>1332</v>
      </c>
      <c r="F444" s="51" t="s">
        <v>1204</v>
      </c>
      <c r="G444" s="51" t="s">
        <v>1203</v>
      </c>
      <c r="H444" s="51" t="s">
        <v>1202</v>
      </c>
      <c r="I444" s="51" t="s">
        <v>1201</v>
      </c>
      <c r="J444" s="51" t="s">
        <v>1200</v>
      </c>
      <c r="K444" s="51" t="s">
        <v>1199</v>
      </c>
      <c r="L444" s="51" t="s">
        <v>1215</v>
      </c>
      <c r="M444" s="51" t="s">
        <v>1224</v>
      </c>
      <c r="N444" s="51" t="s">
        <v>2735</v>
      </c>
      <c r="O444" s="51">
        <v>202100</v>
      </c>
      <c r="P444" s="51" t="s">
        <v>1195</v>
      </c>
      <c r="Q444" s="51" t="s">
        <v>1194</v>
      </c>
      <c r="R444" s="51" t="s">
        <v>15</v>
      </c>
      <c r="T444" s="51" t="s">
        <v>1334</v>
      </c>
    </row>
    <row r="445" spans="1:20" x14ac:dyDescent="0.2">
      <c r="A445" s="51" t="s">
        <v>1631</v>
      </c>
      <c r="B445" s="51" t="s">
        <v>1573</v>
      </c>
      <c r="C445" s="51" t="s">
        <v>1630</v>
      </c>
      <c r="D445" s="51" t="s">
        <v>1333</v>
      </c>
      <c r="E445" s="51" t="s">
        <v>1332</v>
      </c>
      <c r="F445" s="51" t="s">
        <v>1204</v>
      </c>
      <c r="G445" s="51" t="s">
        <v>1203</v>
      </c>
      <c r="H445" s="51" t="s">
        <v>1202</v>
      </c>
      <c r="I445" s="51" t="s">
        <v>1201</v>
      </c>
      <c r="J445" s="51" t="s">
        <v>1200</v>
      </c>
      <c r="K445" s="51" t="s">
        <v>1199</v>
      </c>
      <c r="L445" s="51" t="s">
        <v>1212</v>
      </c>
      <c r="M445" s="51" t="s">
        <v>1214</v>
      </c>
      <c r="N445" s="51" t="s">
        <v>1168</v>
      </c>
      <c r="O445" s="51">
        <v>399900</v>
      </c>
      <c r="P445" s="51" t="s">
        <v>1195</v>
      </c>
      <c r="Q445" s="51" t="s">
        <v>1194</v>
      </c>
      <c r="R445" s="51" t="s">
        <v>15</v>
      </c>
      <c r="T445" s="51" t="s">
        <v>1196</v>
      </c>
    </row>
    <row r="446" spans="1:20" x14ac:dyDescent="0.2">
      <c r="A446" s="51" t="s">
        <v>1631</v>
      </c>
      <c r="B446" s="51" t="s">
        <v>1573</v>
      </c>
      <c r="C446" s="51" t="s">
        <v>1630</v>
      </c>
      <c r="D446" s="51" t="s">
        <v>1333</v>
      </c>
      <c r="E446" s="51" t="s">
        <v>1332</v>
      </c>
      <c r="F446" s="51" t="s">
        <v>1204</v>
      </c>
      <c r="G446" s="51" t="s">
        <v>1203</v>
      </c>
      <c r="H446" s="51" t="s">
        <v>1202</v>
      </c>
      <c r="I446" s="51" t="s">
        <v>1201</v>
      </c>
      <c r="J446" s="51" t="s">
        <v>1200</v>
      </c>
      <c r="K446" s="51" t="s">
        <v>1199</v>
      </c>
      <c r="L446" s="51" t="s">
        <v>1198</v>
      </c>
      <c r="M446" s="51" t="s">
        <v>1197</v>
      </c>
      <c r="N446" s="51" t="s">
        <v>1168</v>
      </c>
      <c r="O446" s="51">
        <v>399900</v>
      </c>
      <c r="P446" s="51" t="s">
        <v>1195</v>
      </c>
      <c r="Q446" s="51" t="s">
        <v>1194</v>
      </c>
      <c r="R446" s="51" t="s">
        <v>15</v>
      </c>
      <c r="T446" s="51" t="s">
        <v>1196</v>
      </c>
    </row>
    <row r="447" spans="1:20" x14ac:dyDescent="0.2">
      <c r="A447" s="51" t="s">
        <v>1631</v>
      </c>
      <c r="B447" s="51" t="s">
        <v>1573</v>
      </c>
      <c r="C447" s="51" t="s">
        <v>1630</v>
      </c>
      <c r="D447" s="51" t="s">
        <v>1327</v>
      </c>
      <c r="E447" s="51" t="s">
        <v>1326</v>
      </c>
      <c r="F447" s="51" t="s">
        <v>1204</v>
      </c>
      <c r="G447" s="51" t="s">
        <v>1203</v>
      </c>
      <c r="H447" s="51" t="s">
        <v>1202</v>
      </c>
      <c r="I447" s="51" t="s">
        <v>1201</v>
      </c>
      <c r="J447" s="51" t="s">
        <v>1200</v>
      </c>
      <c r="K447" s="51" t="s">
        <v>1199</v>
      </c>
      <c r="L447" s="51" t="s">
        <v>1222</v>
      </c>
      <c r="M447" s="51" t="s">
        <v>1214</v>
      </c>
      <c r="N447" s="51" t="s">
        <v>1168</v>
      </c>
      <c r="O447" s="51">
        <v>399900</v>
      </c>
      <c r="P447" s="51" t="s">
        <v>1195</v>
      </c>
      <c r="Q447" s="51" t="s">
        <v>1194</v>
      </c>
      <c r="R447" s="51" t="s">
        <v>15</v>
      </c>
      <c r="T447" s="51" t="s">
        <v>1196</v>
      </c>
    </row>
    <row r="448" spans="1:20" x14ac:dyDescent="0.2">
      <c r="A448" s="51" t="s">
        <v>1631</v>
      </c>
      <c r="B448" s="51" t="s">
        <v>1573</v>
      </c>
      <c r="C448" s="51" t="s">
        <v>1630</v>
      </c>
      <c r="D448" s="51" t="s">
        <v>1327</v>
      </c>
      <c r="E448" s="51" t="s">
        <v>1326</v>
      </c>
      <c r="F448" s="51" t="s">
        <v>1204</v>
      </c>
      <c r="G448" s="51" t="s">
        <v>1203</v>
      </c>
      <c r="H448" s="51" t="s">
        <v>1202</v>
      </c>
      <c r="I448" s="51" t="s">
        <v>1201</v>
      </c>
      <c r="J448" s="51" t="s">
        <v>1200</v>
      </c>
      <c r="K448" s="51" t="s">
        <v>1199</v>
      </c>
      <c r="L448" s="51" t="s">
        <v>1219</v>
      </c>
      <c r="M448" s="51" t="s">
        <v>1197</v>
      </c>
      <c r="N448" s="51" t="s">
        <v>1168</v>
      </c>
      <c r="O448" s="51">
        <v>292900</v>
      </c>
      <c r="P448" s="51" t="s">
        <v>1195</v>
      </c>
      <c r="Q448" s="51" t="s">
        <v>1194</v>
      </c>
      <c r="R448" s="51" t="s">
        <v>15</v>
      </c>
      <c r="T448" s="51" t="s">
        <v>1633</v>
      </c>
    </row>
    <row r="449" spans="1:20" x14ac:dyDescent="0.2">
      <c r="A449" s="51" t="s">
        <v>1631</v>
      </c>
      <c r="B449" s="51" t="s">
        <v>1573</v>
      </c>
      <c r="C449" s="51" t="s">
        <v>1630</v>
      </c>
      <c r="D449" s="51" t="s">
        <v>1327</v>
      </c>
      <c r="E449" s="51" t="s">
        <v>1326</v>
      </c>
      <c r="F449" s="51" t="s">
        <v>1204</v>
      </c>
      <c r="G449" s="51" t="s">
        <v>1203</v>
      </c>
      <c r="H449" s="51" t="s">
        <v>1202</v>
      </c>
      <c r="I449" s="51" t="s">
        <v>1201</v>
      </c>
      <c r="J449" s="51" t="s">
        <v>1200</v>
      </c>
      <c r="K449" s="51" t="s">
        <v>1199</v>
      </c>
      <c r="L449" s="51" t="s">
        <v>1217</v>
      </c>
      <c r="M449" s="51" t="s">
        <v>1211</v>
      </c>
      <c r="N449" s="51" t="s">
        <v>1164</v>
      </c>
      <c r="O449" s="51">
        <v>245200</v>
      </c>
      <c r="P449" s="51" t="s">
        <v>1195</v>
      </c>
      <c r="Q449" s="51" t="s">
        <v>1194</v>
      </c>
      <c r="R449" s="51" t="s">
        <v>15</v>
      </c>
      <c r="T449" s="51" t="s">
        <v>1632</v>
      </c>
    </row>
    <row r="450" spans="1:20" x14ac:dyDescent="0.2">
      <c r="A450" s="51" t="s">
        <v>1631</v>
      </c>
      <c r="B450" s="51" t="s">
        <v>1573</v>
      </c>
      <c r="C450" s="51" t="s">
        <v>1630</v>
      </c>
      <c r="D450" s="51" t="s">
        <v>1327</v>
      </c>
      <c r="E450" s="51" t="s">
        <v>1326</v>
      </c>
      <c r="F450" s="51" t="s">
        <v>1204</v>
      </c>
      <c r="G450" s="51" t="s">
        <v>1203</v>
      </c>
      <c r="H450" s="51" t="s">
        <v>1202</v>
      </c>
      <c r="I450" s="51" t="s">
        <v>1201</v>
      </c>
      <c r="J450" s="51" t="s">
        <v>1200</v>
      </c>
      <c r="K450" s="51" t="s">
        <v>1199</v>
      </c>
      <c r="L450" s="51" t="s">
        <v>1215</v>
      </c>
      <c r="M450" s="51" t="s">
        <v>1197</v>
      </c>
      <c r="N450" s="51" t="s">
        <v>1168</v>
      </c>
      <c r="O450" s="51">
        <v>302000</v>
      </c>
      <c r="P450" s="51" t="s">
        <v>1195</v>
      </c>
      <c r="Q450" s="51" t="s">
        <v>1194</v>
      </c>
      <c r="R450" s="51" t="s">
        <v>15</v>
      </c>
      <c r="T450" s="51" t="s">
        <v>1329</v>
      </c>
    </row>
    <row r="451" spans="1:20" x14ac:dyDescent="0.2">
      <c r="A451" s="51" t="s">
        <v>1631</v>
      </c>
      <c r="B451" s="51" t="s">
        <v>1573</v>
      </c>
      <c r="C451" s="51" t="s">
        <v>1630</v>
      </c>
      <c r="D451" s="51" t="s">
        <v>1327</v>
      </c>
      <c r="E451" s="51" t="s">
        <v>1326</v>
      </c>
      <c r="F451" s="51" t="s">
        <v>1204</v>
      </c>
      <c r="G451" s="51" t="s">
        <v>1203</v>
      </c>
      <c r="H451" s="51" t="s">
        <v>1202</v>
      </c>
      <c r="I451" s="51" t="s">
        <v>1201</v>
      </c>
      <c r="J451" s="51" t="s">
        <v>1200</v>
      </c>
      <c r="K451" s="51" t="s">
        <v>1199</v>
      </c>
      <c r="L451" s="51" t="s">
        <v>1212</v>
      </c>
      <c r="M451" s="51" t="s">
        <v>1211</v>
      </c>
      <c r="N451" s="51" t="s">
        <v>1164</v>
      </c>
      <c r="O451" s="51">
        <v>287990</v>
      </c>
      <c r="P451" s="51" t="s">
        <v>1195</v>
      </c>
      <c r="Q451" s="51" t="s">
        <v>1194</v>
      </c>
      <c r="R451" s="51" t="s">
        <v>1213</v>
      </c>
      <c r="T451" s="51" t="s">
        <v>1328</v>
      </c>
    </row>
    <row r="452" spans="1:20" x14ac:dyDescent="0.2">
      <c r="A452" s="51" t="s">
        <v>1631</v>
      </c>
      <c r="B452" s="51" t="s">
        <v>1573</v>
      </c>
      <c r="C452" s="51" t="s">
        <v>1630</v>
      </c>
      <c r="D452" s="51" t="s">
        <v>1327</v>
      </c>
      <c r="E452" s="51" t="s">
        <v>1326</v>
      </c>
      <c r="F452" s="51" t="s">
        <v>1204</v>
      </c>
      <c r="G452" s="51" t="s">
        <v>1203</v>
      </c>
      <c r="H452" s="51" t="s">
        <v>1202</v>
      </c>
      <c r="I452" s="51" t="s">
        <v>1201</v>
      </c>
      <c r="J452" s="51" t="s">
        <v>1200</v>
      </c>
      <c r="K452" s="51" t="s">
        <v>1199</v>
      </c>
      <c r="L452" s="51" t="s">
        <v>1198</v>
      </c>
      <c r="M452" s="51" t="s">
        <v>1211</v>
      </c>
      <c r="N452" s="51" t="s">
        <v>1164</v>
      </c>
      <c r="O452" s="51">
        <v>206600</v>
      </c>
      <c r="P452" s="51" t="s">
        <v>1195</v>
      </c>
      <c r="Q452" s="51" t="s">
        <v>1194</v>
      </c>
      <c r="R452" s="51" t="s">
        <v>15</v>
      </c>
      <c r="T452" s="51" t="s">
        <v>1669</v>
      </c>
    </row>
    <row r="453" spans="1:20" x14ac:dyDescent="0.2">
      <c r="A453" s="51" t="s">
        <v>1631</v>
      </c>
      <c r="B453" s="51" t="s">
        <v>1573</v>
      </c>
      <c r="C453" s="51" t="s">
        <v>1630</v>
      </c>
      <c r="D453" s="51" t="s">
        <v>1313</v>
      </c>
      <c r="E453" s="51" t="s">
        <v>1312</v>
      </c>
      <c r="F453" s="51" t="s">
        <v>1204</v>
      </c>
      <c r="G453" s="51" t="s">
        <v>1203</v>
      </c>
      <c r="H453" s="51" t="s">
        <v>1202</v>
      </c>
      <c r="I453" s="51" t="s">
        <v>1201</v>
      </c>
      <c r="J453" s="51" t="s">
        <v>1200</v>
      </c>
      <c r="K453" s="51" t="s">
        <v>1199</v>
      </c>
      <c r="L453" s="51" t="s">
        <v>1222</v>
      </c>
      <c r="M453" s="51" t="s">
        <v>1197</v>
      </c>
      <c r="N453" s="51" t="s">
        <v>1168</v>
      </c>
      <c r="O453" s="51">
        <v>574602</v>
      </c>
      <c r="P453" s="51" t="s">
        <v>1195</v>
      </c>
      <c r="Q453" s="51" t="s">
        <v>1194</v>
      </c>
      <c r="R453" s="51" t="s">
        <v>15</v>
      </c>
      <c r="T453" s="51" t="s">
        <v>1325</v>
      </c>
    </row>
    <row r="454" spans="1:20" x14ac:dyDescent="0.2">
      <c r="A454" s="51" t="s">
        <v>1631</v>
      </c>
      <c r="B454" s="51" t="s">
        <v>1573</v>
      </c>
      <c r="C454" s="51" t="s">
        <v>1630</v>
      </c>
      <c r="D454" s="51" t="s">
        <v>1313</v>
      </c>
      <c r="E454" s="51" t="s">
        <v>1312</v>
      </c>
      <c r="F454" s="51" t="s">
        <v>1204</v>
      </c>
      <c r="G454" s="51" t="s">
        <v>1203</v>
      </c>
      <c r="H454" s="51" t="s">
        <v>1202</v>
      </c>
      <c r="I454" s="51" t="s">
        <v>1201</v>
      </c>
      <c r="J454" s="51" t="s">
        <v>1200</v>
      </c>
      <c r="K454" s="51" t="s">
        <v>1199</v>
      </c>
      <c r="L454" s="51" t="s">
        <v>1219</v>
      </c>
      <c r="M454" s="51" t="s">
        <v>1250</v>
      </c>
      <c r="N454" s="51" t="s">
        <v>1168</v>
      </c>
      <c r="O454" s="51">
        <v>519900</v>
      </c>
      <c r="P454" s="51" t="s">
        <v>1195</v>
      </c>
      <c r="Q454" s="51" t="s">
        <v>1194</v>
      </c>
      <c r="R454" s="51" t="s">
        <v>15</v>
      </c>
      <c r="T454" s="51" t="s">
        <v>1324</v>
      </c>
    </row>
    <row r="455" spans="1:20" x14ac:dyDescent="0.2">
      <c r="A455" s="51" t="s">
        <v>1631</v>
      </c>
      <c r="B455" s="51" t="s">
        <v>1573</v>
      </c>
      <c r="C455" s="51" t="s">
        <v>1630</v>
      </c>
      <c r="D455" s="51" t="s">
        <v>1313</v>
      </c>
      <c r="E455" s="51" t="s">
        <v>1312</v>
      </c>
      <c r="F455" s="51" t="s">
        <v>1204</v>
      </c>
      <c r="G455" s="51" t="s">
        <v>1203</v>
      </c>
      <c r="H455" s="51" t="s">
        <v>1202</v>
      </c>
      <c r="I455" s="51" t="s">
        <v>1201</v>
      </c>
      <c r="J455" s="51" t="s">
        <v>1200</v>
      </c>
      <c r="K455" s="51" t="s">
        <v>1199</v>
      </c>
      <c r="L455" s="51" t="s">
        <v>1217</v>
      </c>
      <c r="M455" s="51" t="s">
        <v>1224</v>
      </c>
      <c r="N455" s="51" t="s">
        <v>2735</v>
      </c>
      <c r="O455" s="51">
        <v>209100</v>
      </c>
      <c r="P455" s="51" t="s">
        <v>1195</v>
      </c>
      <c r="Q455" s="51" t="s">
        <v>1194</v>
      </c>
      <c r="R455" s="51" t="s">
        <v>15</v>
      </c>
      <c r="T455" s="51" t="s">
        <v>1668</v>
      </c>
    </row>
    <row r="456" spans="1:20" x14ac:dyDescent="0.2">
      <c r="A456" s="51" t="s">
        <v>1631</v>
      </c>
      <c r="B456" s="51" t="s">
        <v>1573</v>
      </c>
      <c r="C456" s="51" t="s">
        <v>1630</v>
      </c>
      <c r="D456" s="51" t="s">
        <v>1313</v>
      </c>
      <c r="E456" s="51" t="s">
        <v>1312</v>
      </c>
      <c r="F456" s="51" t="s">
        <v>1204</v>
      </c>
      <c r="G456" s="51" t="s">
        <v>1203</v>
      </c>
      <c r="H456" s="51" t="s">
        <v>1202</v>
      </c>
      <c r="I456" s="51" t="s">
        <v>1201</v>
      </c>
      <c r="J456" s="51" t="s">
        <v>1200</v>
      </c>
      <c r="K456" s="51" t="s">
        <v>1199</v>
      </c>
      <c r="L456" s="51" t="s">
        <v>1215</v>
      </c>
      <c r="M456" s="51" t="s">
        <v>1322</v>
      </c>
      <c r="N456" s="51" t="s">
        <v>1166</v>
      </c>
      <c r="O456" s="51">
        <v>212800</v>
      </c>
      <c r="P456" s="51" t="s">
        <v>1195</v>
      </c>
      <c r="Q456" s="51" t="s">
        <v>1194</v>
      </c>
      <c r="R456" s="51" t="s">
        <v>15</v>
      </c>
      <c r="T456" s="51" t="s">
        <v>1321</v>
      </c>
    </row>
    <row r="457" spans="1:20" x14ac:dyDescent="0.2">
      <c r="A457" s="51" t="s">
        <v>1631</v>
      </c>
      <c r="B457" s="51" t="s">
        <v>1573</v>
      </c>
      <c r="C457" s="51" t="s">
        <v>1630</v>
      </c>
      <c r="D457" s="51" t="s">
        <v>1313</v>
      </c>
      <c r="E457" s="51" t="s">
        <v>1312</v>
      </c>
      <c r="F457" s="51" t="s">
        <v>1204</v>
      </c>
      <c r="G457" s="51" t="s">
        <v>1203</v>
      </c>
      <c r="H457" s="51" t="s">
        <v>1202</v>
      </c>
      <c r="I457" s="51" t="s">
        <v>1201</v>
      </c>
      <c r="J457" s="51" t="s">
        <v>1200</v>
      </c>
      <c r="K457" s="51" t="s">
        <v>1199</v>
      </c>
      <c r="L457" s="51" t="s">
        <v>1212</v>
      </c>
      <c r="M457" s="51" t="s">
        <v>1211</v>
      </c>
      <c r="N457" s="51" t="s">
        <v>1164</v>
      </c>
      <c r="O457" s="51">
        <v>239990</v>
      </c>
      <c r="P457" s="51" t="s">
        <v>1195</v>
      </c>
      <c r="Q457" s="51" t="s">
        <v>1194</v>
      </c>
      <c r="R457" s="51" t="s">
        <v>15</v>
      </c>
      <c r="T457" s="51" t="s">
        <v>1260</v>
      </c>
    </row>
    <row r="458" spans="1:20" x14ac:dyDescent="0.2">
      <c r="A458" s="51" t="s">
        <v>1631</v>
      </c>
      <c r="B458" s="51" t="s">
        <v>1573</v>
      </c>
      <c r="C458" s="51" t="s">
        <v>1630</v>
      </c>
      <c r="D458" s="51" t="s">
        <v>1313</v>
      </c>
      <c r="E458" s="51" t="s">
        <v>1312</v>
      </c>
      <c r="F458" s="51" t="s">
        <v>1204</v>
      </c>
      <c r="G458" s="51" t="s">
        <v>1203</v>
      </c>
      <c r="H458" s="51" t="s">
        <v>1202</v>
      </c>
      <c r="I458" s="51" t="s">
        <v>1201</v>
      </c>
      <c r="J458" s="51" t="s">
        <v>1200</v>
      </c>
      <c r="K458" s="51" t="s">
        <v>1199</v>
      </c>
      <c r="L458" s="51" t="s">
        <v>1198</v>
      </c>
      <c r="M458" s="51" t="s">
        <v>1224</v>
      </c>
      <c r="N458" s="51" t="s">
        <v>2735</v>
      </c>
      <c r="O458" s="51">
        <v>175000</v>
      </c>
      <c r="P458" s="51" t="s">
        <v>1195</v>
      </c>
      <c r="Q458" s="51" t="s">
        <v>1194</v>
      </c>
      <c r="R458" s="51" t="s">
        <v>15</v>
      </c>
      <c r="T458" s="51" t="s">
        <v>1319</v>
      </c>
    </row>
    <row r="459" spans="1:20" x14ac:dyDescent="0.2">
      <c r="A459" s="51" t="s">
        <v>1631</v>
      </c>
      <c r="B459" s="51" t="s">
        <v>1573</v>
      </c>
      <c r="C459" s="51" t="s">
        <v>1630</v>
      </c>
      <c r="D459" s="51" t="s">
        <v>1313</v>
      </c>
      <c r="E459" s="51" t="s">
        <v>1312</v>
      </c>
      <c r="F459" s="51" t="s">
        <v>1204</v>
      </c>
      <c r="G459" s="51" t="s">
        <v>1203</v>
      </c>
      <c r="H459" s="51" t="s">
        <v>1202</v>
      </c>
      <c r="I459" s="51" t="s">
        <v>1201</v>
      </c>
      <c r="J459" s="51" t="s">
        <v>1200</v>
      </c>
      <c r="K459" s="51" t="s">
        <v>1199</v>
      </c>
      <c r="L459" s="51" t="s">
        <v>1251</v>
      </c>
      <c r="M459" s="51" t="s">
        <v>1224</v>
      </c>
      <c r="N459" s="51" t="s">
        <v>2735</v>
      </c>
      <c r="O459" s="51">
        <v>199400</v>
      </c>
      <c r="P459" s="51" t="s">
        <v>1195</v>
      </c>
      <c r="Q459" s="51" t="s">
        <v>1194</v>
      </c>
      <c r="R459" s="51" t="s">
        <v>15</v>
      </c>
      <c r="T459" s="51" t="s">
        <v>1636</v>
      </c>
    </row>
    <row r="460" spans="1:20" x14ac:dyDescent="0.2">
      <c r="A460" s="51" t="s">
        <v>1631</v>
      </c>
      <c r="B460" s="51" t="s">
        <v>1573</v>
      </c>
      <c r="C460" s="51" t="s">
        <v>1630</v>
      </c>
      <c r="D460" s="51" t="s">
        <v>1313</v>
      </c>
      <c r="E460" s="51" t="s">
        <v>1312</v>
      </c>
      <c r="F460" s="51" t="s">
        <v>1204</v>
      </c>
      <c r="G460" s="51" t="s">
        <v>1203</v>
      </c>
      <c r="H460" s="51" t="s">
        <v>1202</v>
      </c>
      <c r="I460" s="51" t="s">
        <v>1201</v>
      </c>
      <c r="J460" s="51" t="s">
        <v>1200</v>
      </c>
      <c r="K460" s="51" t="s">
        <v>1199</v>
      </c>
      <c r="L460" s="51" t="s">
        <v>1248</v>
      </c>
      <c r="M460" s="51" t="s">
        <v>1224</v>
      </c>
      <c r="N460" s="51" t="s">
        <v>2735</v>
      </c>
      <c r="O460" s="51">
        <v>186000</v>
      </c>
      <c r="P460" s="51" t="s">
        <v>1195</v>
      </c>
      <c r="Q460" s="51" t="s">
        <v>1194</v>
      </c>
      <c r="R460" s="51" t="s">
        <v>15</v>
      </c>
      <c r="T460" s="51" t="s">
        <v>1317</v>
      </c>
    </row>
    <row r="461" spans="1:20" x14ac:dyDescent="0.2">
      <c r="A461" s="51" t="s">
        <v>1631</v>
      </c>
      <c r="B461" s="51" t="s">
        <v>1573</v>
      </c>
      <c r="C461" s="51" t="s">
        <v>1630</v>
      </c>
      <c r="D461" s="51" t="s">
        <v>1313</v>
      </c>
      <c r="E461" s="51" t="s">
        <v>1312</v>
      </c>
      <c r="F461" s="51" t="s">
        <v>1204</v>
      </c>
      <c r="G461" s="51" t="s">
        <v>1203</v>
      </c>
      <c r="H461" s="51" t="s">
        <v>1202</v>
      </c>
      <c r="I461" s="51" t="s">
        <v>1201</v>
      </c>
      <c r="J461" s="51" t="s">
        <v>1200</v>
      </c>
      <c r="K461" s="51" t="s">
        <v>1199</v>
      </c>
      <c r="L461" s="51" t="s">
        <v>1246</v>
      </c>
      <c r="M461" s="51" t="s">
        <v>1197</v>
      </c>
      <c r="N461" s="51" t="s">
        <v>1168</v>
      </c>
      <c r="O461" s="51">
        <v>405900</v>
      </c>
      <c r="P461" s="51" t="s">
        <v>1195</v>
      </c>
      <c r="Q461" s="51" t="s">
        <v>1194</v>
      </c>
      <c r="R461" s="51" t="s">
        <v>15</v>
      </c>
      <c r="T461" s="51" t="s">
        <v>1277</v>
      </c>
    </row>
    <row r="462" spans="1:20" x14ac:dyDescent="0.2">
      <c r="A462" s="51" t="s">
        <v>1631</v>
      </c>
      <c r="B462" s="51" t="s">
        <v>1573</v>
      </c>
      <c r="C462" s="51" t="s">
        <v>1630</v>
      </c>
      <c r="D462" s="51" t="s">
        <v>1313</v>
      </c>
      <c r="E462" s="51" t="s">
        <v>1312</v>
      </c>
      <c r="F462" s="51" t="s">
        <v>1204</v>
      </c>
      <c r="G462" s="51" t="s">
        <v>1203</v>
      </c>
      <c r="H462" s="51" t="s">
        <v>1202</v>
      </c>
      <c r="I462" s="51" t="s">
        <v>1201</v>
      </c>
      <c r="J462" s="51" t="s">
        <v>1200</v>
      </c>
      <c r="K462" s="51" t="s">
        <v>1199</v>
      </c>
      <c r="L462" s="51" t="s">
        <v>1244</v>
      </c>
      <c r="M462" s="51" t="s">
        <v>1197</v>
      </c>
      <c r="N462" s="51" t="s">
        <v>1168</v>
      </c>
      <c r="O462" s="51">
        <v>359101</v>
      </c>
      <c r="P462" s="51" t="s">
        <v>1195</v>
      </c>
      <c r="Q462" s="51" t="s">
        <v>1194</v>
      </c>
      <c r="R462" s="51" t="s">
        <v>15</v>
      </c>
      <c r="T462" s="51" t="s">
        <v>1315</v>
      </c>
    </row>
    <row r="463" spans="1:20" x14ac:dyDescent="0.2">
      <c r="A463" s="51" t="s">
        <v>1631</v>
      </c>
      <c r="B463" s="51" t="s">
        <v>1573</v>
      </c>
      <c r="C463" s="51" t="s">
        <v>1630</v>
      </c>
      <c r="D463" s="51" t="s">
        <v>1313</v>
      </c>
      <c r="E463" s="51" t="s">
        <v>1312</v>
      </c>
      <c r="F463" s="51" t="s">
        <v>1204</v>
      </c>
      <c r="G463" s="51" t="s">
        <v>1203</v>
      </c>
      <c r="H463" s="51" t="s">
        <v>1202</v>
      </c>
      <c r="I463" s="51" t="s">
        <v>1201</v>
      </c>
      <c r="J463" s="51" t="s">
        <v>1200</v>
      </c>
      <c r="K463" s="51" t="s">
        <v>1199</v>
      </c>
      <c r="L463" s="51" t="s">
        <v>1242</v>
      </c>
      <c r="M463" s="51" t="s">
        <v>1197</v>
      </c>
      <c r="N463" s="51" t="s">
        <v>1168</v>
      </c>
      <c r="O463" s="51">
        <v>379900</v>
      </c>
      <c r="P463" s="51" t="s">
        <v>1195</v>
      </c>
      <c r="Q463" s="51" t="s">
        <v>1194</v>
      </c>
      <c r="R463" s="51" t="s">
        <v>15</v>
      </c>
      <c r="T463" s="51" t="s">
        <v>1314</v>
      </c>
    </row>
    <row r="464" spans="1:20" x14ac:dyDescent="0.2">
      <c r="A464" s="51" t="s">
        <v>1631</v>
      </c>
      <c r="B464" s="51" t="s">
        <v>1573</v>
      </c>
      <c r="C464" s="51" t="s">
        <v>1630</v>
      </c>
      <c r="D464" s="51" t="s">
        <v>1313</v>
      </c>
      <c r="E464" s="51" t="s">
        <v>1312</v>
      </c>
      <c r="F464" s="51" t="s">
        <v>1204</v>
      </c>
      <c r="G464" s="51" t="s">
        <v>1203</v>
      </c>
      <c r="H464" s="51" t="s">
        <v>1202</v>
      </c>
      <c r="I464" s="51" t="s">
        <v>1201</v>
      </c>
      <c r="J464" s="51" t="s">
        <v>1200</v>
      </c>
      <c r="K464" s="51" t="s">
        <v>1199</v>
      </c>
      <c r="L464" s="51" t="s">
        <v>1238</v>
      </c>
      <c r="M464" s="51" t="s">
        <v>1221</v>
      </c>
      <c r="N464" s="51" t="s">
        <v>1164</v>
      </c>
      <c r="O464" s="51">
        <v>178600</v>
      </c>
      <c r="P464" s="51" t="s">
        <v>1195</v>
      </c>
      <c r="Q464" s="51" t="s">
        <v>1194</v>
      </c>
      <c r="R464" s="51" t="s">
        <v>15</v>
      </c>
      <c r="T464" s="51" t="s">
        <v>1299</v>
      </c>
    </row>
    <row r="465" spans="1:20" x14ac:dyDescent="0.2">
      <c r="A465" s="51" t="s">
        <v>1631</v>
      </c>
      <c r="B465" s="51" t="s">
        <v>1573</v>
      </c>
      <c r="C465" s="51" t="s">
        <v>1630</v>
      </c>
      <c r="D465" s="51" t="s">
        <v>1304</v>
      </c>
      <c r="E465" s="51" t="s">
        <v>1303</v>
      </c>
      <c r="F465" s="51" t="s">
        <v>1204</v>
      </c>
      <c r="G465" s="51" t="s">
        <v>1203</v>
      </c>
      <c r="H465" s="51" t="s">
        <v>1202</v>
      </c>
      <c r="I465" s="51" t="s">
        <v>1201</v>
      </c>
      <c r="J465" s="51" t="s">
        <v>1200</v>
      </c>
      <c r="K465" s="51" t="s">
        <v>1199</v>
      </c>
      <c r="L465" s="51" t="s">
        <v>1222</v>
      </c>
      <c r="M465" s="51" t="s">
        <v>1211</v>
      </c>
      <c r="N465" s="51" t="s">
        <v>1164</v>
      </c>
      <c r="O465" s="51">
        <v>210100</v>
      </c>
      <c r="P465" s="51" t="s">
        <v>1195</v>
      </c>
      <c r="Q465" s="51" t="s">
        <v>1194</v>
      </c>
      <c r="R465" s="51" t="s">
        <v>15</v>
      </c>
      <c r="T465" s="51" t="s">
        <v>1667</v>
      </c>
    </row>
    <row r="466" spans="1:20" x14ac:dyDescent="0.2">
      <c r="A466" s="51" t="s">
        <v>1631</v>
      </c>
      <c r="B466" s="51" t="s">
        <v>1573</v>
      </c>
      <c r="C466" s="51" t="s">
        <v>1630</v>
      </c>
      <c r="D466" s="51" t="s">
        <v>1304</v>
      </c>
      <c r="E466" s="51" t="s">
        <v>1303</v>
      </c>
      <c r="F466" s="51" t="s">
        <v>1204</v>
      </c>
      <c r="G466" s="51" t="s">
        <v>1203</v>
      </c>
      <c r="H466" s="51" t="s">
        <v>1202</v>
      </c>
      <c r="I466" s="51" t="s">
        <v>1201</v>
      </c>
      <c r="J466" s="51" t="s">
        <v>1200</v>
      </c>
      <c r="K466" s="51" t="s">
        <v>1199</v>
      </c>
      <c r="L466" s="51" t="s">
        <v>1219</v>
      </c>
      <c r="M466" s="51" t="s">
        <v>1250</v>
      </c>
      <c r="N466" s="51" t="s">
        <v>1168</v>
      </c>
      <c r="O466" s="51">
        <v>240900</v>
      </c>
      <c r="P466" s="51" t="s">
        <v>1195</v>
      </c>
      <c r="Q466" s="51" t="s">
        <v>1194</v>
      </c>
      <c r="R466" s="51" t="s">
        <v>15</v>
      </c>
      <c r="T466" s="51" t="s">
        <v>1310</v>
      </c>
    </row>
    <row r="467" spans="1:20" x14ac:dyDescent="0.2">
      <c r="A467" s="51" t="s">
        <v>1631</v>
      </c>
      <c r="B467" s="51" t="s">
        <v>1573</v>
      </c>
      <c r="C467" s="51" t="s">
        <v>1630</v>
      </c>
      <c r="D467" s="51" t="s">
        <v>1304</v>
      </c>
      <c r="E467" s="51" t="s">
        <v>1303</v>
      </c>
      <c r="F467" s="51" t="s">
        <v>1204</v>
      </c>
      <c r="G467" s="51" t="s">
        <v>1203</v>
      </c>
      <c r="H467" s="51" t="s">
        <v>1202</v>
      </c>
      <c r="I467" s="51" t="s">
        <v>1201</v>
      </c>
      <c r="J467" s="51" t="s">
        <v>1200</v>
      </c>
      <c r="K467" s="51" t="s">
        <v>1199</v>
      </c>
      <c r="L467" s="51" t="s">
        <v>1217</v>
      </c>
      <c r="M467" s="51" t="s">
        <v>1224</v>
      </c>
      <c r="N467" s="51" t="s">
        <v>2735</v>
      </c>
      <c r="O467" s="51">
        <v>201490</v>
      </c>
      <c r="P467" s="51" t="s">
        <v>1195</v>
      </c>
      <c r="Q467" s="51" t="s">
        <v>1194</v>
      </c>
      <c r="R467" s="51" t="s">
        <v>15</v>
      </c>
      <c r="T467" s="51" t="s">
        <v>1666</v>
      </c>
    </row>
    <row r="468" spans="1:20" x14ac:dyDescent="0.2">
      <c r="A468" s="51" t="s">
        <v>1631</v>
      </c>
      <c r="B468" s="51" t="s">
        <v>1573</v>
      </c>
      <c r="C468" s="51" t="s">
        <v>1630</v>
      </c>
      <c r="D468" s="51" t="s">
        <v>1304</v>
      </c>
      <c r="E468" s="51" t="s">
        <v>1303</v>
      </c>
      <c r="F468" s="51" t="s">
        <v>1204</v>
      </c>
      <c r="G468" s="51" t="s">
        <v>1203</v>
      </c>
      <c r="H468" s="51" t="s">
        <v>1202</v>
      </c>
      <c r="I468" s="51" t="s">
        <v>1201</v>
      </c>
      <c r="J468" s="51" t="s">
        <v>1200</v>
      </c>
      <c r="K468" s="51" t="s">
        <v>1199</v>
      </c>
      <c r="L468" s="51" t="s">
        <v>1215</v>
      </c>
      <c r="M468" s="51" t="s">
        <v>1211</v>
      </c>
      <c r="N468" s="51" t="s">
        <v>1164</v>
      </c>
      <c r="O468" s="51">
        <v>239990</v>
      </c>
      <c r="P468" s="51" t="s">
        <v>1195</v>
      </c>
      <c r="Q468" s="51" t="s">
        <v>1194</v>
      </c>
      <c r="R468" s="51" t="s">
        <v>15</v>
      </c>
      <c r="T468" s="51" t="s">
        <v>1260</v>
      </c>
    </row>
    <row r="469" spans="1:20" x14ac:dyDescent="0.2">
      <c r="A469" s="51" t="s">
        <v>1631</v>
      </c>
      <c r="B469" s="51" t="s">
        <v>1573</v>
      </c>
      <c r="C469" s="51" t="s">
        <v>1630</v>
      </c>
      <c r="D469" s="51" t="s">
        <v>1304</v>
      </c>
      <c r="E469" s="51" t="s">
        <v>1303</v>
      </c>
      <c r="F469" s="51" t="s">
        <v>1204</v>
      </c>
      <c r="G469" s="51" t="s">
        <v>1203</v>
      </c>
      <c r="H469" s="51" t="s">
        <v>1202</v>
      </c>
      <c r="I469" s="51" t="s">
        <v>1201</v>
      </c>
      <c r="J469" s="51" t="s">
        <v>1200</v>
      </c>
      <c r="K469" s="51" t="s">
        <v>1199</v>
      </c>
      <c r="L469" s="51" t="s">
        <v>1212</v>
      </c>
      <c r="M469" s="51" t="s">
        <v>1197</v>
      </c>
      <c r="N469" s="51" t="s">
        <v>1168</v>
      </c>
      <c r="O469" s="51">
        <v>660100</v>
      </c>
      <c r="P469" s="51" t="s">
        <v>1195</v>
      </c>
      <c r="Q469" s="51" t="s">
        <v>1194</v>
      </c>
      <c r="R469" s="51" t="s">
        <v>1213</v>
      </c>
      <c r="T469" s="51" t="s">
        <v>1665</v>
      </c>
    </row>
    <row r="470" spans="1:20" x14ac:dyDescent="0.2">
      <c r="A470" s="51" t="s">
        <v>1631</v>
      </c>
      <c r="B470" s="51" t="s">
        <v>1573</v>
      </c>
      <c r="C470" s="51" t="s">
        <v>1630</v>
      </c>
      <c r="D470" s="51" t="s">
        <v>1304</v>
      </c>
      <c r="E470" s="51" t="s">
        <v>1303</v>
      </c>
      <c r="F470" s="51" t="s">
        <v>1204</v>
      </c>
      <c r="G470" s="51" t="s">
        <v>1203</v>
      </c>
      <c r="H470" s="51" t="s">
        <v>1202</v>
      </c>
      <c r="I470" s="51" t="s">
        <v>1201</v>
      </c>
      <c r="J470" s="51" t="s">
        <v>1200</v>
      </c>
      <c r="K470" s="51" t="s">
        <v>1199</v>
      </c>
      <c r="L470" s="51" t="s">
        <v>1198</v>
      </c>
      <c r="M470" s="51" t="s">
        <v>1224</v>
      </c>
      <c r="N470" s="51" t="s">
        <v>2735</v>
      </c>
      <c r="O470" s="51">
        <v>188900</v>
      </c>
      <c r="P470" s="51" t="s">
        <v>1195</v>
      </c>
      <c r="Q470" s="51" t="s">
        <v>1194</v>
      </c>
      <c r="R470" s="51" t="s">
        <v>15</v>
      </c>
      <c r="T470" s="51" t="s">
        <v>1308</v>
      </c>
    </row>
    <row r="471" spans="1:20" x14ac:dyDescent="0.2">
      <c r="A471" s="51" t="s">
        <v>1631</v>
      </c>
      <c r="B471" s="51" t="s">
        <v>1573</v>
      </c>
      <c r="C471" s="51" t="s">
        <v>1630</v>
      </c>
      <c r="D471" s="51" t="s">
        <v>1304</v>
      </c>
      <c r="E471" s="51" t="s">
        <v>1303</v>
      </c>
      <c r="F471" s="51" t="s">
        <v>1204</v>
      </c>
      <c r="G471" s="51" t="s">
        <v>1203</v>
      </c>
      <c r="H471" s="51" t="s">
        <v>1202</v>
      </c>
      <c r="I471" s="51" t="s">
        <v>1201</v>
      </c>
      <c r="J471" s="51" t="s">
        <v>1200</v>
      </c>
      <c r="K471" s="51" t="s">
        <v>1199</v>
      </c>
      <c r="L471" s="51" t="s">
        <v>1251</v>
      </c>
      <c r="M471" s="51" t="s">
        <v>1214</v>
      </c>
      <c r="N471" s="51" t="s">
        <v>1168</v>
      </c>
      <c r="O471" s="51">
        <v>695800</v>
      </c>
      <c r="P471" s="51" t="s">
        <v>1195</v>
      </c>
      <c r="Q471" s="51" t="s">
        <v>1194</v>
      </c>
      <c r="R471" s="51" t="s">
        <v>15</v>
      </c>
      <c r="T471" s="51" t="s">
        <v>1664</v>
      </c>
    </row>
    <row r="472" spans="1:20" x14ac:dyDescent="0.2">
      <c r="A472" s="51" t="s">
        <v>1631</v>
      </c>
      <c r="B472" s="51" t="s">
        <v>1573</v>
      </c>
      <c r="C472" s="51" t="s">
        <v>1630</v>
      </c>
      <c r="D472" s="51" t="s">
        <v>1304</v>
      </c>
      <c r="E472" s="51" t="s">
        <v>1303</v>
      </c>
      <c r="F472" s="51" t="s">
        <v>1204</v>
      </c>
      <c r="G472" s="51" t="s">
        <v>1203</v>
      </c>
      <c r="H472" s="51" t="s">
        <v>1202</v>
      </c>
      <c r="I472" s="51" t="s">
        <v>1201</v>
      </c>
      <c r="J472" s="51" t="s">
        <v>1200</v>
      </c>
      <c r="K472" s="51" t="s">
        <v>1199</v>
      </c>
      <c r="L472" s="51" t="s">
        <v>1248</v>
      </c>
      <c r="M472" s="51" t="s">
        <v>1211</v>
      </c>
      <c r="N472" s="51" t="s">
        <v>1164</v>
      </c>
      <c r="O472" s="51">
        <v>246000</v>
      </c>
      <c r="P472" s="51" t="s">
        <v>1195</v>
      </c>
      <c r="Q472" s="51" t="s">
        <v>1194</v>
      </c>
      <c r="R472" s="51" t="s">
        <v>15</v>
      </c>
      <c r="T472" s="51" t="s">
        <v>1663</v>
      </c>
    </row>
    <row r="473" spans="1:20" x14ac:dyDescent="0.2">
      <c r="A473" s="51" t="s">
        <v>1631</v>
      </c>
      <c r="B473" s="51" t="s">
        <v>1573</v>
      </c>
      <c r="C473" s="51" t="s">
        <v>1630</v>
      </c>
      <c r="D473" s="51" t="s">
        <v>1304</v>
      </c>
      <c r="E473" s="51" t="s">
        <v>1303</v>
      </c>
      <c r="F473" s="51" t="s">
        <v>1204</v>
      </c>
      <c r="G473" s="51" t="s">
        <v>1203</v>
      </c>
      <c r="H473" s="51" t="s">
        <v>1202</v>
      </c>
      <c r="I473" s="51" t="s">
        <v>1201</v>
      </c>
      <c r="J473" s="51" t="s">
        <v>1200</v>
      </c>
      <c r="K473" s="51" t="s">
        <v>1199</v>
      </c>
      <c r="L473" s="51" t="s">
        <v>1246</v>
      </c>
      <c r="M473" s="51" t="s">
        <v>1197</v>
      </c>
      <c r="N473" s="51" t="s">
        <v>1168</v>
      </c>
      <c r="O473" s="51">
        <v>405900</v>
      </c>
      <c r="P473" s="51" t="s">
        <v>1195</v>
      </c>
      <c r="Q473" s="51" t="s">
        <v>1194</v>
      </c>
      <c r="R473" s="51" t="s">
        <v>1213</v>
      </c>
      <c r="T473" s="51" t="s">
        <v>1277</v>
      </c>
    </row>
    <row r="474" spans="1:20" x14ac:dyDescent="0.2">
      <c r="A474" s="51" t="s">
        <v>1631</v>
      </c>
      <c r="B474" s="51" t="s">
        <v>1573</v>
      </c>
      <c r="C474" s="51" t="s">
        <v>1630</v>
      </c>
      <c r="D474" s="51" t="s">
        <v>1304</v>
      </c>
      <c r="E474" s="51" t="s">
        <v>1303</v>
      </c>
      <c r="F474" s="51" t="s">
        <v>1204</v>
      </c>
      <c r="G474" s="51" t="s">
        <v>1203</v>
      </c>
      <c r="H474" s="51" t="s">
        <v>1202</v>
      </c>
      <c r="I474" s="51" t="s">
        <v>1201</v>
      </c>
      <c r="J474" s="51" t="s">
        <v>1200</v>
      </c>
      <c r="K474" s="51" t="s">
        <v>1199</v>
      </c>
      <c r="L474" s="51" t="s">
        <v>1244</v>
      </c>
      <c r="M474" s="51" t="s">
        <v>1224</v>
      </c>
      <c r="N474" s="51" t="s">
        <v>2735</v>
      </c>
      <c r="O474" s="51">
        <v>178600</v>
      </c>
      <c r="P474" s="51" t="s">
        <v>1195</v>
      </c>
      <c r="Q474" s="51" t="s">
        <v>1194</v>
      </c>
      <c r="R474" s="51" t="s">
        <v>15</v>
      </c>
      <c r="T474" s="51" t="s">
        <v>1299</v>
      </c>
    </row>
    <row r="475" spans="1:20" x14ac:dyDescent="0.2">
      <c r="A475" s="51" t="s">
        <v>1631</v>
      </c>
      <c r="B475" s="51" t="s">
        <v>1573</v>
      </c>
      <c r="C475" s="51" t="s">
        <v>1630</v>
      </c>
      <c r="D475" s="51" t="s">
        <v>1304</v>
      </c>
      <c r="E475" s="51" t="s">
        <v>1303</v>
      </c>
      <c r="F475" s="51" t="s">
        <v>1204</v>
      </c>
      <c r="G475" s="51" t="s">
        <v>1203</v>
      </c>
      <c r="H475" s="51" t="s">
        <v>1202</v>
      </c>
      <c r="I475" s="51" t="s">
        <v>1201</v>
      </c>
      <c r="J475" s="51" t="s">
        <v>1200</v>
      </c>
      <c r="K475" s="51" t="s">
        <v>1199</v>
      </c>
      <c r="L475" s="51" t="s">
        <v>1242</v>
      </c>
      <c r="M475" s="51" t="s">
        <v>1197</v>
      </c>
      <c r="N475" s="51" t="s">
        <v>1168</v>
      </c>
      <c r="O475" s="51">
        <v>355900</v>
      </c>
      <c r="P475" s="51" t="s">
        <v>1195</v>
      </c>
      <c r="Q475" s="51" t="s">
        <v>1194</v>
      </c>
      <c r="R475" s="51" t="s">
        <v>15</v>
      </c>
      <c r="T475" s="51" t="s">
        <v>1305</v>
      </c>
    </row>
    <row r="476" spans="1:20" x14ac:dyDescent="0.2">
      <c r="A476" s="51" t="s">
        <v>1631</v>
      </c>
      <c r="B476" s="51" t="s">
        <v>1573</v>
      </c>
      <c r="C476" s="51" t="s">
        <v>1630</v>
      </c>
      <c r="D476" s="51" t="s">
        <v>1304</v>
      </c>
      <c r="E476" s="51" t="s">
        <v>1303</v>
      </c>
      <c r="F476" s="51" t="s">
        <v>1204</v>
      </c>
      <c r="G476" s="51" t="s">
        <v>1203</v>
      </c>
      <c r="H476" s="51" t="s">
        <v>1202</v>
      </c>
      <c r="I476" s="51" t="s">
        <v>1201</v>
      </c>
      <c r="J476" s="51" t="s">
        <v>1200</v>
      </c>
      <c r="K476" s="51" t="s">
        <v>1199</v>
      </c>
      <c r="L476" s="51" t="s">
        <v>1238</v>
      </c>
      <c r="M476" s="51" t="s">
        <v>1211</v>
      </c>
      <c r="N476" s="51" t="s">
        <v>1164</v>
      </c>
      <c r="O476" s="51">
        <v>249900</v>
      </c>
      <c r="P476" s="51" t="s">
        <v>1195</v>
      </c>
      <c r="Q476" s="51" t="s">
        <v>1194</v>
      </c>
      <c r="R476" s="51" t="s">
        <v>15</v>
      </c>
      <c r="T476" s="51" t="s">
        <v>1302</v>
      </c>
    </row>
    <row r="477" spans="1:20" x14ac:dyDescent="0.2">
      <c r="A477" s="51" t="s">
        <v>1631</v>
      </c>
      <c r="B477" s="51" t="s">
        <v>1573</v>
      </c>
      <c r="C477" s="51" t="s">
        <v>1630</v>
      </c>
      <c r="D477" s="51" t="s">
        <v>1295</v>
      </c>
      <c r="E477" s="51" t="s">
        <v>1294</v>
      </c>
      <c r="F477" s="51" t="s">
        <v>1204</v>
      </c>
      <c r="G477" s="51" t="s">
        <v>1203</v>
      </c>
      <c r="H477" s="51" t="s">
        <v>1202</v>
      </c>
      <c r="I477" s="51" t="s">
        <v>1201</v>
      </c>
      <c r="J477" s="51" t="s">
        <v>1200</v>
      </c>
      <c r="K477" s="51" t="s">
        <v>1199</v>
      </c>
      <c r="L477" s="51" t="s">
        <v>1222</v>
      </c>
      <c r="M477" s="51" t="s">
        <v>1224</v>
      </c>
      <c r="N477" s="51" t="s">
        <v>2735</v>
      </c>
      <c r="O477" s="51">
        <v>215000</v>
      </c>
      <c r="P477" s="51" t="s">
        <v>1195</v>
      </c>
      <c r="Q477" s="51" t="s">
        <v>1194</v>
      </c>
      <c r="R477" s="51" t="s">
        <v>15</v>
      </c>
      <c r="T477" s="51" t="s">
        <v>1274</v>
      </c>
    </row>
    <row r="478" spans="1:20" x14ac:dyDescent="0.2">
      <c r="A478" s="51" t="s">
        <v>1631</v>
      </c>
      <c r="B478" s="51" t="s">
        <v>1573</v>
      </c>
      <c r="C478" s="51" t="s">
        <v>1630</v>
      </c>
      <c r="D478" s="51" t="s">
        <v>1295</v>
      </c>
      <c r="E478" s="51" t="s">
        <v>1294</v>
      </c>
      <c r="F478" s="51" t="s">
        <v>1204</v>
      </c>
      <c r="G478" s="51" t="s">
        <v>1203</v>
      </c>
      <c r="H478" s="51" t="s">
        <v>1202</v>
      </c>
      <c r="I478" s="51" t="s">
        <v>1201</v>
      </c>
      <c r="J478" s="51" t="s">
        <v>1200</v>
      </c>
      <c r="K478" s="51" t="s">
        <v>1199</v>
      </c>
      <c r="L478" s="51" t="s">
        <v>1219</v>
      </c>
      <c r="M478" s="51" t="s">
        <v>1224</v>
      </c>
      <c r="N478" s="51" t="s">
        <v>2735</v>
      </c>
      <c r="O478" s="51">
        <v>185990</v>
      </c>
      <c r="P478" s="51" t="s">
        <v>1195</v>
      </c>
      <c r="Q478" s="51" t="s">
        <v>1194</v>
      </c>
      <c r="R478" s="51" t="s">
        <v>15</v>
      </c>
      <c r="T478" s="51" t="s">
        <v>1662</v>
      </c>
    </row>
    <row r="479" spans="1:20" x14ac:dyDescent="0.2">
      <c r="A479" s="51" t="s">
        <v>1631</v>
      </c>
      <c r="B479" s="51" t="s">
        <v>1573</v>
      </c>
      <c r="C479" s="51" t="s">
        <v>1630</v>
      </c>
      <c r="D479" s="51" t="s">
        <v>1295</v>
      </c>
      <c r="E479" s="51" t="s">
        <v>1294</v>
      </c>
      <c r="F479" s="51" t="s">
        <v>1204</v>
      </c>
      <c r="G479" s="51" t="s">
        <v>1203</v>
      </c>
      <c r="H479" s="51" t="s">
        <v>1202</v>
      </c>
      <c r="I479" s="51" t="s">
        <v>1201</v>
      </c>
      <c r="J479" s="51" t="s">
        <v>1200</v>
      </c>
      <c r="K479" s="51" t="s">
        <v>1199</v>
      </c>
      <c r="L479" s="51" t="s">
        <v>1217</v>
      </c>
      <c r="M479" s="51" t="s">
        <v>1197</v>
      </c>
      <c r="N479" s="51" t="s">
        <v>1168</v>
      </c>
      <c r="O479" s="51">
        <v>307900</v>
      </c>
      <c r="P479" s="51" t="s">
        <v>1195</v>
      </c>
      <c r="Q479" s="51" t="s">
        <v>1194</v>
      </c>
      <c r="R479" s="51" t="s">
        <v>15</v>
      </c>
      <c r="T479" s="51" t="s">
        <v>1300</v>
      </c>
    </row>
    <row r="480" spans="1:20" x14ac:dyDescent="0.2">
      <c r="A480" s="51" t="s">
        <v>1631</v>
      </c>
      <c r="B480" s="51" t="s">
        <v>1573</v>
      </c>
      <c r="C480" s="51" t="s">
        <v>1630</v>
      </c>
      <c r="D480" s="51" t="s">
        <v>1295</v>
      </c>
      <c r="E480" s="51" t="s">
        <v>1294</v>
      </c>
      <c r="F480" s="51" t="s">
        <v>1204</v>
      </c>
      <c r="G480" s="51" t="s">
        <v>1203</v>
      </c>
      <c r="H480" s="51" t="s">
        <v>1202</v>
      </c>
      <c r="I480" s="51" t="s">
        <v>1201</v>
      </c>
      <c r="J480" s="51" t="s">
        <v>1200</v>
      </c>
      <c r="K480" s="51" t="s">
        <v>1199</v>
      </c>
      <c r="L480" s="51" t="s">
        <v>1215</v>
      </c>
      <c r="M480" s="51" t="s">
        <v>1211</v>
      </c>
      <c r="N480" s="51" t="s">
        <v>1164</v>
      </c>
      <c r="O480" s="51">
        <v>249990</v>
      </c>
      <c r="P480" s="51" t="s">
        <v>1195</v>
      </c>
      <c r="Q480" s="51" t="s">
        <v>1194</v>
      </c>
      <c r="R480" s="51" t="s">
        <v>15</v>
      </c>
      <c r="T480" s="51" t="s">
        <v>1396</v>
      </c>
    </row>
    <row r="481" spans="1:20" x14ac:dyDescent="0.2">
      <c r="A481" s="51" t="s">
        <v>1631</v>
      </c>
      <c r="B481" s="51" t="s">
        <v>1573</v>
      </c>
      <c r="C481" s="51" t="s">
        <v>1630</v>
      </c>
      <c r="D481" s="51" t="s">
        <v>1295</v>
      </c>
      <c r="E481" s="51" t="s">
        <v>1294</v>
      </c>
      <c r="F481" s="51" t="s">
        <v>1204</v>
      </c>
      <c r="G481" s="51" t="s">
        <v>1203</v>
      </c>
      <c r="H481" s="51" t="s">
        <v>1202</v>
      </c>
      <c r="I481" s="51" t="s">
        <v>1201</v>
      </c>
      <c r="J481" s="51" t="s">
        <v>1200</v>
      </c>
      <c r="K481" s="51" t="s">
        <v>1199</v>
      </c>
      <c r="L481" s="51" t="s">
        <v>1212</v>
      </c>
      <c r="M481" s="51" t="s">
        <v>1224</v>
      </c>
      <c r="N481" s="51" t="s">
        <v>2735</v>
      </c>
      <c r="O481" s="51">
        <v>199400</v>
      </c>
      <c r="P481" s="51" t="s">
        <v>1195</v>
      </c>
      <c r="Q481" s="51" t="s">
        <v>1194</v>
      </c>
      <c r="R481" s="51" t="s">
        <v>15</v>
      </c>
      <c r="T481" s="51" t="s">
        <v>1636</v>
      </c>
    </row>
    <row r="482" spans="1:20" x14ac:dyDescent="0.2">
      <c r="A482" s="51" t="s">
        <v>1631</v>
      </c>
      <c r="B482" s="51" t="s">
        <v>1573</v>
      </c>
      <c r="C482" s="51" t="s">
        <v>1630</v>
      </c>
      <c r="D482" s="51" t="s">
        <v>1295</v>
      </c>
      <c r="E482" s="51" t="s">
        <v>1294</v>
      </c>
      <c r="F482" s="51" t="s">
        <v>1204</v>
      </c>
      <c r="G482" s="51" t="s">
        <v>1203</v>
      </c>
      <c r="H482" s="51" t="s">
        <v>1202</v>
      </c>
      <c r="I482" s="51" t="s">
        <v>1201</v>
      </c>
      <c r="J482" s="51" t="s">
        <v>1200</v>
      </c>
      <c r="K482" s="51" t="s">
        <v>1199</v>
      </c>
      <c r="L482" s="51" t="s">
        <v>1198</v>
      </c>
      <c r="M482" s="51" t="s">
        <v>1221</v>
      </c>
      <c r="N482" s="51" t="s">
        <v>1164</v>
      </c>
      <c r="O482" s="51">
        <v>178600</v>
      </c>
      <c r="P482" s="51" t="s">
        <v>1195</v>
      </c>
      <c r="Q482" s="51" t="s">
        <v>1194</v>
      </c>
      <c r="R482" s="51" t="s">
        <v>15</v>
      </c>
      <c r="T482" s="51" t="s">
        <v>1299</v>
      </c>
    </row>
    <row r="483" spans="1:20" x14ac:dyDescent="0.2">
      <c r="A483" s="51" t="s">
        <v>1631</v>
      </c>
      <c r="B483" s="51" t="s">
        <v>1573</v>
      </c>
      <c r="C483" s="51" t="s">
        <v>1630</v>
      </c>
      <c r="D483" s="51" t="s">
        <v>1295</v>
      </c>
      <c r="E483" s="51" t="s">
        <v>1294</v>
      </c>
      <c r="F483" s="51" t="s">
        <v>1204</v>
      </c>
      <c r="G483" s="51" t="s">
        <v>1203</v>
      </c>
      <c r="H483" s="51" t="s">
        <v>1202</v>
      </c>
      <c r="I483" s="51" t="s">
        <v>1201</v>
      </c>
      <c r="J483" s="51" t="s">
        <v>1200</v>
      </c>
      <c r="K483" s="51" t="s">
        <v>1199</v>
      </c>
      <c r="L483" s="51" t="s">
        <v>1251</v>
      </c>
      <c r="M483" s="51" t="s">
        <v>1211</v>
      </c>
      <c r="N483" s="51" t="s">
        <v>1164</v>
      </c>
      <c r="O483" s="51">
        <v>208350</v>
      </c>
      <c r="P483" s="51" t="s">
        <v>1195</v>
      </c>
      <c r="Q483" s="51" t="s">
        <v>1194</v>
      </c>
      <c r="R483" s="51" t="s">
        <v>15</v>
      </c>
      <c r="T483" s="51" t="s">
        <v>1638</v>
      </c>
    </row>
    <row r="484" spans="1:20" x14ac:dyDescent="0.2">
      <c r="A484" s="51" t="s">
        <v>1631</v>
      </c>
      <c r="B484" s="51" t="s">
        <v>1573</v>
      </c>
      <c r="C484" s="51" t="s">
        <v>1630</v>
      </c>
      <c r="D484" s="51" t="s">
        <v>1295</v>
      </c>
      <c r="E484" s="51" t="s">
        <v>1294</v>
      </c>
      <c r="F484" s="51" t="s">
        <v>1204</v>
      </c>
      <c r="G484" s="51" t="s">
        <v>1203</v>
      </c>
      <c r="H484" s="51" t="s">
        <v>1202</v>
      </c>
      <c r="I484" s="51" t="s">
        <v>1201</v>
      </c>
      <c r="J484" s="51" t="s">
        <v>1200</v>
      </c>
      <c r="K484" s="51" t="s">
        <v>1199</v>
      </c>
      <c r="L484" s="51" t="s">
        <v>1248</v>
      </c>
      <c r="M484" s="51" t="s">
        <v>1250</v>
      </c>
      <c r="N484" s="51" t="s">
        <v>1168</v>
      </c>
      <c r="O484" s="51">
        <v>467150</v>
      </c>
      <c r="P484" s="51" t="s">
        <v>1195</v>
      </c>
      <c r="Q484" s="51" t="s">
        <v>1194</v>
      </c>
      <c r="R484" s="51" t="s">
        <v>15</v>
      </c>
      <c r="T484" s="51" t="s">
        <v>1661</v>
      </c>
    </row>
    <row r="485" spans="1:20" x14ac:dyDescent="0.2">
      <c r="A485" s="51" t="s">
        <v>1631</v>
      </c>
      <c r="B485" s="51" t="s">
        <v>1573</v>
      </c>
      <c r="C485" s="51" t="s">
        <v>1630</v>
      </c>
      <c r="D485" s="51" t="s">
        <v>1295</v>
      </c>
      <c r="E485" s="51" t="s">
        <v>1294</v>
      </c>
      <c r="F485" s="51" t="s">
        <v>1204</v>
      </c>
      <c r="G485" s="51" t="s">
        <v>1203</v>
      </c>
      <c r="H485" s="51" t="s">
        <v>1202</v>
      </c>
      <c r="I485" s="51" t="s">
        <v>1201</v>
      </c>
      <c r="J485" s="51" t="s">
        <v>1200</v>
      </c>
      <c r="K485" s="51" t="s">
        <v>1199</v>
      </c>
      <c r="L485" s="51" t="s">
        <v>1246</v>
      </c>
      <c r="M485" s="51" t="s">
        <v>1197</v>
      </c>
      <c r="N485" s="51" t="s">
        <v>1168</v>
      </c>
      <c r="O485" s="51">
        <v>409990</v>
      </c>
      <c r="P485" s="51" t="s">
        <v>1195</v>
      </c>
      <c r="Q485" s="51" t="s">
        <v>1194</v>
      </c>
      <c r="R485" s="51" t="s">
        <v>15</v>
      </c>
      <c r="T485" s="51" t="s">
        <v>1297</v>
      </c>
    </row>
    <row r="486" spans="1:20" x14ac:dyDescent="0.2">
      <c r="A486" s="51" t="s">
        <v>1631</v>
      </c>
      <c r="B486" s="51" t="s">
        <v>1573</v>
      </c>
      <c r="C486" s="51" t="s">
        <v>1630</v>
      </c>
      <c r="D486" s="51" t="s">
        <v>1295</v>
      </c>
      <c r="E486" s="51" t="s">
        <v>1294</v>
      </c>
      <c r="F486" s="51" t="s">
        <v>1204</v>
      </c>
      <c r="G486" s="51" t="s">
        <v>1203</v>
      </c>
      <c r="H486" s="51" t="s">
        <v>1202</v>
      </c>
      <c r="I486" s="51" t="s">
        <v>1201</v>
      </c>
      <c r="J486" s="51" t="s">
        <v>1200</v>
      </c>
      <c r="K486" s="51" t="s">
        <v>1199</v>
      </c>
      <c r="L486" s="51" t="s">
        <v>1244</v>
      </c>
      <c r="M486" s="51" t="s">
        <v>1224</v>
      </c>
      <c r="N486" s="51" t="s">
        <v>2735</v>
      </c>
      <c r="O486" s="51">
        <v>164500</v>
      </c>
      <c r="P486" s="51" t="s">
        <v>1195</v>
      </c>
      <c r="Q486" s="51" t="s">
        <v>1194</v>
      </c>
      <c r="R486" s="51" t="s">
        <v>15</v>
      </c>
      <c r="T486" s="51" t="s">
        <v>1660</v>
      </c>
    </row>
    <row r="487" spans="1:20" x14ac:dyDescent="0.2">
      <c r="A487" s="51" t="s">
        <v>1631</v>
      </c>
      <c r="B487" s="51" t="s">
        <v>1573</v>
      </c>
      <c r="C487" s="51" t="s">
        <v>1630</v>
      </c>
      <c r="D487" s="51" t="s">
        <v>1295</v>
      </c>
      <c r="E487" s="51" t="s">
        <v>1294</v>
      </c>
      <c r="F487" s="51" t="s">
        <v>1204</v>
      </c>
      <c r="G487" s="51" t="s">
        <v>1203</v>
      </c>
      <c r="H487" s="51" t="s">
        <v>1202</v>
      </c>
      <c r="I487" s="51" t="s">
        <v>1201</v>
      </c>
      <c r="J487" s="51" t="s">
        <v>1200</v>
      </c>
      <c r="K487" s="51" t="s">
        <v>1199</v>
      </c>
      <c r="L487" s="51" t="s">
        <v>1242</v>
      </c>
      <c r="M487" s="51" t="s">
        <v>1211</v>
      </c>
      <c r="N487" s="51" t="s">
        <v>1164</v>
      </c>
      <c r="O487" s="51">
        <v>237800</v>
      </c>
      <c r="P487" s="51" t="s">
        <v>1195</v>
      </c>
      <c r="Q487" s="51" t="s">
        <v>1194</v>
      </c>
      <c r="R487" s="51" t="s">
        <v>15</v>
      </c>
      <c r="T487" s="51" t="s">
        <v>1280</v>
      </c>
    </row>
    <row r="488" spans="1:20" x14ac:dyDescent="0.2">
      <c r="A488" s="51" t="s">
        <v>1631</v>
      </c>
      <c r="B488" s="51" t="s">
        <v>1573</v>
      </c>
      <c r="C488" s="51" t="s">
        <v>1630</v>
      </c>
      <c r="D488" s="51" t="s">
        <v>1295</v>
      </c>
      <c r="E488" s="51" t="s">
        <v>1294</v>
      </c>
      <c r="F488" s="51" t="s">
        <v>1204</v>
      </c>
      <c r="G488" s="51" t="s">
        <v>1203</v>
      </c>
      <c r="H488" s="51" t="s">
        <v>1202</v>
      </c>
      <c r="I488" s="51" t="s">
        <v>1201</v>
      </c>
      <c r="J488" s="51" t="s">
        <v>1200</v>
      </c>
      <c r="K488" s="51" t="s">
        <v>1199</v>
      </c>
      <c r="L488" s="51" t="s">
        <v>1238</v>
      </c>
      <c r="M488" s="51" t="s">
        <v>1214</v>
      </c>
      <c r="N488" s="51" t="s">
        <v>1168</v>
      </c>
      <c r="O488" s="51">
        <v>598900</v>
      </c>
      <c r="P488" s="51" t="s">
        <v>1195</v>
      </c>
      <c r="Q488" s="51" t="s">
        <v>1194</v>
      </c>
      <c r="R488" s="51" t="s">
        <v>15</v>
      </c>
      <c r="T488" s="51" t="s">
        <v>1659</v>
      </c>
    </row>
    <row r="489" spans="1:20" x14ac:dyDescent="0.2">
      <c r="A489" s="51" t="s">
        <v>1631</v>
      </c>
      <c r="B489" s="51" t="s">
        <v>1573</v>
      </c>
      <c r="C489" s="51" t="s">
        <v>1630</v>
      </c>
      <c r="D489" s="51" t="s">
        <v>1283</v>
      </c>
      <c r="E489" s="51" t="s">
        <v>1282</v>
      </c>
      <c r="F489" s="51" t="s">
        <v>1204</v>
      </c>
      <c r="G489" s="51" t="s">
        <v>1203</v>
      </c>
      <c r="H489" s="51" t="s">
        <v>1202</v>
      </c>
      <c r="I489" s="51" t="s">
        <v>1201</v>
      </c>
      <c r="J489" s="51" t="s">
        <v>1200</v>
      </c>
      <c r="K489" s="51" t="s">
        <v>1199</v>
      </c>
      <c r="L489" s="51" t="s">
        <v>1222</v>
      </c>
      <c r="M489" s="51" t="s">
        <v>1197</v>
      </c>
      <c r="N489" s="51" t="s">
        <v>1168</v>
      </c>
      <c r="O489" s="51">
        <v>378500</v>
      </c>
      <c r="P489" s="51" t="s">
        <v>1195</v>
      </c>
      <c r="Q489" s="51" t="s">
        <v>1194</v>
      </c>
      <c r="R489" s="51" t="s">
        <v>15</v>
      </c>
      <c r="T489" s="51" t="s">
        <v>1658</v>
      </c>
    </row>
    <row r="490" spans="1:20" x14ac:dyDescent="0.2">
      <c r="A490" s="51" t="s">
        <v>1631</v>
      </c>
      <c r="B490" s="51" t="s">
        <v>1573</v>
      </c>
      <c r="C490" s="51" t="s">
        <v>1630</v>
      </c>
      <c r="D490" s="51" t="s">
        <v>1283</v>
      </c>
      <c r="E490" s="51" t="s">
        <v>1282</v>
      </c>
      <c r="F490" s="51" t="s">
        <v>1204</v>
      </c>
      <c r="G490" s="51" t="s">
        <v>1203</v>
      </c>
      <c r="H490" s="51" t="s">
        <v>1202</v>
      </c>
      <c r="I490" s="51" t="s">
        <v>1201</v>
      </c>
      <c r="J490" s="51" t="s">
        <v>1200</v>
      </c>
      <c r="K490" s="51" t="s">
        <v>1199</v>
      </c>
      <c r="L490" s="51" t="s">
        <v>1219</v>
      </c>
      <c r="M490" s="51" t="s">
        <v>1272</v>
      </c>
      <c r="N490" s="51" t="s">
        <v>1166</v>
      </c>
      <c r="O490" s="51">
        <v>549900</v>
      </c>
      <c r="P490" s="51" t="s">
        <v>1195</v>
      </c>
      <c r="Q490" s="51" t="s">
        <v>1194</v>
      </c>
      <c r="R490" s="51" t="s">
        <v>15</v>
      </c>
      <c r="T490" s="51" t="s">
        <v>1291</v>
      </c>
    </row>
    <row r="491" spans="1:20" x14ac:dyDescent="0.2">
      <c r="A491" s="51" t="s">
        <v>1631</v>
      </c>
      <c r="B491" s="51" t="s">
        <v>1573</v>
      </c>
      <c r="C491" s="51" t="s">
        <v>1630</v>
      </c>
      <c r="D491" s="51" t="s">
        <v>1283</v>
      </c>
      <c r="E491" s="51" t="s">
        <v>1282</v>
      </c>
      <c r="F491" s="51" t="s">
        <v>1204</v>
      </c>
      <c r="G491" s="51" t="s">
        <v>1203</v>
      </c>
      <c r="H491" s="51" t="s">
        <v>1202</v>
      </c>
      <c r="I491" s="51" t="s">
        <v>1201</v>
      </c>
      <c r="J491" s="51" t="s">
        <v>1200</v>
      </c>
      <c r="K491" s="51" t="s">
        <v>1199</v>
      </c>
      <c r="L491" s="51" t="s">
        <v>1217</v>
      </c>
      <c r="M491" s="51" t="s">
        <v>1197</v>
      </c>
      <c r="N491" s="51" t="s">
        <v>1168</v>
      </c>
      <c r="O491" s="51">
        <v>449900</v>
      </c>
      <c r="P491" s="51" t="s">
        <v>1195</v>
      </c>
      <c r="Q491" s="51" t="s">
        <v>1194</v>
      </c>
      <c r="R491" s="51" t="s">
        <v>15</v>
      </c>
      <c r="T491" s="51" t="s">
        <v>1290</v>
      </c>
    </row>
    <row r="492" spans="1:20" x14ac:dyDescent="0.2">
      <c r="A492" s="51" t="s">
        <v>1631</v>
      </c>
      <c r="B492" s="51" t="s">
        <v>1573</v>
      </c>
      <c r="C492" s="51" t="s">
        <v>1630</v>
      </c>
      <c r="D492" s="51" t="s">
        <v>1283</v>
      </c>
      <c r="E492" s="51" t="s">
        <v>1282</v>
      </c>
      <c r="F492" s="51" t="s">
        <v>1204</v>
      </c>
      <c r="G492" s="51" t="s">
        <v>1203</v>
      </c>
      <c r="H492" s="51" t="s">
        <v>1202</v>
      </c>
      <c r="I492" s="51" t="s">
        <v>1201</v>
      </c>
      <c r="J492" s="51" t="s">
        <v>1200</v>
      </c>
      <c r="K492" s="51" t="s">
        <v>1199</v>
      </c>
      <c r="L492" s="51" t="s">
        <v>1215</v>
      </c>
      <c r="M492" s="51" t="s">
        <v>1214</v>
      </c>
      <c r="N492" s="51" t="s">
        <v>1168</v>
      </c>
      <c r="O492" s="51">
        <v>876300</v>
      </c>
      <c r="P492" s="51" t="s">
        <v>1195</v>
      </c>
      <c r="Q492" s="51" t="s">
        <v>1194</v>
      </c>
      <c r="R492" s="51" t="s">
        <v>1213</v>
      </c>
      <c r="T492" s="51" t="s">
        <v>1657</v>
      </c>
    </row>
    <row r="493" spans="1:20" x14ac:dyDescent="0.2">
      <c r="A493" s="51" t="s">
        <v>1631</v>
      </c>
      <c r="B493" s="51" t="s">
        <v>1573</v>
      </c>
      <c r="C493" s="51" t="s">
        <v>1630</v>
      </c>
      <c r="D493" s="51" t="s">
        <v>1283</v>
      </c>
      <c r="E493" s="51" t="s">
        <v>1282</v>
      </c>
      <c r="F493" s="51" t="s">
        <v>1204</v>
      </c>
      <c r="G493" s="51" t="s">
        <v>1203</v>
      </c>
      <c r="H493" s="51" t="s">
        <v>1202</v>
      </c>
      <c r="I493" s="51" t="s">
        <v>1201</v>
      </c>
      <c r="J493" s="51" t="s">
        <v>1200</v>
      </c>
      <c r="K493" s="51" t="s">
        <v>1199</v>
      </c>
      <c r="L493" s="51" t="s">
        <v>1212</v>
      </c>
      <c r="M493" s="51" t="s">
        <v>1197</v>
      </c>
      <c r="N493" s="51" t="s">
        <v>1168</v>
      </c>
      <c r="O493" s="51">
        <v>399900</v>
      </c>
      <c r="P493" s="51" t="s">
        <v>1195</v>
      </c>
      <c r="Q493" s="51" t="s">
        <v>1194</v>
      </c>
      <c r="R493" s="51" t="s">
        <v>15</v>
      </c>
      <c r="T493" s="51" t="s">
        <v>1196</v>
      </c>
    </row>
    <row r="494" spans="1:20" x14ac:dyDescent="0.2">
      <c r="A494" s="51" t="s">
        <v>1631</v>
      </c>
      <c r="B494" s="51" t="s">
        <v>1573</v>
      </c>
      <c r="C494" s="51" t="s">
        <v>1630</v>
      </c>
      <c r="D494" s="51" t="s">
        <v>1283</v>
      </c>
      <c r="E494" s="51" t="s">
        <v>1282</v>
      </c>
      <c r="F494" s="51" t="s">
        <v>1204</v>
      </c>
      <c r="G494" s="51" t="s">
        <v>1203</v>
      </c>
      <c r="H494" s="51" t="s">
        <v>1202</v>
      </c>
      <c r="I494" s="51" t="s">
        <v>1201</v>
      </c>
      <c r="J494" s="51" t="s">
        <v>1200</v>
      </c>
      <c r="K494" s="51" t="s">
        <v>1199</v>
      </c>
      <c r="L494" s="51" t="s">
        <v>1198</v>
      </c>
      <c r="M494" s="51" t="s">
        <v>1250</v>
      </c>
      <c r="N494" s="51" t="s">
        <v>1168</v>
      </c>
      <c r="O494" s="51">
        <v>545900</v>
      </c>
      <c r="P494" s="51" t="s">
        <v>1195</v>
      </c>
      <c r="Q494" s="51" t="s">
        <v>1194</v>
      </c>
      <c r="R494" s="51" t="s">
        <v>1213</v>
      </c>
      <c r="T494" s="51" t="s">
        <v>1656</v>
      </c>
    </row>
    <row r="495" spans="1:20" x14ac:dyDescent="0.2">
      <c r="A495" s="51" t="s">
        <v>1631</v>
      </c>
      <c r="B495" s="51" t="s">
        <v>1573</v>
      </c>
      <c r="C495" s="51" t="s">
        <v>1630</v>
      </c>
      <c r="D495" s="51" t="s">
        <v>1283</v>
      </c>
      <c r="E495" s="51" t="s">
        <v>1282</v>
      </c>
      <c r="F495" s="51" t="s">
        <v>1204</v>
      </c>
      <c r="G495" s="51" t="s">
        <v>1203</v>
      </c>
      <c r="H495" s="51" t="s">
        <v>1202</v>
      </c>
      <c r="I495" s="51" t="s">
        <v>1201</v>
      </c>
      <c r="J495" s="51" t="s">
        <v>1200</v>
      </c>
      <c r="K495" s="51" t="s">
        <v>1199</v>
      </c>
      <c r="L495" s="51" t="s">
        <v>1251</v>
      </c>
      <c r="M495" s="51" t="s">
        <v>1211</v>
      </c>
      <c r="N495" s="51" t="s">
        <v>1164</v>
      </c>
      <c r="O495" s="51">
        <v>210550</v>
      </c>
      <c r="P495" s="51" t="s">
        <v>1195</v>
      </c>
      <c r="Q495" s="51" t="s">
        <v>1194</v>
      </c>
      <c r="R495" s="51" t="s">
        <v>15</v>
      </c>
      <c r="T495" s="51" t="s">
        <v>1655</v>
      </c>
    </row>
    <row r="496" spans="1:20" x14ac:dyDescent="0.2">
      <c r="A496" s="51" t="s">
        <v>1631</v>
      </c>
      <c r="B496" s="51" t="s">
        <v>1573</v>
      </c>
      <c r="C496" s="51" t="s">
        <v>1630</v>
      </c>
      <c r="D496" s="51" t="s">
        <v>1283</v>
      </c>
      <c r="E496" s="51" t="s">
        <v>1282</v>
      </c>
      <c r="F496" s="51" t="s">
        <v>1204</v>
      </c>
      <c r="G496" s="51" t="s">
        <v>1203</v>
      </c>
      <c r="H496" s="51" t="s">
        <v>1202</v>
      </c>
      <c r="I496" s="51" t="s">
        <v>1201</v>
      </c>
      <c r="J496" s="51" t="s">
        <v>1200</v>
      </c>
      <c r="K496" s="51" t="s">
        <v>1199</v>
      </c>
      <c r="L496" s="51" t="s">
        <v>1248</v>
      </c>
      <c r="M496" s="51" t="s">
        <v>1224</v>
      </c>
      <c r="N496" s="51" t="s">
        <v>2735</v>
      </c>
      <c r="O496" s="51">
        <v>149300</v>
      </c>
      <c r="P496" s="51" t="s">
        <v>1195</v>
      </c>
      <c r="Q496" s="51" t="s">
        <v>1194</v>
      </c>
      <c r="R496" s="51" t="s">
        <v>15</v>
      </c>
      <c r="T496" s="51" t="s">
        <v>1287</v>
      </c>
    </row>
    <row r="497" spans="1:20" x14ac:dyDescent="0.2">
      <c r="A497" s="51" t="s">
        <v>1631</v>
      </c>
      <c r="B497" s="51" t="s">
        <v>1573</v>
      </c>
      <c r="C497" s="51" t="s">
        <v>1630</v>
      </c>
      <c r="D497" s="51" t="s">
        <v>1283</v>
      </c>
      <c r="E497" s="51" t="s">
        <v>1282</v>
      </c>
      <c r="F497" s="51" t="s">
        <v>1204</v>
      </c>
      <c r="G497" s="51" t="s">
        <v>1203</v>
      </c>
      <c r="H497" s="51" t="s">
        <v>1202</v>
      </c>
      <c r="I497" s="51" t="s">
        <v>1201</v>
      </c>
      <c r="J497" s="51" t="s">
        <v>1200</v>
      </c>
      <c r="K497" s="51" t="s">
        <v>1199</v>
      </c>
      <c r="L497" s="51" t="s">
        <v>1246</v>
      </c>
      <c r="M497" s="51" t="s">
        <v>1272</v>
      </c>
      <c r="N497" s="51" t="s">
        <v>1166</v>
      </c>
      <c r="O497" s="51">
        <v>999900</v>
      </c>
      <c r="P497" s="51" t="s">
        <v>1195</v>
      </c>
      <c r="Q497" s="51" t="s">
        <v>1194</v>
      </c>
      <c r="R497" s="51" t="s">
        <v>15</v>
      </c>
      <c r="T497" s="51" t="s">
        <v>1286</v>
      </c>
    </row>
    <row r="498" spans="1:20" x14ac:dyDescent="0.2">
      <c r="A498" s="51" t="s">
        <v>1631</v>
      </c>
      <c r="B498" s="51" t="s">
        <v>1573</v>
      </c>
      <c r="C498" s="51" t="s">
        <v>1630</v>
      </c>
      <c r="D498" s="51" t="s">
        <v>1283</v>
      </c>
      <c r="E498" s="51" t="s">
        <v>1282</v>
      </c>
      <c r="F498" s="51" t="s">
        <v>1204</v>
      </c>
      <c r="G498" s="51" t="s">
        <v>1203</v>
      </c>
      <c r="H498" s="51" t="s">
        <v>1202</v>
      </c>
      <c r="I498" s="51" t="s">
        <v>1201</v>
      </c>
      <c r="J498" s="51" t="s">
        <v>1200</v>
      </c>
      <c r="K498" s="51" t="s">
        <v>1199</v>
      </c>
      <c r="L498" s="51" t="s">
        <v>1244</v>
      </c>
      <c r="M498" s="51" t="s">
        <v>1221</v>
      </c>
      <c r="N498" s="51" t="s">
        <v>1164</v>
      </c>
      <c r="O498" s="51">
        <v>283300</v>
      </c>
      <c r="P498" s="51" t="s">
        <v>1195</v>
      </c>
      <c r="Q498" s="51" t="s">
        <v>1194</v>
      </c>
      <c r="R498" s="51" t="s">
        <v>15</v>
      </c>
      <c r="T498" s="51" t="s">
        <v>1285</v>
      </c>
    </row>
    <row r="499" spans="1:20" x14ac:dyDescent="0.2">
      <c r="A499" s="51" t="s">
        <v>1631</v>
      </c>
      <c r="B499" s="51" t="s">
        <v>1573</v>
      </c>
      <c r="C499" s="51" t="s">
        <v>1630</v>
      </c>
      <c r="D499" s="51" t="s">
        <v>1283</v>
      </c>
      <c r="E499" s="51" t="s">
        <v>1282</v>
      </c>
      <c r="F499" s="51" t="s">
        <v>1204</v>
      </c>
      <c r="G499" s="51" t="s">
        <v>1203</v>
      </c>
      <c r="H499" s="51" t="s">
        <v>1202</v>
      </c>
      <c r="I499" s="51" t="s">
        <v>1201</v>
      </c>
      <c r="J499" s="51" t="s">
        <v>1200</v>
      </c>
      <c r="K499" s="51" t="s">
        <v>1199</v>
      </c>
      <c r="L499" s="51" t="s">
        <v>1242</v>
      </c>
      <c r="M499" s="51" t="s">
        <v>1272</v>
      </c>
      <c r="N499" s="51" t="s">
        <v>1166</v>
      </c>
      <c r="O499" s="51">
        <v>699000</v>
      </c>
      <c r="P499" s="51" t="s">
        <v>1195</v>
      </c>
      <c r="Q499" s="51" t="s">
        <v>1194</v>
      </c>
      <c r="R499" s="51" t="s">
        <v>15</v>
      </c>
      <c r="T499" s="51" t="s">
        <v>1284</v>
      </c>
    </row>
    <row r="500" spans="1:20" x14ac:dyDescent="0.2">
      <c r="A500" s="51" t="s">
        <v>1631</v>
      </c>
      <c r="B500" s="51" t="s">
        <v>1573</v>
      </c>
      <c r="C500" s="51" t="s">
        <v>1630</v>
      </c>
      <c r="D500" s="51" t="s">
        <v>1283</v>
      </c>
      <c r="E500" s="51" t="s">
        <v>1282</v>
      </c>
      <c r="F500" s="51" t="s">
        <v>1204</v>
      </c>
      <c r="G500" s="51" t="s">
        <v>1203</v>
      </c>
      <c r="H500" s="51" t="s">
        <v>1202</v>
      </c>
      <c r="I500" s="51" t="s">
        <v>1201</v>
      </c>
      <c r="J500" s="51" t="s">
        <v>1200</v>
      </c>
      <c r="K500" s="51" t="s">
        <v>1199</v>
      </c>
      <c r="L500" s="51" t="s">
        <v>1238</v>
      </c>
      <c r="M500" s="51" t="s">
        <v>1224</v>
      </c>
      <c r="N500" s="51" t="s">
        <v>2735</v>
      </c>
      <c r="O500" s="51">
        <v>184100</v>
      </c>
      <c r="P500" s="51" t="s">
        <v>1195</v>
      </c>
      <c r="Q500" s="51" t="s">
        <v>1194</v>
      </c>
      <c r="R500" s="51" t="s">
        <v>15</v>
      </c>
      <c r="T500" s="51" t="s">
        <v>1281</v>
      </c>
    </row>
    <row r="501" spans="1:20" x14ac:dyDescent="0.2">
      <c r="A501" s="51" t="s">
        <v>1631</v>
      </c>
      <c r="B501" s="51" t="s">
        <v>1573</v>
      </c>
      <c r="C501" s="51" t="s">
        <v>1630</v>
      </c>
      <c r="D501" s="51" t="s">
        <v>1270</v>
      </c>
      <c r="E501" s="51" t="s">
        <v>1269</v>
      </c>
      <c r="F501" s="51" t="s">
        <v>1204</v>
      </c>
      <c r="G501" s="51" t="s">
        <v>1203</v>
      </c>
      <c r="H501" s="51" t="s">
        <v>1202</v>
      </c>
      <c r="I501" s="51" t="s">
        <v>1201</v>
      </c>
      <c r="J501" s="51" t="s">
        <v>1200</v>
      </c>
      <c r="K501" s="51" t="s">
        <v>1199</v>
      </c>
      <c r="L501" s="51" t="s">
        <v>1222</v>
      </c>
      <c r="M501" s="51" t="s">
        <v>1224</v>
      </c>
      <c r="N501" s="51" t="s">
        <v>2735</v>
      </c>
      <c r="O501" s="51">
        <v>175000</v>
      </c>
      <c r="P501" s="51" t="s">
        <v>1195</v>
      </c>
      <c r="Q501" s="51" t="s">
        <v>1194</v>
      </c>
      <c r="R501" s="51" t="s">
        <v>15</v>
      </c>
      <c r="T501" s="51" t="s">
        <v>1319</v>
      </c>
    </row>
    <row r="502" spans="1:20" x14ac:dyDescent="0.2">
      <c r="A502" s="51" t="s">
        <v>1631</v>
      </c>
      <c r="B502" s="51" t="s">
        <v>1573</v>
      </c>
      <c r="C502" s="51" t="s">
        <v>1630</v>
      </c>
      <c r="D502" s="51" t="s">
        <v>1270</v>
      </c>
      <c r="E502" s="51" t="s">
        <v>1269</v>
      </c>
      <c r="F502" s="51" t="s">
        <v>1204</v>
      </c>
      <c r="G502" s="51" t="s">
        <v>1203</v>
      </c>
      <c r="H502" s="51" t="s">
        <v>1202</v>
      </c>
      <c r="I502" s="51" t="s">
        <v>1201</v>
      </c>
      <c r="J502" s="51" t="s">
        <v>1200</v>
      </c>
      <c r="K502" s="51" t="s">
        <v>1199</v>
      </c>
      <c r="L502" s="51" t="s">
        <v>1219</v>
      </c>
      <c r="M502" s="51" t="s">
        <v>1211</v>
      </c>
      <c r="N502" s="51" t="s">
        <v>1164</v>
      </c>
      <c r="O502" s="51">
        <v>237800</v>
      </c>
      <c r="P502" s="51" t="s">
        <v>1195</v>
      </c>
      <c r="Q502" s="51" t="s">
        <v>1194</v>
      </c>
      <c r="R502" s="51" t="s">
        <v>15</v>
      </c>
      <c r="T502" s="51" t="s">
        <v>1280</v>
      </c>
    </row>
    <row r="503" spans="1:20" x14ac:dyDescent="0.2">
      <c r="A503" s="51" t="s">
        <v>1631</v>
      </c>
      <c r="B503" s="51" t="s">
        <v>1573</v>
      </c>
      <c r="C503" s="51" t="s">
        <v>1630</v>
      </c>
      <c r="D503" s="51" t="s">
        <v>1270</v>
      </c>
      <c r="E503" s="51" t="s">
        <v>1269</v>
      </c>
      <c r="F503" s="51" t="s">
        <v>1204</v>
      </c>
      <c r="G503" s="51" t="s">
        <v>1203</v>
      </c>
      <c r="H503" s="51" t="s">
        <v>1202</v>
      </c>
      <c r="I503" s="51" t="s">
        <v>1201</v>
      </c>
      <c r="J503" s="51" t="s">
        <v>1200</v>
      </c>
      <c r="K503" s="51" t="s">
        <v>1199</v>
      </c>
      <c r="L503" s="51" t="s">
        <v>1217</v>
      </c>
      <c r="M503" s="51" t="s">
        <v>1197</v>
      </c>
      <c r="N503" s="51" t="s">
        <v>1168</v>
      </c>
      <c r="O503" s="51">
        <v>229900</v>
      </c>
      <c r="P503" s="51" t="s">
        <v>1195</v>
      </c>
      <c r="Q503" s="51" t="s">
        <v>1194</v>
      </c>
      <c r="R503" s="51" t="s">
        <v>15</v>
      </c>
      <c r="T503" s="51" t="s">
        <v>1654</v>
      </c>
    </row>
    <row r="504" spans="1:20" x14ac:dyDescent="0.2">
      <c r="A504" s="51" t="s">
        <v>1631</v>
      </c>
      <c r="B504" s="51" t="s">
        <v>1573</v>
      </c>
      <c r="C504" s="51" t="s">
        <v>1630</v>
      </c>
      <c r="D504" s="51" t="s">
        <v>1270</v>
      </c>
      <c r="E504" s="51" t="s">
        <v>1269</v>
      </c>
      <c r="F504" s="51" t="s">
        <v>1204</v>
      </c>
      <c r="G504" s="51" t="s">
        <v>1203</v>
      </c>
      <c r="H504" s="51" t="s">
        <v>1202</v>
      </c>
      <c r="I504" s="51" t="s">
        <v>1201</v>
      </c>
      <c r="J504" s="51" t="s">
        <v>1200</v>
      </c>
      <c r="K504" s="51" t="s">
        <v>1199</v>
      </c>
      <c r="L504" s="51" t="s">
        <v>1215</v>
      </c>
      <c r="M504" s="51" t="s">
        <v>1224</v>
      </c>
      <c r="N504" s="51" t="s">
        <v>2735</v>
      </c>
      <c r="O504" s="51">
        <v>220990</v>
      </c>
      <c r="P504" s="51" t="s">
        <v>1195</v>
      </c>
      <c r="Q504" s="51" t="s">
        <v>1194</v>
      </c>
      <c r="R504" s="51" t="s">
        <v>15</v>
      </c>
      <c r="T504" s="51" t="s">
        <v>1649</v>
      </c>
    </row>
    <row r="505" spans="1:20" x14ac:dyDescent="0.2">
      <c r="A505" s="51" t="s">
        <v>1631</v>
      </c>
      <c r="B505" s="51" t="s">
        <v>1573</v>
      </c>
      <c r="C505" s="51" t="s">
        <v>1630</v>
      </c>
      <c r="D505" s="51" t="s">
        <v>1270</v>
      </c>
      <c r="E505" s="51" t="s">
        <v>1269</v>
      </c>
      <c r="F505" s="51" t="s">
        <v>1204</v>
      </c>
      <c r="G505" s="51" t="s">
        <v>1203</v>
      </c>
      <c r="H505" s="51" t="s">
        <v>1202</v>
      </c>
      <c r="I505" s="51" t="s">
        <v>1201</v>
      </c>
      <c r="J505" s="51" t="s">
        <v>1200</v>
      </c>
      <c r="K505" s="51" t="s">
        <v>1199</v>
      </c>
      <c r="L505" s="51" t="s">
        <v>1212</v>
      </c>
      <c r="M505" s="51" t="s">
        <v>1197</v>
      </c>
      <c r="N505" s="51" t="s">
        <v>1168</v>
      </c>
      <c r="O505" s="51">
        <v>405900</v>
      </c>
      <c r="P505" s="51" t="s">
        <v>1195</v>
      </c>
      <c r="Q505" s="51" t="s">
        <v>1194</v>
      </c>
      <c r="R505" s="51" t="s">
        <v>1213</v>
      </c>
      <c r="T505" s="51" t="s">
        <v>1277</v>
      </c>
    </row>
    <row r="506" spans="1:20" x14ac:dyDescent="0.2">
      <c r="A506" s="51" t="s">
        <v>1631</v>
      </c>
      <c r="B506" s="51" t="s">
        <v>1573</v>
      </c>
      <c r="C506" s="51" t="s">
        <v>1630</v>
      </c>
      <c r="D506" s="51" t="s">
        <v>1270</v>
      </c>
      <c r="E506" s="51" t="s">
        <v>1269</v>
      </c>
      <c r="F506" s="51" t="s">
        <v>1204</v>
      </c>
      <c r="G506" s="51" t="s">
        <v>1203</v>
      </c>
      <c r="H506" s="51" t="s">
        <v>1202</v>
      </c>
      <c r="I506" s="51" t="s">
        <v>1201</v>
      </c>
      <c r="J506" s="51" t="s">
        <v>1200</v>
      </c>
      <c r="K506" s="51" t="s">
        <v>1199</v>
      </c>
      <c r="L506" s="51" t="s">
        <v>1198</v>
      </c>
      <c r="M506" s="51" t="s">
        <v>1197</v>
      </c>
      <c r="N506" s="51" t="s">
        <v>1168</v>
      </c>
      <c r="O506" s="51">
        <v>777900</v>
      </c>
      <c r="P506" s="51" t="s">
        <v>1195</v>
      </c>
      <c r="Q506" s="51" t="s">
        <v>1194</v>
      </c>
      <c r="R506" s="51" t="s">
        <v>15</v>
      </c>
      <c r="T506" s="51" t="s">
        <v>1653</v>
      </c>
    </row>
    <row r="507" spans="1:20" x14ac:dyDescent="0.2">
      <c r="A507" s="51" t="s">
        <v>1631</v>
      </c>
      <c r="B507" s="51" t="s">
        <v>1573</v>
      </c>
      <c r="C507" s="51" t="s">
        <v>1630</v>
      </c>
      <c r="D507" s="51" t="s">
        <v>1270</v>
      </c>
      <c r="E507" s="51" t="s">
        <v>1269</v>
      </c>
      <c r="F507" s="51" t="s">
        <v>1204</v>
      </c>
      <c r="G507" s="51" t="s">
        <v>1203</v>
      </c>
      <c r="H507" s="51" t="s">
        <v>1202</v>
      </c>
      <c r="I507" s="51" t="s">
        <v>1201</v>
      </c>
      <c r="J507" s="51" t="s">
        <v>1200</v>
      </c>
      <c r="K507" s="51" t="s">
        <v>1199</v>
      </c>
      <c r="L507" s="51" t="s">
        <v>1251</v>
      </c>
      <c r="M507" s="51" t="s">
        <v>1211</v>
      </c>
      <c r="N507" s="51" t="s">
        <v>1164</v>
      </c>
      <c r="O507" s="51">
        <v>330900</v>
      </c>
      <c r="P507" s="51" t="s">
        <v>1195</v>
      </c>
      <c r="Q507" s="51" t="s">
        <v>1194</v>
      </c>
      <c r="R507" s="51" t="s">
        <v>15</v>
      </c>
      <c r="T507" s="51" t="s">
        <v>1652</v>
      </c>
    </row>
    <row r="508" spans="1:20" x14ac:dyDescent="0.2">
      <c r="A508" s="51" t="s">
        <v>1631</v>
      </c>
      <c r="B508" s="51" t="s">
        <v>1573</v>
      </c>
      <c r="C508" s="51" t="s">
        <v>1630</v>
      </c>
      <c r="D508" s="51" t="s">
        <v>1270</v>
      </c>
      <c r="E508" s="51" t="s">
        <v>1269</v>
      </c>
      <c r="F508" s="51" t="s">
        <v>1204</v>
      </c>
      <c r="G508" s="51" t="s">
        <v>1203</v>
      </c>
      <c r="H508" s="51" t="s">
        <v>1202</v>
      </c>
      <c r="I508" s="51" t="s">
        <v>1201</v>
      </c>
      <c r="J508" s="51" t="s">
        <v>1200</v>
      </c>
      <c r="K508" s="51" t="s">
        <v>1199</v>
      </c>
      <c r="L508" s="51" t="s">
        <v>1248</v>
      </c>
      <c r="M508" s="51" t="s">
        <v>1224</v>
      </c>
      <c r="N508" s="51" t="s">
        <v>2735</v>
      </c>
      <c r="O508" s="51">
        <v>215800</v>
      </c>
      <c r="P508" s="51" t="s">
        <v>1195</v>
      </c>
      <c r="Q508" s="51" t="s">
        <v>1194</v>
      </c>
      <c r="R508" s="51" t="s">
        <v>15</v>
      </c>
      <c r="T508" s="51" t="s">
        <v>1651</v>
      </c>
    </row>
    <row r="509" spans="1:20" x14ac:dyDescent="0.2">
      <c r="A509" s="51" t="s">
        <v>1631</v>
      </c>
      <c r="B509" s="51" t="s">
        <v>1573</v>
      </c>
      <c r="C509" s="51" t="s">
        <v>1630</v>
      </c>
      <c r="D509" s="51" t="s">
        <v>1270</v>
      </c>
      <c r="E509" s="51" t="s">
        <v>1269</v>
      </c>
      <c r="F509" s="51" t="s">
        <v>1204</v>
      </c>
      <c r="G509" s="51" t="s">
        <v>1203</v>
      </c>
      <c r="H509" s="51" t="s">
        <v>1202</v>
      </c>
      <c r="I509" s="51" t="s">
        <v>1201</v>
      </c>
      <c r="J509" s="51" t="s">
        <v>1200</v>
      </c>
      <c r="K509" s="51" t="s">
        <v>1199</v>
      </c>
      <c r="L509" s="51" t="s">
        <v>1246</v>
      </c>
      <c r="M509" s="51" t="s">
        <v>1197</v>
      </c>
      <c r="N509" s="51" t="s">
        <v>1168</v>
      </c>
      <c r="O509" s="51">
        <v>292900</v>
      </c>
      <c r="P509" s="51" t="s">
        <v>1195</v>
      </c>
      <c r="Q509" s="51" t="s">
        <v>1194</v>
      </c>
      <c r="R509" s="51" t="s">
        <v>15</v>
      </c>
      <c r="T509" s="51" t="s">
        <v>1633</v>
      </c>
    </row>
    <row r="510" spans="1:20" x14ac:dyDescent="0.2">
      <c r="A510" s="51" t="s">
        <v>1631</v>
      </c>
      <c r="B510" s="51" t="s">
        <v>1573</v>
      </c>
      <c r="C510" s="51" t="s">
        <v>1630</v>
      </c>
      <c r="D510" s="51" t="s">
        <v>1270</v>
      </c>
      <c r="E510" s="51" t="s">
        <v>1269</v>
      </c>
      <c r="F510" s="51" t="s">
        <v>1204</v>
      </c>
      <c r="G510" s="51" t="s">
        <v>1203</v>
      </c>
      <c r="H510" s="51" t="s">
        <v>1202</v>
      </c>
      <c r="I510" s="51" t="s">
        <v>1201</v>
      </c>
      <c r="J510" s="51" t="s">
        <v>1200</v>
      </c>
      <c r="K510" s="51" t="s">
        <v>1199</v>
      </c>
      <c r="L510" s="51" t="s">
        <v>1244</v>
      </c>
      <c r="M510" s="51" t="s">
        <v>1211</v>
      </c>
      <c r="N510" s="51" t="s">
        <v>1164</v>
      </c>
      <c r="O510" s="51">
        <v>242150</v>
      </c>
      <c r="P510" s="51" t="s">
        <v>1195</v>
      </c>
      <c r="Q510" s="51" t="s">
        <v>1194</v>
      </c>
      <c r="R510" s="51" t="s">
        <v>15</v>
      </c>
      <c r="T510" s="51" t="s">
        <v>1650</v>
      </c>
    </row>
    <row r="511" spans="1:20" x14ac:dyDescent="0.2">
      <c r="A511" s="51" t="s">
        <v>1631</v>
      </c>
      <c r="B511" s="51" t="s">
        <v>1573</v>
      </c>
      <c r="C511" s="51" t="s">
        <v>1630</v>
      </c>
      <c r="D511" s="51" t="s">
        <v>1270</v>
      </c>
      <c r="E511" s="51" t="s">
        <v>1269</v>
      </c>
      <c r="F511" s="51" t="s">
        <v>1204</v>
      </c>
      <c r="G511" s="51" t="s">
        <v>1203</v>
      </c>
      <c r="H511" s="51" t="s">
        <v>1202</v>
      </c>
      <c r="I511" s="51" t="s">
        <v>1201</v>
      </c>
      <c r="J511" s="51" t="s">
        <v>1200</v>
      </c>
      <c r="K511" s="51" t="s">
        <v>1199</v>
      </c>
      <c r="L511" s="51" t="s">
        <v>1242</v>
      </c>
      <c r="M511" s="51" t="s">
        <v>1272</v>
      </c>
      <c r="N511" s="51" t="s">
        <v>1166</v>
      </c>
      <c r="O511" s="51">
        <v>579900</v>
      </c>
      <c r="P511" s="51" t="s">
        <v>1195</v>
      </c>
      <c r="Q511" s="51" t="s">
        <v>1194</v>
      </c>
      <c r="R511" s="51" t="s">
        <v>15</v>
      </c>
      <c r="T511" s="51" t="s">
        <v>1271</v>
      </c>
    </row>
    <row r="512" spans="1:20" x14ac:dyDescent="0.2">
      <c r="A512" s="51" t="s">
        <v>1631</v>
      </c>
      <c r="B512" s="51" t="s">
        <v>1573</v>
      </c>
      <c r="C512" s="51" t="s">
        <v>1630</v>
      </c>
      <c r="D512" s="51" t="s">
        <v>1270</v>
      </c>
      <c r="E512" s="51" t="s">
        <v>1269</v>
      </c>
      <c r="F512" s="51" t="s">
        <v>1204</v>
      </c>
      <c r="G512" s="51" t="s">
        <v>1203</v>
      </c>
      <c r="H512" s="51" t="s">
        <v>1202</v>
      </c>
      <c r="I512" s="51" t="s">
        <v>1201</v>
      </c>
      <c r="J512" s="51" t="s">
        <v>1200</v>
      </c>
      <c r="K512" s="51" t="s">
        <v>1199</v>
      </c>
      <c r="L512" s="51" t="s">
        <v>1238</v>
      </c>
      <c r="M512" s="51" t="s">
        <v>1224</v>
      </c>
      <c r="N512" s="51" t="s">
        <v>2735</v>
      </c>
      <c r="O512" s="51">
        <v>199400</v>
      </c>
      <c r="P512" s="51" t="s">
        <v>1195</v>
      </c>
      <c r="Q512" s="51" t="s">
        <v>1194</v>
      </c>
      <c r="R512" s="51" t="s">
        <v>15</v>
      </c>
      <c r="T512" s="51" t="s">
        <v>1636</v>
      </c>
    </row>
    <row r="513" spans="1:20" x14ac:dyDescent="0.2">
      <c r="A513" s="51" t="s">
        <v>1631</v>
      </c>
      <c r="B513" s="51" t="s">
        <v>1573</v>
      </c>
      <c r="C513" s="51" t="s">
        <v>1630</v>
      </c>
      <c r="D513" s="51" t="s">
        <v>1265</v>
      </c>
      <c r="E513" s="51" t="s">
        <v>1264</v>
      </c>
      <c r="F513" s="51" t="s">
        <v>1204</v>
      </c>
      <c r="G513" s="51" t="s">
        <v>1203</v>
      </c>
      <c r="H513" s="51" t="s">
        <v>1202</v>
      </c>
      <c r="I513" s="51" t="s">
        <v>1201</v>
      </c>
      <c r="J513" s="51" t="s">
        <v>1200</v>
      </c>
      <c r="K513" s="51" t="s">
        <v>1199</v>
      </c>
      <c r="L513" s="51" t="s">
        <v>1222</v>
      </c>
      <c r="M513" s="51" t="s">
        <v>1224</v>
      </c>
      <c r="N513" s="51" t="s">
        <v>2735</v>
      </c>
      <c r="O513" s="51">
        <v>220990</v>
      </c>
      <c r="P513" s="51" t="s">
        <v>1195</v>
      </c>
      <c r="Q513" s="51" t="s">
        <v>1194</v>
      </c>
      <c r="R513" s="51" t="s">
        <v>15</v>
      </c>
      <c r="T513" s="51" t="s">
        <v>1649</v>
      </c>
    </row>
    <row r="514" spans="1:20" x14ac:dyDescent="0.2">
      <c r="A514" s="51" t="s">
        <v>1631</v>
      </c>
      <c r="B514" s="51" t="s">
        <v>1573</v>
      </c>
      <c r="C514" s="51" t="s">
        <v>1630</v>
      </c>
      <c r="D514" s="51" t="s">
        <v>1265</v>
      </c>
      <c r="E514" s="51" t="s">
        <v>1264</v>
      </c>
      <c r="F514" s="51" t="s">
        <v>1204</v>
      </c>
      <c r="G514" s="51" t="s">
        <v>1203</v>
      </c>
      <c r="H514" s="51" t="s">
        <v>1202</v>
      </c>
      <c r="I514" s="51" t="s">
        <v>1201</v>
      </c>
      <c r="J514" s="51" t="s">
        <v>1200</v>
      </c>
      <c r="K514" s="51" t="s">
        <v>1199</v>
      </c>
      <c r="L514" s="51" t="s">
        <v>1219</v>
      </c>
      <c r="M514" s="51" t="s">
        <v>1197</v>
      </c>
      <c r="N514" s="51" t="s">
        <v>1168</v>
      </c>
      <c r="O514" s="51">
        <v>379100</v>
      </c>
      <c r="P514" s="51" t="s">
        <v>1195</v>
      </c>
      <c r="Q514" s="51" t="s">
        <v>1194</v>
      </c>
      <c r="R514" s="51" t="s">
        <v>15</v>
      </c>
      <c r="T514" s="51" t="s">
        <v>1645</v>
      </c>
    </row>
    <row r="515" spans="1:20" x14ac:dyDescent="0.2">
      <c r="A515" s="51" t="s">
        <v>1631</v>
      </c>
      <c r="B515" s="51" t="s">
        <v>1573</v>
      </c>
      <c r="C515" s="51" t="s">
        <v>1630</v>
      </c>
      <c r="D515" s="51" t="s">
        <v>1265</v>
      </c>
      <c r="E515" s="51" t="s">
        <v>1264</v>
      </c>
      <c r="F515" s="51" t="s">
        <v>1204</v>
      </c>
      <c r="G515" s="51" t="s">
        <v>1203</v>
      </c>
      <c r="H515" s="51" t="s">
        <v>1202</v>
      </c>
      <c r="I515" s="51" t="s">
        <v>1201</v>
      </c>
      <c r="J515" s="51" t="s">
        <v>1200</v>
      </c>
      <c r="K515" s="51" t="s">
        <v>1199</v>
      </c>
      <c r="L515" s="51" t="s">
        <v>1217</v>
      </c>
      <c r="M515" s="51" t="s">
        <v>1224</v>
      </c>
      <c r="N515" s="51" t="s">
        <v>2735</v>
      </c>
      <c r="O515" s="51">
        <v>170000</v>
      </c>
      <c r="P515" s="51" t="s">
        <v>1195</v>
      </c>
      <c r="Q515" s="51" t="s">
        <v>1194</v>
      </c>
      <c r="R515" s="51" t="s">
        <v>15</v>
      </c>
      <c r="T515" s="51" t="s">
        <v>1263</v>
      </c>
    </row>
    <row r="516" spans="1:20" x14ac:dyDescent="0.2">
      <c r="A516" s="51" t="s">
        <v>1631</v>
      </c>
      <c r="B516" s="51" t="s">
        <v>1573</v>
      </c>
      <c r="C516" s="51" t="s">
        <v>1630</v>
      </c>
      <c r="D516" s="51" t="s">
        <v>1265</v>
      </c>
      <c r="E516" s="51" t="s">
        <v>1264</v>
      </c>
      <c r="F516" s="51" t="s">
        <v>1204</v>
      </c>
      <c r="G516" s="51" t="s">
        <v>1203</v>
      </c>
      <c r="H516" s="51" t="s">
        <v>1202</v>
      </c>
      <c r="I516" s="51" t="s">
        <v>1201</v>
      </c>
      <c r="J516" s="51" t="s">
        <v>1200</v>
      </c>
      <c r="K516" s="51" t="s">
        <v>1199</v>
      </c>
      <c r="L516" s="51" t="s">
        <v>1215</v>
      </c>
      <c r="M516" s="51" t="s">
        <v>1224</v>
      </c>
      <c r="N516" s="51" t="s">
        <v>2735</v>
      </c>
      <c r="O516" s="51">
        <v>182400</v>
      </c>
      <c r="P516" s="51" t="s">
        <v>1195</v>
      </c>
      <c r="Q516" s="51" t="s">
        <v>1194</v>
      </c>
      <c r="R516" s="51" t="s">
        <v>15</v>
      </c>
      <c r="T516" s="51" t="s">
        <v>1267</v>
      </c>
    </row>
    <row r="517" spans="1:20" x14ac:dyDescent="0.2">
      <c r="A517" s="51" t="s">
        <v>1631</v>
      </c>
      <c r="B517" s="51" t="s">
        <v>1573</v>
      </c>
      <c r="C517" s="51" t="s">
        <v>1630</v>
      </c>
      <c r="D517" s="51" t="s">
        <v>1265</v>
      </c>
      <c r="E517" s="51" t="s">
        <v>1264</v>
      </c>
      <c r="F517" s="51" t="s">
        <v>1204</v>
      </c>
      <c r="G517" s="51" t="s">
        <v>1203</v>
      </c>
      <c r="H517" s="51" t="s">
        <v>1202</v>
      </c>
      <c r="I517" s="51" t="s">
        <v>1201</v>
      </c>
      <c r="J517" s="51" t="s">
        <v>1200</v>
      </c>
      <c r="K517" s="51" t="s">
        <v>1199</v>
      </c>
      <c r="L517" s="51" t="s">
        <v>1212</v>
      </c>
      <c r="M517" s="51" t="s">
        <v>1224</v>
      </c>
      <c r="N517" s="51" t="s">
        <v>2735</v>
      </c>
      <c r="O517" s="51">
        <v>229700</v>
      </c>
      <c r="P517" s="51" t="s">
        <v>1195</v>
      </c>
      <c r="Q517" s="51" t="s">
        <v>1194</v>
      </c>
      <c r="R517" s="51" t="s">
        <v>15</v>
      </c>
      <c r="T517" s="51" t="s">
        <v>1648</v>
      </c>
    </row>
    <row r="518" spans="1:20" x14ac:dyDescent="0.2">
      <c r="A518" s="51" t="s">
        <v>1631</v>
      </c>
      <c r="B518" s="51" t="s">
        <v>1573</v>
      </c>
      <c r="C518" s="51" t="s">
        <v>1630</v>
      </c>
      <c r="D518" s="51" t="s">
        <v>1265</v>
      </c>
      <c r="E518" s="51" t="s">
        <v>1264</v>
      </c>
      <c r="F518" s="51" t="s">
        <v>1204</v>
      </c>
      <c r="G518" s="51" t="s">
        <v>1203</v>
      </c>
      <c r="H518" s="51" t="s">
        <v>1202</v>
      </c>
      <c r="I518" s="51" t="s">
        <v>1201</v>
      </c>
      <c r="J518" s="51" t="s">
        <v>1200</v>
      </c>
      <c r="K518" s="51" t="s">
        <v>1199</v>
      </c>
      <c r="L518" s="51" t="s">
        <v>1198</v>
      </c>
      <c r="M518" s="51" t="s">
        <v>1197</v>
      </c>
      <c r="N518" s="51" t="s">
        <v>1168</v>
      </c>
      <c r="O518" s="51">
        <v>405900</v>
      </c>
      <c r="P518" s="51" t="s">
        <v>1195</v>
      </c>
      <c r="Q518" s="51" t="s">
        <v>1194</v>
      </c>
      <c r="R518" s="51" t="s">
        <v>15</v>
      </c>
      <c r="T518" s="51" t="s">
        <v>1277</v>
      </c>
    </row>
    <row r="519" spans="1:20" x14ac:dyDescent="0.2">
      <c r="A519" s="51" t="s">
        <v>1631</v>
      </c>
      <c r="B519" s="51" t="s">
        <v>1573</v>
      </c>
      <c r="C519" s="51" t="s">
        <v>1630</v>
      </c>
      <c r="D519" s="51" t="s">
        <v>1259</v>
      </c>
      <c r="E519" s="51" t="s">
        <v>1258</v>
      </c>
      <c r="F519" s="51" t="s">
        <v>1204</v>
      </c>
      <c r="G519" s="51" t="s">
        <v>1203</v>
      </c>
      <c r="H519" s="51" t="s">
        <v>1202</v>
      </c>
      <c r="I519" s="51" t="s">
        <v>1201</v>
      </c>
      <c r="J519" s="51" t="s">
        <v>1200</v>
      </c>
      <c r="K519" s="51" t="s">
        <v>1199</v>
      </c>
      <c r="L519" s="51" t="s">
        <v>1222</v>
      </c>
      <c r="M519" s="51" t="s">
        <v>1224</v>
      </c>
      <c r="N519" s="51" t="s">
        <v>2735</v>
      </c>
      <c r="O519" s="51">
        <v>170000</v>
      </c>
      <c r="P519" s="51" t="s">
        <v>1195</v>
      </c>
      <c r="Q519" s="51" t="s">
        <v>1194</v>
      </c>
      <c r="R519" s="51" t="s">
        <v>15</v>
      </c>
      <c r="T519" s="51" t="s">
        <v>1263</v>
      </c>
    </row>
    <row r="520" spans="1:20" x14ac:dyDescent="0.2">
      <c r="A520" s="51" t="s">
        <v>1631</v>
      </c>
      <c r="B520" s="51" t="s">
        <v>1573</v>
      </c>
      <c r="C520" s="51" t="s">
        <v>1630</v>
      </c>
      <c r="D520" s="51" t="s">
        <v>1259</v>
      </c>
      <c r="E520" s="51" t="s">
        <v>1258</v>
      </c>
      <c r="F520" s="51" t="s">
        <v>1204</v>
      </c>
      <c r="G520" s="51" t="s">
        <v>1203</v>
      </c>
      <c r="H520" s="51" t="s">
        <v>1202</v>
      </c>
      <c r="I520" s="51" t="s">
        <v>1201</v>
      </c>
      <c r="J520" s="51" t="s">
        <v>1200</v>
      </c>
      <c r="K520" s="51" t="s">
        <v>1199</v>
      </c>
      <c r="L520" s="51" t="s">
        <v>1219</v>
      </c>
      <c r="M520" s="51" t="s">
        <v>1224</v>
      </c>
      <c r="N520" s="51" t="s">
        <v>2735</v>
      </c>
      <c r="O520" s="51">
        <v>199400</v>
      </c>
      <c r="P520" s="51" t="s">
        <v>1195</v>
      </c>
      <c r="Q520" s="51" t="s">
        <v>1194</v>
      </c>
      <c r="R520" s="51" t="s">
        <v>15</v>
      </c>
      <c r="T520" s="51" t="s">
        <v>1636</v>
      </c>
    </row>
    <row r="521" spans="1:20" x14ac:dyDescent="0.2">
      <c r="A521" s="51" t="s">
        <v>1631</v>
      </c>
      <c r="B521" s="51" t="s">
        <v>1573</v>
      </c>
      <c r="C521" s="51" t="s">
        <v>1630</v>
      </c>
      <c r="D521" s="51" t="s">
        <v>1259</v>
      </c>
      <c r="E521" s="51" t="s">
        <v>1258</v>
      </c>
      <c r="F521" s="51" t="s">
        <v>1204</v>
      </c>
      <c r="G521" s="51" t="s">
        <v>1203</v>
      </c>
      <c r="H521" s="51" t="s">
        <v>1202</v>
      </c>
      <c r="I521" s="51" t="s">
        <v>1201</v>
      </c>
      <c r="J521" s="51" t="s">
        <v>1200</v>
      </c>
      <c r="K521" s="51" t="s">
        <v>1199</v>
      </c>
      <c r="L521" s="51" t="s">
        <v>1217</v>
      </c>
      <c r="M521" s="51" t="s">
        <v>1221</v>
      </c>
      <c r="N521" s="51" t="s">
        <v>1164</v>
      </c>
      <c r="O521" s="51">
        <v>379100</v>
      </c>
      <c r="P521" s="51" t="s">
        <v>1195</v>
      </c>
      <c r="Q521" s="51" t="s">
        <v>1194</v>
      </c>
      <c r="R521" s="51" t="s">
        <v>15</v>
      </c>
      <c r="T521" s="51" t="s">
        <v>1645</v>
      </c>
    </row>
    <row r="522" spans="1:20" x14ac:dyDescent="0.2">
      <c r="A522" s="51" t="s">
        <v>1631</v>
      </c>
      <c r="B522" s="51" t="s">
        <v>1573</v>
      </c>
      <c r="C522" s="51" t="s">
        <v>1630</v>
      </c>
      <c r="D522" s="51" t="s">
        <v>1259</v>
      </c>
      <c r="E522" s="51" t="s">
        <v>1258</v>
      </c>
      <c r="F522" s="51" t="s">
        <v>1204</v>
      </c>
      <c r="G522" s="51" t="s">
        <v>1203</v>
      </c>
      <c r="H522" s="51" t="s">
        <v>1202</v>
      </c>
      <c r="I522" s="51" t="s">
        <v>1201</v>
      </c>
      <c r="J522" s="51" t="s">
        <v>1200</v>
      </c>
      <c r="K522" s="51" t="s">
        <v>1199</v>
      </c>
      <c r="L522" s="51" t="s">
        <v>1215</v>
      </c>
      <c r="M522" s="51" t="s">
        <v>1197</v>
      </c>
      <c r="N522" s="51" t="s">
        <v>1168</v>
      </c>
      <c r="O522" s="51">
        <v>437400</v>
      </c>
      <c r="P522" s="51" t="s">
        <v>1195</v>
      </c>
      <c r="Q522" s="51" t="s">
        <v>1194</v>
      </c>
      <c r="R522" s="51" t="s">
        <v>15</v>
      </c>
      <c r="T522" s="51" t="s">
        <v>1647</v>
      </c>
    </row>
    <row r="523" spans="1:20" x14ac:dyDescent="0.2">
      <c r="A523" s="51" t="s">
        <v>1631</v>
      </c>
      <c r="B523" s="51" t="s">
        <v>1573</v>
      </c>
      <c r="C523" s="51" t="s">
        <v>1630</v>
      </c>
      <c r="D523" s="51" t="s">
        <v>1259</v>
      </c>
      <c r="E523" s="51" t="s">
        <v>1258</v>
      </c>
      <c r="F523" s="51" t="s">
        <v>1204</v>
      </c>
      <c r="G523" s="51" t="s">
        <v>1203</v>
      </c>
      <c r="H523" s="51" t="s">
        <v>1202</v>
      </c>
      <c r="I523" s="51" t="s">
        <v>1201</v>
      </c>
      <c r="J523" s="51" t="s">
        <v>1200</v>
      </c>
      <c r="K523" s="51" t="s">
        <v>1199</v>
      </c>
      <c r="L523" s="51" t="s">
        <v>1212</v>
      </c>
      <c r="M523" s="51" t="s">
        <v>1211</v>
      </c>
      <c r="N523" s="51" t="s">
        <v>1164</v>
      </c>
      <c r="O523" s="51">
        <v>249990</v>
      </c>
      <c r="P523" s="51" t="s">
        <v>1195</v>
      </c>
      <c r="Q523" s="51" t="s">
        <v>1194</v>
      </c>
      <c r="R523" s="51" t="s">
        <v>15</v>
      </c>
      <c r="T523" s="51" t="s">
        <v>1396</v>
      </c>
    </row>
    <row r="524" spans="1:20" x14ac:dyDescent="0.2">
      <c r="A524" s="51" t="s">
        <v>1631</v>
      </c>
      <c r="B524" s="51" t="s">
        <v>1573</v>
      </c>
      <c r="C524" s="51" t="s">
        <v>1630</v>
      </c>
      <c r="D524" s="51" t="s">
        <v>1259</v>
      </c>
      <c r="E524" s="51" t="s">
        <v>1258</v>
      </c>
      <c r="F524" s="51" t="s">
        <v>1204</v>
      </c>
      <c r="G524" s="51" t="s">
        <v>1203</v>
      </c>
      <c r="H524" s="51" t="s">
        <v>1202</v>
      </c>
      <c r="I524" s="51" t="s">
        <v>1201</v>
      </c>
      <c r="J524" s="51" t="s">
        <v>1200</v>
      </c>
      <c r="K524" s="51" t="s">
        <v>1199</v>
      </c>
      <c r="L524" s="51" t="s">
        <v>1198</v>
      </c>
      <c r="M524" s="51" t="s">
        <v>1224</v>
      </c>
      <c r="N524" s="51" t="s">
        <v>2735</v>
      </c>
      <c r="O524" s="51">
        <v>243900</v>
      </c>
      <c r="P524" s="51" t="s">
        <v>1195</v>
      </c>
      <c r="Q524" s="51" t="s">
        <v>1194</v>
      </c>
      <c r="R524" s="51" t="s">
        <v>1213</v>
      </c>
      <c r="T524" s="51" t="s">
        <v>1646</v>
      </c>
    </row>
    <row r="525" spans="1:20" x14ac:dyDescent="0.2">
      <c r="A525" s="51" t="s">
        <v>1631</v>
      </c>
      <c r="B525" s="51" t="s">
        <v>1573</v>
      </c>
      <c r="C525" s="51" t="s">
        <v>1630</v>
      </c>
      <c r="D525" s="51" t="s">
        <v>1240</v>
      </c>
      <c r="E525" s="51" t="s">
        <v>1239</v>
      </c>
      <c r="F525" s="51" t="s">
        <v>1204</v>
      </c>
      <c r="G525" s="51" t="s">
        <v>1203</v>
      </c>
      <c r="H525" s="51" t="s">
        <v>1202</v>
      </c>
      <c r="I525" s="51" t="s">
        <v>1201</v>
      </c>
      <c r="J525" s="51" t="s">
        <v>1200</v>
      </c>
      <c r="K525" s="51" t="s">
        <v>1199</v>
      </c>
      <c r="L525" s="51" t="s">
        <v>1222</v>
      </c>
      <c r="M525" s="51" t="s">
        <v>1211</v>
      </c>
      <c r="N525" s="51" t="s">
        <v>1164</v>
      </c>
      <c r="O525" s="51">
        <v>245200</v>
      </c>
      <c r="P525" s="51" t="s">
        <v>1195</v>
      </c>
      <c r="Q525" s="51" t="s">
        <v>1194</v>
      </c>
      <c r="R525" s="51" t="s">
        <v>15</v>
      </c>
      <c r="T525" s="51" t="s">
        <v>1632</v>
      </c>
    </row>
    <row r="526" spans="1:20" x14ac:dyDescent="0.2">
      <c r="A526" s="51" t="s">
        <v>1631</v>
      </c>
      <c r="B526" s="51" t="s">
        <v>1573</v>
      </c>
      <c r="C526" s="51" t="s">
        <v>1630</v>
      </c>
      <c r="D526" s="51" t="s">
        <v>1240</v>
      </c>
      <c r="E526" s="51" t="s">
        <v>1239</v>
      </c>
      <c r="F526" s="51" t="s">
        <v>1204</v>
      </c>
      <c r="G526" s="51" t="s">
        <v>1203</v>
      </c>
      <c r="H526" s="51" t="s">
        <v>1202</v>
      </c>
      <c r="I526" s="51" t="s">
        <v>1201</v>
      </c>
      <c r="J526" s="51" t="s">
        <v>1200</v>
      </c>
      <c r="K526" s="51" t="s">
        <v>1199</v>
      </c>
      <c r="L526" s="51" t="s">
        <v>1219</v>
      </c>
      <c r="M526" s="51" t="s">
        <v>1197</v>
      </c>
      <c r="N526" s="51" t="s">
        <v>1168</v>
      </c>
      <c r="O526" s="51">
        <v>379100</v>
      </c>
      <c r="P526" s="51" t="s">
        <v>1195</v>
      </c>
      <c r="Q526" s="51" t="s">
        <v>1194</v>
      </c>
      <c r="R526" s="51" t="s">
        <v>15</v>
      </c>
      <c r="T526" s="51" t="s">
        <v>1645</v>
      </c>
    </row>
    <row r="527" spans="1:20" x14ac:dyDescent="0.2">
      <c r="A527" s="51" t="s">
        <v>1631</v>
      </c>
      <c r="B527" s="51" t="s">
        <v>1573</v>
      </c>
      <c r="C527" s="51" t="s">
        <v>1630</v>
      </c>
      <c r="D527" s="51" t="s">
        <v>1240</v>
      </c>
      <c r="E527" s="51" t="s">
        <v>1239</v>
      </c>
      <c r="F527" s="51" t="s">
        <v>1204</v>
      </c>
      <c r="G527" s="51" t="s">
        <v>1203</v>
      </c>
      <c r="H527" s="51" t="s">
        <v>1202</v>
      </c>
      <c r="I527" s="51" t="s">
        <v>1201</v>
      </c>
      <c r="J527" s="51" t="s">
        <v>1200</v>
      </c>
      <c r="K527" s="51" t="s">
        <v>1199</v>
      </c>
      <c r="L527" s="51" t="s">
        <v>1217</v>
      </c>
      <c r="M527" s="51" t="s">
        <v>1224</v>
      </c>
      <c r="N527" s="51" t="s">
        <v>2735</v>
      </c>
      <c r="O527" s="51">
        <v>247490</v>
      </c>
      <c r="P527" s="51" t="s">
        <v>1195</v>
      </c>
      <c r="Q527" s="51" t="s">
        <v>1194</v>
      </c>
      <c r="R527" s="51" t="s">
        <v>15</v>
      </c>
      <c r="T527" s="51" t="s">
        <v>1644</v>
      </c>
    </row>
    <row r="528" spans="1:20" x14ac:dyDescent="0.2">
      <c r="A528" s="51" t="s">
        <v>1631</v>
      </c>
      <c r="B528" s="51" t="s">
        <v>1573</v>
      </c>
      <c r="C528" s="51" t="s">
        <v>1630</v>
      </c>
      <c r="D528" s="51" t="s">
        <v>1240</v>
      </c>
      <c r="E528" s="51" t="s">
        <v>1239</v>
      </c>
      <c r="F528" s="51" t="s">
        <v>1204</v>
      </c>
      <c r="G528" s="51" t="s">
        <v>1203</v>
      </c>
      <c r="H528" s="51" t="s">
        <v>1202</v>
      </c>
      <c r="I528" s="51" t="s">
        <v>1201</v>
      </c>
      <c r="J528" s="51" t="s">
        <v>1200</v>
      </c>
      <c r="K528" s="51" t="s">
        <v>1199</v>
      </c>
      <c r="L528" s="51" t="s">
        <v>1215</v>
      </c>
      <c r="M528" s="51" t="s">
        <v>1211</v>
      </c>
      <c r="N528" s="51" t="s">
        <v>1164</v>
      </c>
      <c r="O528" s="51">
        <v>239945</v>
      </c>
      <c r="P528" s="51" t="s">
        <v>1195</v>
      </c>
      <c r="Q528" s="51" t="s">
        <v>1194</v>
      </c>
      <c r="R528" s="51" t="s">
        <v>15</v>
      </c>
      <c r="T528" s="51" t="s">
        <v>1643</v>
      </c>
    </row>
    <row r="529" spans="1:20" x14ac:dyDescent="0.2">
      <c r="A529" s="51" t="s">
        <v>1631</v>
      </c>
      <c r="B529" s="51" t="s">
        <v>1573</v>
      </c>
      <c r="C529" s="51" t="s">
        <v>1630</v>
      </c>
      <c r="D529" s="51" t="s">
        <v>1240</v>
      </c>
      <c r="E529" s="51" t="s">
        <v>1239</v>
      </c>
      <c r="F529" s="51" t="s">
        <v>1204</v>
      </c>
      <c r="G529" s="51" t="s">
        <v>1203</v>
      </c>
      <c r="H529" s="51" t="s">
        <v>1202</v>
      </c>
      <c r="I529" s="51" t="s">
        <v>1201</v>
      </c>
      <c r="J529" s="51" t="s">
        <v>1200</v>
      </c>
      <c r="K529" s="51" t="s">
        <v>1199</v>
      </c>
      <c r="L529" s="51" t="s">
        <v>1212</v>
      </c>
      <c r="M529" s="51" t="s">
        <v>1224</v>
      </c>
      <c r="N529" s="51" t="s">
        <v>2735</v>
      </c>
      <c r="O529" s="51">
        <v>211250</v>
      </c>
      <c r="P529" s="51" t="s">
        <v>1195</v>
      </c>
      <c r="Q529" s="51" t="s">
        <v>1194</v>
      </c>
      <c r="R529" s="51" t="s">
        <v>15</v>
      </c>
      <c r="T529" s="51" t="s">
        <v>1642</v>
      </c>
    </row>
    <row r="530" spans="1:20" x14ac:dyDescent="0.2">
      <c r="A530" s="51" t="s">
        <v>1631</v>
      </c>
      <c r="B530" s="51" t="s">
        <v>1573</v>
      </c>
      <c r="C530" s="51" t="s">
        <v>1630</v>
      </c>
      <c r="D530" s="51" t="s">
        <v>1240</v>
      </c>
      <c r="E530" s="51" t="s">
        <v>1239</v>
      </c>
      <c r="F530" s="51" t="s">
        <v>1204</v>
      </c>
      <c r="G530" s="51" t="s">
        <v>1203</v>
      </c>
      <c r="H530" s="51" t="s">
        <v>1202</v>
      </c>
      <c r="I530" s="51" t="s">
        <v>1201</v>
      </c>
      <c r="J530" s="51" t="s">
        <v>1200</v>
      </c>
      <c r="K530" s="51" t="s">
        <v>1199</v>
      </c>
      <c r="L530" s="51" t="s">
        <v>1198</v>
      </c>
      <c r="M530" s="51" t="s">
        <v>1211</v>
      </c>
      <c r="N530" s="51" t="s">
        <v>1164</v>
      </c>
      <c r="O530" s="51">
        <v>310900</v>
      </c>
      <c r="P530" s="51" t="s">
        <v>1195</v>
      </c>
      <c r="Q530" s="51" t="s">
        <v>1194</v>
      </c>
      <c r="R530" s="51" t="s">
        <v>15</v>
      </c>
      <c r="T530" s="51" t="s">
        <v>1578</v>
      </c>
    </row>
    <row r="531" spans="1:20" x14ac:dyDescent="0.2">
      <c r="A531" s="51" t="s">
        <v>1631</v>
      </c>
      <c r="B531" s="51" t="s">
        <v>1573</v>
      </c>
      <c r="C531" s="51" t="s">
        <v>1630</v>
      </c>
      <c r="D531" s="51" t="s">
        <v>1240</v>
      </c>
      <c r="E531" s="51" t="s">
        <v>1239</v>
      </c>
      <c r="F531" s="51" t="s">
        <v>1204</v>
      </c>
      <c r="G531" s="51" t="s">
        <v>1203</v>
      </c>
      <c r="H531" s="51" t="s">
        <v>1202</v>
      </c>
      <c r="I531" s="51" t="s">
        <v>1201</v>
      </c>
      <c r="J531" s="51" t="s">
        <v>1200</v>
      </c>
      <c r="K531" s="51" t="s">
        <v>1199</v>
      </c>
      <c r="L531" s="51" t="s">
        <v>1251</v>
      </c>
      <c r="M531" s="51" t="s">
        <v>1250</v>
      </c>
      <c r="N531" s="51" t="s">
        <v>1168</v>
      </c>
      <c r="O531" s="51">
        <v>746900</v>
      </c>
      <c r="P531" s="51" t="s">
        <v>1195</v>
      </c>
      <c r="Q531" s="51" t="s">
        <v>1194</v>
      </c>
      <c r="R531" s="51" t="s">
        <v>15</v>
      </c>
      <c r="T531" s="51" t="s">
        <v>1641</v>
      </c>
    </row>
    <row r="532" spans="1:20" x14ac:dyDescent="0.2">
      <c r="A532" s="51" t="s">
        <v>1631</v>
      </c>
      <c r="B532" s="51" t="s">
        <v>1573</v>
      </c>
      <c r="C532" s="51" t="s">
        <v>1630</v>
      </c>
      <c r="D532" s="51" t="s">
        <v>1240</v>
      </c>
      <c r="E532" s="51" t="s">
        <v>1239</v>
      </c>
      <c r="F532" s="51" t="s">
        <v>1204</v>
      </c>
      <c r="G532" s="51" t="s">
        <v>1203</v>
      </c>
      <c r="H532" s="51" t="s">
        <v>1202</v>
      </c>
      <c r="I532" s="51" t="s">
        <v>1201</v>
      </c>
      <c r="J532" s="51" t="s">
        <v>1200</v>
      </c>
      <c r="K532" s="51" t="s">
        <v>1199</v>
      </c>
      <c r="L532" s="51" t="s">
        <v>1248</v>
      </c>
      <c r="M532" s="51" t="s">
        <v>1224</v>
      </c>
      <c r="N532" s="51" t="s">
        <v>2735</v>
      </c>
      <c r="O532" s="51">
        <v>247404</v>
      </c>
      <c r="P532" s="51" t="s">
        <v>1195</v>
      </c>
      <c r="Q532" s="51" t="s">
        <v>1194</v>
      </c>
      <c r="R532" s="51" t="s">
        <v>15</v>
      </c>
      <c r="T532" s="51" t="s">
        <v>1640</v>
      </c>
    </row>
    <row r="533" spans="1:20" x14ac:dyDescent="0.2">
      <c r="A533" s="51" t="s">
        <v>1631</v>
      </c>
      <c r="B533" s="51" t="s">
        <v>1573</v>
      </c>
      <c r="C533" s="51" t="s">
        <v>1630</v>
      </c>
      <c r="D533" s="51" t="s">
        <v>1240</v>
      </c>
      <c r="E533" s="51" t="s">
        <v>1239</v>
      </c>
      <c r="F533" s="51" t="s">
        <v>1204</v>
      </c>
      <c r="G533" s="51" t="s">
        <v>1203</v>
      </c>
      <c r="H533" s="51" t="s">
        <v>1202</v>
      </c>
      <c r="I533" s="51" t="s">
        <v>1201</v>
      </c>
      <c r="J533" s="51" t="s">
        <v>1200</v>
      </c>
      <c r="K533" s="51" t="s">
        <v>1199</v>
      </c>
      <c r="L533" s="51" t="s">
        <v>1246</v>
      </c>
      <c r="M533" s="51" t="s">
        <v>1224</v>
      </c>
      <c r="N533" s="51" t="s">
        <v>2735</v>
      </c>
      <c r="O533" s="51">
        <v>209400</v>
      </c>
      <c r="P533" s="51" t="s">
        <v>1195</v>
      </c>
      <c r="Q533" s="51" t="s">
        <v>1194</v>
      </c>
      <c r="R533" s="51" t="s">
        <v>15</v>
      </c>
      <c r="T533" s="51" t="s">
        <v>1639</v>
      </c>
    </row>
    <row r="534" spans="1:20" x14ac:dyDescent="0.2">
      <c r="A534" s="51" t="s">
        <v>1631</v>
      </c>
      <c r="B534" s="51" t="s">
        <v>1573</v>
      </c>
      <c r="C534" s="51" t="s">
        <v>1630</v>
      </c>
      <c r="D534" s="51" t="s">
        <v>1240</v>
      </c>
      <c r="E534" s="51" t="s">
        <v>1239</v>
      </c>
      <c r="F534" s="51" t="s">
        <v>1204</v>
      </c>
      <c r="G534" s="51" t="s">
        <v>1203</v>
      </c>
      <c r="H534" s="51" t="s">
        <v>1202</v>
      </c>
      <c r="I534" s="51" t="s">
        <v>1201</v>
      </c>
      <c r="J534" s="51" t="s">
        <v>1200</v>
      </c>
      <c r="K534" s="51" t="s">
        <v>1199</v>
      </c>
      <c r="L534" s="51" t="s">
        <v>1244</v>
      </c>
      <c r="M534" s="51" t="s">
        <v>1214</v>
      </c>
      <c r="N534" s="51" t="s">
        <v>1168</v>
      </c>
      <c r="O534" s="51">
        <v>382000</v>
      </c>
      <c r="P534" s="51" t="s">
        <v>1195</v>
      </c>
      <c r="Q534" s="51" t="s">
        <v>1194</v>
      </c>
      <c r="R534" s="51" t="s">
        <v>15</v>
      </c>
      <c r="T534" s="51" t="s">
        <v>1243</v>
      </c>
    </row>
    <row r="535" spans="1:20" x14ac:dyDescent="0.2">
      <c r="A535" s="51" t="s">
        <v>1631</v>
      </c>
      <c r="B535" s="51" t="s">
        <v>1573</v>
      </c>
      <c r="C535" s="51" t="s">
        <v>1630</v>
      </c>
      <c r="D535" s="51" t="s">
        <v>1240</v>
      </c>
      <c r="E535" s="51" t="s">
        <v>1239</v>
      </c>
      <c r="F535" s="51" t="s">
        <v>1204</v>
      </c>
      <c r="G535" s="51" t="s">
        <v>1203</v>
      </c>
      <c r="H535" s="51" t="s">
        <v>1202</v>
      </c>
      <c r="I535" s="51" t="s">
        <v>1201</v>
      </c>
      <c r="J535" s="51" t="s">
        <v>1200</v>
      </c>
      <c r="K535" s="51" t="s">
        <v>1199</v>
      </c>
      <c r="L535" s="51" t="s">
        <v>1242</v>
      </c>
      <c r="M535" s="51" t="s">
        <v>1224</v>
      </c>
      <c r="N535" s="51" t="s">
        <v>2735</v>
      </c>
      <c r="O535" s="51">
        <v>210600</v>
      </c>
      <c r="P535" s="51" t="s">
        <v>1195</v>
      </c>
      <c r="Q535" s="51" t="s">
        <v>1194</v>
      </c>
      <c r="R535" s="51" t="s">
        <v>15</v>
      </c>
      <c r="T535" s="51" t="s">
        <v>1241</v>
      </c>
    </row>
    <row r="536" spans="1:20" x14ac:dyDescent="0.2">
      <c r="A536" s="51" t="s">
        <v>1631</v>
      </c>
      <c r="B536" s="51" t="s">
        <v>1573</v>
      </c>
      <c r="C536" s="51" t="s">
        <v>1630</v>
      </c>
      <c r="D536" s="51" t="s">
        <v>1240</v>
      </c>
      <c r="E536" s="51" t="s">
        <v>1239</v>
      </c>
      <c r="F536" s="51" t="s">
        <v>1204</v>
      </c>
      <c r="G536" s="51" t="s">
        <v>1203</v>
      </c>
      <c r="H536" s="51" t="s">
        <v>1202</v>
      </c>
      <c r="I536" s="51" t="s">
        <v>1201</v>
      </c>
      <c r="J536" s="51" t="s">
        <v>1200</v>
      </c>
      <c r="K536" s="51" t="s">
        <v>1199</v>
      </c>
      <c r="L536" s="51" t="s">
        <v>1238</v>
      </c>
      <c r="M536" s="51" t="s">
        <v>1211</v>
      </c>
      <c r="N536" s="51" t="s">
        <v>1164</v>
      </c>
      <c r="O536" s="51">
        <v>208350</v>
      </c>
      <c r="P536" s="51" t="s">
        <v>1195</v>
      </c>
      <c r="Q536" s="51" t="s">
        <v>1194</v>
      </c>
      <c r="R536" s="51" t="s">
        <v>15</v>
      </c>
      <c r="T536" s="51" t="s">
        <v>1638</v>
      </c>
    </row>
    <row r="537" spans="1:20" x14ac:dyDescent="0.2">
      <c r="A537" s="51" t="s">
        <v>1631</v>
      </c>
      <c r="B537" s="51" t="s">
        <v>1573</v>
      </c>
      <c r="C537" s="51" t="s">
        <v>1630</v>
      </c>
      <c r="D537" s="51" t="s">
        <v>1233</v>
      </c>
      <c r="E537" s="51" t="s">
        <v>1232</v>
      </c>
      <c r="F537" s="51" t="s">
        <v>1204</v>
      </c>
      <c r="G537" s="51" t="s">
        <v>1203</v>
      </c>
      <c r="H537" s="51" t="s">
        <v>1202</v>
      </c>
      <c r="I537" s="51" t="s">
        <v>1201</v>
      </c>
      <c r="J537" s="51" t="s">
        <v>1200</v>
      </c>
      <c r="K537" s="51" t="s">
        <v>1199</v>
      </c>
      <c r="L537" s="51" t="s">
        <v>1222</v>
      </c>
      <c r="M537" s="51" t="s">
        <v>1197</v>
      </c>
      <c r="N537" s="51" t="s">
        <v>1168</v>
      </c>
      <c r="O537" s="51">
        <v>640380</v>
      </c>
      <c r="P537" s="51" t="s">
        <v>1195</v>
      </c>
      <c r="Q537" s="51" t="s">
        <v>1194</v>
      </c>
      <c r="R537" s="51" t="s">
        <v>15</v>
      </c>
      <c r="T537" s="51" t="s">
        <v>1236</v>
      </c>
    </row>
    <row r="538" spans="1:20" x14ac:dyDescent="0.2">
      <c r="A538" s="51" t="s">
        <v>1631</v>
      </c>
      <c r="B538" s="51" t="s">
        <v>1573</v>
      </c>
      <c r="C538" s="51" t="s">
        <v>1630</v>
      </c>
      <c r="D538" s="51" t="s">
        <v>1233</v>
      </c>
      <c r="E538" s="51" t="s">
        <v>1232</v>
      </c>
      <c r="F538" s="51" t="s">
        <v>1204</v>
      </c>
      <c r="G538" s="51" t="s">
        <v>1203</v>
      </c>
      <c r="H538" s="51" t="s">
        <v>1202</v>
      </c>
      <c r="I538" s="51" t="s">
        <v>1201</v>
      </c>
      <c r="J538" s="51" t="s">
        <v>1200</v>
      </c>
      <c r="K538" s="51" t="s">
        <v>1199</v>
      </c>
      <c r="L538" s="51" t="s">
        <v>1219</v>
      </c>
      <c r="M538" s="51" t="s">
        <v>1197</v>
      </c>
      <c r="N538" s="51" t="s">
        <v>1168</v>
      </c>
      <c r="O538" s="51">
        <v>579917</v>
      </c>
      <c r="P538" s="51" t="s">
        <v>1195</v>
      </c>
      <c r="Q538" s="51" t="s">
        <v>1194</v>
      </c>
      <c r="R538" s="51" t="s">
        <v>15</v>
      </c>
      <c r="T538" s="51" t="s">
        <v>1637</v>
      </c>
    </row>
    <row r="539" spans="1:20" x14ac:dyDescent="0.2">
      <c r="A539" s="51" t="s">
        <v>1631</v>
      </c>
      <c r="B539" s="51" t="s">
        <v>1573</v>
      </c>
      <c r="C539" s="51" t="s">
        <v>1630</v>
      </c>
      <c r="D539" s="51" t="s">
        <v>1233</v>
      </c>
      <c r="E539" s="51" t="s">
        <v>1232</v>
      </c>
      <c r="F539" s="51" t="s">
        <v>1204</v>
      </c>
      <c r="G539" s="51" t="s">
        <v>1203</v>
      </c>
      <c r="H539" s="51" t="s">
        <v>1202</v>
      </c>
      <c r="I539" s="51" t="s">
        <v>1201</v>
      </c>
      <c r="J539" s="51" t="s">
        <v>1200</v>
      </c>
      <c r="K539" s="51" t="s">
        <v>1199</v>
      </c>
      <c r="L539" s="51" t="s">
        <v>1217</v>
      </c>
      <c r="M539" s="51" t="s">
        <v>1211</v>
      </c>
      <c r="N539" s="51" t="s">
        <v>1164</v>
      </c>
      <c r="O539" s="51">
        <v>254700</v>
      </c>
      <c r="P539" s="51" t="s">
        <v>1195</v>
      </c>
      <c r="Q539" s="51" t="s">
        <v>1194</v>
      </c>
      <c r="R539" s="51" t="s">
        <v>15</v>
      </c>
      <c r="T539" s="51" t="s">
        <v>1216</v>
      </c>
    </row>
    <row r="540" spans="1:20" x14ac:dyDescent="0.2">
      <c r="A540" s="51" t="s">
        <v>1631</v>
      </c>
      <c r="B540" s="51" t="s">
        <v>1573</v>
      </c>
      <c r="C540" s="51" t="s">
        <v>1630</v>
      </c>
      <c r="D540" s="51" t="s">
        <v>1233</v>
      </c>
      <c r="E540" s="51" t="s">
        <v>1232</v>
      </c>
      <c r="F540" s="51" t="s">
        <v>1204</v>
      </c>
      <c r="G540" s="51" t="s">
        <v>1203</v>
      </c>
      <c r="H540" s="51" t="s">
        <v>1202</v>
      </c>
      <c r="I540" s="51" t="s">
        <v>1201</v>
      </c>
      <c r="J540" s="51" t="s">
        <v>1200</v>
      </c>
      <c r="K540" s="51" t="s">
        <v>1199</v>
      </c>
      <c r="L540" s="51" t="s">
        <v>1215</v>
      </c>
      <c r="M540" s="51" t="s">
        <v>1224</v>
      </c>
      <c r="N540" s="51" t="s">
        <v>2735</v>
      </c>
      <c r="O540" s="51">
        <v>214990</v>
      </c>
      <c r="P540" s="51" t="s">
        <v>1195</v>
      </c>
      <c r="Q540" s="51" t="s">
        <v>1194</v>
      </c>
      <c r="R540" s="51" t="s">
        <v>15</v>
      </c>
      <c r="T540" s="51" t="s">
        <v>1234</v>
      </c>
    </row>
    <row r="541" spans="1:20" x14ac:dyDescent="0.2">
      <c r="A541" s="51" t="s">
        <v>1631</v>
      </c>
      <c r="B541" s="51" t="s">
        <v>1573</v>
      </c>
      <c r="C541" s="51" t="s">
        <v>1630</v>
      </c>
      <c r="D541" s="51" t="s">
        <v>1233</v>
      </c>
      <c r="E541" s="51" t="s">
        <v>1232</v>
      </c>
      <c r="F541" s="51" t="s">
        <v>1204</v>
      </c>
      <c r="G541" s="51" t="s">
        <v>1203</v>
      </c>
      <c r="H541" s="51" t="s">
        <v>1202</v>
      </c>
      <c r="I541" s="51" t="s">
        <v>1201</v>
      </c>
      <c r="J541" s="51" t="s">
        <v>1200</v>
      </c>
      <c r="K541" s="51" t="s">
        <v>1199</v>
      </c>
      <c r="L541" s="51" t="s">
        <v>1212</v>
      </c>
      <c r="M541" s="51" t="s">
        <v>1211</v>
      </c>
      <c r="N541" s="51" t="s">
        <v>1164</v>
      </c>
      <c r="O541" s="51">
        <v>252990</v>
      </c>
      <c r="P541" s="51" t="s">
        <v>1195</v>
      </c>
      <c r="Q541" s="51" t="s">
        <v>1194</v>
      </c>
      <c r="R541" s="51" t="s">
        <v>15</v>
      </c>
      <c r="T541" s="51" t="s">
        <v>1210</v>
      </c>
    </row>
    <row r="542" spans="1:20" x14ac:dyDescent="0.2">
      <c r="A542" s="51" t="s">
        <v>1631</v>
      </c>
      <c r="B542" s="51" t="s">
        <v>1573</v>
      </c>
      <c r="C542" s="51" t="s">
        <v>1630</v>
      </c>
      <c r="D542" s="51" t="s">
        <v>1233</v>
      </c>
      <c r="E542" s="51" t="s">
        <v>1232</v>
      </c>
      <c r="F542" s="51" t="s">
        <v>1204</v>
      </c>
      <c r="G542" s="51" t="s">
        <v>1203</v>
      </c>
      <c r="H542" s="51" t="s">
        <v>1202</v>
      </c>
      <c r="I542" s="51" t="s">
        <v>1201</v>
      </c>
      <c r="J542" s="51" t="s">
        <v>1200</v>
      </c>
      <c r="K542" s="51" t="s">
        <v>1199</v>
      </c>
      <c r="L542" s="51" t="s">
        <v>1198</v>
      </c>
      <c r="M542" s="51" t="s">
        <v>1221</v>
      </c>
      <c r="N542" s="51" t="s">
        <v>1164</v>
      </c>
      <c r="O542" s="51">
        <v>304800</v>
      </c>
      <c r="P542" s="51" t="s">
        <v>1195</v>
      </c>
      <c r="Q542" s="51" t="s">
        <v>1194</v>
      </c>
      <c r="R542" s="51" t="s">
        <v>15</v>
      </c>
      <c r="T542" s="51" t="s">
        <v>1231</v>
      </c>
    </row>
    <row r="543" spans="1:20" x14ac:dyDescent="0.2">
      <c r="A543" s="51" t="s">
        <v>1631</v>
      </c>
      <c r="B543" s="51" t="s">
        <v>1573</v>
      </c>
      <c r="C543" s="51" t="s">
        <v>1630</v>
      </c>
      <c r="D543" s="51" t="s">
        <v>1226</v>
      </c>
      <c r="E543" s="51" t="s">
        <v>1225</v>
      </c>
      <c r="F543" s="51" t="s">
        <v>1204</v>
      </c>
      <c r="G543" s="51" t="s">
        <v>1203</v>
      </c>
      <c r="H543" s="51" t="s">
        <v>1202</v>
      </c>
      <c r="I543" s="51" t="s">
        <v>1201</v>
      </c>
      <c r="J543" s="51" t="s">
        <v>1200</v>
      </c>
      <c r="K543" s="51" t="s">
        <v>1199</v>
      </c>
      <c r="L543" s="51" t="s">
        <v>1222</v>
      </c>
      <c r="M543" s="51" t="s">
        <v>1224</v>
      </c>
      <c r="N543" s="51" t="s">
        <v>2735</v>
      </c>
      <c r="O543" s="51">
        <v>199400</v>
      </c>
      <c r="P543" s="51" t="s">
        <v>1195</v>
      </c>
      <c r="Q543" s="51" t="s">
        <v>1194</v>
      </c>
      <c r="R543" s="51" t="s">
        <v>15</v>
      </c>
      <c r="T543" s="51" t="s">
        <v>1636</v>
      </c>
    </row>
    <row r="544" spans="1:20" x14ac:dyDescent="0.2">
      <c r="A544" s="51" t="s">
        <v>1631</v>
      </c>
      <c r="B544" s="51" t="s">
        <v>1573</v>
      </c>
      <c r="C544" s="51" t="s">
        <v>1630</v>
      </c>
      <c r="D544" s="51" t="s">
        <v>1226</v>
      </c>
      <c r="E544" s="51" t="s">
        <v>1225</v>
      </c>
      <c r="F544" s="51" t="s">
        <v>1204</v>
      </c>
      <c r="G544" s="51" t="s">
        <v>1203</v>
      </c>
      <c r="H544" s="51" t="s">
        <v>1202</v>
      </c>
      <c r="I544" s="51" t="s">
        <v>1201</v>
      </c>
      <c r="J544" s="51" t="s">
        <v>1200</v>
      </c>
      <c r="K544" s="51" t="s">
        <v>1199</v>
      </c>
      <c r="L544" s="51" t="s">
        <v>1219</v>
      </c>
      <c r="M544" s="51" t="s">
        <v>1197</v>
      </c>
      <c r="N544" s="51" t="s">
        <v>1168</v>
      </c>
      <c r="O544" s="51">
        <v>389900</v>
      </c>
      <c r="P544" s="51" t="s">
        <v>1195</v>
      </c>
      <c r="Q544" s="51" t="s">
        <v>1194</v>
      </c>
      <c r="R544" s="51" t="s">
        <v>15</v>
      </c>
      <c r="T544" s="51" t="s">
        <v>1229</v>
      </c>
    </row>
    <row r="545" spans="1:20" x14ac:dyDescent="0.2">
      <c r="A545" s="51" t="s">
        <v>1631</v>
      </c>
      <c r="B545" s="51" t="s">
        <v>1573</v>
      </c>
      <c r="C545" s="51" t="s">
        <v>1630</v>
      </c>
      <c r="D545" s="51" t="s">
        <v>1226</v>
      </c>
      <c r="E545" s="51" t="s">
        <v>1225</v>
      </c>
      <c r="F545" s="51" t="s">
        <v>1204</v>
      </c>
      <c r="G545" s="51" t="s">
        <v>1203</v>
      </c>
      <c r="H545" s="51" t="s">
        <v>1202</v>
      </c>
      <c r="I545" s="51" t="s">
        <v>1201</v>
      </c>
      <c r="J545" s="51" t="s">
        <v>1200</v>
      </c>
      <c r="K545" s="51" t="s">
        <v>1199</v>
      </c>
      <c r="L545" s="51" t="s">
        <v>1217</v>
      </c>
      <c r="M545" s="51" t="s">
        <v>1197</v>
      </c>
      <c r="N545" s="51" t="s">
        <v>1168</v>
      </c>
      <c r="O545" s="51">
        <v>640380</v>
      </c>
      <c r="P545" s="51" t="s">
        <v>1195</v>
      </c>
      <c r="Q545" s="51" t="s">
        <v>1194</v>
      </c>
      <c r="R545" s="51" t="s">
        <v>15</v>
      </c>
      <c r="T545" s="51" t="s">
        <v>1236</v>
      </c>
    </row>
    <row r="546" spans="1:20" x14ac:dyDescent="0.2">
      <c r="A546" s="51" t="s">
        <v>1631</v>
      </c>
      <c r="B546" s="51" t="s">
        <v>1573</v>
      </c>
      <c r="C546" s="51" t="s">
        <v>1630</v>
      </c>
      <c r="D546" s="51" t="s">
        <v>1226</v>
      </c>
      <c r="E546" s="51" t="s">
        <v>1225</v>
      </c>
      <c r="F546" s="51" t="s">
        <v>1204</v>
      </c>
      <c r="G546" s="51" t="s">
        <v>1203</v>
      </c>
      <c r="H546" s="51" t="s">
        <v>1202</v>
      </c>
      <c r="I546" s="51" t="s">
        <v>1201</v>
      </c>
      <c r="J546" s="51" t="s">
        <v>1200</v>
      </c>
      <c r="K546" s="51" t="s">
        <v>1199</v>
      </c>
      <c r="L546" s="51" t="s">
        <v>1215</v>
      </c>
      <c r="M546" s="51" t="s">
        <v>1224</v>
      </c>
      <c r="N546" s="51" t="s">
        <v>2735</v>
      </c>
      <c r="O546" s="51">
        <v>230600</v>
      </c>
      <c r="P546" s="51" t="s">
        <v>1195</v>
      </c>
      <c r="Q546" s="51" t="s">
        <v>1194</v>
      </c>
      <c r="R546" s="51" t="s">
        <v>15</v>
      </c>
      <c r="T546" s="51" t="s">
        <v>1227</v>
      </c>
    </row>
    <row r="547" spans="1:20" x14ac:dyDescent="0.2">
      <c r="A547" s="51" t="s">
        <v>1631</v>
      </c>
      <c r="B547" s="51" t="s">
        <v>1573</v>
      </c>
      <c r="C547" s="51" t="s">
        <v>1630</v>
      </c>
      <c r="D547" s="51" t="s">
        <v>1226</v>
      </c>
      <c r="E547" s="51" t="s">
        <v>1225</v>
      </c>
      <c r="F547" s="51" t="s">
        <v>1204</v>
      </c>
      <c r="G547" s="51" t="s">
        <v>1203</v>
      </c>
      <c r="H547" s="51" t="s">
        <v>1202</v>
      </c>
      <c r="I547" s="51" t="s">
        <v>1201</v>
      </c>
      <c r="J547" s="51" t="s">
        <v>1200</v>
      </c>
      <c r="K547" s="51" t="s">
        <v>1199</v>
      </c>
      <c r="L547" s="51" t="s">
        <v>1212</v>
      </c>
      <c r="M547" s="51" t="s">
        <v>1211</v>
      </c>
      <c r="N547" s="51" t="s">
        <v>1164</v>
      </c>
      <c r="O547" s="51">
        <v>249950</v>
      </c>
      <c r="P547" s="51" t="s">
        <v>1195</v>
      </c>
      <c r="Q547" s="51" t="s">
        <v>1194</v>
      </c>
      <c r="R547" s="51" t="s">
        <v>15</v>
      </c>
      <c r="T547" s="51" t="s">
        <v>1487</v>
      </c>
    </row>
    <row r="548" spans="1:20" x14ac:dyDescent="0.2">
      <c r="A548" s="51" t="s">
        <v>1631</v>
      </c>
      <c r="B548" s="51" t="s">
        <v>1573</v>
      </c>
      <c r="C548" s="51" t="s">
        <v>1630</v>
      </c>
      <c r="D548" s="51" t="s">
        <v>1226</v>
      </c>
      <c r="E548" s="51" t="s">
        <v>1225</v>
      </c>
      <c r="F548" s="51" t="s">
        <v>1204</v>
      </c>
      <c r="G548" s="51" t="s">
        <v>1203</v>
      </c>
      <c r="H548" s="51" t="s">
        <v>1202</v>
      </c>
      <c r="I548" s="51" t="s">
        <v>1201</v>
      </c>
      <c r="J548" s="51" t="s">
        <v>1200</v>
      </c>
      <c r="K548" s="51" t="s">
        <v>1199</v>
      </c>
      <c r="L548" s="51" t="s">
        <v>1198</v>
      </c>
      <c r="M548" s="51" t="s">
        <v>1224</v>
      </c>
      <c r="N548" s="51" t="s">
        <v>2735</v>
      </c>
      <c r="O548" s="51">
        <v>209990</v>
      </c>
      <c r="P548" s="51" t="s">
        <v>1195</v>
      </c>
      <c r="Q548" s="51" t="s">
        <v>1194</v>
      </c>
      <c r="R548" s="51" t="s">
        <v>15</v>
      </c>
      <c r="T548" s="51" t="s">
        <v>1635</v>
      </c>
    </row>
    <row r="549" spans="1:20" x14ac:dyDescent="0.2">
      <c r="A549" s="51" t="s">
        <v>1631</v>
      </c>
      <c r="B549" s="51" t="s">
        <v>1573</v>
      </c>
      <c r="C549" s="51" t="s">
        <v>1630</v>
      </c>
      <c r="D549" s="51" t="s">
        <v>1206</v>
      </c>
      <c r="E549" s="51" t="s">
        <v>1205</v>
      </c>
      <c r="F549" s="51" t="s">
        <v>1204</v>
      </c>
      <c r="G549" s="51" t="s">
        <v>1203</v>
      </c>
      <c r="H549" s="51" t="s">
        <v>1202</v>
      </c>
      <c r="I549" s="51" t="s">
        <v>1201</v>
      </c>
      <c r="J549" s="51" t="s">
        <v>1200</v>
      </c>
      <c r="K549" s="51" t="s">
        <v>1199</v>
      </c>
      <c r="L549" s="51" t="s">
        <v>1222</v>
      </c>
      <c r="M549" s="51" t="s">
        <v>1221</v>
      </c>
      <c r="N549" s="51" t="s">
        <v>1164</v>
      </c>
      <c r="O549" s="51">
        <v>273401</v>
      </c>
      <c r="P549" s="51" t="s">
        <v>1195</v>
      </c>
      <c r="Q549" s="51" t="s">
        <v>1194</v>
      </c>
      <c r="R549" s="51" t="s">
        <v>15</v>
      </c>
      <c r="T549" s="51" t="s">
        <v>1634</v>
      </c>
    </row>
    <row r="550" spans="1:20" x14ac:dyDescent="0.2">
      <c r="A550" s="51" t="s">
        <v>1631</v>
      </c>
      <c r="B550" s="51" t="s">
        <v>1573</v>
      </c>
      <c r="C550" s="51" t="s">
        <v>1630</v>
      </c>
      <c r="D550" s="51" t="s">
        <v>1206</v>
      </c>
      <c r="E550" s="51" t="s">
        <v>1205</v>
      </c>
      <c r="F550" s="51" t="s">
        <v>1204</v>
      </c>
      <c r="G550" s="51" t="s">
        <v>1203</v>
      </c>
      <c r="H550" s="51" t="s">
        <v>1202</v>
      </c>
      <c r="I550" s="51" t="s">
        <v>1201</v>
      </c>
      <c r="J550" s="51" t="s">
        <v>1200</v>
      </c>
      <c r="K550" s="51" t="s">
        <v>1199</v>
      </c>
      <c r="L550" s="51" t="s">
        <v>1219</v>
      </c>
      <c r="M550" s="51" t="s">
        <v>1197</v>
      </c>
      <c r="N550" s="51" t="s">
        <v>1168</v>
      </c>
      <c r="O550" s="51">
        <v>292900</v>
      </c>
      <c r="P550" s="51" t="s">
        <v>1195</v>
      </c>
      <c r="Q550" s="51" t="s">
        <v>1194</v>
      </c>
      <c r="R550" s="51" t="s">
        <v>15</v>
      </c>
      <c r="T550" s="51" t="s">
        <v>1633</v>
      </c>
    </row>
    <row r="551" spans="1:20" x14ac:dyDescent="0.2">
      <c r="A551" s="51" t="s">
        <v>1631</v>
      </c>
      <c r="B551" s="51" t="s">
        <v>1573</v>
      </c>
      <c r="C551" s="51" t="s">
        <v>1630</v>
      </c>
      <c r="D551" s="51" t="s">
        <v>1206</v>
      </c>
      <c r="E551" s="51" t="s">
        <v>1205</v>
      </c>
      <c r="F551" s="51" t="s">
        <v>1204</v>
      </c>
      <c r="G551" s="51" t="s">
        <v>1203</v>
      </c>
      <c r="H551" s="51" t="s">
        <v>1202</v>
      </c>
      <c r="I551" s="51" t="s">
        <v>1201</v>
      </c>
      <c r="J551" s="51" t="s">
        <v>1200</v>
      </c>
      <c r="K551" s="51" t="s">
        <v>1199</v>
      </c>
      <c r="L551" s="51" t="s">
        <v>1217</v>
      </c>
      <c r="M551" s="51" t="s">
        <v>1211</v>
      </c>
      <c r="N551" s="51" t="s">
        <v>1164</v>
      </c>
      <c r="O551" s="51">
        <v>245200</v>
      </c>
      <c r="P551" s="51" t="s">
        <v>1195</v>
      </c>
      <c r="Q551" s="51" t="s">
        <v>1194</v>
      </c>
      <c r="R551" s="51" t="s">
        <v>15</v>
      </c>
      <c r="T551" s="51" t="s">
        <v>1632</v>
      </c>
    </row>
    <row r="552" spans="1:20" x14ac:dyDescent="0.2">
      <c r="A552" s="51" t="s">
        <v>1631</v>
      </c>
      <c r="B552" s="51" t="s">
        <v>1573</v>
      </c>
      <c r="C552" s="51" t="s">
        <v>1630</v>
      </c>
      <c r="D552" s="51" t="s">
        <v>1206</v>
      </c>
      <c r="E552" s="51" t="s">
        <v>1205</v>
      </c>
      <c r="F552" s="51" t="s">
        <v>1204</v>
      </c>
      <c r="G552" s="51" t="s">
        <v>1203</v>
      </c>
      <c r="H552" s="51" t="s">
        <v>1202</v>
      </c>
      <c r="I552" s="51" t="s">
        <v>1201</v>
      </c>
      <c r="J552" s="51" t="s">
        <v>1200</v>
      </c>
      <c r="K552" s="51" t="s">
        <v>1199</v>
      </c>
      <c r="L552" s="51" t="s">
        <v>1215</v>
      </c>
      <c r="M552" s="51" t="s">
        <v>1214</v>
      </c>
      <c r="N552" s="51" t="s">
        <v>1168</v>
      </c>
      <c r="O552" s="51">
        <v>399900</v>
      </c>
      <c r="P552" s="51" t="s">
        <v>1195</v>
      </c>
      <c r="Q552" s="51" t="s">
        <v>1194</v>
      </c>
      <c r="R552" s="51" t="s">
        <v>15</v>
      </c>
      <c r="T552" s="51" t="s">
        <v>1196</v>
      </c>
    </row>
    <row r="553" spans="1:20" x14ac:dyDescent="0.2">
      <c r="A553" s="51" t="s">
        <v>1631</v>
      </c>
      <c r="B553" s="51" t="s">
        <v>1573</v>
      </c>
      <c r="C553" s="51" t="s">
        <v>1630</v>
      </c>
      <c r="D553" s="51" t="s">
        <v>1206</v>
      </c>
      <c r="E553" s="51" t="s">
        <v>1205</v>
      </c>
      <c r="F553" s="51" t="s">
        <v>1204</v>
      </c>
      <c r="G553" s="51" t="s">
        <v>1203</v>
      </c>
      <c r="H553" s="51" t="s">
        <v>1202</v>
      </c>
      <c r="I553" s="51" t="s">
        <v>1201</v>
      </c>
      <c r="J553" s="51" t="s">
        <v>1200</v>
      </c>
      <c r="K553" s="51" t="s">
        <v>1199</v>
      </c>
      <c r="L553" s="51" t="s">
        <v>1212</v>
      </c>
      <c r="M553" s="51" t="s">
        <v>1211</v>
      </c>
      <c r="N553" s="51" t="s">
        <v>1164</v>
      </c>
      <c r="O553" s="51">
        <v>249990</v>
      </c>
      <c r="P553" s="51" t="s">
        <v>1195</v>
      </c>
      <c r="Q553" s="51" t="s">
        <v>1194</v>
      </c>
      <c r="R553" s="51" t="s">
        <v>15</v>
      </c>
      <c r="T553" s="51" t="s">
        <v>1396</v>
      </c>
    </row>
    <row r="554" spans="1:20" x14ac:dyDescent="0.2">
      <c r="A554" s="51" t="s">
        <v>1631</v>
      </c>
      <c r="B554" s="51" t="s">
        <v>1573</v>
      </c>
      <c r="C554" s="51" t="s">
        <v>1630</v>
      </c>
      <c r="D554" s="51" t="s">
        <v>1206</v>
      </c>
      <c r="E554" s="51" t="s">
        <v>1205</v>
      </c>
      <c r="F554" s="51" t="s">
        <v>1204</v>
      </c>
      <c r="G554" s="51" t="s">
        <v>1203</v>
      </c>
      <c r="H554" s="51" t="s">
        <v>1202</v>
      </c>
      <c r="I554" s="51" t="s">
        <v>1201</v>
      </c>
      <c r="J554" s="51" t="s">
        <v>1200</v>
      </c>
      <c r="K554" s="51" t="s">
        <v>1199</v>
      </c>
      <c r="L554" s="51" t="s">
        <v>1198</v>
      </c>
      <c r="M554" s="51" t="s">
        <v>1197</v>
      </c>
      <c r="N554" s="51" t="s">
        <v>1168</v>
      </c>
      <c r="O554" s="51">
        <v>399900</v>
      </c>
      <c r="P554" s="51" t="s">
        <v>1195</v>
      </c>
      <c r="Q554" s="51" t="s">
        <v>1194</v>
      </c>
      <c r="R554" s="51" t="s">
        <v>15</v>
      </c>
      <c r="T554" s="51" t="s">
        <v>1196</v>
      </c>
    </row>
    <row r="555" spans="1:20" x14ac:dyDescent="0.2">
      <c r="A555" s="51" t="s">
        <v>1209</v>
      </c>
      <c r="B555" s="51" t="s">
        <v>1208</v>
      </c>
      <c r="C555" s="51" t="s">
        <v>1207</v>
      </c>
      <c r="D555" s="51" t="s">
        <v>1573</v>
      </c>
      <c r="E555" s="51" t="s">
        <v>1572</v>
      </c>
      <c r="F555" s="51" t="s">
        <v>1204</v>
      </c>
      <c r="G555" s="51" t="s">
        <v>1203</v>
      </c>
      <c r="H555" s="51" t="s">
        <v>1202</v>
      </c>
      <c r="I555" s="51" t="s">
        <v>1201</v>
      </c>
      <c r="J555" s="51" t="s">
        <v>1200</v>
      </c>
      <c r="K555" s="51" t="s">
        <v>1199</v>
      </c>
      <c r="L555" s="51" t="s">
        <v>1222</v>
      </c>
      <c r="M555" s="51" t="s">
        <v>1224</v>
      </c>
      <c r="N555" s="51" t="s">
        <v>2735</v>
      </c>
      <c r="O555" s="51">
        <v>1061000</v>
      </c>
      <c r="P555" s="51" t="s">
        <v>1195</v>
      </c>
      <c r="Q555" s="51" t="s">
        <v>1194</v>
      </c>
      <c r="R555" s="51" t="s">
        <v>15</v>
      </c>
      <c r="T555" s="51" t="s">
        <v>1629</v>
      </c>
    </row>
    <row r="556" spans="1:20" x14ac:dyDescent="0.2">
      <c r="A556" s="51" t="s">
        <v>1209</v>
      </c>
      <c r="B556" s="51" t="s">
        <v>1208</v>
      </c>
      <c r="C556" s="51" t="s">
        <v>1207</v>
      </c>
      <c r="D556" s="51" t="s">
        <v>1573</v>
      </c>
      <c r="E556" s="51" t="s">
        <v>1572</v>
      </c>
      <c r="F556" s="51" t="s">
        <v>1204</v>
      </c>
      <c r="G556" s="51" t="s">
        <v>1203</v>
      </c>
      <c r="H556" s="51" t="s">
        <v>1202</v>
      </c>
      <c r="I556" s="51" t="s">
        <v>1201</v>
      </c>
      <c r="J556" s="51" t="s">
        <v>1200</v>
      </c>
      <c r="K556" s="51" t="s">
        <v>1199</v>
      </c>
      <c r="L556" s="51" t="s">
        <v>1219</v>
      </c>
      <c r="M556" s="51" t="s">
        <v>1224</v>
      </c>
      <c r="N556" s="51" t="s">
        <v>2735</v>
      </c>
      <c r="O556" s="51">
        <v>658000</v>
      </c>
      <c r="P556" s="51" t="s">
        <v>1195</v>
      </c>
      <c r="Q556" s="51" t="s">
        <v>1194</v>
      </c>
      <c r="R556" s="51" t="s">
        <v>15</v>
      </c>
      <c r="T556" s="51" t="s">
        <v>1628</v>
      </c>
    </row>
    <row r="557" spans="1:20" x14ac:dyDescent="0.2">
      <c r="A557" s="51" t="s">
        <v>1209</v>
      </c>
      <c r="B557" s="51" t="s">
        <v>1208</v>
      </c>
      <c r="C557" s="51" t="s">
        <v>1207</v>
      </c>
      <c r="D557" s="51" t="s">
        <v>1573</v>
      </c>
      <c r="E557" s="51" t="s">
        <v>1572</v>
      </c>
      <c r="F557" s="51" t="s">
        <v>1204</v>
      </c>
      <c r="G557" s="51" t="s">
        <v>1203</v>
      </c>
      <c r="H557" s="51" t="s">
        <v>1202</v>
      </c>
      <c r="I557" s="51" t="s">
        <v>1201</v>
      </c>
      <c r="J557" s="51" t="s">
        <v>1200</v>
      </c>
      <c r="K557" s="51" t="s">
        <v>1199</v>
      </c>
      <c r="L557" s="51" t="s">
        <v>1217</v>
      </c>
      <c r="M557" s="51" t="s">
        <v>1211</v>
      </c>
      <c r="N557" s="51" t="s">
        <v>1164</v>
      </c>
      <c r="O557" s="51">
        <v>372900</v>
      </c>
      <c r="P557" s="51" t="s">
        <v>1195</v>
      </c>
      <c r="Q557" s="51" t="s">
        <v>1194</v>
      </c>
      <c r="R557" s="51" t="s">
        <v>15</v>
      </c>
      <c r="T557" s="51" t="s">
        <v>1292</v>
      </c>
    </row>
    <row r="558" spans="1:20" x14ac:dyDescent="0.2">
      <c r="A558" s="51" t="s">
        <v>1209</v>
      </c>
      <c r="B558" s="51" t="s">
        <v>1208</v>
      </c>
      <c r="C558" s="51" t="s">
        <v>1207</v>
      </c>
      <c r="D558" s="51" t="s">
        <v>1573</v>
      </c>
      <c r="E558" s="51" t="s">
        <v>1572</v>
      </c>
      <c r="F558" s="51" t="s">
        <v>1204</v>
      </c>
      <c r="G558" s="51" t="s">
        <v>1203</v>
      </c>
      <c r="H558" s="51" t="s">
        <v>1202</v>
      </c>
      <c r="I558" s="51" t="s">
        <v>1201</v>
      </c>
      <c r="J558" s="51" t="s">
        <v>1200</v>
      </c>
      <c r="K558" s="51" t="s">
        <v>1199</v>
      </c>
      <c r="L558" s="51" t="s">
        <v>1215</v>
      </c>
      <c r="M558" s="51" t="s">
        <v>1221</v>
      </c>
      <c r="N558" s="51" t="s">
        <v>1164</v>
      </c>
      <c r="O558" s="51">
        <v>372400</v>
      </c>
      <c r="P558" s="51" t="s">
        <v>1195</v>
      </c>
      <c r="Q558" s="51" t="s">
        <v>1194</v>
      </c>
      <c r="R558" s="51" t="s">
        <v>15</v>
      </c>
      <c r="T558" s="51" t="s">
        <v>1627</v>
      </c>
    </row>
    <row r="559" spans="1:20" x14ac:dyDescent="0.2">
      <c r="A559" s="51" t="s">
        <v>1209</v>
      </c>
      <c r="B559" s="51" t="s">
        <v>1208</v>
      </c>
      <c r="C559" s="51" t="s">
        <v>1207</v>
      </c>
      <c r="D559" s="51" t="s">
        <v>1573</v>
      </c>
      <c r="E559" s="51" t="s">
        <v>1572</v>
      </c>
      <c r="F559" s="51" t="s">
        <v>1204</v>
      </c>
      <c r="G559" s="51" t="s">
        <v>1203</v>
      </c>
      <c r="H559" s="51" t="s">
        <v>1202</v>
      </c>
      <c r="I559" s="51" t="s">
        <v>1201</v>
      </c>
      <c r="J559" s="51" t="s">
        <v>1200</v>
      </c>
      <c r="K559" s="51" t="s">
        <v>1199</v>
      </c>
      <c r="L559" s="51" t="s">
        <v>1212</v>
      </c>
      <c r="M559" s="51" t="s">
        <v>1340</v>
      </c>
      <c r="N559" s="51" t="s">
        <v>1166</v>
      </c>
      <c r="O559" s="51">
        <v>364000</v>
      </c>
      <c r="P559" s="51" t="s">
        <v>1195</v>
      </c>
      <c r="Q559" s="51" t="s">
        <v>1194</v>
      </c>
      <c r="R559" s="51" t="s">
        <v>15</v>
      </c>
      <c r="T559" s="51" t="s">
        <v>1520</v>
      </c>
    </row>
    <row r="560" spans="1:20" x14ac:dyDescent="0.2">
      <c r="A560" s="51" t="s">
        <v>1209</v>
      </c>
      <c r="B560" s="51" t="s">
        <v>1208</v>
      </c>
      <c r="C560" s="51" t="s">
        <v>1207</v>
      </c>
      <c r="D560" s="51" t="s">
        <v>1573</v>
      </c>
      <c r="E560" s="51" t="s">
        <v>1572</v>
      </c>
      <c r="F560" s="51" t="s">
        <v>1204</v>
      </c>
      <c r="G560" s="51" t="s">
        <v>1203</v>
      </c>
      <c r="H560" s="51" t="s">
        <v>1202</v>
      </c>
      <c r="I560" s="51" t="s">
        <v>1201</v>
      </c>
      <c r="J560" s="51" t="s">
        <v>1200</v>
      </c>
      <c r="K560" s="51" t="s">
        <v>1199</v>
      </c>
      <c r="L560" s="51" t="s">
        <v>1198</v>
      </c>
      <c r="M560" s="51" t="s">
        <v>1224</v>
      </c>
      <c r="N560" s="51" t="s">
        <v>2735</v>
      </c>
      <c r="O560" s="51">
        <v>347997</v>
      </c>
      <c r="P560" s="51" t="s">
        <v>1195</v>
      </c>
      <c r="Q560" s="51" t="s">
        <v>1194</v>
      </c>
      <c r="R560" s="51" t="s">
        <v>15</v>
      </c>
      <c r="T560" s="51" t="s">
        <v>1626</v>
      </c>
    </row>
    <row r="561" spans="1:20" x14ac:dyDescent="0.2">
      <c r="A561" s="51" t="s">
        <v>1209</v>
      </c>
      <c r="B561" s="51" t="s">
        <v>1208</v>
      </c>
      <c r="C561" s="51" t="s">
        <v>1207</v>
      </c>
      <c r="D561" s="51" t="s">
        <v>1573</v>
      </c>
      <c r="E561" s="51" t="s">
        <v>1572</v>
      </c>
      <c r="F561" s="51" t="s">
        <v>1204</v>
      </c>
      <c r="G561" s="51" t="s">
        <v>1203</v>
      </c>
      <c r="H561" s="51" t="s">
        <v>1202</v>
      </c>
      <c r="I561" s="51" t="s">
        <v>1201</v>
      </c>
      <c r="J561" s="51" t="s">
        <v>1200</v>
      </c>
      <c r="K561" s="51" t="s">
        <v>1199</v>
      </c>
      <c r="L561" s="51" t="s">
        <v>1251</v>
      </c>
      <c r="M561" s="51" t="s">
        <v>1211</v>
      </c>
      <c r="N561" s="51" t="s">
        <v>1164</v>
      </c>
      <c r="O561" s="51">
        <v>204500</v>
      </c>
      <c r="P561" s="51" t="s">
        <v>1195</v>
      </c>
      <c r="Q561" s="51" t="s">
        <v>1194</v>
      </c>
      <c r="R561" s="51" t="s">
        <v>15</v>
      </c>
      <c r="T561" s="51" t="s">
        <v>1237</v>
      </c>
    </row>
    <row r="562" spans="1:20" x14ac:dyDescent="0.2">
      <c r="A562" s="51" t="s">
        <v>1209</v>
      </c>
      <c r="B562" s="51" t="s">
        <v>1208</v>
      </c>
      <c r="C562" s="51" t="s">
        <v>1207</v>
      </c>
      <c r="D562" s="51" t="s">
        <v>1573</v>
      </c>
      <c r="E562" s="51" t="s">
        <v>1572</v>
      </c>
      <c r="F562" s="51" t="s">
        <v>1204</v>
      </c>
      <c r="G562" s="51" t="s">
        <v>1203</v>
      </c>
      <c r="H562" s="51" t="s">
        <v>1202</v>
      </c>
      <c r="I562" s="51" t="s">
        <v>1201</v>
      </c>
      <c r="J562" s="51" t="s">
        <v>1200</v>
      </c>
      <c r="K562" s="51" t="s">
        <v>1199</v>
      </c>
      <c r="L562" s="51" t="s">
        <v>1248</v>
      </c>
      <c r="M562" s="51" t="s">
        <v>1211</v>
      </c>
      <c r="N562" s="51" t="s">
        <v>1164</v>
      </c>
      <c r="O562" s="51">
        <v>340900</v>
      </c>
      <c r="P562" s="51" t="s">
        <v>1195</v>
      </c>
      <c r="Q562" s="51" t="s">
        <v>1194</v>
      </c>
      <c r="R562" s="51" t="s">
        <v>15</v>
      </c>
      <c r="T562" s="51" t="s">
        <v>1275</v>
      </c>
    </row>
    <row r="563" spans="1:20" x14ac:dyDescent="0.2">
      <c r="A563" s="51" t="s">
        <v>1209</v>
      </c>
      <c r="B563" s="51" t="s">
        <v>1208</v>
      </c>
      <c r="C563" s="51" t="s">
        <v>1207</v>
      </c>
      <c r="D563" s="51" t="s">
        <v>1573</v>
      </c>
      <c r="E563" s="51" t="s">
        <v>1572</v>
      </c>
      <c r="F563" s="51" t="s">
        <v>1204</v>
      </c>
      <c r="G563" s="51" t="s">
        <v>1203</v>
      </c>
      <c r="H563" s="51" t="s">
        <v>1202</v>
      </c>
      <c r="I563" s="51" t="s">
        <v>1201</v>
      </c>
      <c r="J563" s="51" t="s">
        <v>1200</v>
      </c>
      <c r="K563" s="51" t="s">
        <v>1199</v>
      </c>
      <c r="L563" s="51" t="s">
        <v>1246</v>
      </c>
      <c r="M563" s="51" t="s">
        <v>1211</v>
      </c>
      <c r="N563" s="51" t="s">
        <v>1164</v>
      </c>
      <c r="O563" s="51">
        <v>265900</v>
      </c>
      <c r="P563" s="51" t="s">
        <v>1195</v>
      </c>
      <c r="Q563" s="51" t="s">
        <v>1194</v>
      </c>
      <c r="R563" s="51" t="s">
        <v>15</v>
      </c>
      <c r="T563" s="51" t="s">
        <v>1418</v>
      </c>
    </row>
    <row r="564" spans="1:20" x14ac:dyDescent="0.2">
      <c r="A564" s="51" t="s">
        <v>1209</v>
      </c>
      <c r="B564" s="51" t="s">
        <v>1208</v>
      </c>
      <c r="C564" s="51" t="s">
        <v>1207</v>
      </c>
      <c r="D564" s="51" t="s">
        <v>1573</v>
      </c>
      <c r="E564" s="51" t="s">
        <v>1572</v>
      </c>
      <c r="F564" s="51" t="s">
        <v>1204</v>
      </c>
      <c r="G564" s="51" t="s">
        <v>1203</v>
      </c>
      <c r="H564" s="51" t="s">
        <v>1202</v>
      </c>
      <c r="I564" s="51" t="s">
        <v>1201</v>
      </c>
      <c r="J564" s="51" t="s">
        <v>1200</v>
      </c>
      <c r="K564" s="51" t="s">
        <v>1199</v>
      </c>
      <c r="L564" s="51" t="s">
        <v>1244</v>
      </c>
      <c r="M564" s="51" t="s">
        <v>1211</v>
      </c>
      <c r="N564" s="51" t="s">
        <v>1164</v>
      </c>
      <c r="O564" s="51">
        <v>237800</v>
      </c>
      <c r="P564" s="51" t="s">
        <v>1195</v>
      </c>
      <c r="Q564" s="51" t="s">
        <v>1194</v>
      </c>
      <c r="R564" s="51" t="s">
        <v>1213</v>
      </c>
      <c r="T564" s="51" t="s">
        <v>1280</v>
      </c>
    </row>
    <row r="565" spans="1:20" x14ac:dyDescent="0.2">
      <c r="A565" s="51" t="s">
        <v>1209</v>
      </c>
      <c r="B565" s="51" t="s">
        <v>1208</v>
      </c>
      <c r="C565" s="51" t="s">
        <v>1207</v>
      </c>
      <c r="D565" s="51" t="s">
        <v>1573</v>
      </c>
      <c r="E565" s="51" t="s">
        <v>1572</v>
      </c>
      <c r="F565" s="51" t="s">
        <v>1204</v>
      </c>
      <c r="G565" s="51" t="s">
        <v>1203</v>
      </c>
      <c r="H565" s="51" t="s">
        <v>1202</v>
      </c>
      <c r="I565" s="51" t="s">
        <v>1201</v>
      </c>
      <c r="J565" s="51" t="s">
        <v>1200</v>
      </c>
      <c r="K565" s="51" t="s">
        <v>1199</v>
      </c>
      <c r="L565" s="51" t="s">
        <v>1242</v>
      </c>
      <c r="M565" s="51" t="s">
        <v>1221</v>
      </c>
      <c r="N565" s="51" t="s">
        <v>1164</v>
      </c>
      <c r="O565" s="51">
        <v>356900</v>
      </c>
      <c r="P565" s="51" t="s">
        <v>1195</v>
      </c>
      <c r="Q565" s="51" t="s">
        <v>1194</v>
      </c>
      <c r="R565" s="51" t="s">
        <v>15</v>
      </c>
      <c r="T565" s="51" t="s">
        <v>1625</v>
      </c>
    </row>
    <row r="566" spans="1:20" x14ac:dyDescent="0.2">
      <c r="A566" s="51" t="s">
        <v>1209</v>
      </c>
      <c r="B566" s="51" t="s">
        <v>1208</v>
      </c>
      <c r="C566" s="51" t="s">
        <v>1207</v>
      </c>
      <c r="D566" s="51" t="s">
        <v>1573</v>
      </c>
      <c r="E566" s="51" t="s">
        <v>1572</v>
      </c>
      <c r="F566" s="51" t="s">
        <v>1204</v>
      </c>
      <c r="G566" s="51" t="s">
        <v>1203</v>
      </c>
      <c r="H566" s="51" t="s">
        <v>1202</v>
      </c>
      <c r="I566" s="51" t="s">
        <v>1201</v>
      </c>
      <c r="J566" s="51" t="s">
        <v>1200</v>
      </c>
      <c r="K566" s="51" t="s">
        <v>1199</v>
      </c>
      <c r="L566" s="51" t="s">
        <v>1238</v>
      </c>
      <c r="M566" s="51" t="s">
        <v>1272</v>
      </c>
      <c r="N566" s="51" t="s">
        <v>1166</v>
      </c>
      <c r="O566" s="51">
        <v>961626</v>
      </c>
      <c r="P566" s="51" t="s">
        <v>1195</v>
      </c>
      <c r="Q566" s="51" t="s">
        <v>1194</v>
      </c>
      <c r="R566" s="51" t="s">
        <v>15</v>
      </c>
      <c r="T566" s="51" t="s">
        <v>1624</v>
      </c>
    </row>
    <row r="567" spans="1:20" x14ac:dyDescent="0.2">
      <c r="A567" s="51" t="s">
        <v>1209</v>
      </c>
      <c r="B567" s="51" t="s">
        <v>1208</v>
      </c>
      <c r="C567" s="51" t="s">
        <v>1207</v>
      </c>
      <c r="D567" s="51" t="s">
        <v>1573</v>
      </c>
      <c r="E567" s="51" t="s">
        <v>1572</v>
      </c>
      <c r="F567" s="51" t="s">
        <v>1204</v>
      </c>
      <c r="G567" s="51" t="s">
        <v>1203</v>
      </c>
      <c r="H567" s="51" t="s">
        <v>1202</v>
      </c>
      <c r="I567" s="51" t="s">
        <v>1201</v>
      </c>
      <c r="J567" s="51" t="s">
        <v>1200</v>
      </c>
      <c r="K567" s="51" t="s">
        <v>1199</v>
      </c>
      <c r="L567" s="51" t="s">
        <v>1488</v>
      </c>
      <c r="M567" s="51" t="s">
        <v>1224</v>
      </c>
      <c r="N567" s="51" t="s">
        <v>2735</v>
      </c>
      <c r="O567" s="51">
        <v>219300</v>
      </c>
      <c r="P567" s="51" t="s">
        <v>1195</v>
      </c>
      <c r="Q567" s="51" t="s">
        <v>1194</v>
      </c>
      <c r="R567" s="51" t="s">
        <v>15</v>
      </c>
      <c r="T567" s="51" t="s">
        <v>1623</v>
      </c>
    </row>
    <row r="568" spans="1:20" x14ac:dyDescent="0.2">
      <c r="A568" s="51" t="s">
        <v>1209</v>
      </c>
      <c r="B568" s="51" t="s">
        <v>1208</v>
      </c>
      <c r="C568" s="51" t="s">
        <v>1207</v>
      </c>
      <c r="D568" s="51" t="s">
        <v>1573</v>
      </c>
      <c r="E568" s="51" t="s">
        <v>1572</v>
      </c>
      <c r="F568" s="51" t="s">
        <v>1204</v>
      </c>
      <c r="G568" s="51" t="s">
        <v>1203</v>
      </c>
      <c r="H568" s="51" t="s">
        <v>1202</v>
      </c>
      <c r="I568" s="51" t="s">
        <v>1201</v>
      </c>
      <c r="J568" s="51" t="s">
        <v>1200</v>
      </c>
      <c r="K568" s="51" t="s">
        <v>1199</v>
      </c>
      <c r="L568" s="51" t="s">
        <v>1486</v>
      </c>
      <c r="M568" s="51" t="s">
        <v>1197</v>
      </c>
      <c r="N568" s="51" t="s">
        <v>1168</v>
      </c>
      <c r="O568" s="51">
        <v>456100</v>
      </c>
      <c r="P568" s="51" t="s">
        <v>1195</v>
      </c>
      <c r="Q568" s="51" t="s">
        <v>1194</v>
      </c>
      <c r="R568" s="51" t="s">
        <v>15</v>
      </c>
      <c r="T568" s="51" t="s">
        <v>1261</v>
      </c>
    </row>
    <row r="569" spans="1:20" x14ac:dyDescent="0.2">
      <c r="A569" s="51" t="s">
        <v>1209</v>
      </c>
      <c r="B569" s="51" t="s">
        <v>1208</v>
      </c>
      <c r="C569" s="51" t="s">
        <v>1207</v>
      </c>
      <c r="D569" s="51" t="s">
        <v>1573</v>
      </c>
      <c r="E569" s="51" t="s">
        <v>1572</v>
      </c>
      <c r="F569" s="51" t="s">
        <v>1204</v>
      </c>
      <c r="G569" s="51" t="s">
        <v>1203</v>
      </c>
      <c r="H569" s="51" t="s">
        <v>1202</v>
      </c>
      <c r="I569" s="51" t="s">
        <v>1201</v>
      </c>
      <c r="J569" s="51" t="s">
        <v>1200</v>
      </c>
      <c r="K569" s="51" t="s">
        <v>1199</v>
      </c>
      <c r="L569" s="51" t="s">
        <v>1484</v>
      </c>
      <c r="M569" s="51" t="s">
        <v>1340</v>
      </c>
      <c r="N569" s="51" t="s">
        <v>1166</v>
      </c>
      <c r="O569" s="51">
        <v>565000</v>
      </c>
      <c r="P569" s="51" t="s">
        <v>1195</v>
      </c>
      <c r="Q569" s="51" t="s">
        <v>1194</v>
      </c>
      <c r="R569" s="51" t="s">
        <v>15</v>
      </c>
      <c r="T569" s="51" t="s">
        <v>1391</v>
      </c>
    </row>
    <row r="570" spans="1:20" x14ac:dyDescent="0.2">
      <c r="A570" s="51" t="s">
        <v>1209</v>
      </c>
      <c r="B570" s="51" t="s">
        <v>1208</v>
      </c>
      <c r="C570" s="51" t="s">
        <v>1207</v>
      </c>
      <c r="D570" s="51" t="s">
        <v>1573</v>
      </c>
      <c r="E570" s="51" t="s">
        <v>1572</v>
      </c>
      <c r="F570" s="51" t="s">
        <v>1204</v>
      </c>
      <c r="G570" s="51" t="s">
        <v>1203</v>
      </c>
      <c r="H570" s="51" t="s">
        <v>1202</v>
      </c>
      <c r="I570" s="51" t="s">
        <v>1201</v>
      </c>
      <c r="J570" s="51" t="s">
        <v>1200</v>
      </c>
      <c r="K570" s="51" t="s">
        <v>1199</v>
      </c>
      <c r="L570" s="51" t="s">
        <v>1482</v>
      </c>
      <c r="M570" s="51" t="s">
        <v>1214</v>
      </c>
      <c r="N570" s="51" t="s">
        <v>1168</v>
      </c>
      <c r="O570" s="51">
        <v>355900</v>
      </c>
      <c r="P570" s="51" t="s">
        <v>1195</v>
      </c>
      <c r="Q570" s="51" t="s">
        <v>1194</v>
      </c>
      <c r="R570" s="51" t="s">
        <v>15</v>
      </c>
      <c r="T570" s="51" t="s">
        <v>1305</v>
      </c>
    </row>
    <row r="571" spans="1:20" x14ac:dyDescent="0.2">
      <c r="A571" s="51" t="s">
        <v>1209</v>
      </c>
      <c r="B571" s="51" t="s">
        <v>1208</v>
      </c>
      <c r="C571" s="51" t="s">
        <v>1207</v>
      </c>
      <c r="D571" s="51" t="s">
        <v>1573</v>
      </c>
      <c r="E571" s="51" t="s">
        <v>1572</v>
      </c>
      <c r="F571" s="51" t="s">
        <v>1204</v>
      </c>
      <c r="G571" s="51" t="s">
        <v>1203</v>
      </c>
      <c r="H571" s="51" t="s">
        <v>1202</v>
      </c>
      <c r="I571" s="51" t="s">
        <v>1201</v>
      </c>
      <c r="J571" s="51" t="s">
        <v>1200</v>
      </c>
      <c r="K571" s="51" t="s">
        <v>1199</v>
      </c>
      <c r="L571" s="51" t="s">
        <v>1481</v>
      </c>
      <c r="M571" s="51" t="s">
        <v>1211</v>
      </c>
      <c r="N571" s="51" t="s">
        <v>1164</v>
      </c>
      <c r="O571" s="51">
        <v>254700</v>
      </c>
      <c r="P571" s="51" t="s">
        <v>1195</v>
      </c>
      <c r="Q571" s="51" t="s">
        <v>1194</v>
      </c>
      <c r="R571" s="51" t="s">
        <v>1213</v>
      </c>
      <c r="T571" s="51" t="s">
        <v>1216</v>
      </c>
    </row>
    <row r="572" spans="1:20" x14ac:dyDescent="0.2">
      <c r="A572" s="51" t="s">
        <v>1209</v>
      </c>
      <c r="B572" s="51" t="s">
        <v>1208</v>
      </c>
      <c r="C572" s="51" t="s">
        <v>1207</v>
      </c>
      <c r="D572" s="51" t="s">
        <v>1573</v>
      </c>
      <c r="E572" s="51" t="s">
        <v>1572</v>
      </c>
      <c r="F572" s="51" t="s">
        <v>1204</v>
      </c>
      <c r="G572" s="51" t="s">
        <v>1203</v>
      </c>
      <c r="H572" s="51" t="s">
        <v>1202</v>
      </c>
      <c r="I572" s="51" t="s">
        <v>1201</v>
      </c>
      <c r="J572" s="51" t="s">
        <v>1200</v>
      </c>
      <c r="K572" s="51" t="s">
        <v>1199</v>
      </c>
      <c r="L572" s="51" t="s">
        <v>1478</v>
      </c>
      <c r="M572" s="51" t="s">
        <v>1197</v>
      </c>
      <c r="N572" s="51" t="s">
        <v>1168</v>
      </c>
      <c r="O572" s="51">
        <v>207500</v>
      </c>
      <c r="P572" s="51" t="s">
        <v>1195</v>
      </c>
      <c r="Q572" s="51" t="s">
        <v>1194</v>
      </c>
      <c r="R572" s="51" t="s">
        <v>15</v>
      </c>
      <c r="T572" s="51" t="s">
        <v>1411</v>
      </c>
    </row>
    <row r="573" spans="1:20" x14ac:dyDescent="0.2">
      <c r="A573" s="51" t="s">
        <v>1209</v>
      </c>
      <c r="B573" s="51" t="s">
        <v>1208</v>
      </c>
      <c r="C573" s="51" t="s">
        <v>1207</v>
      </c>
      <c r="D573" s="51" t="s">
        <v>1573</v>
      </c>
      <c r="E573" s="51" t="s">
        <v>1572</v>
      </c>
      <c r="F573" s="51" t="s">
        <v>1204</v>
      </c>
      <c r="G573" s="51" t="s">
        <v>1203</v>
      </c>
      <c r="H573" s="51" t="s">
        <v>1202</v>
      </c>
      <c r="I573" s="51" t="s">
        <v>1201</v>
      </c>
      <c r="J573" s="51" t="s">
        <v>1200</v>
      </c>
      <c r="K573" s="51" t="s">
        <v>1199</v>
      </c>
      <c r="L573" s="51" t="s">
        <v>1535</v>
      </c>
      <c r="M573" s="51" t="s">
        <v>1250</v>
      </c>
      <c r="N573" s="51" t="s">
        <v>1168</v>
      </c>
      <c r="O573" s="51">
        <v>459900</v>
      </c>
      <c r="P573" s="51" t="s">
        <v>1195</v>
      </c>
      <c r="Q573" s="51" t="s">
        <v>1194</v>
      </c>
      <c r="R573" s="51" t="s">
        <v>15</v>
      </c>
      <c r="T573" s="51" t="s">
        <v>1298</v>
      </c>
    </row>
    <row r="574" spans="1:20" x14ac:dyDescent="0.2">
      <c r="A574" s="51" t="s">
        <v>1209</v>
      </c>
      <c r="B574" s="51" t="s">
        <v>1208</v>
      </c>
      <c r="C574" s="51" t="s">
        <v>1207</v>
      </c>
      <c r="D574" s="51" t="s">
        <v>1573</v>
      </c>
      <c r="E574" s="51" t="s">
        <v>1572</v>
      </c>
      <c r="F574" s="51" t="s">
        <v>1204</v>
      </c>
      <c r="G574" s="51" t="s">
        <v>1203</v>
      </c>
      <c r="H574" s="51" t="s">
        <v>1202</v>
      </c>
      <c r="I574" s="51" t="s">
        <v>1201</v>
      </c>
      <c r="J574" s="51" t="s">
        <v>1200</v>
      </c>
      <c r="K574" s="51" t="s">
        <v>1199</v>
      </c>
      <c r="L574" s="51" t="s">
        <v>1533</v>
      </c>
      <c r="M574" s="51" t="s">
        <v>1197</v>
      </c>
      <c r="N574" s="51" t="s">
        <v>1168</v>
      </c>
      <c r="O574" s="51">
        <v>422900</v>
      </c>
      <c r="P574" s="51" t="s">
        <v>1195</v>
      </c>
      <c r="Q574" s="51" t="s">
        <v>1194</v>
      </c>
      <c r="R574" s="51" t="s">
        <v>1213</v>
      </c>
      <c r="T574" s="51" t="s">
        <v>1385</v>
      </c>
    </row>
    <row r="575" spans="1:20" x14ac:dyDescent="0.2">
      <c r="A575" s="51" t="s">
        <v>1209</v>
      </c>
      <c r="B575" s="51" t="s">
        <v>1208</v>
      </c>
      <c r="C575" s="51" t="s">
        <v>1207</v>
      </c>
      <c r="D575" s="51" t="s">
        <v>1573</v>
      </c>
      <c r="E575" s="51" t="s">
        <v>1572</v>
      </c>
      <c r="F575" s="51" t="s">
        <v>1204</v>
      </c>
      <c r="G575" s="51" t="s">
        <v>1203</v>
      </c>
      <c r="H575" s="51" t="s">
        <v>1202</v>
      </c>
      <c r="I575" s="51" t="s">
        <v>1201</v>
      </c>
      <c r="J575" s="51" t="s">
        <v>1200</v>
      </c>
      <c r="K575" s="51" t="s">
        <v>1199</v>
      </c>
      <c r="L575" s="51" t="s">
        <v>1532</v>
      </c>
      <c r="M575" s="51" t="s">
        <v>1211</v>
      </c>
      <c r="N575" s="51" t="s">
        <v>1164</v>
      </c>
      <c r="O575" s="51">
        <v>317900</v>
      </c>
      <c r="P575" s="51" t="s">
        <v>1195</v>
      </c>
      <c r="Q575" s="51" t="s">
        <v>1194</v>
      </c>
      <c r="R575" s="51" t="s">
        <v>15</v>
      </c>
      <c r="T575" s="51" t="s">
        <v>1374</v>
      </c>
    </row>
    <row r="576" spans="1:20" x14ac:dyDescent="0.2">
      <c r="A576" s="51" t="s">
        <v>1209</v>
      </c>
      <c r="B576" s="51" t="s">
        <v>1208</v>
      </c>
      <c r="C576" s="51" t="s">
        <v>1207</v>
      </c>
      <c r="D576" s="51" t="s">
        <v>1573</v>
      </c>
      <c r="E576" s="51" t="s">
        <v>1572</v>
      </c>
      <c r="F576" s="51" t="s">
        <v>1204</v>
      </c>
      <c r="G576" s="51" t="s">
        <v>1203</v>
      </c>
      <c r="H576" s="51" t="s">
        <v>1202</v>
      </c>
      <c r="I576" s="51" t="s">
        <v>1201</v>
      </c>
      <c r="J576" s="51" t="s">
        <v>1200</v>
      </c>
      <c r="K576" s="51" t="s">
        <v>1199</v>
      </c>
      <c r="L576" s="51" t="s">
        <v>1531</v>
      </c>
      <c r="M576" s="51" t="s">
        <v>1272</v>
      </c>
      <c r="N576" s="51" t="s">
        <v>1166</v>
      </c>
      <c r="O576" s="51">
        <v>835000</v>
      </c>
      <c r="P576" s="51" t="s">
        <v>1195</v>
      </c>
      <c r="Q576" s="51" t="s">
        <v>1194</v>
      </c>
      <c r="R576" s="51" t="s">
        <v>15</v>
      </c>
      <c r="T576" s="51" t="s">
        <v>1622</v>
      </c>
    </row>
    <row r="577" spans="1:20" x14ac:dyDescent="0.2">
      <c r="A577" s="51" t="s">
        <v>1209</v>
      </c>
      <c r="B577" s="51" t="s">
        <v>1208</v>
      </c>
      <c r="C577" s="51" t="s">
        <v>1207</v>
      </c>
      <c r="D577" s="51" t="s">
        <v>1573</v>
      </c>
      <c r="E577" s="51" t="s">
        <v>1572</v>
      </c>
      <c r="F577" s="51" t="s">
        <v>1204</v>
      </c>
      <c r="G577" s="51" t="s">
        <v>1203</v>
      </c>
      <c r="H577" s="51" t="s">
        <v>1202</v>
      </c>
      <c r="I577" s="51" t="s">
        <v>1201</v>
      </c>
      <c r="J577" s="51" t="s">
        <v>1200</v>
      </c>
      <c r="K577" s="51" t="s">
        <v>1199</v>
      </c>
      <c r="L577" s="51" t="s">
        <v>1530</v>
      </c>
      <c r="M577" s="51" t="s">
        <v>1211</v>
      </c>
      <c r="N577" s="51" t="s">
        <v>1164</v>
      </c>
      <c r="O577" s="51">
        <v>186900</v>
      </c>
      <c r="P577" s="51" t="s">
        <v>1195</v>
      </c>
      <c r="Q577" s="51" t="s">
        <v>1194</v>
      </c>
      <c r="R577" s="51" t="s">
        <v>15</v>
      </c>
      <c r="T577" s="51" t="s">
        <v>1495</v>
      </c>
    </row>
    <row r="578" spans="1:20" x14ac:dyDescent="0.2">
      <c r="A578" s="51" t="s">
        <v>1209</v>
      </c>
      <c r="B578" s="51" t="s">
        <v>1208</v>
      </c>
      <c r="C578" s="51" t="s">
        <v>1207</v>
      </c>
      <c r="D578" s="51" t="s">
        <v>1573</v>
      </c>
      <c r="E578" s="51" t="s">
        <v>1572</v>
      </c>
      <c r="F578" s="51" t="s">
        <v>1204</v>
      </c>
      <c r="G578" s="51" t="s">
        <v>1203</v>
      </c>
      <c r="H578" s="51" t="s">
        <v>1202</v>
      </c>
      <c r="I578" s="51" t="s">
        <v>1201</v>
      </c>
      <c r="J578" s="51" t="s">
        <v>1200</v>
      </c>
      <c r="K578" s="51" t="s">
        <v>1199</v>
      </c>
      <c r="L578" s="51" t="s">
        <v>1526</v>
      </c>
      <c r="M578" s="51" t="s">
        <v>1224</v>
      </c>
      <c r="N578" s="51" t="s">
        <v>2735</v>
      </c>
      <c r="O578" s="51">
        <v>188900</v>
      </c>
      <c r="P578" s="51" t="s">
        <v>1195</v>
      </c>
      <c r="Q578" s="51" t="s">
        <v>1194</v>
      </c>
      <c r="R578" s="51" t="s">
        <v>15</v>
      </c>
      <c r="T578" s="51" t="s">
        <v>1308</v>
      </c>
    </row>
    <row r="579" spans="1:20" x14ac:dyDescent="0.2">
      <c r="A579" s="51" t="s">
        <v>1209</v>
      </c>
      <c r="B579" s="51" t="s">
        <v>1208</v>
      </c>
      <c r="C579" s="51" t="s">
        <v>1207</v>
      </c>
      <c r="D579" s="51" t="s">
        <v>1573</v>
      </c>
      <c r="E579" s="51" t="s">
        <v>1572</v>
      </c>
      <c r="F579" s="51" t="s">
        <v>1204</v>
      </c>
      <c r="G579" s="51" t="s">
        <v>1203</v>
      </c>
      <c r="H579" s="51" t="s">
        <v>1202</v>
      </c>
      <c r="I579" s="51" t="s">
        <v>1201</v>
      </c>
      <c r="J579" s="51" t="s">
        <v>1200</v>
      </c>
      <c r="K579" s="51" t="s">
        <v>1199</v>
      </c>
      <c r="L579" s="51" t="s">
        <v>1621</v>
      </c>
      <c r="M579" s="51" t="s">
        <v>1197</v>
      </c>
      <c r="N579" s="51" t="s">
        <v>1168</v>
      </c>
      <c r="O579" s="51">
        <v>427900</v>
      </c>
      <c r="P579" s="51" t="s">
        <v>1195</v>
      </c>
      <c r="Q579" s="51" t="s">
        <v>1194</v>
      </c>
      <c r="R579" s="51" t="s">
        <v>15</v>
      </c>
      <c r="T579" s="51" t="s">
        <v>1620</v>
      </c>
    </row>
    <row r="580" spans="1:20" x14ac:dyDescent="0.2">
      <c r="A580" s="51" t="s">
        <v>1209</v>
      </c>
      <c r="B580" s="51" t="s">
        <v>1208</v>
      </c>
      <c r="C580" s="51" t="s">
        <v>1207</v>
      </c>
      <c r="D580" s="51" t="s">
        <v>1573</v>
      </c>
      <c r="E580" s="51" t="s">
        <v>1572</v>
      </c>
      <c r="F580" s="51" t="s">
        <v>1204</v>
      </c>
      <c r="G580" s="51" t="s">
        <v>1203</v>
      </c>
      <c r="H580" s="51" t="s">
        <v>1202</v>
      </c>
      <c r="I580" s="51" t="s">
        <v>1201</v>
      </c>
      <c r="J580" s="51" t="s">
        <v>1200</v>
      </c>
      <c r="K580" s="51" t="s">
        <v>1199</v>
      </c>
      <c r="L580" s="51" t="s">
        <v>1619</v>
      </c>
      <c r="M580" s="51" t="s">
        <v>1272</v>
      </c>
      <c r="N580" s="51" t="s">
        <v>1166</v>
      </c>
      <c r="O580" s="51">
        <v>454900</v>
      </c>
      <c r="P580" s="51" t="s">
        <v>1195</v>
      </c>
      <c r="Q580" s="51" t="s">
        <v>1194</v>
      </c>
      <c r="R580" s="51" t="s">
        <v>1213</v>
      </c>
      <c r="T580" s="51" t="s">
        <v>1485</v>
      </c>
    </row>
    <row r="581" spans="1:20" x14ac:dyDescent="0.2">
      <c r="A581" s="51" t="s">
        <v>1209</v>
      </c>
      <c r="B581" s="51" t="s">
        <v>1208</v>
      </c>
      <c r="C581" s="51" t="s">
        <v>1207</v>
      </c>
      <c r="D581" s="51" t="s">
        <v>1573</v>
      </c>
      <c r="E581" s="51" t="s">
        <v>1572</v>
      </c>
      <c r="F581" s="51" t="s">
        <v>1204</v>
      </c>
      <c r="G581" s="51" t="s">
        <v>1203</v>
      </c>
      <c r="H581" s="51" t="s">
        <v>1202</v>
      </c>
      <c r="I581" s="51" t="s">
        <v>1201</v>
      </c>
      <c r="J581" s="51" t="s">
        <v>1200</v>
      </c>
      <c r="K581" s="51" t="s">
        <v>1199</v>
      </c>
      <c r="L581" s="51" t="s">
        <v>1618</v>
      </c>
      <c r="M581" s="51" t="s">
        <v>1211</v>
      </c>
      <c r="N581" s="51" t="s">
        <v>1164</v>
      </c>
      <c r="O581" s="51">
        <v>289990</v>
      </c>
      <c r="P581" s="51" t="s">
        <v>1195</v>
      </c>
      <c r="Q581" s="51" t="s">
        <v>1194</v>
      </c>
      <c r="R581" s="51" t="s">
        <v>1213</v>
      </c>
      <c r="T581" s="51" t="s">
        <v>1503</v>
      </c>
    </row>
    <row r="582" spans="1:20" x14ac:dyDescent="0.2">
      <c r="A582" s="51" t="s">
        <v>1209</v>
      </c>
      <c r="B582" s="51" t="s">
        <v>1208</v>
      </c>
      <c r="C582" s="51" t="s">
        <v>1207</v>
      </c>
      <c r="D582" s="51" t="s">
        <v>1573</v>
      </c>
      <c r="E582" s="51" t="s">
        <v>1572</v>
      </c>
      <c r="F582" s="51" t="s">
        <v>1204</v>
      </c>
      <c r="G582" s="51" t="s">
        <v>1203</v>
      </c>
      <c r="H582" s="51" t="s">
        <v>1202</v>
      </c>
      <c r="I582" s="51" t="s">
        <v>1201</v>
      </c>
      <c r="J582" s="51" t="s">
        <v>1200</v>
      </c>
      <c r="K582" s="51" t="s">
        <v>1199</v>
      </c>
      <c r="L582" s="51" t="s">
        <v>1617</v>
      </c>
      <c r="M582" s="51" t="s">
        <v>1224</v>
      </c>
      <c r="N582" s="51" t="s">
        <v>2735</v>
      </c>
      <c r="O582" s="51">
        <v>149300</v>
      </c>
      <c r="P582" s="51" t="s">
        <v>1195</v>
      </c>
      <c r="Q582" s="51" t="s">
        <v>1194</v>
      </c>
      <c r="R582" s="51" t="s">
        <v>1213</v>
      </c>
      <c r="T582" s="51" t="s">
        <v>1287</v>
      </c>
    </row>
    <row r="583" spans="1:20" x14ac:dyDescent="0.2">
      <c r="A583" s="51" t="s">
        <v>1209</v>
      </c>
      <c r="B583" s="51" t="s">
        <v>1208</v>
      </c>
      <c r="C583" s="51" t="s">
        <v>1207</v>
      </c>
      <c r="D583" s="51" t="s">
        <v>1573</v>
      </c>
      <c r="E583" s="51" t="s">
        <v>1572</v>
      </c>
      <c r="F583" s="51" t="s">
        <v>1204</v>
      </c>
      <c r="G583" s="51" t="s">
        <v>1203</v>
      </c>
      <c r="H583" s="51" t="s">
        <v>1202</v>
      </c>
      <c r="I583" s="51" t="s">
        <v>1201</v>
      </c>
      <c r="J583" s="51" t="s">
        <v>1200</v>
      </c>
      <c r="K583" s="51" t="s">
        <v>1199</v>
      </c>
      <c r="L583" s="51" t="s">
        <v>1616</v>
      </c>
      <c r="M583" s="51" t="s">
        <v>1214</v>
      </c>
      <c r="N583" s="51" t="s">
        <v>1168</v>
      </c>
      <c r="O583" s="51">
        <v>599900</v>
      </c>
      <c r="P583" s="51" t="s">
        <v>1195</v>
      </c>
      <c r="Q583" s="51" t="s">
        <v>1194</v>
      </c>
      <c r="R583" s="51" t="s">
        <v>15</v>
      </c>
      <c r="T583" s="51" t="s">
        <v>1615</v>
      </c>
    </row>
    <row r="584" spans="1:20" x14ac:dyDescent="0.2">
      <c r="A584" s="51" t="s">
        <v>1209</v>
      </c>
      <c r="B584" s="51" t="s">
        <v>1208</v>
      </c>
      <c r="C584" s="51" t="s">
        <v>1207</v>
      </c>
      <c r="D584" s="51" t="s">
        <v>1573</v>
      </c>
      <c r="E584" s="51" t="s">
        <v>1572</v>
      </c>
      <c r="F584" s="51" t="s">
        <v>1204</v>
      </c>
      <c r="G584" s="51" t="s">
        <v>1203</v>
      </c>
      <c r="H584" s="51" t="s">
        <v>1202</v>
      </c>
      <c r="I584" s="51" t="s">
        <v>1201</v>
      </c>
      <c r="J584" s="51" t="s">
        <v>1200</v>
      </c>
      <c r="K584" s="51" t="s">
        <v>1199</v>
      </c>
      <c r="L584" s="51" t="s">
        <v>1614</v>
      </c>
      <c r="M584" s="51" t="s">
        <v>1272</v>
      </c>
      <c r="N584" s="51" t="s">
        <v>1166</v>
      </c>
      <c r="O584" s="51">
        <v>865700</v>
      </c>
      <c r="P584" s="51" t="s">
        <v>1195</v>
      </c>
      <c r="Q584" s="51" t="s">
        <v>1194</v>
      </c>
      <c r="R584" s="51" t="s">
        <v>1213</v>
      </c>
      <c r="T584" s="51" t="s">
        <v>1513</v>
      </c>
    </row>
    <row r="585" spans="1:20" x14ac:dyDescent="0.2">
      <c r="A585" s="51" t="s">
        <v>1209</v>
      </c>
      <c r="B585" s="51" t="s">
        <v>1208</v>
      </c>
      <c r="C585" s="51" t="s">
        <v>1207</v>
      </c>
      <c r="D585" s="51" t="s">
        <v>1573</v>
      </c>
      <c r="E585" s="51" t="s">
        <v>1572</v>
      </c>
      <c r="F585" s="51" t="s">
        <v>1204</v>
      </c>
      <c r="G585" s="51" t="s">
        <v>1203</v>
      </c>
      <c r="H585" s="51" t="s">
        <v>1202</v>
      </c>
      <c r="I585" s="51" t="s">
        <v>1201</v>
      </c>
      <c r="J585" s="51" t="s">
        <v>1200</v>
      </c>
      <c r="K585" s="51" t="s">
        <v>1199</v>
      </c>
      <c r="L585" s="51" t="s">
        <v>1613</v>
      </c>
      <c r="M585" s="51" t="s">
        <v>1224</v>
      </c>
      <c r="N585" s="51" t="s">
        <v>2735</v>
      </c>
      <c r="O585" s="51">
        <v>294990</v>
      </c>
      <c r="P585" s="51" t="s">
        <v>1195</v>
      </c>
      <c r="Q585" s="51" t="s">
        <v>1194</v>
      </c>
      <c r="R585" s="51" t="s">
        <v>15</v>
      </c>
      <c r="T585" s="51" t="s">
        <v>1554</v>
      </c>
    </row>
    <row r="586" spans="1:20" x14ac:dyDescent="0.2">
      <c r="A586" s="51" t="s">
        <v>1209</v>
      </c>
      <c r="B586" s="51" t="s">
        <v>1208</v>
      </c>
      <c r="C586" s="51" t="s">
        <v>1207</v>
      </c>
      <c r="D586" s="51" t="s">
        <v>1573</v>
      </c>
      <c r="E586" s="51" t="s">
        <v>1572</v>
      </c>
      <c r="F586" s="51" t="s">
        <v>1204</v>
      </c>
      <c r="G586" s="51" t="s">
        <v>1203</v>
      </c>
      <c r="H586" s="51" t="s">
        <v>1202</v>
      </c>
      <c r="I586" s="51" t="s">
        <v>1201</v>
      </c>
      <c r="J586" s="51" t="s">
        <v>1200</v>
      </c>
      <c r="K586" s="51" t="s">
        <v>1199</v>
      </c>
      <c r="L586" s="51" t="s">
        <v>1612</v>
      </c>
      <c r="M586" s="51" t="s">
        <v>1272</v>
      </c>
      <c r="N586" s="51" t="s">
        <v>1166</v>
      </c>
      <c r="O586" s="51">
        <v>549900</v>
      </c>
      <c r="P586" s="51" t="s">
        <v>1195</v>
      </c>
      <c r="Q586" s="51" t="s">
        <v>1194</v>
      </c>
      <c r="R586" s="51" t="s">
        <v>15</v>
      </c>
      <c r="T586" s="51" t="s">
        <v>1291</v>
      </c>
    </row>
    <row r="587" spans="1:20" x14ac:dyDescent="0.2">
      <c r="A587" s="51" t="s">
        <v>1209</v>
      </c>
      <c r="B587" s="51" t="s">
        <v>1208</v>
      </c>
      <c r="C587" s="51" t="s">
        <v>1207</v>
      </c>
      <c r="D587" s="51" t="s">
        <v>1573</v>
      </c>
      <c r="E587" s="51" t="s">
        <v>1572</v>
      </c>
      <c r="F587" s="51" t="s">
        <v>1204</v>
      </c>
      <c r="G587" s="51" t="s">
        <v>1203</v>
      </c>
      <c r="H587" s="51" t="s">
        <v>1202</v>
      </c>
      <c r="I587" s="51" t="s">
        <v>1201</v>
      </c>
      <c r="J587" s="51" t="s">
        <v>1200</v>
      </c>
      <c r="K587" s="51" t="s">
        <v>1199</v>
      </c>
      <c r="L587" s="51" t="s">
        <v>1611</v>
      </c>
      <c r="M587" s="51" t="s">
        <v>1197</v>
      </c>
      <c r="N587" s="51" t="s">
        <v>1168</v>
      </c>
      <c r="O587" s="51">
        <v>456100</v>
      </c>
      <c r="P587" s="51" t="s">
        <v>1195</v>
      </c>
      <c r="Q587" s="51" t="s">
        <v>1194</v>
      </c>
      <c r="R587" s="51" t="s">
        <v>15</v>
      </c>
      <c r="T587" s="51" t="s">
        <v>1261</v>
      </c>
    </row>
    <row r="588" spans="1:20" x14ac:dyDescent="0.2">
      <c r="A588" s="51" t="s">
        <v>1209</v>
      </c>
      <c r="B588" s="51" t="s">
        <v>1208</v>
      </c>
      <c r="C588" s="51" t="s">
        <v>1207</v>
      </c>
      <c r="D588" s="51" t="s">
        <v>1573</v>
      </c>
      <c r="E588" s="51" t="s">
        <v>1572</v>
      </c>
      <c r="F588" s="51" t="s">
        <v>1204</v>
      </c>
      <c r="G588" s="51" t="s">
        <v>1203</v>
      </c>
      <c r="H588" s="51" t="s">
        <v>1202</v>
      </c>
      <c r="I588" s="51" t="s">
        <v>1201</v>
      </c>
      <c r="J588" s="51" t="s">
        <v>1200</v>
      </c>
      <c r="K588" s="51" t="s">
        <v>1199</v>
      </c>
      <c r="L588" s="51" t="s">
        <v>1610</v>
      </c>
      <c r="M588" s="51" t="s">
        <v>1224</v>
      </c>
      <c r="N588" s="51" t="s">
        <v>2735</v>
      </c>
      <c r="O588" s="51">
        <v>194500</v>
      </c>
      <c r="P588" s="51" t="s">
        <v>1195</v>
      </c>
      <c r="Q588" s="51" t="s">
        <v>1194</v>
      </c>
      <c r="R588" s="51" t="s">
        <v>15</v>
      </c>
      <c r="T588" s="51" t="s">
        <v>1318</v>
      </c>
    </row>
    <row r="589" spans="1:20" x14ac:dyDescent="0.2">
      <c r="A589" s="51" t="s">
        <v>1209</v>
      </c>
      <c r="B589" s="51" t="s">
        <v>1208</v>
      </c>
      <c r="C589" s="51" t="s">
        <v>1207</v>
      </c>
      <c r="D589" s="51" t="s">
        <v>1573</v>
      </c>
      <c r="E589" s="51" t="s">
        <v>1572</v>
      </c>
      <c r="F589" s="51" t="s">
        <v>1204</v>
      </c>
      <c r="G589" s="51" t="s">
        <v>1203</v>
      </c>
      <c r="H589" s="51" t="s">
        <v>1202</v>
      </c>
      <c r="I589" s="51" t="s">
        <v>1201</v>
      </c>
      <c r="J589" s="51" t="s">
        <v>1200</v>
      </c>
      <c r="K589" s="51" t="s">
        <v>1199</v>
      </c>
      <c r="L589" s="51" t="s">
        <v>1609</v>
      </c>
      <c r="M589" s="51" t="s">
        <v>1224</v>
      </c>
      <c r="N589" s="51" t="s">
        <v>2735</v>
      </c>
      <c r="O589" s="51">
        <v>239490</v>
      </c>
      <c r="P589" s="51" t="s">
        <v>1195</v>
      </c>
      <c r="Q589" s="51" t="s">
        <v>1194</v>
      </c>
      <c r="R589" s="51" t="s">
        <v>15</v>
      </c>
      <c r="T589" s="51" t="s">
        <v>1608</v>
      </c>
    </row>
    <row r="590" spans="1:20" x14ac:dyDescent="0.2">
      <c r="A590" s="51" t="s">
        <v>1209</v>
      </c>
      <c r="B590" s="51" t="s">
        <v>1208</v>
      </c>
      <c r="C590" s="51" t="s">
        <v>1207</v>
      </c>
      <c r="D590" s="51" t="s">
        <v>1573</v>
      </c>
      <c r="E590" s="51" t="s">
        <v>1572</v>
      </c>
      <c r="F590" s="51" t="s">
        <v>1204</v>
      </c>
      <c r="G590" s="51" t="s">
        <v>1203</v>
      </c>
      <c r="H590" s="51" t="s">
        <v>1202</v>
      </c>
      <c r="I590" s="51" t="s">
        <v>1201</v>
      </c>
      <c r="J590" s="51" t="s">
        <v>1200</v>
      </c>
      <c r="K590" s="51" t="s">
        <v>1199</v>
      </c>
      <c r="L590" s="51" t="s">
        <v>1607</v>
      </c>
      <c r="M590" s="51" t="s">
        <v>1224</v>
      </c>
      <c r="N590" s="51" t="s">
        <v>2735</v>
      </c>
      <c r="O590" s="51">
        <v>284250</v>
      </c>
      <c r="P590" s="51" t="s">
        <v>1195</v>
      </c>
      <c r="Q590" s="51" t="s">
        <v>1194</v>
      </c>
      <c r="R590" s="51" t="s">
        <v>15</v>
      </c>
      <c r="T590" s="51" t="s">
        <v>1606</v>
      </c>
    </row>
    <row r="591" spans="1:20" x14ac:dyDescent="0.2">
      <c r="A591" s="51" t="s">
        <v>1209</v>
      </c>
      <c r="B591" s="51" t="s">
        <v>1208</v>
      </c>
      <c r="C591" s="51" t="s">
        <v>1207</v>
      </c>
      <c r="D591" s="51" t="s">
        <v>1573</v>
      </c>
      <c r="E591" s="51" t="s">
        <v>1572</v>
      </c>
      <c r="F591" s="51" t="s">
        <v>1204</v>
      </c>
      <c r="G591" s="51" t="s">
        <v>1203</v>
      </c>
      <c r="H591" s="51" t="s">
        <v>1202</v>
      </c>
      <c r="I591" s="51" t="s">
        <v>1201</v>
      </c>
      <c r="J591" s="51" t="s">
        <v>1200</v>
      </c>
      <c r="K591" s="51" t="s">
        <v>1199</v>
      </c>
      <c r="L591" s="51" t="s">
        <v>1605</v>
      </c>
      <c r="M591" s="51" t="s">
        <v>1214</v>
      </c>
      <c r="N591" s="51" t="s">
        <v>1168</v>
      </c>
      <c r="O591" s="51">
        <v>860990</v>
      </c>
      <c r="P591" s="51" t="s">
        <v>1195</v>
      </c>
      <c r="Q591" s="51" t="s">
        <v>1194</v>
      </c>
      <c r="R591" s="51" t="s">
        <v>15</v>
      </c>
      <c r="T591" s="51" t="s">
        <v>1604</v>
      </c>
    </row>
    <row r="592" spans="1:20" x14ac:dyDescent="0.2">
      <c r="A592" s="51" t="s">
        <v>1209</v>
      </c>
      <c r="B592" s="51" t="s">
        <v>1208</v>
      </c>
      <c r="C592" s="51" t="s">
        <v>1207</v>
      </c>
      <c r="D592" s="51" t="s">
        <v>1573</v>
      </c>
      <c r="E592" s="51" t="s">
        <v>1572</v>
      </c>
      <c r="F592" s="51" t="s">
        <v>1204</v>
      </c>
      <c r="G592" s="51" t="s">
        <v>1203</v>
      </c>
      <c r="H592" s="51" t="s">
        <v>1202</v>
      </c>
      <c r="I592" s="51" t="s">
        <v>1201</v>
      </c>
      <c r="J592" s="51" t="s">
        <v>1200</v>
      </c>
      <c r="K592" s="51" t="s">
        <v>1199</v>
      </c>
      <c r="L592" s="51" t="s">
        <v>1603</v>
      </c>
      <c r="M592" s="51" t="s">
        <v>1221</v>
      </c>
      <c r="N592" s="51" t="s">
        <v>1164</v>
      </c>
      <c r="O592" s="51">
        <v>188600</v>
      </c>
      <c r="P592" s="51" t="s">
        <v>1195</v>
      </c>
      <c r="Q592" s="51" t="s">
        <v>1194</v>
      </c>
      <c r="R592" s="51" t="s">
        <v>15</v>
      </c>
      <c r="T592" s="51" t="s">
        <v>1414</v>
      </c>
    </row>
    <row r="593" spans="1:20" x14ac:dyDescent="0.2">
      <c r="A593" s="51" t="s">
        <v>1209</v>
      </c>
      <c r="B593" s="51" t="s">
        <v>1208</v>
      </c>
      <c r="C593" s="51" t="s">
        <v>1207</v>
      </c>
      <c r="D593" s="51" t="s">
        <v>1573</v>
      </c>
      <c r="E593" s="51" t="s">
        <v>1572</v>
      </c>
      <c r="F593" s="51" t="s">
        <v>1204</v>
      </c>
      <c r="G593" s="51" t="s">
        <v>1203</v>
      </c>
      <c r="H593" s="51" t="s">
        <v>1202</v>
      </c>
      <c r="I593" s="51" t="s">
        <v>1201</v>
      </c>
      <c r="J593" s="51" t="s">
        <v>1200</v>
      </c>
      <c r="K593" s="51" t="s">
        <v>1199</v>
      </c>
      <c r="L593" s="51" t="s">
        <v>1602</v>
      </c>
      <c r="M593" s="51" t="s">
        <v>1272</v>
      </c>
      <c r="N593" s="51" t="s">
        <v>1166</v>
      </c>
      <c r="O593" s="51">
        <v>736300</v>
      </c>
      <c r="P593" s="51" t="s">
        <v>1195</v>
      </c>
      <c r="Q593" s="51" t="s">
        <v>1194</v>
      </c>
      <c r="R593" s="51" t="s">
        <v>15</v>
      </c>
      <c r="T593" s="51" t="s">
        <v>1601</v>
      </c>
    </row>
    <row r="594" spans="1:20" x14ac:dyDescent="0.2">
      <c r="A594" s="51" t="s">
        <v>1209</v>
      </c>
      <c r="B594" s="51" t="s">
        <v>1208</v>
      </c>
      <c r="C594" s="51" t="s">
        <v>1207</v>
      </c>
      <c r="D594" s="51" t="s">
        <v>1573</v>
      </c>
      <c r="E594" s="51" t="s">
        <v>1572</v>
      </c>
      <c r="F594" s="51" t="s">
        <v>1204</v>
      </c>
      <c r="G594" s="51" t="s">
        <v>1203</v>
      </c>
      <c r="H594" s="51" t="s">
        <v>1202</v>
      </c>
      <c r="I594" s="51" t="s">
        <v>1201</v>
      </c>
      <c r="J594" s="51" t="s">
        <v>1200</v>
      </c>
      <c r="K594" s="51" t="s">
        <v>1199</v>
      </c>
      <c r="L594" s="51" t="s">
        <v>1600</v>
      </c>
      <c r="M594" s="51" t="s">
        <v>1272</v>
      </c>
      <c r="N594" s="51" t="s">
        <v>1166</v>
      </c>
      <c r="O594" s="51">
        <v>714900</v>
      </c>
      <c r="P594" s="51" t="s">
        <v>1195</v>
      </c>
      <c r="Q594" s="51" t="s">
        <v>1194</v>
      </c>
      <c r="R594" s="51" t="s">
        <v>15</v>
      </c>
      <c r="T594" s="51" t="s">
        <v>1565</v>
      </c>
    </row>
    <row r="595" spans="1:20" x14ac:dyDescent="0.2">
      <c r="A595" s="51" t="s">
        <v>1209</v>
      </c>
      <c r="B595" s="51" t="s">
        <v>1208</v>
      </c>
      <c r="C595" s="51" t="s">
        <v>1207</v>
      </c>
      <c r="D595" s="51" t="s">
        <v>1573</v>
      </c>
      <c r="E595" s="51" t="s">
        <v>1572</v>
      </c>
      <c r="F595" s="51" t="s">
        <v>1204</v>
      </c>
      <c r="G595" s="51" t="s">
        <v>1203</v>
      </c>
      <c r="H595" s="51" t="s">
        <v>1202</v>
      </c>
      <c r="I595" s="51" t="s">
        <v>1201</v>
      </c>
      <c r="J595" s="51" t="s">
        <v>1200</v>
      </c>
      <c r="K595" s="51" t="s">
        <v>1199</v>
      </c>
      <c r="L595" s="51" t="s">
        <v>1599</v>
      </c>
      <c r="M595" s="51" t="s">
        <v>1214</v>
      </c>
      <c r="N595" s="51" t="s">
        <v>1168</v>
      </c>
      <c r="O595" s="51">
        <v>669900</v>
      </c>
      <c r="P595" s="51" t="s">
        <v>1195</v>
      </c>
      <c r="Q595" s="51" t="s">
        <v>1194</v>
      </c>
      <c r="R595" s="51" t="s">
        <v>15</v>
      </c>
      <c r="T595" s="51" t="s">
        <v>1598</v>
      </c>
    </row>
    <row r="596" spans="1:20" x14ac:dyDescent="0.2">
      <c r="A596" s="51" t="s">
        <v>1209</v>
      </c>
      <c r="B596" s="51" t="s">
        <v>1208</v>
      </c>
      <c r="C596" s="51" t="s">
        <v>1207</v>
      </c>
      <c r="D596" s="51" t="s">
        <v>1573</v>
      </c>
      <c r="E596" s="51" t="s">
        <v>1572</v>
      </c>
      <c r="F596" s="51" t="s">
        <v>1204</v>
      </c>
      <c r="G596" s="51" t="s">
        <v>1203</v>
      </c>
      <c r="H596" s="51" t="s">
        <v>1202</v>
      </c>
      <c r="I596" s="51" t="s">
        <v>1201</v>
      </c>
      <c r="J596" s="51" t="s">
        <v>1200</v>
      </c>
      <c r="K596" s="51" t="s">
        <v>1199</v>
      </c>
      <c r="L596" s="51" t="s">
        <v>1597</v>
      </c>
      <c r="M596" s="51" t="s">
        <v>1197</v>
      </c>
      <c r="N596" s="51" t="s">
        <v>1168</v>
      </c>
      <c r="O596" s="51">
        <v>584900</v>
      </c>
      <c r="P596" s="51" t="s">
        <v>1195</v>
      </c>
      <c r="Q596" s="51" t="s">
        <v>1194</v>
      </c>
      <c r="R596" s="51" t="s">
        <v>15</v>
      </c>
      <c r="T596" s="51" t="s">
        <v>1293</v>
      </c>
    </row>
    <row r="597" spans="1:20" x14ac:dyDescent="0.2">
      <c r="A597" s="51" t="s">
        <v>1209</v>
      </c>
      <c r="B597" s="51" t="s">
        <v>1208</v>
      </c>
      <c r="C597" s="51" t="s">
        <v>1207</v>
      </c>
      <c r="D597" s="51" t="s">
        <v>1573</v>
      </c>
      <c r="E597" s="51" t="s">
        <v>1572</v>
      </c>
      <c r="F597" s="51" t="s">
        <v>1204</v>
      </c>
      <c r="G597" s="51" t="s">
        <v>1203</v>
      </c>
      <c r="H597" s="51" t="s">
        <v>1202</v>
      </c>
      <c r="I597" s="51" t="s">
        <v>1201</v>
      </c>
      <c r="J597" s="51" t="s">
        <v>1200</v>
      </c>
      <c r="K597" s="51" t="s">
        <v>1199</v>
      </c>
      <c r="L597" s="51" t="s">
        <v>1596</v>
      </c>
      <c r="M597" s="51" t="s">
        <v>1224</v>
      </c>
      <c r="N597" s="51" t="s">
        <v>2735</v>
      </c>
      <c r="O597" s="51">
        <v>194500</v>
      </c>
      <c r="P597" s="51" t="s">
        <v>1195</v>
      </c>
      <c r="Q597" s="51" t="s">
        <v>1194</v>
      </c>
      <c r="R597" s="51" t="s">
        <v>15</v>
      </c>
      <c r="T597" s="51" t="s">
        <v>1318</v>
      </c>
    </row>
    <row r="598" spans="1:20" x14ac:dyDescent="0.2">
      <c r="A598" s="51" t="s">
        <v>1209</v>
      </c>
      <c r="B598" s="51" t="s">
        <v>1208</v>
      </c>
      <c r="C598" s="51" t="s">
        <v>1207</v>
      </c>
      <c r="D598" s="51" t="s">
        <v>1573</v>
      </c>
      <c r="E598" s="51" t="s">
        <v>1572</v>
      </c>
      <c r="F598" s="51" t="s">
        <v>1204</v>
      </c>
      <c r="G598" s="51" t="s">
        <v>1203</v>
      </c>
      <c r="H598" s="51" t="s">
        <v>1202</v>
      </c>
      <c r="I598" s="51" t="s">
        <v>1201</v>
      </c>
      <c r="J598" s="51" t="s">
        <v>1200</v>
      </c>
      <c r="K598" s="51" t="s">
        <v>1199</v>
      </c>
      <c r="L598" s="51" t="s">
        <v>1595</v>
      </c>
      <c r="M598" s="51" t="s">
        <v>1221</v>
      </c>
      <c r="N598" s="51" t="s">
        <v>1164</v>
      </c>
      <c r="O598" s="51">
        <v>793500</v>
      </c>
      <c r="P598" s="51" t="s">
        <v>1195</v>
      </c>
      <c r="Q598" s="51" t="s">
        <v>1194</v>
      </c>
      <c r="R598" s="51" t="s">
        <v>15</v>
      </c>
      <c r="T598" s="51" t="s">
        <v>1381</v>
      </c>
    </row>
    <row r="599" spans="1:20" x14ac:dyDescent="0.2">
      <c r="A599" s="51" t="s">
        <v>1209</v>
      </c>
      <c r="B599" s="51" t="s">
        <v>1208</v>
      </c>
      <c r="C599" s="51" t="s">
        <v>1207</v>
      </c>
      <c r="D599" s="51" t="s">
        <v>1573</v>
      </c>
      <c r="E599" s="51" t="s">
        <v>1572</v>
      </c>
      <c r="F599" s="51" t="s">
        <v>1204</v>
      </c>
      <c r="G599" s="51" t="s">
        <v>1203</v>
      </c>
      <c r="H599" s="51" t="s">
        <v>1202</v>
      </c>
      <c r="I599" s="51" t="s">
        <v>1201</v>
      </c>
      <c r="J599" s="51" t="s">
        <v>1200</v>
      </c>
      <c r="K599" s="51" t="s">
        <v>1199</v>
      </c>
      <c r="L599" s="51" t="s">
        <v>1594</v>
      </c>
      <c r="M599" s="51" t="s">
        <v>1224</v>
      </c>
      <c r="N599" s="51" t="s">
        <v>2735</v>
      </c>
      <c r="O599" s="51">
        <v>220490</v>
      </c>
      <c r="P599" s="51" t="s">
        <v>1195</v>
      </c>
      <c r="Q599" s="51" t="s">
        <v>1194</v>
      </c>
      <c r="R599" s="51" t="s">
        <v>15</v>
      </c>
      <c r="T599" s="51" t="s">
        <v>1582</v>
      </c>
    </row>
    <row r="600" spans="1:20" x14ac:dyDescent="0.2">
      <c r="A600" s="51" t="s">
        <v>1209</v>
      </c>
      <c r="B600" s="51" t="s">
        <v>1208</v>
      </c>
      <c r="C600" s="51" t="s">
        <v>1207</v>
      </c>
      <c r="D600" s="51" t="s">
        <v>1573</v>
      </c>
      <c r="E600" s="51" t="s">
        <v>1572</v>
      </c>
      <c r="F600" s="51" t="s">
        <v>1204</v>
      </c>
      <c r="G600" s="51" t="s">
        <v>1203</v>
      </c>
      <c r="H600" s="51" t="s">
        <v>1202</v>
      </c>
      <c r="I600" s="51" t="s">
        <v>1201</v>
      </c>
      <c r="J600" s="51" t="s">
        <v>1200</v>
      </c>
      <c r="K600" s="51" t="s">
        <v>1199</v>
      </c>
      <c r="L600" s="51" t="s">
        <v>1593</v>
      </c>
      <c r="M600" s="51" t="s">
        <v>1224</v>
      </c>
      <c r="N600" s="51" t="s">
        <v>2735</v>
      </c>
      <c r="O600" s="51">
        <v>385900</v>
      </c>
      <c r="P600" s="51" t="s">
        <v>1195</v>
      </c>
      <c r="Q600" s="51" t="s">
        <v>1194</v>
      </c>
      <c r="R600" s="51" t="s">
        <v>15</v>
      </c>
      <c r="T600" s="51" t="s">
        <v>1592</v>
      </c>
    </row>
    <row r="601" spans="1:20" x14ac:dyDescent="0.2">
      <c r="A601" s="51" t="s">
        <v>1209</v>
      </c>
      <c r="B601" s="51" t="s">
        <v>1208</v>
      </c>
      <c r="C601" s="51" t="s">
        <v>1207</v>
      </c>
      <c r="D601" s="51" t="s">
        <v>1573</v>
      </c>
      <c r="E601" s="51" t="s">
        <v>1572</v>
      </c>
      <c r="F601" s="51" t="s">
        <v>1204</v>
      </c>
      <c r="G601" s="51" t="s">
        <v>1203</v>
      </c>
      <c r="H601" s="51" t="s">
        <v>1202</v>
      </c>
      <c r="I601" s="51" t="s">
        <v>1201</v>
      </c>
      <c r="J601" s="51" t="s">
        <v>1200</v>
      </c>
      <c r="K601" s="51" t="s">
        <v>1199</v>
      </c>
      <c r="L601" s="51" t="s">
        <v>1591</v>
      </c>
      <c r="M601" s="51" t="s">
        <v>1197</v>
      </c>
      <c r="N601" s="51" t="s">
        <v>1168</v>
      </c>
      <c r="O601" s="51">
        <v>584900</v>
      </c>
      <c r="P601" s="51" t="s">
        <v>1195</v>
      </c>
      <c r="Q601" s="51" t="s">
        <v>1194</v>
      </c>
      <c r="R601" s="51" t="s">
        <v>1213</v>
      </c>
      <c r="T601" s="51" t="s">
        <v>1293</v>
      </c>
    </row>
    <row r="602" spans="1:20" x14ac:dyDescent="0.2">
      <c r="A602" s="51" t="s">
        <v>1209</v>
      </c>
      <c r="B602" s="51" t="s">
        <v>1208</v>
      </c>
      <c r="C602" s="51" t="s">
        <v>1207</v>
      </c>
      <c r="D602" s="51" t="s">
        <v>1573</v>
      </c>
      <c r="E602" s="51" t="s">
        <v>1572</v>
      </c>
      <c r="F602" s="51" t="s">
        <v>1204</v>
      </c>
      <c r="G602" s="51" t="s">
        <v>1203</v>
      </c>
      <c r="H602" s="51" t="s">
        <v>1202</v>
      </c>
      <c r="I602" s="51" t="s">
        <v>1201</v>
      </c>
      <c r="J602" s="51" t="s">
        <v>1200</v>
      </c>
      <c r="K602" s="51" t="s">
        <v>1199</v>
      </c>
      <c r="L602" s="51" t="s">
        <v>1590</v>
      </c>
      <c r="M602" s="51" t="s">
        <v>1197</v>
      </c>
      <c r="N602" s="51" t="s">
        <v>1168</v>
      </c>
      <c r="O602" s="51">
        <v>604100</v>
      </c>
      <c r="P602" s="51" t="s">
        <v>1195</v>
      </c>
      <c r="Q602" s="51" t="s">
        <v>1194</v>
      </c>
      <c r="R602" s="51" t="s">
        <v>15</v>
      </c>
      <c r="T602" s="51" t="s">
        <v>1491</v>
      </c>
    </row>
    <row r="603" spans="1:20" x14ac:dyDescent="0.2">
      <c r="A603" s="51" t="s">
        <v>1209</v>
      </c>
      <c r="B603" s="51" t="s">
        <v>1208</v>
      </c>
      <c r="C603" s="51" t="s">
        <v>1207</v>
      </c>
      <c r="D603" s="51" t="s">
        <v>1573</v>
      </c>
      <c r="E603" s="51" t="s">
        <v>1572</v>
      </c>
      <c r="F603" s="51" t="s">
        <v>1204</v>
      </c>
      <c r="G603" s="51" t="s">
        <v>1203</v>
      </c>
      <c r="H603" s="51" t="s">
        <v>1202</v>
      </c>
      <c r="I603" s="51" t="s">
        <v>1201</v>
      </c>
      <c r="J603" s="51" t="s">
        <v>1200</v>
      </c>
      <c r="K603" s="51" t="s">
        <v>1199</v>
      </c>
      <c r="L603" s="51" t="s">
        <v>1589</v>
      </c>
      <c r="M603" s="51" t="s">
        <v>1197</v>
      </c>
      <c r="N603" s="51" t="s">
        <v>1168</v>
      </c>
      <c r="O603" s="51">
        <v>365900</v>
      </c>
      <c r="P603" s="51" t="s">
        <v>1195</v>
      </c>
      <c r="Q603" s="51" t="s">
        <v>1194</v>
      </c>
      <c r="R603" s="51" t="s">
        <v>15</v>
      </c>
      <c r="T603" s="51" t="s">
        <v>1588</v>
      </c>
    </row>
    <row r="604" spans="1:20" x14ac:dyDescent="0.2">
      <c r="A604" s="51" t="s">
        <v>1209</v>
      </c>
      <c r="B604" s="51" t="s">
        <v>1208</v>
      </c>
      <c r="C604" s="51" t="s">
        <v>1207</v>
      </c>
      <c r="D604" s="51" t="s">
        <v>1573</v>
      </c>
      <c r="E604" s="51" t="s">
        <v>1572</v>
      </c>
      <c r="F604" s="51" t="s">
        <v>1204</v>
      </c>
      <c r="G604" s="51" t="s">
        <v>1203</v>
      </c>
      <c r="H604" s="51" t="s">
        <v>1202</v>
      </c>
      <c r="I604" s="51" t="s">
        <v>1201</v>
      </c>
      <c r="J604" s="51" t="s">
        <v>1200</v>
      </c>
      <c r="K604" s="51" t="s">
        <v>1199</v>
      </c>
      <c r="L604" s="51" t="s">
        <v>1587</v>
      </c>
      <c r="M604" s="51" t="s">
        <v>1272</v>
      </c>
      <c r="N604" s="51" t="s">
        <v>1166</v>
      </c>
      <c r="O604" s="51">
        <v>714900</v>
      </c>
      <c r="P604" s="51" t="s">
        <v>1195</v>
      </c>
      <c r="Q604" s="51" t="s">
        <v>1194</v>
      </c>
      <c r="R604" s="51" t="s">
        <v>15</v>
      </c>
      <c r="T604" s="51" t="s">
        <v>1565</v>
      </c>
    </row>
    <row r="605" spans="1:20" x14ac:dyDescent="0.2">
      <c r="A605" s="51" t="s">
        <v>1209</v>
      </c>
      <c r="B605" s="51" t="s">
        <v>1208</v>
      </c>
      <c r="C605" s="51" t="s">
        <v>1207</v>
      </c>
      <c r="D605" s="51" t="s">
        <v>1573</v>
      </c>
      <c r="E605" s="51" t="s">
        <v>1572</v>
      </c>
      <c r="F605" s="51" t="s">
        <v>1204</v>
      </c>
      <c r="G605" s="51" t="s">
        <v>1203</v>
      </c>
      <c r="H605" s="51" t="s">
        <v>1202</v>
      </c>
      <c r="I605" s="51" t="s">
        <v>1201</v>
      </c>
      <c r="J605" s="51" t="s">
        <v>1200</v>
      </c>
      <c r="K605" s="51" t="s">
        <v>1199</v>
      </c>
      <c r="L605" s="51" t="s">
        <v>1586</v>
      </c>
      <c r="M605" s="51" t="s">
        <v>1211</v>
      </c>
      <c r="N605" s="51" t="s">
        <v>1164</v>
      </c>
      <c r="O605" s="51">
        <v>218842</v>
      </c>
      <c r="P605" s="51" t="s">
        <v>1195</v>
      </c>
      <c r="Q605" s="51" t="s">
        <v>1194</v>
      </c>
      <c r="R605" s="51" t="s">
        <v>15</v>
      </c>
      <c r="T605" s="51" t="s">
        <v>1498</v>
      </c>
    </row>
    <row r="606" spans="1:20" x14ac:dyDescent="0.2">
      <c r="A606" s="51" t="s">
        <v>1209</v>
      </c>
      <c r="B606" s="51" t="s">
        <v>1208</v>
      </c>
      <c r="C606" s="51" t="s">
        <v>1207</v>
      </c>
      <c r="D606" s="51" t="s">
        <v>1573</v>
      </c>
      <c r="E606" s="51" t="s">
        <v>1572</v>
      </c>
      <c r="F606" s="51" t="s">
        <v>1204</v>
      </c>
      <c r="G606" s="51" t="s">
        <v>1203</v>
      </c>
      <c r="H606" s="51" t="s">
        <v>1202</v>
      </c>
      <c r="I606" s="51" t="s">
        <v>1201</v>
      </c>
      <c r="J606" s="51" t="s">
        <v>1200</v>
      </c>
      <c r="K606" s="51" t="s">
        <v>1199</v>
      </c>
      <c r="L606" s="51" t="s">
        <v>1585</v>
      </c>
      <c r="M606" s="51" t="s">
        <v>1272</v>
      </c>
      <c r="N606" s="51" t="s">
        <v>1166</v>
      </c>
      <c r="O606" s="51">
        <v>814900</v>
      </c>
      <c r="P606" s="51" t="s">
        <v>1195</v>
      </c>
      <c r="Q606" s="51" t="s">
        <v>1194</v>
      </c>
      <c r="R606" s="51" t="s">
        <v>15</v>
      </c>
      <c r="T606" s="51" t="s">
        <v>1584</v>
      </c>
    </row>
    <row r="607" spans="1:20" x14ac:dyDescent="0.2">
      <c r="A607" s="51" t="s">
        <v>1209</v>
      </c>
      <c r="B607" s="51" t="s">
        <v>1208</v>
      </c>
      <c r="C607" s="51" t="s">
        <v>1207</v>
      </c>
      <c r="D607" s="51" t="s">
        <v>1573</v>
      </c>
      <c r="E607" s="51" t="s">
        <v>1572</v>
      </c>
      <c r="F607" s="51" t="s">
        <v>1204</v>
      </c>
      <c r="G607" s="51" t="s">
        <v>1203</v>
      </c>
      <c r="H607" s="51" t="s">
        <v>1202</v>
      </c>
      <c r="I607" s="51" t="s">
        <v>1201</v>
      </c>
      <c r="J607" s="51" t="s">
        <v>1200</v>
      </c>
      <c r="K607" s="51" t="s">
        <v>1199</v>
      </c>
      <c r="L607" s="51" t="s">
        <v>1583</v>
      </c>
      <c r="M607" s="51" t="s">
        <v>1224</v>
      </c>
      <c r="N607" s="51" t="s">
        <v>2735</v>
      </c>
      <c r="O607" s="51">
        <v>220490</v>
      </c>
      <c r="P607" s="51" t="s">
        <v>1195</v>
      </c>
      <c r="Q607" s="51" t="s">
        <v>1194</v>
      </c>
      <c r="R607" s="51" t="s">
        <v>15</v>
      </c>
      <c r="T607" s="51" t="s">
        <v>1582</v>
      </c>
    </row>
    <row r="608" spans="1:20" x14ac:dyDescent="0.2">
      <c r="A608" s="51" t="s">
        <v>1209</v>
      </c>
      <c r="B608" s="51" t="s">
        <v>1208</v>
      </c>
      <c r="C608" s="51" t="s">
        <v>1207</v>
      </c>
      <c r="D608" s="51" t="s">
        <v>1573</v>
      </c>
      <c r="E608" s="51" t="s">
        <v>1572</v>
      </c>
      <c r="F608" s="51" t="s">
        <v>1204</v>
      </c>
      <c r="G608" s="51" t="s">
        <v>1203</v>
      </c>
      <c r="H608" s="51" t="s">
        <v>1202</v>
      </c>
      <c r="I608" s="51" t="s">
        <v>1201</v>
      </c>
      <c r="J608" s="51" t="s">
        <v>1200</v>
      </c>
      <c r="K608" s="51" t="s">
        <v>1199</v>
      </c>
      <c r="L608" s="51" t="s">
        <v>1581</v>
      </c>
      <c r="M608" s="51" t="s">
        <v>1214</v>
      </c>
      <c r="N608" s="51" t="s">
        <v>1168</v>
      </c>
      <c r="O608" s="51">
        <v>565000</v>
      </c>
      <c r="P608" s="51" t="s">
        <v>1195</v>
      </c>
      <c r="Q608" s="51" t="s">
        <v>1194</v>
      </c>
      <c r="R608" s="51" t="s">
        <v>1213</v>
      </c>
      <c r="T608" s="51" t="s">
        <v>1391</v>
      </c>
    </row>
    <row r="609" spans="1:20" x14ac:dyDescent="0.2">
      <c r="A609" s="51" t="s">
        <v>1209</v>
      </c>
      <c r="B609" s="51" t="s">
        <v>1208</v>
      </c>
      <c r="C609" s="51" t="s">
        <v>1207</v>
      </c>
      <c r="D609" s="51" t="s">
        <v>1573</v>
      </c>
      <c r="E609" s="51" t="s">
        <v>1572</v>
      </c>
      <c r="F609" s="51" t="s">
        <v>1204</v>
      </c>
      <c r="G609" s="51" t="s">
        <v>1203</v>
      </c>
      <c r="H609" s="51" t="s">
        <v>1202</v>
      </c>
      <c r="I609" s="51" t="s">
        <v>1201</v>
      </c>
      <c r="J609" s="51" t="s">
        <v>1200</v>
      </c>
      <c r="K609" s="51" t="s">
        <v>1199</v>
      </c>
      <c r="L609" s="51" t="s">
        <v>1580</v>
      </c>
      <c r="M609" s="51" t="s">
        <v>1322</v>
      </c>
      <c r="N609" s="51" t="s">
        <v>1166</v>
      </c>
      <c r="O609" s="51">
        <v>363100</v>
      </c>
      <c r="P609" s="51" t="s">
        <v>1195</v>
      </c>
      <c r="Q609" s="51" t="s">
        <v>1194</v>
      </c>
      <c r="R609" s="51" t="s">
        <v>15</v>
      </c>
      <c r="T609" s="51" t="s">
        <v>1505</v>
      </c>
    </row>
    <row r="610" spans="1:20" x14ac:dyDescent="0.2">
      <c r="A610" s="51" t="s">
        <v>1209</v>
      </c>
      <c r="B610" s="51" t="s">
        <v>1208</v>
      </c>
      <c r="C610" s="51" t="s">
        <v>1207</v>
      </c>
      <c r="D610" s="51" t="s">
        <v>1573</v>
      </c>
      <c r="E610" s="51" t="s">
        <v>1572</v>
      </c>
      <c r="F610" s="51" t="s">
        <v>1204</v>
      </c>
      <c r="G610" s="51" t="s">
        <v>1203</v>
      </c>
      <c r="H610" s="51" t="s">
        <v>1202</v>
      </c>
      <c r="I610" s="51" t="s">
        <v>1201</v>
      </c>
      <c r="J610" s="51" t="s">
        <v>1200</v>
      </c>
      <c r="K610" s="51" t="s">
        <v>1199</v>
      </c>
      <c r="L610" s="51" t="s">
        <v>1579</v>
      </c>
      <c r="M610" s="51" t="s">
        <v>1211</v>
      </c>
      <c r="N610" s="51" t="s">
        <v>1164</v>
      </c>
      <c r="O610" s="51">
        <v>310900</v>
      </c>
      <c r="P610" s="51" t="s">
        <v>1195</v>
      </c>
      <c r="Q610" s="51" t="s">
        <v>1194</v>
      </c>
      <c r="R610" s="51" t="s">
        <v>15</v>
      </c>
      <c r="T610" s="51" t="s">
        <v>1578</v>
      </c>
    </row>
    <row r="611" spans="1:20" x14ac:dyDescent="0.2">
      <c r="A611" s="51" t="s">
        <v>1209</v>
      </c>
      <c r="B611" s="51" t="s">
        <v>1208</v>
      </c>
      <c r="C611" s="51" t="s">
        <v>1207</v>
      </c>
      <c r="D611" s="51" t="s">
        <v>1573</v>
      </c>
      <c r="E611" s="51" t="s">
        <v>1572</v>
      </c>
      <c r="F611" s="51" t="s">
        <v>1204</v>
      </c>
      <c r="G611" s="51" t="s">
        <v>1203</v>
      </c>
      <c r="H611" s="51" t="s">
        <v>1202</v>
      </c>
      <c r="I611" s="51" t="s">
        <v>1201</v>
      </c>
      <c r="J611" s="51" t="s">
        <v>1200</v>
      </c>
      <c r="K611" s="51" t="s">
        <v>1199</v>
      </c>
      <c r="L611" s="51" t="s">
        <v>1577</v>
      </c>
      <c r="M611" s="51" t="s">
        <v>1455</v>
      </c>
      <c r="N611" s="51" t="s">
        <v>1166</v>
      </c>
      <c r="O611" s="51">
        <v>652400</v>
      </c>
      <c r="P611" s="51" t="s">
        <v>1195</v>
      </c>
      <c r="Q611" s="51" t="s">
        <v>1194</v>
      </c>
      <c r="R611" s="51" t="s">
        <v>1213</v>
      </c>
      <c r="T611" s="51" t="s">
        <v>1576</v>
      </c>
    </row>
    <row r="612" spans="1:20" x14ac:dyDescent="0.2">
      <c r="A612" s="51" t="s">
        <v>1209</v>
      </c>
      <c r="B612" s="51" t="s">
        <v>1208</v>
      </c>
      <c r="C612" s="51" t="s">
        <v>1207</v>
      </c>
      <c r="D612" s="51" t="s">
        <v>1573</v>
      </c>
      <c r="E612" s="51" t="s">
        <v>1572</v>
      </c>
      <c r="F612" s="51" t="s">
        <v>1204</v>
      </c>
      <c r="G612" s="51" t="s">
        <v>1203</v>
      </c>
      <c r="H612" s="51" t="s">
        <v>1202</v>
      </c>
      <c r="I612" s="51" t="s">
        <v>1201</v>
      </c>
      <c r="J612" s="51" t="s">
        <v>1200</v>
      </c>
      <c r="K612" s="51" t="s">
        <v>1199</v>
      </c>
      <c r="L612" s="51" t="s">
        <v>1575</v>
      </c>
      <c r="M612" s="51" t="s">
        <v>1214</v>
      </c>
      <c r="N612" s="51" t="s">
        <v>1168</v>
      </c>
      <c r="O612" s="51">
        <v>630600</v>
      </c>
      <c r="P612" s="51" t="s">
        <v>1195</v>
      </c>
      <c r="Q612" s="51" t="s">
        <v>1194</v>
      </c>
      <c r="R612" s="51" t="s">
        <v>15</v>
      </c>
      <c r="T612" s="51" t="s">
        <v>1499</v>
      </c>
    </row>
    <row r="613" spans="1:20" x14ac:dyDescent="0.2">
      <c r="A613" s="51" t="s">
        <v>1209</v>
      </c>
      <c r="B613" s="51" t="s">
        <v>1208</v>
      </c>
      <c r="C613" s="51" t="s">
        <v>1207</v>
      </c>
      <c r="D613" s="51" t="s">
        <v>1573</v>
      </c>
      <c r="E613" s="51" t="s">
        <v>1572</v>
      </c>
      <c r="F613" s="51" t="s">
        <v>1204</v>
      </c>
      <c r="G613" s="51" t="s">
        <v>1203</v>
      </c>
      <c r="H613" s="51" t="s">
        <v>1202</v>
      </c>
      <c r="I613" s="51" t="s">
        <v>1201</v>
      </c>
      <c r="J613" s="51" t="s">
        <v>1200</v>
      </c>
      <c r="K613" s="51" t="s">
        <v>1199</v>
      </c>
      <c r="L613" s="51" t="s">
        <v>1574</v>
      </c>
      <c r="M613" s="51" t="s">
        <v>1197</v>
      </c>
      <c r="N613" s="51" t="s">
        <v>1168</v>
      </c>
      <c r="O613" s="51">
        <v>307900</v>
      </c>
      <c r="P613" s="51" t="s">
        <v>1195</v>
      </c>
      <c r="Q613" s="51" t="s">
        <v>1194</v>
      </c>
      <c r="R613" s="51" t="s">
        <v>15</v>
      </c>
      <c r="T613" s="51" t="s">
        <v>1300</v>
      </c>
    </row>
    <row r="614" spans="1:20" x14ac:dyDescent="0.2">
      <c r="A614" s="51" t="s">
        <v>1209</v>
      </c>
      <c r="B614" s="51" t="s">
        <v>1208</v>
      </c>
      <c r="C614" s="51" t="s">
        <v>1207</v>
      </c>
      <c r="D614" s="51" t="s">
        <v>1573</v>
      </c>
      <c r="E614" s="51" t="s">
        <v>1572</v>
      </c>
      <c r="F614" s="51" t="s">
        <v>1204</v>
      </c>
      <c r="G614" s="51" t="s">
        <v>1203</v>
      </c>
      <c r="H614" s="51" t="s">
        <v>1202</v>
      </c>
      <c r="I614" s="51" t="s">
        <v>1201</v>
      </c>
      <c r="J614" s="51" t="s">
        <v>1200</v>
      </c>
      <c r="K614" s="51" t="s">
        <v>1199</v>
      </c>
      <c r="L614" s="51" t="s">
        <v>1571</v>
      </c>
      <c r="M614" s="51" t="s">
        <v>1197</v>
      </c>
      <c r="N614" s="51" t="s">
        <v>1168</v>
      </c>
      <c r="O614" s="51">
        <v>392900</v>
      </c>
      <c r="P614" s="51" t="s">
        <v>1195</v>
      </c>
      <c r="Q614" s="51" t="s">
        <v>1194</v>
      </c>
      <c r="R614" s="51" t="s">
        <v>1213</v>
      </c>
      <c r="T614" s="51" t="s">
        <v>1549</v>
      </c>
    </row>
    <row r="615" spans="1:20" x14ac:dyDescent="0.2">
      <c r="A615" s="51" t="s">
        <v>1209</v>
      </c>
      <c r="B615" s="51" t="s">
        <v>1208</v>
      </c>
      <c r="C615" s="51" t="s">
        <v>1207</v>
      </c>
      <c r="D615" s="51" t="s">
        <v>1563</v>
      </c>
      <c r="E615" s="51" t="s">
        <v>1562</v>
      </c>
      <c r="F615" s="51" t="s">
        <v>1204</v>
      </c>
      <c r="G615" s="51" t="s">
        <v>1203</v>
      </c>
      <c r="H615" s="51" t="s">
        <v>1202</v>
      </c>
      <c r="I615" s="51" t="s">
        <v>1201</v>
      </c>
      <c r="J615" s="51" t="s">
        <v>1200</v>
      </c>
      <c r="K615" s="51" t="s">
        <v>1199</v>
      </c>
      <c r="L615" s="51" t="s">
        <v>1222</v>
      </c>
      <c r="M615" s="51" t="s">
        <v>1211</v>
      </c>
      <c r="N615" s="51" t="s">
        <v>1164</v>
      </c>
      <c r="O615" s="51">
        <v>214500</v>
      </c>
      <c r="P615" s="51" t="s">
        <v>1195</v>
      </c>
      <c r="Q615" s="51" t="s">
        <v>1194</v>
      </c>
      <c r="R615" s="51" t="s">
        <v>15</v>
      </c>
      <c r="T615" s="51" t="s">
        <v>1437</v>
      </c>
    </row>
    <row r="616" spans="1:20" x14ac:dyDescent="0.2">
      <c r="A616" s="51" t="s">
        <v>1209</v>
      </c>
      <c r="B616" s="51" t="s">
        <v>1208</v>
      </c>
      <c r="C616" s="51" t="s">
        <v>1207</v>
      </c>
      <c r="D616" s="51" t="s">
        <v>1563</v>
      </c>
      <c r="E616" s="51" t="s">
        <v>1562</v>
      </c>
      <c r="F616" s="51" t="s">
        <v>1204</v>
      </c>
      <c r="G616" s="51" t="s">
        <v>1203</v>
      </c>
      <c r="H616" s="51" t="s">
        <v>1202</v>
      </c>
      <c r="I616" s="51" t="s">
        <v>1201</v>
      </c>
      <c r="J616" s="51" t="s">
        <v>1200</v>
      </c>
      <c r="K616" s="51" t="s">
        <v>1199</v>
      </c>
      <c r="L616" s="51" t="s">
        <v>1219</v>
      </c>
      <c r="M616" s="51" t="s">
        <v>1214</v>
      </c>
      <c r="N616" s="51" t="s">
        <v>1168</v>
      </c>
      <c r="O616" s="51">
        <v>383400</v>
      </c>
      <c r="P616" s="51" t="s">
        <v>1195</v>
      </c>
      <c r="Q616" s="51" t="s">
        <v>1194</v>
      </c>
      <c r="R616" s="51" t="s">
        <v>15</v>
      </c>
      <c r="T616" s="51" t="s">
        <v>1570</v>
      </c>
    </row>
    <row r="617" spans="1:20" x14ac:dyDescent="0.2">
      <c r="A617" s="51" t="s">
        <v>1209</v>
      </c>
      <c r="B617" s="51" t="s">
        <v>1208</v>
      </c>
      <c r="C617" s="51" t="s">
        <v>1207</v>
      </c>
      <c r="D617" s="51" t="s">
        <v>1563</v>
      </c>
      <c r="E617" s="51" t="s">
        <v>1562</v>
      </c>
      <c r="F617" s="51" t="s">
        <v>1204</v>
      </c>
      <c r="G617" s="51" t="s">
        <v>1203</v>
      </c>
      <c r="H617" s="51" t="s">
        <v>1202</v>
      </c>
      <c r="I617" s="51" t="s">
        <v>1201</v>
      </c>
      <c r="J617" s="51" t="s">
        <v>1200</v>
      </c>
      <c r="K617" s="51" t="s">
        <v>1199</v>
      </c>
      <c r="L617" s="51" t="s">
        <v>1217</v>
      </c>
      <c r="M617" s="51" t="s">
        <v>1250</v>
      </c>
      <c r="N617" s="51" t="s">
        <v>1168</v>
      </c>
      <c r="O617" s="51">
        <v>686600</v>
      </c>
      <c r="P617" s="51" t="s">
        <v>1195</v>
      </c>
      <c r="Q617" s="51" t="s">
        <v>1194</v>
      </c>
      <c r="R617" s="51" t="s">
        <v>15</v>
      </c>
      <c r="T617" s="51" t="s">
        <v>1569</v>
      </c>
    </row>
    <row r="618" spans="1:20" x14ac:dyDescent="0.2">
      <c r="A618" s="51" t="s">
        <v>1209</v>
      </c>
      <c r="B618" s="51" t="s">
        <v>1208</v>
      </c>
      <c r="C618" s="51" t="s">
        <v>1207</v>
      </c>
      <c r="D618" s="51" t="s">
        <v>1563</v>
      </c>
      <c r="E618" s="51" t="s">
        <v>1562</v>
      </c>
      <c r="F618" s="51" t="s">
        <v>1204</v>
      </c>
      <c r="G618" s="51" t="s">
        <v>1203</v>
      </c>
      <c r="H618" s="51" t="s">
        <v>1202</v>
      </c>
      <c r="I618" s="51" t="s">
        <v>1201</v>
      </c>
      <c r="J618" s="51" t="s">
        <v>1200</v>
      </c>
      <c r="K618" s="51" t="s">
        <v>1199</v>
      </c>
      <c r="L618" s="51" t="s">
        <v>1215</v>
      </c>
      <c r="M618" s="51" t="s">
        <v>1455</v>
      </c>
      <c r="N618" s="51" t="s">
        <v>1166</v>
      </c>
      <c r="O618" s="51">
        <v>567462</v>
      </c>
      <c r="P618" s="51" t="s">
        <v>1195</v>
      </c>
      <c r="Q618" s="51" t="s">
        <v>1194</v>
      </c>
      <c r="R618" s="51" t="s">
        <v>15</v>
      </c>
      <c r="T618" s="51" t="s">
        <v>1568</v>
      </c>
    </row>
    <row r="619" spans="1:20" x14ac:dyDescent="0.2">
      <c r="A619" s="51" t="s">
        <v>1209</v>
      </c>
      <c r="B619" s="51" t="s">
        <v>1208</v>
      </c>
      <c r="C619" s="51" t="s">
        <v>1207</v>
      </c>
      <c r="D619" s="51" t="s">
        <v>1563</v>
      </c>
      <c r="E619" s="51" t="s">
        <v>1562</v>
      </c>
      <c r="F619" s="51" t="s">
        <v>1204</v>
      </c>
      <c r="G619" s="51" t="s">
        <v>1203</v>
      </c>
      <c r="H619" s="51" t="s">
        <v>1202</v>
      </c>
      <c r="I619" s="51" t="s">
        <v>1201</v>
      </c>
      <c r="J619" s="51" t="s">
        <v>1200</v>
      </c>
      <c r="K619" s="51" t="s">
        <v>1199</v>
      </c>
      <c r="L619" s="51" t="s">
        <v>1212</v>
      </c>
      <c r="M619" s="51" t="s">
        <v>1224</v>
      </c>
      <c r="N619" s="51" t="s">
        <v>2735</v>
      </c>
      <c r="O619" s="51">
        <v>206900</v>
      </c>
      <c r="P619" s="51" t="s">
        <v>1195</v>
      </c>
      <c r="Q619" s="51" t="s">
        <v>1194</v>
      </c>
      <c r="R619" s="51" t="s">
        <v>15</v>
      </c>
      <c r="T619" s="51" t="s">
        <v>1245</v>
      </c>
    </row>
    <row r="620" spans="1:20" x14ac:dyDescent="0.2">
      <c r="A620" s="51" t="s">
        <v>1209</v>
      </c>
      <c r="B620" s="51" t="s">
        <v>1208</v>
      </c>
      <c r="C620" s="51" t="s">
        <v>1207</v>
      </c>
      <c r="D620" s="51" t="s">
        <v>1563</v>
      </c>
      <c r="E620" s="51" t="s">
        <v>1562</v>
      </c>
      <c r="F620" s="51" t="s">
        <v>1204</v>
      </c>
      <c r="G620" s="51" t="s">
        <v>1203</v>
      </c>
      <c r="H620" s="51" t="s">
        <v>1202</v>
      </c>
      <c r="I620" s="51" t="s">
        <v>1201</v>
      </c>
      <c r="J620" s="51" t="s">
        <v>1200</v>
      </c>
      <c r="K620" s="51" t="s">
        <v>1199</v>
      </c>
      <c r="L620" s="51" t="s">
        <v>1198</v>
      </c>
      <c r="M620" s="51" t="s">
        <v>1224</v>
      </c>
      <c r="N620" s="51" t="s">
        <v>2735</v>
      </c>
      <c r="O620" s="51">
        <v>232100</v>
      </c>
      <c r="P620" s="51" t="s">
        <v>1195</v>
      </c>
      <c r="Q620" s="51" t="s">
        <v>1194</v>
      </c>
      <c r="R620" s="51" t="s">
        <v>15</v>
      </c>
      <c r="T620" s="51" t="s">
        <v>1567</v>
      </c>
    </row>
    <row r="621" spans="1:20" x14ac:dyDescent="0.2">
      <c r="A621" s="51" t="s">
        <v>1209</v>
      </c>
      <c r="B621" s="51" t="s">
        <v>1208</v>
      </c>
      <c r="C621" s="51" t="s">
        <v>1207</v>
      </c>
      <c r="D621" s="51" t="s">
        <v>1563</v>
      </c>
      <c r="E621" s="51" t="s">
        <v>1562</v>
      </c>
      <c r="F621" s="51" t="s">
        <v>1204</v>
      </c>
      <c r="G621" s="51" t="s">
        <v>1203</v>
      </c>
      <c r="H621" s="51" t="s">
        <v>1202</v>
      </c>
      <c r="I621" s="51" t="s">
        <v>1201</v>
      </c>
      <c r="J621" s="51" t="s">
        <v>1200</v>
      </c>
      <c r="K621" s="51" t="s">
        <v>1199</v>
      </c>
      <c r="L621" s="51" t="s">
        <v>1251</v>
      </c>
      <c r="M621" s="51" t="s">
        <v>1272</v>
      </c>
      <c r="N621" s="51" t="s">
        <v>1166</v>
      </c>
      <c r="O621" s="51">
        <v>532000</v>
      </c>
      <c r="P621" s="51" t="s">
        <v>1195</v>
      </c>
      <c r="Q621" s="51" t="s">
        <v>1194</v>
      </c>
      <c r="R621" s="51" t="s">
        <v>15</v>
      </c>
      <c r="T621" s="51" t="s">
        <v>1566</v>
      </c>
    </row>
    <row r="622" spans="1:20" x14ac:dyDescent="0.2">
      <c r="A622" s="51" t="s">
        <v>1209</v>
      </c>
      <c r="B622" s="51" t="s">
        <v>1208</v>
      </c>
      <c r="C622" s="51" t="s">
        <v>1207</v>
      </c>
      <c r="D622" s="51" t="s">
        <v>1563</v>
      </c>
      <c r="E622" s="51" t="s">
        <v>1562</v>
      </c>
      <c r="F622" s="51" t="s">
        <v>1204</v>
      </c>
      <c r="G622" s="51" t="s">
        <v>1203</v>
      </c>
      <c r="H622" s="51" t="s">
        <v>1202</v>
      </c>
      <c r="I622" s="51" t="s">
        <v>1201</v>
      </c>
      <c r="J622" s="51" t="s">
        <v>1200</v>
      </c>
      <c r="K622" s="51" t="s">
        <v>1199</v>
      </c>
      <c r="L622" s="51" t="s">
        <v>1248</v>
      </c>
      <c r="M622" s="51" t="s">
        <v>1272</v>
      </c>
      <c r="N622" s="51" t="s">
        <v>1166</v>
      </c>
      <c r="O622" s="51">
        <v>714900</v>
      </c>
      <c r="P622" s="51" t="s">
        <v>1195</v>
      </c>
      <c r="Q622" s="51" t="s">
        <v>1194</v>
      </c>
      <c r="R622" s="51" t="s">
        <v>15</v>
      </c>
      <c r="T622" s="51" t="s">
        <v>1565</v>
      </c>
    </row>
    <row r="623" spans="1:20" x14ac:dyDescent="0.2">
      <c r="A623" s="51" t="s">
        <v>1209</v>
      </c>
      <c r="B623" s="51" t="s">
        <v>1208</v>
      </c>
      <c r="C623" s="51" t="s">
        <v>1207</v>
      </c>
      <c r="D623" s="51" t="s">
        <v>1563</v>
      </c>
      <c r="E623" s="51" t="s">
        <v>1562</v>
      </c>
      <c r="F623" s="51" t="s">
        <v>1204</v>
      </c>
      <c r="G623" s="51" t="s">
        <v>1203</v>
      </c>
      <c r="H623" s="51" t="s">
        <v>1202</v>
      </c>
      <c r="I623" s="51" t="s">
        <v>1201</v>
      </c>
      <c r="J623" s="51" t="s">
        <v>1200</v>
      </c>
      <c r="K623" s="51" t="s">
        <v>1199</v>
      </c>
      <c r="L623" s="51" t="s">
        <v>1246</v>
      </c>
      <c r="M623" s="51" t="s">
        <v>1197</v>
      </c>
      <c r="N623" s="51" t="s">
        <v>1168</v>
      </c>
      <c r="O623" s="51">
        <v>294990</v>
      </c>
      <c r="P623" s="51" t="s">
        <v>1195</v>
      </c>
      <c r="Q623" s="51" t="s">
        <v>1194</v>
      </c>
      <c r="R623" s="51" t="s">
        <v>1213</v>
      </c>
      <c r="T623" s="51" t="s">
        <v>1554</v>
      </c>
    </row>
    <row r="624" spans="1:20" x14ac:dyDescent="0.2">
      <c r="A624" s="51" t="s">
        <v>1209</v>
      </c>
      <c r="B624" s="51" t="s">
        <v>1208</v>
      </c>
      <c r="C624" s="51" t="s">
        <v>1207</v>
      </c>
      <c r="D624" s="51" t="s">
        <v>1563</v>
      </c>
      <c r="E624" s="51" t="s">
        <v>1562</v>
      </c>
      <c r="F624" s="51" t="s">
        <v>1204</v>
      </c>
      <c r="G624" s="51" t="s">
        <v>1203</v>
      </c>
      <c r="H624" s="51" t="s">
        <v>1202</v>
      </c>
      <c r="I624" s="51" t="s">
        <v>1201</v>
      </c>
      <c r="J624" s="51" t="s">
        <v>1200</v>
      </c>
      <c r="K624" s="51" t="s">
        <v>1199</v>
      </c>
      <c r="L624" s="51" t="s">
        <v>1244</v>
      </c>
      <c r="M624" s="51" t="s">
        <v>1224</v>
      </c>
      <c r="N624" s="51" t="s">
        <v>2735</v>
      </c>
      <c r="O624" s="51">
        <v>215000</v>
      </c>
      <c r="P624" s="51" t="s">
        <v>1195</v>
      </c>
      <c r="Q624" s="51" t="s">
        <v>1194</v>
      </c>
      <c r="R624" s="51" t="s">
        <v>15</v>
      </c>
      <c r="T624" s="51" t="s">
        <v>1274</v>
      </c>
    </row>
    <row r="625" spans="1:20" x14ac:dyDescent="0.2">
      <c r="A625" s="51" t="s">
        <v>1209</v>
      </c>
      <c r="B625" s="51" t="s">
        <v>1208</v>
      </c>
      <c r="C625" s="51" t="s">
        <v>1207</v>
      </c>
      <c r="D625" s="51" t="s">
        <v>1563</v>
      </c>
      <c r="E625" s="51" t="s">
        <v>1562</v>
      </c>
      <c r="F625" s="51" t="s">
        <v>1204</v>
      </c>
      <c r="G625" s="51" t="s">
        <v>1203</v>
      </c>
      <c r="H625" s="51" t="s">
        <v>1202</v>
      </c>
      <c r="I625" s="51" t="s">
        <v>1201</v>
      </c>
      <c r="J625" s="51" t="s">
        <v>1200</v>
      </c>
      <c r="K625" s="51" t="s">
        <v>1199</v>
      </c>
      <c r="L625" s="51" t="s">
        <v>1242</v>
      </c>
      <c r="M625" s="51" t="s">
        <v>1211</v>
      </c>
      <c r="N625" s="51" t="s">
        <v>1164</v>
      </c>
      <c r="O625" s="51">
        <v>325884</v>
      </c>
      <c r="P625" s="51" t="s">
        <v>1195</v>
      </c>
      <c r="Q625" s="51" t="s">
        <v>1194</v>
      </c>
      <c r="R625" s="51" t="s">
        <v>15</v>
      </c>
      <c r="T625" s="51" t="s">
        <v>1564</v>
      </c>
    </row>
    <row r="626" spans="1:20" x14ac:dyDescent="0.2">
      <c r="A626" s="51" t="s">
        <v>1209</v>
      </c>
      <c r="B626" s="51" t="s">
        <v>1208</v>
      </c>
      <c r="C626" s="51" t="s">
        <v>1207</v>
      </c>
      <c r="D626" s="51" t="s">
        <v>1563</v>
      </c>
      <c r="E626" s="51" t="s">
        <v>1562</v>
      </c>
      <c r="F626" s="51" t="s">
        <v>1204</v>
      </c>
      <c r="G626" s="51" t="s">
        <v>1203</v>
      </c>
      <c r="H626" s="51" t="s">
        <v>1202</v>
      </c>
      <c r="I626" s="51" t="s">
        <v>1201</v>
      </c>
      <c r="J626" s="51" t="s">
        <v>1200</v>
      </c>
      <c r="K626" s="51" t="s">
        <v>1199</v>
      </c>
      <c r="L626" s="51" t="s">
        <v>1238</v>
      </c>
      <c r="M626" s="51" t="s">
        <v>1221</v>
      </c>
      <c r="N626" s="51" t="s">
        <v>1164</v>
      </c>
      <c r="O626" s="51">
        <v>355900</v>
      </c>
      <c r="P626" s="51" t="s">
        <v>1195</v>
      </c>
      <c r="Q626" s="51" t="s">
        <v>1194</v>
      </c>
      <c r="R626" s="51" t="s">
        <v>15</v>
      </c>
      <c r="T626" s="51" t="s">
        <v>1305</v>
      </c>
    </row>
    <row r="627" spans="1:20" x14ac:dyDescent="0.2">
      <c r="A627" s="51" t="s">
        <v>1209</v>
      </c>
      <c r="B627" s="51" t="s">
        <v>1208</v>
      </c>
      <c r="C627" s="51" t="s">
        <v>1207</v>
      </c>
      <c r="D627" s="51" t="s">
        <v>1556</v>
      </c>
      <c r="E627" s="51" t="s">
        <v>1555</v>
      </c>
      <c r="F627" s="51" t="s">
        <v>1204</v>
      </c>
      <c r="G627" s="51" t="s">
        <v>1203</v>
      </c>
      <c r="H627" s="51" t="s">
        <v>1202</v>
      </c>
      <c r="I627" s="51" t="s">
        <v>1201</v>
      </c>
      <c r="J627" s="51" t="s">
        <v>1200</v>
      </c>
      <c r="K627" s="51" t="s">
        <v>1199</v>
      </c>
      <c r="L627" s="51" t="s">
        <v>1222</v>
      </c>
      <c r="M627" s="51" t="s">
        <v>1197</v>
      </c>
      <c r="N627" s="51" t="s">
        <v>1168</v>
      </c>
      <c r="O627" s="51">
        <v>209700</v>
      </c>
      <c r="P627" s="51" t="s">
        <v>1195</v>
      </c>
      <c r="Q627" s="51" t="s">
        <v>1194</v>
      </c>
      <c r="R627" s="51" t="s">
        <v>15</v>
      </c>
      <c r="T627" s="51" t="s">
        <v>1336</v>
      </c>
    </row>
    <row r="628" spans="1:20" x14ac:dyDescent="0.2">
      <c r="A628" s="51" t="s">
        <v>1209</v>
      </c>
      <c r="B628" s="51" t="s">
        <v>1208</v>
      </c>
      <c r="C628" s="51" t="s">
        <v>1207</v>
      </c>
      <c r="D628" s="51" t="s">
        <v>1556</v>
      </c>
      <c r="E628" s="51" t="s">
        <v>1555</v>
      </c>
      <c r="F628" s="51" t="s">
        <v>1204</v>
      </c>
      <c r="G628" s="51" t="s">
        <v>1203</v>
      </c>
      <c r="H628" s="51" t="s">
        <v>1202</v>
      </c>
      <c r="I628" s="51" t="s">
        <v>1201</v>
      </c>
      <c r="J628" s="51" t="s">
        <v>1200</v>
      </c>
      <c r="K628" s="51" t="s">
        <v>1199</v>
      </c>
      <c r="L628" s="51" t="s">
        <v>1219</v>
      </c>
      <c r="M628" s="51" t="s">
        <v>1224</v>
      </c>
      <c r="N628" s="51" t="s">
        <v>2735</v>
      </c>
      <c r="O628" s="51">
        <v>198800</v>
      </c>
      <c r="P628" s="51" t="s">
        <v>1195</v>
      </c>
      <c r="Q628" s="51" t="s">
        <v>1194</v>
      </c>
      <c r="R628" s="51" t="s">
        <v>15</v>
      </c>
      <c r="T628" s="51" t="s">
        <v>1561</v>
      </c>
    </row>
    <row r="629" spans="1:20" x14ac:dyDescent="0.2">
      <c r="A629" s="51" t="s">
        <v>1209</v>
      </c>
      <c r="B629" s="51" t="s">
        <v>1208</v>
      </c>
      <c r="C629" s="51" t="s">
        <v>1207</v>
      </c>
      <c r="D629" s="51" t="s">
        <v>1556</v>
      </c>
      <c r="E629" s="51" t="s">
        <v>1555</v>
      </c>
      <c r="F629" s="51" t="s">
        <v>1204</v>
      </c>
      <c r="G629" s="51" t="s">
        <v>1203</v>
      </c>
      <c r="H629" s="51" t="s">
        <v>1202</v>
      </c>
      <c r="I629" s="51" t="s">
        <v>1201</v>
      </c>
      <c r="J629" s="51" t="s">
        <v>1200</v>
      </c>
      <c r="K629" s="51" t="s">
        <v>1199</v>
      </c>
      <c r="L629" s="51" t="s">
        <v>1217</v>
      </c>
      <c r="M629" s="51" t="s">
        <v>1224</v>
      </c>
      <c r="N629" s="51" t="s">
        <v>2735</v>
      </c>
      <c r="O629" s="51">
        <v>149200</v>
      </c>
      <c r="P629" s="51" t="s">
        <v>1195</v>
      </c>
      <c r="Q629" s="51" t="s">
        <v>1194</v>
      </c>
      <c r="R629" s="51" t="s">
        <v>15</v>
      </c>
      <c r="T629" s="51" t="s">
        <v>1560</v>
      </c>
    </row>
    <row r="630" spans="1:20" x14ac:dyDescent="0.2">
      <c r="A630" s="51" t="s">
        <v>1209</v>
      </c>
      <c r="B630" s="51" t="s">
        <v>1208</v>
      </c>
      <c r="C630" s="51" t="s">
        <v>1207</v>
      </c>
      <c r="D630" s="51" t="s">
        <v>1556</v>
      </c>
      <c r="E630" s="51" t="s">
        <v>1555</v>
      </c>
      <c r="F630" s="51" t="s">
        <v>1204</v>
      </c>
      <c r="G630" s="51" t="s">
        <v>1203</v>
      </c>
      <c r="H630" s="51" t="s">
        <v>1202</v>
      </c>
      <c r="I630" s="51" t="s">
        <v>1201</v>
      </c>
      <c r="J630" s="51" t="s">
        <v>1200</v>
      </c>
      <c r="K630" s="51" t="s">
        <v>1199</v>
      </c>
      <c r="L630" s="51" t="s">
        <v>1215</v>
      </c>
      <c r="M630" s="51" t="s">
        <v>1272</v>
      </c>
      <c r="N630" s="51" t="s">
        <v>1166</v>
      </c>
      <c r="O630" s="51">
        <v>514900</v>
      </c>
      <c r="P630" s="51" t="s">
        <v>1195</v>
      </c>
      <c r="Q630" s="51" t="s">
        <v>1194</v>
      </c>
      <c r="R630" s="51" t="s">
        <v>15</v>
      </c>
      <c r="T630" s="51" t="s">
        <v>1288</v>
      </c>
    </row>
    <row r="631" spans="1:20" x14ac:dyDescent="0.2">
      <c r="A631" s="51" t="s">
        <v>1209</v>
      </c>
      <c r="B631" s="51" t="s">
        <v>1208</v>
      </c>
      <c r="C631" s="51" t="s">
        <v>1207</v>
      </c>
      <c r="D631" s="51" t="s">
        <v>1556</v>
      </c>
      <c r="E631" s="51" t="s">
        <v>1555</v>
      </c>
      <c r="F631" s="51" t="s">
        <v>1204</v>
      </c>
      <c r="G631" s="51" t="s">
        <v>1203</v>
      </c>
      <c r="H631" s="51" t="s">
        <v>1202</v>
      </c>
      <c r="I631" s="51" t="s">
        <v>1201</v>
      </c>
      <c r="J631" s="51" t="s">
        <v>1200</v>
      </c>
      <c r="K631" s="51" t="s">
        <v>1199</v>
      </c>
      <c r="L631" s="51" t="s">
        <v>1212</v>
      </c>
      <c r="M631" s="51" t="s">
        <v>1224</v>
      </c>
      <c r="N631" s="51" t="s">
        <v>2735</v>
      </c>
      <c r="O631" s="51">
        <v>204900</v>
      </c>
      <c r="P631" s="51" t="s">
        <v>1195</v>
      </c>
      <c r="Q631" s="51" t="s">
        <v>1194</v>
      </c>
      <c r="R631" s="51" t="s">
        <v>1213</v>
      </c>
      <c r="T631" s="51" t="s">
        <v>1559</v>
      </c>
    </row>
    <row r="632" spans="1:20" x14ac:dyDescent="0.2">
      <c r="A632" s="51" t="s">
        <v>1209</v>
      </c>
      <c r="B632" s="51" t="s">
        <v>1208</v>
      </c>
      <c r="C632" s="51" t="s">
        <v>1207</v>
      </c>
      <c r="D632" s="51" t="s">
        <v>1556</v>
      </c>
      <c r="E632" s="51" t="s">
        <v>1555</v>
      </c>
      <c r="F632" s="51" t="s">
        <v>1204</v>
      </c>
      <c r="G632" s="51" t="s">
        <v>1203</v>
      </c>
      <c r="H632" s="51" t="s">
        <v>1202</v>
      </c>
      <c r="I632" s="51" t="s">
        <v>1201</v>
      </c>
      <c r="J632" s="51" t="s">
        <v>1200</v>
      </c>
      <c r="K632" s="51" t="s">
        <v>1199</v>
      </c>
      <c r="L632" s="51" t="s">
        <v>1198</v>
      </c>
      <c r="M632" s="51" t="s">
        <v>1221</v>
      </c>
      <c r="N632" s="51" t="s">
        <v>1164</v>
      </c>
      <c r="O632" s="51">
        <v>188600</v>
      </c>
      <c r="P632" s="51" t="s">
        <v>1195</v>
      </c>
      <c r="Q632" s="51" t="s">
        <v>1194</v>
      </c>
      <c r="R632" s="51" t="s">
        <v>15</v>
      </c>
      <c r="T632" s="51" t="s">
        <v>1414</v>
      </c>
    </row>
    <row r="633" spans="1:20" x14ac:dyDescent="0.2">
      <c r="A633" s="51" t="s">
        <v>1209</v>
      </c>
      <c r="B633" s="51" t="s">
        <v>1208</v>
      </c>
      <c r="C633" s="51" t="s">
        <v>1207</v>
      </c>
      <c r="D633" s="51" t="s">
        <v>1556</v>
      </c>
      <c r="E633" s="51" t="s">
        <v>1555</v>
      </c>
      <c r="F633" s="51" t="s">
        <v>1204</v>
      </c>
      <c r="G633" s="51" t="s">
        <v>1203</v>
      </c>
      <c r="H633" s="51" t="s">
        <v>1202</v>
      </c>
      <c r="I633" s="51" t="s">
        <v>1201</v>
      </c>
      <c r="J633" s="51" t="s">
        <v>1200</v>
      </c>
      <c r="K633" s="51" t="s">
        <v>1199</v>
      </c>
      <c r="L633" s="51" t="s">
        <v>1251</v>
      </c>
      <c r="M633" s="51" t="s">
        <v>1322</v>
      </c>
      <c r="N633" s="51" t="s">
        <v>1166</v>
      </c>
      <c r="O633" s="51">
        <v>372100</v>
      </c>
      <c r="P633" s="51" t="s">
        <v>1195</v>
      </c>
      <c r="Q633" s="51" t="s">
        <v>1194</v>
      </c>
      <c r="R633" s="51" t="s">
        <v>15</v>
      </c>
      <c r="T633" s="51" t="s">
        <v>1558</v>
      </c>
    </row>
    <row r="634" spans="1:20" x14ac:dyDescent="0.2">
      <c r="A634" s="51" t="s">
        <v>1209</v>
      </c>
      <c r="B634" s="51" t="s">
        <v>1208</v>
      </c>
      <c r="C634" s="51" t="s">
        <v>1207</v>
      </c>
      <c r="D634" s="51" t="s">
        <v>1556</v>
      </c>
      <c r="E634" s="51" t="s">
        <v>1555</v>
      </c>
      <c r="F634" s="51" t="s">
        <v>1204</v>
      </c>
      <c r="G634" s="51" t="s">
        <v>1203</v>
      </c>
      <c r="H634" s="51" t="s">
        <v>1202</v>
      </c>
      <c r="I634" s="51" t="s">
        <v>1201</v>
      </c>
      <c r="J634" s="51" t="s">
        <v>1200</v>
      </c>
      <c r="K634" s="51" t="s">
        <v>1199</v>
      </c>
      <c r="L634" s="51" t="s">
        <v>1248</v>
      </c>
      <c r="M634" s="51" t="s">
        <v>1197</v>
      </c>
      <c r="N634" s="51" t="s">
        <v>1168</v>
      </c>
      <c r="O634" s="51">
        <v>399900</v>
      </c>
      <c r="P634" s="51" t="s">
        <v>1195</v>
      </c>
      <c r="Q634" s="51" t="s">
        <v>1194</v>
      </c>
      <c r="R634" s="51" t="s">
        <v>15</v>
      </c>
      <c r="T634" s="51" t="s">
        <v>1196</v>
      </c>
    </row>
    <row r="635" spans="1:20" x14ac:dyDescent="0.2">
      <c r="A635" s="51" t="s">
        <v>1209</v>
      </c>
      <c r="B635" s="51" t="s">
        <v>1208</v>
      </c>
      <c r="C635" s="51" t="s">
        <v>1207</v>
      </c>
      <c r="D635" s="51" t="s">
        <v>1556</v>
      </c>
      <c r="E635" s="51" t="s">
        <v>1555</v>
      </c>
      <c r="F635" s="51" t="s">
        <v>1204</v>
      </c>
      <c r="G635" s="51" t="s">
        <v>1203</v>
      </c>
      <c r="H635" s="51" t="s">
        <v>1202</v>
      </c>
      <c r="I635" s="51" t="s">
        <v>1201</v>
      </c>
      <c r="J635" s="51" t="s">
        <v>1200</v>
      </c>
      <c r="K635" s="51" t="s">
        <v>1199</v>
      </c>
      <c r="L635" s="51" t="s">
        <v>1246</v>
      </c>
      <c r="M635" s="51" t="s">
        <v>1214</v>
      </c>
      <c r="N635" s="51" t="s">
        <v>1168</v>
      </c>
      <c r="O635" s="51">
        <v>709900</v>
      </c>
      <c r="P635" s="51" t="s">
        <v>1195</v>
      </c>
      <c r="Q635" s="51" t="s">
        <v>1194</v>
      </c>
      <c r="R635" s="51" t="s">
        <v>1213</v>
      </c>
      <c r="T635" s="51" t="s">
        <v>1557</v>
      </c>
    </row>
    <row r="636" spans="1:20" x14ac:dyDescent="0.2">
      <c r="A636" s="51" t="s">
        <v>1209</v>
      </c>
      <c r="B636" s="51" t="s">
        <v>1208</v>
      </c>
      <c r="C636" s="51" t="s">
        <v>1207</v>
      </c>
      <c r="D636" s="51" t="s">
        <v>1556</v>
      </c>
      <c r="E636" s="51" t="s">
        <v>1555</v>
      </c>
      <c r="F636" s="51" t="s">
        <v>1204</v>
      </c>
      <c r="G636" s="51" t="s">
        <v>1203</v>
      </c>
      <c r="H636" s="51" t="s">
        <v>1202</v>
      </c>
      <c r="I636" s="51" t="s">
        <v>1201</v>
      </c>
      <c r="J636" s="51" t="s">
        <v>1200</v>
      </c>
      <c r="K636" s="51" t="s">
        <v>1199</v>
      </c>
      <c r="L636" s="51" t="s">
        <v>1244</v>
      </c>
      <c r="M636" s="51" t="s">
        <v>1197</v>
      </c>
      <c r="N636" s="51" t="s">
        <v>1168</v>
      </c>
      <c r="O636" s="51">
        <v>240900</v>
      </c>
      <c r="P636" s="51" t="s">
        <v>1195</v>
      </c>
      <c r="Q636" s="51" t="s">
        <v>1194</v>
      </c>
      <c r="R636" s="51" t="s">
        <v>15</v>
      </c>
      <c r="T636" s="51" t="s">
        <v>1310</v>
      </c>
    </row>
    <row r="637" spans="1:20" x14ac:dyDescent="0.2">
      <c r="A637" s="51" t="s">
        <v>1209</v>
      </c>
      <c r="B637" s="51" t="s">
        <v>1208</v>
      </c>
      <c r="C637" s="51" t="s">
        <v>1207</v>
      </c>
      <c r="D637" s="51" t="s">
        <v>1556</v>
      </c>
      <c r="E637" s="51" t="s">
        <v>1555</v>
      </c>
      <c r="F637" s="51" t="s">
        <v>1204</v>
      </c>
      <c r="G637" s="51" t="s">
        <v>1203</v>
      </c>
      <c r="H637" s="51" t="s">
        <v>1202</v>
      </c>
      <c r="I637" s="51" t="s">
        <v>1201</v>
      </c>
      <c r="J637" s="51" t="s">
        <v>1200</v>
      </c>
      <c r="K637" s="51" t="s">
        <v>1199</v>
      </c>
      <c r="L637" s="51" t="s">
        <v>1242</v>
      </c>
      <c r="M637" s="51" t="s">
        <v>1214</v>
      </c>
      <c r="N637" s="51" t="s">
        <v>1168</v>
      </c>
      <c r="O637" s="51">
        <v>584900</v>
      </c>
      <c r="P637" s="51" t="s">
        <v>1195</v>
      </c>
      <c r="Q637" s="51" t="s">
        <v>1194</v>
      </c>
      <c r="R637" s="51" t="s">
        <v>1213</v>
      </c>
      <c r="T637" s="51" t="s">
        <v>1293</v>
      </c>
    </row>
    <row r="638" spans="1:20" x14ac:dyDescent="0.2">
      <c r="A638" s="51" t="s">
        <v>1209</v>
      </c>
      <c r="B638" s="51" t="s">
        <v>1208</v>
      </c>
      <c r="C638" s="51" t="s">
        <v>1207</v>
      </c>
      <c r="D638" s="51" t="s">
        <v>1556</v>
      </c>
      <c r="E638" s="51" t="s">
        <v>1555</v>
      </c>
      <c r="F638" s="51" t="s">
        <v>1204</v>
      </c>
      <c r="G638" s="51" t="s">
        <v>1203</v>
      </c>
      <c r="H638" s="51" t="s">
        <v>1202</v>
      </c>
      <c r="I638" s="51" t="s">
        <v>1201</v>
      </c>
      <c r="J638" s="51" t="s">
        <v>1200</v>
      </c>
      <c r="K638" s="51" t="s">
        <v>1199</v>
      </c>
      <c r="L638" s="51" t="s">
        <v>1238</v>
      </c>
      <c r="M638" s="51" t="s">
        <v>1211</v>
      </c>
      <c r="N638" s="51" t="s">
        <v>1164</v>
      </c>
      <c r="O638" s="51">
        <v>215000</v>
      </c>
      <c r="P638" s="51" t="s">
        <v>1195</v>
      </c>
      <c r="Q638" s="51" t="s">
        <v>1194</v>
      </c>
      <c r="R638" s="51" t="s">
        <v>15</v>
      </c>
      <c r="T638" s="51" t="s">
        <v>1274</v>
      </c>
    </row>
    <row r="639" spans="1:20" x14ac:dyDescent="0.2">
      <c r="A639" s="51" t="s">
        <v>1209</v>
      </c>
      <c r="B639" s="51" t="s">
        <v>1208</v>
      </c>
      <c r="C639" s="51" t="s">
        <v>1207</v>
      </c>
      <c r="D639" s="51" t="s">
        <v>1547</v>
      </c>
      <c r="E639" s="51" t="s">
        <v>1546</v>
      </c>
      <c r="F639" s="51" t="s">
        <v>1204</v>
      </c>
      <c r="G639" s="51" t="s">
        <v>1203</v>
      </c>
      <c r="H639" s="51" t="s">
        <v>1202</v>
      </c>
      <c r="I639" s="51" t="s">
        <v>1201</v>
      </c>
      <c r="J639" s="51" t="s">
        <v>1200</v>
      </c>
      <c r="K639" s="51" t="s">
        <v>1199</v>
      </c>
      <c r="L639" s="51" t="s">
        <v>1222</v>
      </c>
      <c r="M639" s="51" t="s">
        <v>1211</v>
      </c>
      <c r="N639" s="51" t="s">
        <v>1164</v>
      </c>
      <c r="O639" s="51">
        <v>249900</v>
      </c>
      <c r="P639" s="51" t="s">
        <v>1195</v>
      </c>
      <c r="Q639" s="51" t="s">
        <v>1194</v>
      </c>
      <c r="R639" s="51" t="s">
        <v>15</v>
      </c>
      <c r="T639" s="51" t="s">
        <v>1302</v>
      </c>
    </row>
    <row r="640" spans="1:20" x14ac:dyDescent="0.2">
      <c r="A640" s="51" t="s">
        <v>1209</v>
      </c>
      <c r="B640" s="51" t="s">
        <v>1208</v>
      </c>
      <c r="C640" s="51" t="s">
        <v>1207</v>
      </c>
      <c r="D640" s="51" t="s">
        <v>1547</v>
      </c>
      <c r="E640" s="51" t="s">
        <v>1546</v>
      </c>
      <c r="F640" s="51" t="s">
        <v>1204</v>
      </c>
      <c r="G640" s="51" t="s">
        <v>1203</v>
      </c>
      <c r="H640" s="51" t="s">
        <v>1202</v>
      </c>
      <c r="I640" s="51" t="s">
        <v>1201</v>
      </c>
      <c r="J640" s="51" t="s">
        <v>1200</v>
      </c>
      <c r="K640" s="51" t="s">
        <v>1199</v>
      </c>
      <c r="L640" s="51" t="s">
        <v>1219</v>
      </c>
      <c r="M640" s="51" t="s">
        <v>1224</v>
      </c>
      <c r="N640" s="51" t="s">
        <v>2735</v>
      </c>
      <c r="O640" s="51">
        <v>294990</v>
      </c>
      <c r="P640" s="51" t="s">
        <v>1195</v>
      </c>
      <c r="Q640" s="51" t="s">
        <v>1194</v>
      </c>
      <c r="R640" s="51" t="s">
        <v>15</v>
      </c>
      <c r="T640" s="51" t="s">
        <v>1554</v>
      </c>
    </row>
    <row r="641" spans="1:20" x14ac:dyDescent="0.2">
      <c r="A641" s="51" t="s">
        <v>1209</v>
      </c>
      <c r="B641" s="51" t="s">
        <v>1208</v>
      </c>
      <c r="C641" s="51" t="s">
        <v>1207</v>
      </c>
      <c r="D641" s="51" t="s">
        <v>1547</v>
      </c>
      <c r="E641" s="51" t="s">
        <v>1546</v>
      </c>
      <c r="F641" s="51" t="s">
        <v>1204</v>
      </c>
      <c r="G641" s="51" t="s">
        <v>1203</v>
      </c>
      <c r="H641" s="51" t="s">
        <v>1202</v>
      </c>
      <c r="I641" s="51" t="s">
        <v>1201</v>
      </c>
      <c r="J641" s="51" t="s">
        <v>1200</v>
      </c>
      <c r="K641" s="51" t="s">
        <v>1199</v>
      </c>
      <c r="L641" s="51" t="s">
        <v>1217</v>
      </c>
      <c r="M641" s="51" t="s">
        <v>1272</v>
      </c>
      <c r="N641" s="51" t="s">
        <v>1166</v>
      </c>
      <c r="O641" s="51">
        <v>654900</v>
      </c>
      <c r="P641" s="51" t="s">
        <v>1195</v>
      </c>
      <c r="Q641" s="51" t="s">
        <v>1194</v>
      </c>
      <c r="R641" s="51" t="s">
        <v>15</v>
      </c>
      <c r="T641" s="51" t="s">
        <v>1553</v>
      </c>
    </row>
    <row r="642" spans="1:20" x14ac:dyDescent="0.2">
      <c r="A642" s="51" t="s">
        <v>1209</v>
      </c>
      <c r="B642" s="51" t="s">
        <v>1208</v>
      </c>
      <c r="C642" s="51" t="s">
        <v>1207</v>
      </c>
      <c r="D642" s="51" t="s">
        <v>1547</v>
      </c>
      <c r="E642" s="51" t="s">
        <v>1546</v>
      </c>
      <c r="F642" s="51" t="s">
        <v>1204</v>
      </c>
      <c r="G642" s="51" t="s">
        <v>1203</v>
      </c>
      <c r="H642" s="51" t="s">
        <v>1202</v>
      </c>
      <c r="I642" s="51" t="s">
        <v>1201</v>
      </c>
      <c r="J642" s="51" t="s">
        <v>1200</v>
      </c>
      <c r="K642" s="51" t="s">
        <v>1199</v>
      </c>
      <c r="L642" s="51" t="s">
        <v>1215</v>
      </c>
      <c r="M642" s="51" t="s">
        <v>1211</v>
      </c>
      <c r="N642" s="51" t="s">
        <v>1164</v>
      </c>
      <c r="O642" s="51">
        <v>264980</v>
      </c>
      <c r="P642" s="51" t="s">
        <v>1195</v>
      </c>
      <c r="Q642" s="51" t="s">
        <v>1194</v>
      </c>
      <c r="R642" s="51" t="s">
        <v>15</v>
      </c>
      <c r="T642" s="51" t="s">
        <v>1552</v>
      </c>
    </row>
    <row r="643" spans="1:20" x14ac:dyDescent="0.2">
      <c r="A643" s="51" t="s">
        <v>1209</v>
      </c>
      <c r="B643" s="51" t="s">
        <v>1208</v>
      </c>
      <c r="C643" s="51" t="s">
        <v>1207</v>
      </c>
      <c r="D643" s="51" t="s">
        <v>1547</v>
      </c>
      <c r="E643" s="51" t="s">
        <v>1546</v>
      </c>
      <c r="F643" s="51" t="s">
        <v>1204</v>
      </c>
      <c r="G643" s="51" t="s">
        <v>1203</v>
      </c>
      <c r="H643" s="51" t="s">
        <v>1202</v>
      </c>
      <c r="I643" s="51" t="s">
        <v>1201</v>
      </c>
      <c r="J643" s="51" t="s">
        <v>1200</v>
      </c>
      <c r="K643" s="51" t="s">
        <v>1199</v>
      </c>
      <c r="L643" s="51" t="s">
        <v>1212</v>
      </c>
      <c r="M643" s="51" t="s">
        <v>1322</v>
      </c>
      <c r="N643" s="51" t="s">
        <v>1166</v>
      </c>
      <c r="O643" s="51">
        <v>363100</v>
      </c>
      <c r="P643" s="51" t="s">
        <v>1195</v>
      </c>
      <c r="Q643" s="51" t="s">
        <v>1194</v>
      </c>
      <c r="R643" s="51" t="s">
        <v>15</v>
      </c>
      <c r="T643" s="51" t="s">
        <v>1505</v>
      </c>
    </row>
    <row r="644" spans="1:20" x14ac:dyDescent="0.2">
      <c r="A644" s="51" t="s">
        <v>1209</v>
      </c>
      <c r="B644" s="51" t="s">
        <v>1208</v>
      </c>
      <c r="C644" s="51" t="s">
        <v>1207</v>
      </c>
      <c r="D644" s="51" t="s">
        <v>1547</v>
      </c>
      <c r="E644" s="51" t="s">
        <v>1546</v>
      </c>
      <c r="F644" s="51" t="s">
        <v>1204</v>
      </c>
      <c r="G644" s="51" t="s">
        <v>1203</v>
      </c>
      <c r="H644" s="51" t="s">
        <v>1202</v>
      </c>
      <c r="I644" s="51" t="s">
        <v>1201</v>
      </c>
      <c r="J644" s="51" t="s">
        <v>1200</v>
      </c>
      <c r="K644" s="51" t="s">
        <v>1199</v>
      </c>
      <c r="L644" s="51" t="s">
        <v>1198</v>
      </c>
      <c r="M644" s="51" t="s">
        <v>1224</v>
      </c>
      <c r="N644" s="51" t="s">
        <v>2735</v>
      </c>
      <c r="O644" s="51">
        <v>204490</v>
      </c>
      <c r="P644" s="51" t="s">
        <v>1195</v>
      </c>
      <c r="Q644" s="51" t="s">
        <v>1194</v>
      </c>
      <c r="R644" s="51" t="s">
        <v>15</v>
      </c>
      <c r="T644" s="51" t="s">
        <v>1551</v>
      </c>
    </row>
    <row r="645" spans="1:20" x14ac:dyDescent="0.2">
      <c r="A645" s="51" t="s">
        <v>1209</v>
      </c>
      <c r="B645" s="51" t="s">
        <v>1208</v>
      </c>
      <c r="C645" s="51" t="s">
        <v>1207</v>
      </c>
      <c r="D645" s="51" t="s">
        <v>1547</v>
      </c>
      <c r="E645" s="51" t="s">
        <v>1546</v>
      </c>
      <c r="F645" s="51" t="s">
        <v>1204</v>
      </c>
      <c r="G645" s="51" t="s">
        <v>1203</v>
      </c>
      <c r="H645" s="51" t="s">
        <v>1202</v>
      </c>
      <c r="I645" s="51" t="s">
        <v>1201</v>
      </c>
      <c r="J645" s="51" t="s">
        <v>1200</v>
      </c>
      <c r="K645" s="51" t="s">
        <v>1199</v>
      </c>
      <c r="L645" s="51" t="s">
        <v>1251</v>
      </c>
      <c r="M645" s="51" t="s">
        <v>1211</v>
      </c>
      <c r="N645" s="51" t="s">
        <v>1164</v>
      </c>
      <c r="O645" s="51">
        <v>204500</v>
      </c>
      <c r="P645" s="51" t="s">
        <v>1195</v>
      </c>
      <c r="Q645" s="51" t="s">
        <v>1194</v>
      </c>
      <c r="R645" s="51" t="s">
        <v>15</v>
      </c>
      <c r="T645" s="51" t="s">
        <v>1237</v>
      </c>
    </row>
    <row r="646" spans="1:20" x14ac:dyDescent="0.2">
      <c r="A646" s="51" t="s">
        <v>1209</v>
      </c>
      <c r="B646" s="51" t="s">
        <v>1208</v>
      </c>
      <c r="C646" s="51" t="s">
        <v>1207</v>
      </c>
      <c r="D646" s="51" t="s">
        <v>1547</v>
      </c>
      <c r="E646" s="51" t="s">
        <v>1546</v>
      </c>
      <c r="F646" s="51" t="s">
        <v>1204</v>
      </c>
      <c r="G646" s="51" t="s">
        <v>1203</v>
      </c>
      <c r="H646" s="51" t="s">
        <v>1202</v>
      </c>
      <c r="I646" s="51" t="s">
        <v>1201</v>
      </c>
      <c r="J646" s="51" t="s">
        <v>1200</v>
      </c>
      <c r="K646" s="51" t="s">
        <v>1199</v>
      </c>
      <c r="L646" s="51" t="s">
        <v>1248</v>
      </c>
      <c r="M646" s="51" t="s">
        <v>1197</v>
      </c>
      <c r="N646" s="51" t="s">
        <v>1168</v>
      </c>
      <c r="O646" s="51">
        <v>519990</v>
      </c>
      <c r="P646" s="51" t="s">
        <v>1195</v>
      </c>
      <c r="Q646" s="51" t="s">
        <v>1194</v>
      </c>
      <c r="R646" s="51" t="s">
        <v>15</v>
      </c>
      <c r="T646" s="51" t="s">
        <v>1550</v>
      </c>
    </row>
    <row r="647" spans="1:20" x14ac:dyDescent="0.2">
      <c r="A647" s="51" t="s">
        <v>1209</v>
      </c>
      <c r="B647" s="51" t="s">
        <v>1208</v>
      </c>
      <c r="C647" s="51" t="s">
        <v>1207</v>
      </c>
      <c r="D647" s="51" t="s">
        <v>1547</v>
      </c>
      <c r="E647" s="51" t="s">
        <v>1546</v>
      </c>
      <c r="F647" s="51" t="s">
        <v>1204</v>
      </c>
      <c r="G647" s="51" t="s">
        <v>1203</v>
      </c>
      <c r="H647" s="51" t="s">
        <v>1202</v>
      </c>
      <c r="I647" s="51" t="s">
        <v>1201</v>
      </c>
      <c r="J647" s="51" t="s">
        <v>1200</v>
      </c>
      <c r="K647" s="51" t="s">
        <v>1199</v>
      </c>
      <c r="L647" s="51" t="s">
        <v>1246</v>
      </c>
      <c r="M647" s="51" t="s">
        <v>1197</v>
      </c>
      <c r="N647" s="51" t="s">
        <v>1168</v>
      </c>
      <c r="O647" s="51">
        <v>209700</v>
      </c>
      <c r="P647" s="51" t="s">
        <v>1195</v>
      </c>
      <c r="Q647" s="51" t="s">
        <v>1194</v>
      </c>
      <c r="R647" s="51" t="s">
        <v>15</v>
      </c>
      <c r="T647" s="51" t="s">
        <v>1336</v>
      </c>
    </row>
    <row r="648" spans="1:20" x14ac:dyDescent="0.2">
      <c r="A648" s="51" t="s">
        <v>1209</v>
      </c>
      <c r="B648" s="51" t="s">
        <v>1208</v>
      </c>
      <c r="C648" s="51" t="s">
        <v>1207</v>
      </c>
      <c r="D648" s="51" t="s">
        <v>1547</v>
      </c>
      <c r="E648" s="51" t="s">
        <v>1546</v>
      </c>
      <c r="F648" s="51" t="s">
        <v>1204</v>
      </c>
      <c r="G648" s="51" t="s">
        <v>1203</v>
      </c>
      <c r="H648" s="51" t="s">
        <v>1202</v>
      </c>
      <c r="I648" s="51" t="s">
        <v>1201</v>
      </c>
      <c r="J648" s="51" t="s">
        <v>1200</v>
      </c>
      <c r="K648" s="51" t="s">
        <v>1199</v>
      </c>
      <c r="L648" s="51" t="s">
        <v>1244</v>
      </c>
      <c r="M648" s="51" t="s">
        <v>1272</v>
      </c>
      <c r="N648" s="51" t="s">
        <v>1166</v>
      </c>
      <c r="O648" s="51">
        <v>231900</v>
      </c>
      <c r="P648" s="51" t="s">
        <v>1195</v>
      </c>
      <c r="Q648" s="51" t="s">
        <v>1194</v>
      </c>
      <c r="R648" s="51" t="s">
        <v>1213</v>
      </c>
      <c r="T648" s="51" t="s">
        <v>1273</v>
      </c>
    </row>
    <row r="649" spans="1:20" x14ac:dyDescent="0.2">
      <c r="A649" s="51" t="s">
        <v>1209</v>
      </c>
      <c r="B649" s="51" t="s">
        <v>1208</v>
      </c>
      <c r="C649" s="51" t="s">
        <v>1207</v>
      </c>
      <c r="D649" s="51" t="s">
        <v>1547</v>
      </c>
      <c r="E649" s="51" t="s">
        <v>1546</v>
      </c>
      <c r="F649" s="51" t="s">
        <v>1204</v>
      </c>
      <c r="G649" s="51" t="s">
        <v>1203</v>
      </c>
      <c r="H649" s="51" t="s">
        <v>1202</v>
      </c>
      <c r="I649" s="51" t="s">
        <v>1201</v>
      </c>
      <c r="J649" s="51" t="s">
        <v>1200</v>
      </c>
      <c r="K649" s="51" t="s">
        <v>1199</v>
      </c>
      <c r="L649" s="51" t="s">
        <v>1242</v>
      </c>
      <c r="M649" s="51" t="s">
        <v>1197</v>
      </c>
      <c r="N649" s="51" t="s">
        <v>1168</v>
      </c>
      <c r="O649" s="51">
        <v>365500</v>
      </c>
      <c r="P649" s="51" t="s">
        <v>1195</v>
      </c>
      <c r="Q649" s="51" t="s">
        <v>1194</v>
      </c>
      <c r="R649" s="51" t="s">
        <v>15</v>
      </c>
      <c r="T649" s="51" t="s">
        <v>1256</v>
      </c>
    </row>
    <row r="650" spans="1:20" x14ac:dyDescent="0.2">
      <c r="A650" s="51" t="s">
        <v>1209</v>
      </c>
      <c r="B650" s="51" t="s">
        <v>1208</v>
      </c>
      <c r="C650" s="51" t="s">
        <v>1207</v>
      </c>
      <c r="D650" s="51" t="s">
        <v>1547</v>
      </c>
      <c r="E650" s="51" t="s">
        <v>1546</v>
      </c>
      <c r="F650" s="51" t="s">
        <v>1204</v>
      </c>
      <c r="G650" s="51" t="s">
        <v>1203</v>
      </c>
      <c r="H650" s="51" t="s">
        <v>1202</v>
      </c>
      <c r="I650" s="51" t="s">
        <v>1201</v>
      </c>
      <c r="J650" s="51" t="s">
        <v>1200</v>
      </c>
      <c r="K650" s="51" t="s">
        <v>1199</v>
      </c>
      <c r="L650" s="51" t="s">
        <v>1238</v>
      </c>
      <c r="M650" s="51" t="s">
        <v>1197</v>
      </c>
      <c r="N650" s="51" t="s">
        <v>1168</v>
      </c>
      <c r="O650" s="51">
        <v>392900</v>
      </c>
      <c r="P650" s="51" t="s">
        <v>1195</v>
      </c>
      <c r="Q650" s="51" t="s">
        <v>1194</v>
      </c>
      <c r="R650" s="51" t="s">
        <v>1213</v>
      </c>
      <c r="T650" s="51" t="s">
        <v>1549</v>
      </c>
    </row>
    <row r="651" spans="1:20" x14ac:dyDescent="0.2">
      <c r="A651" s="51" t="s">
        <v>1209</v>
      </c>
      <c r="B651" s="51" t="s">
        <v>1208</v>
      </c>
      <c r="C651" s="51" t="s">
        <v>1207</v>
      </c>
      <c r="D651" s="51" t="s">
        <v>1547</v>
      </c>
      <c r="E651" s="51" t="s">
        <v>1546</v>
      </c>
      <c r="F651" s="51" t="s">
        <v>1204</v>
      </c>
      <c r="G651" s="51" t="s">
        <v>1203</v>
      </c>
      <c r="H651" s="51" t="s">
        <v>1202</v>
      </c>
      <c r="I651" s="51" t="s">
        <v>1201</v>
      </c>
      <c r="J651" s="51" t="s">
        <v>1200</v>
      </c>
      <c r="K651" s="51" t="s">
        <v>1199</v>
      </c>
      <c r="L651" s="51" t="s">
        <v>1488</v>
      </c>
      <c r="M651" s="51" t="s">
        <v>1272</v>
      </c>
      <c r="N651" s="51" t="s">
        <v>1166</v>
      </c>
      <c r="O651" s="51">
        <v>757000</v>
      </c>
      <c r="P651" s="51" t="s">
        <v>1195</v>
      </c>
      <c r="Q651" s="51" t="s">
        <v>1194</v>
      </c>
      <c r="R651" s="51" t="s">
        <v>15</v>
      </c>
      <c r="T651" s="51" t="s">
        <v>1419</v>
      </c>
    </row>
    <row r="652" spans="1:20" x14ac:dyDescent="0.2">
      <c r="A652" s="51" t="s">
        <v>1209</v>
      </c>
      <c r="B652" s="51" t="s">
        <v>1208</v>
      </c>
      <c r="C652" s="51" t="s">
        <v>1207</v>
      </c>
      <c r="D652" s="51" t="s">
        <v>1547</v>
      </c>
      <c r="E652" s="51" t="s">
        <v>1546</v>
      </c>
      <c r="F652" s="51" t="s">
        <v>1204</v>
      </c>
      <c r="G652" s="51" t="s">
        <v>1203</v>
      </c>
      <c r="H652" s="51" t="s">
        <v>1202</v>
      </c>
      <c r="I652" s="51" t="s">
        <v>1201</v>
      </c>
      <c r="J652" s="51" t="s">
        <v>1200</v>
      </c>
      <c r="K652" s="51" t="s">
        <v>1199</v>
      </c>
      <c r="L652" s="51" t="s">
        <v>1486</v>
      </c>
      <c r="M652" s="51" t="s">
        <v>1197</v>
      </c>
      <c r="N652" s="51" t="s">
        <v>1168</v>
      </c>
      <c r="O652" s="51">
        <v>742000</v>
      </c>
      <c r="P652" s="51" t="s">
        <v>1195</v>
      </c>
      <c r="Q652" s="51" t="s">
        <v>1194</v>
      </c>
      <c r="R652" s="51" t="s">
        <v>15</v>
      </c>
      <c r="T652" s="51" t="s">
        <v>1538</v>
      </c>
    </row>
    <row r="653" spans="1:20" x14ac:dyDescent="0.2">
      <c r="A653" s="51" t="s">
        <v>1209</v>
      </c>
      <c r="B653" s="51" t="s">
        <v>1208</v>
      </c>
      <c r="C653" s="51" t="s">
        <v>1207</v>
      </c>
      <c r="D653" s="51" t="s">
        <v>1547</v>
      </c>
      <c r="E653" s="51" t="s">
        <v>1546</v>
      </c>
      <c r="F653" s="51" t="s">
        <v>1204</v>
      </c>
      <c r="G653" s="51" t="s">
        <v>1203</v>
      </c>
      <c r="H653" s="51" t="s">
        <v>1202</v>
      </c>
      <c r="I653" s="51" t="s">
        <v>1201</v>
      </c>
      <c r="J653" s="51" t="s">
        <v>1200</v>
      </c>
      <c r="K653" s="51" t="s">
        <v>1199</v>
      </c>
      <c r="L653" s="51" t="s">
        <v>1484</v>
      </c>
      <c r="M653" s="51" t="s">
        <v>1211</v>
      </c>
      <c r="N653" s="51" t="s">
        <v>1164</v>
      </c>
      <c r="O653" s="51">
        <v>249900</v>
      </c>
      <c r="P653" s="51" t="s">
        <v>1195</v>
      </c>
      <c r="Q653" s="51" t="s">
        <v>1194</v>
      </c>
      <c r="R653" s="51" t="s">
        <v>15</v>
      </c>
      <c r="T653" s="51" t="s">
        <v>1302</v>
      </c>
    </row>
    <row r="654" spans="1:20" x14ac:dyDescent="0.2">
      <c r="A654" s="51" t="s">
        <v>1209</v>
      </c>
      <c r="B654" s="51" t="s">
        <v>1208</v>
      </c>
      <c r="C654" s="51" t="s">
        <v>1207</v>
      </c>
      <c r="D654" s="51" t="s">
        <v>1547</v>
      </c>
      <c r="E654" s="51" t="s">
        <v>1546</v>
      </c>
      <c r="F654" s="51" t="s">
        <v>1204</v>
      </c>
      <c r="G654" s="51" t="s">
        <v>1203</v>
      </c>
      <c r="H654" s="51" t="s">
        <v>1202</v>
      </c>
      <c r="I654" s="51" t="s">
        <v>1201</v>
      </c>
      <c r="J654" s="51" t="s">
        <v>1200</v>
      </c>
      <c r="K654" s="51" t="s">
        <v>1199</v>
      </c>
      <c r="L654" s="51" t="s">
        <v>1482</v>
      </c>
      <c r="M654" s="51" t="s">
        <v>1221</v>
      </c>
      <c r="N654" s="51" t="s">
        <v>1164</v>
      </c>
      <c r="O654" s="51">
        <v>609900</v>
      </c>
      <c r="P654" s="51" t="s">
        <v>1195</v>
      </c>
      <c r="Q654" s="51" t="s">
        <v>1194</v>
      </c>
      <c r="R654" s="51" t="s">
        <v>15</v>
      </c>
      <c r="T654" s="51" t="s">
        <v>1548</v>
      </c>
    </row>
    <row r="655" spans="1:20" x14ac:dyDescent="0.2">
      <c r="A655" s="51" t="s">
        <v>1209</v>
      </c>
      <c r="B655" s="51" t="s">
        <v>1208</v>
      </c>
      <c r="C655" s="51" t="s">
        <v>1207</v>
      </c>
      <c r="D655" s="51" t="s">
        <v>1547</v>
      </c>
      <c r="E655" s="51" t="s">
        <v>1546</v>
      </c>
      <c r="F655" s="51" t="s">
        <v>1204</v>
      </c>
      <c r="G655" s="51" t="s">
        <v>1203</v>
      </c>
      <c r="H655" s="51" t="s">
        <v>1202</v>
      </c>
      <c r="I655" s="51" t="s">
        <v>1201</v>
      </c>
      <c r="J655" s="51" t="s">
        <v>1200</v>
      </c>
      <c r="K655" s="51" t="s">
        <v>1199</v>
      </c>
      <c r="L655" s="51" t="s">
        <v>1481</v>
      </c>
      <c r="M655" s="51" t="s">
        <v>1214</v>
      </c>
      <c r="N655" s="51" t="s">
        <v>1168</v>
      </c>
      <c r="O655" s="51">
        <v>368400</v>
      </c>
      <c r="P655" s="51" t="s">
        <v>1195</v>
      </c>
      <c r="Q655" s="51" t="s">
        <v>1194</v>
      </c>
      <c r="R655" s="51" t="s">
        <v>15</v>
      </c>
      <c r="T655" s="51" t="s">
        <v>1402</v>
      </c>
    </row>
    <row r="656" spans="1:20" x14ac:dyDescent="0.2">
      <c r="A656" s="51" t="s">
        <v>1209</v>
      </c>
      <c r="B656" s="51" t="s">
        <v>1208</v>
      </c>
      <c r="C656" s="51" t="s">
        <v>1207</v>
      </c>
      <c r="D656" s="51" t="s">
        <v>1547</v>
      </c>
      <c r="E656" s="51" t="s">
        <v>1546</v>
      </c>
      <c r="F656" s="51" t="s">
        <v>1204</v>
      </c>
      <c r="G656" s="51" t="s">
        <v>1203</v>
      </c>
      <c r="H656" s="51" t="s">
        <v>1202</v>
      </c>
      <c r="I656" s="51" t="s">
        <v>1201</v>
      </c>
      <c r="J656" s="51" t="s">
        <v>1200</v>
      </c>
      <c r="K656" s="51" t="s">
        <v>1199</v>
      </c>
      <c r="L656" s="51" t="s">
        <v>1478</v>
      </c>
      <c r="M656" s="51" t="s">
        <v>1214</v>
      </c>
      <c r="N656" s="51" t="s">
        <v>1168</v>
      </c>
      <c r="O656" s="51">
        <v>921900</v>
      </c>
      <c r="P656" s="51" t="s">
        <v>1195</v>
      </c>
      <c r="Q656" s="51" t="s">
        <v>1194</v>
      </c>
      <c r="R656" s="51" t="s">
        <v>15</v>
      </c>
      <c r="T656" s="51" t="s">
        <v>1415</v>
      </c>
    </row>
    <row r="657" spans="1:20" x14ac:dyDescent="0.2">
      <c r="A657" s="51" t="s">
        <v>1209</v>
      </c>
      <c r="B657" s="51" t="s">
        <v>1208</v>
      </c>
      <c r="C657" s="51" t="s">
        <v>1207</v>
      </c>
      <c r="D657" s="51" t="s">
        <v>1528</v>
      </c>
      <c r="E657" s="51" t="s">
        <v>1527</v>
      </c>
      <c r="F657" s="51" t="s">
        <v>1204</v>
      </c>
      <c r="G657" s="51" t="s">
        <v>1203</v>
      </c>
      <c r="H657" s="51" t="s">
        <v>1202</v>
      </c>
      <c r="I657" s="51" t="s">
        <v>1201</v>
      </c>
      <c r="J657" s="51" t="s">
        <v>1200</v>
      </c>
      <c r="K657" s="51" t="s">
        <v>1199</v>
      </c>
      <c r="L657" s="51" t="s">
        <v>1222</v>
      </c>
      <c r="M657" s="51" t="s">
        <v>1197</v>
      </c>
      <c r="N657" s="51" t="s">
        <v>1168</v>
      </c>
      <c r="O657" s="51">
        <v>319900</v>
      </c>
      <c r="P657" s="51" t="s">
        <v>1195</v>
      </c>
      <c r="Q657" s="51" t="s">
        <v>1194</v>
      </c>
      <c r="R657" s="51" t="s">
        <v>15</v>
      </c>
      <c r="T657" s="51" t="s">
        <v>1474</v>
      </c>
    </row>
    <row r="658" spans="1:20" x14ac:dyDescent="0.2">
      <c r="A658" s="51" t="s">
        <v>1209</v>
      </c>
      <c r="B658" s="51" t="s">
        <v>1208</v>
      </c>
      <c r="C658" s="51" t="s">
        <v>1207</v>
      </c>
      <c r="D658" s="51" t="s">
        <v>1528</v>
      </c>
      <c r="E658" s="51" t="s">
        <v>1527</v>
      </c>
      <c r="F658" s="51" t="s">
        <v>1204</v>
      </c>
      <c r="G658" s="51" t="s">
        <v>1203</v>
      </c>
      <c r="H658" s="51" t="s">
        <v>1202</v>
      </c>
      <c r="I658" s="51" t="s">
        <v>1201</v>
      </c>
      <c r="J658" s="51" t="s">
        <v>1200</v>
      </c>
      <c r="K658" s="51" t="s">
        <v>1199</v>
      </c>
      <c r="L658" s="51" t="s">
        <v>1219</v>
      </c>
      <c r="M658" s="51" t="s">
        <v>1340</v>
      </c>
      <c r="N658" s="51" t="s">
        <v>1166</v>
      </c>
      <c r="O658" s="51">
        <v>409900</v>
      </c>
      <c r="P658" s="51" t="s">
        <v>1195</v>
      </c>
      <c r="Q658" s="51" t="s">
        <v>1194</v>
      </c>
      <c r="R658" s="51" t="s">
        <v>15</v>
      </c>
      <c r="T658" s="51" t="s">
        <v>1450</v>
      </c>
    </row>
    <row r="659" spans="1:20" x14ac:dyDescent="0.2">
      <c r="A659" s="51" t="s">
        <v>1209</v>
      </c>
      <c r="B659" s="51" t="s">
        <v>1208</v>
      </c>
      <c r="C659" s="51" t="s">
        <v>1207</v>
      </c>
      <c r="D659" s="51" t="s">
        <v>1528</v>
      </c>
      <c r="E659" s="51" t="s">
        <v>1527</v>
      </c>
      <c r="F659" s="51" t="s">
        <v>1204</v>
      </c>
      <c r="G659" s="51" t="s">
        <v>1203</v>
      </c>
      <c r="H659" s="51" t="s">
        <v>1202</v>
      </c>
      <c r="I659" s="51" t="s">
        <v>1201</v>
      </c>
      <c r="J659" s="51" t="s">
        <v>1200</v>
      </c>
      <c r="K659" s="51" t="s">
        <v>1199</v>
      </c>
      <c r="L659" s="51" t="s">
        <v>1217</v>
      </c>
      <c r="M659" s="51" t="s">
        <v>1197</v>
      </c>
      <c r="N659" s="51" t="s">
        <v>1168</v>
      </c>
      <c r="O659" s="51">
        <v>367600</v>
      </c>
      <c r="P659" s="51" t="s">
        <v>1195</v>
      </c>
      <c r="Q659" s="51" t="s">
        <v>1194</v>
      </c>
      <c r="R659" s="51" t="s">
        <v>1213</v>
      </c>
      <c r="T659" s="51" t="s">
        <v>1397</v>
      </c>
    </row>
    <row r="660" spans="1:20" x14ac:dyDescent="0.2">
      <c r="A660" s="51" t="s">
        <v>1209</v>
      </c>
      <c r="B660" s="51" t="s">
        <v>1208</v>
      </c>
      <c r="C660" s="51" t="s">
        <v>1207</v>
      </c>
      <c r="D660" s="51" t="s">
        <v>1528</v>
      </c>
      <c r="E660" s="51" t="s">
        <v>1527</v>
      </c>
      <c r="F660" s="51" t="s">
        <v>1204</v>
      </c>
      <c r="G660" s="51" t="s">
        <v>1203</v>
      </c>
      <c r="H660" s="51" t="s">
        <v>1202</v>
      </c>
      <c r="I660" s="51" t="s">
        <v>1201</v>
      </c>
      <c r="J660" s="51" t="s">
        <v>1200</v>
      </c>
      <c r="K660" s="51" t="s">
        <v>1199</v>
      </c>
      <c r="L660" s="51" t="s">
        <v>1215</v>
      </c>
      <c r="M660" s="51" t="s">
        <v>1214</v>
      </c>
      <c r="N660" s="51" t="s">
        <v>1168</v>
      </c>
      <c r="O660" s="51">
        <v>864900</v>
      </c>
      <c r="P660" s="51" t="s">
        <v>1195</v>
      </c>
      <c r="Q660" s="51" t="s">
        <v>1194</v>
      </c>
      <c r="R660" s="51" t="s">
        <v>15</v>
      </c>
      <c r="T660" s="51" t="s">
        <v>1545</v>
      </c>
    </row>
    <row r="661" spans="1:20" x14ac:dyDescent="0.2">
      <c r="A661" s="51" t="s">
        <v>1209</v>
      </c>
      <c r="B661" s="51" t="s">
        <v>1208</v>
      </c>
      <c r="C661" s="51" t="s">
        <v>1207</v>
      </c>
      <c r="D661" s="51" t="s">
        <v>1528</v>
      </c>
      <c r="E661" s="51" t="s">
        <v>1527</v>
      </c>
      <c r="F661" s="51" t="s">
        <v>1204</v>
      </c>
      <c r="G661" s="51" t="s">
        <v>1203</v>
      </c>
      <c r="H661" s="51" t="s">
        <v>1202</v>
      </c>
      <c r="I661" s="51" t="s">
        <v>1201</v>
      </c>
      <c r="J661" s="51" t="s">
        <v>1200</v>
      </c>
      <c r="K661" s="51" t="s">
        <v>1199</v>
      </c>
      <c r="L661" s="51" t="s">
        <v>1212</v>
      </c>
      <c r="M661" s="51" t="s">
        <v>1211</v>
      </c>
      <c r="N661" s="51" t="s">
        <v>1164</v>
      </c>
      <c r="O661" s="51">
        <v>177950</v>
      </c>
      <c r="P661" s="51" t="s">
        <v>1195</v>
      </c>
      <c r="Q661" s="51" t="s">
        <v>1194</v>
      </c>
      <c r="R661" s="51" t="s">
        <v>15</v>
      </c>
      <c r="T661" s="51" t="s">
        <v>1544</v>
      </c>
    </row>
    <row r="662" spans="1:20" x14ac:dyDescent="0.2">
      <c r="A662" s="51" t="s">
        <v>1209</v>
      </c>
      <c r="B662" s="51" t="s">
        <v>1208</v>
      </c>
      <c r="C662" s="51" t="s">
        <v>1207</v>
      </c>
      <c r="D662" s="51" t="s">
        <v>1528</v>
      </c>
      <c r="E662" s="51" t="s">
        <v>1527</v>
      </c>
      <c r="F662" s="51" t="s">
        <v>1204</v>
      </c>
      <c r="G662" s="51" t="s">
        <v>1203</v>
      </c>
      <c r="H662" s="51" t="s">
        <v>1202</v>
      </c>
      <c r="I662" s="51" t="s">
        <v>1201</v>
      </c>
      <c r="J662" s="51" t="s">
        <v>1200</v>
      </c>
      <c r="K662" s="51" t="s">
        <v>1199</v>
      </c>
      <c r="L662" s="51" t="s">
        <v>1198</v>
      </c>
      <c r="M662" s="51" t="s">
        <v>1197</v>
      </c>
      <c r="N662" s="51" t="s">
        <v>1168</v>
      </c>
      <c r="O662" s="51">
        <v>241900</v>
      </c>
      <c r="P662" s="51" t="s">
        <v>1195</v>
      </c>
      <c r="Q662" s="51" t="s">
        <v>1194</v>
      </c>
      <c r="R662" s="51" t="s">
        <v>15</v>
      </c>
      <c r="T662" s="51" t="s">
        <v>1306</v>
      </c>
    </row>
    <row r="663" spans="1:20" x14ac:dyDescent="0.2">
      <c r="A663" s="51" t="s">
        <v>1209</v>
      </c>
      <c r="B663" s="51" t="s">
        <v>1208</v>
      </c>
      <c r="C663" s="51" t="s">
        <v>1207</v>
      </c>
      <c r="D663" s="51" t="s">
        <v>1528</v>
      </c>
      <c r="E663" s="51" t="s">
        <v>1527</v>
      </c>
      <c r="F663" s="51" t="s">
        <v>1204</v>
      </c>
      <c r="G663" s="51" t="s">
        <v>1203</v>
      </c>
      <c r="H663" s="51" t="s">
        <v>1202</v>
      </c>
      <c r="I663" s="51" t="s">
        <v>1201</v>
      </c>
      <c r="J663" s="51" t="s">
        <v>1200</v>
      </c>
      <c r="K663" s="51" t="s">
        <v>1199</v>
      </c>
      <c r="L663" s="51" t="s">
        <v>1251</v>
      </c>
      <c r="M663" s="51" t="s">
        <v>1224</v>
      </c>
      <c r="N663" s="51" t="s">
        <v>2735</v>
      </c>
      <c r="O663" s="51">
        <v>219945</v>
      </c>
      <c r="P663" s="51" t="s">
        <v>1195</v>
      </c>
      <c r="Q663" s="51" t="s">
        <v>1194</v>
      </c>
      <c r="R663" s="51" t="s">
        <v>15</v>
      </c>
      <c r="T663" s="51" t="s">
        <v>1359</v>
      </c>
    </row>
    <row r="664" spans="1:20" x14ac:dyDescent="0.2">
      <c r="A664" s="51" t="s">
        <v>1209</v>
      </c>
      <c r="B664" s="51" t="s">
        <v>1208</v>
      </c>
      <c r="C664" s="51" t="s">
        <v>1207</v>
      </c>
      <c r="D664" s="51" t="s">
        <v>1528</v>
      </c>
      <c r="E664" s="51" t="s">
        <v>1527</v>
      </c>
      <c r="F664" s="51" t="s">
        <v>1204</v>
      </c>
      <c r="G664" s="51" t="s">
        <v>1203</v>
      </c>
      <c r="H664" s="51" t="s">
        <v>1202</v>
      </c>
      <c r="I664" s="51" t="s">
        <v>1201</v>
      </c>
      <c r="J664" s="51" t="s">
        <v>1200</v>
      </c>
      <c r="K664" s="51" t="s">
        <v>1199</v>
      </c>
      <c r="L664" s="51" t="s">
        <v>1248</v>
      </c>
      <c r="M664" s="51" t="s">
        <v>1221</v>
      </c>
      <c r="N664" s="51" t="s">
        <v>1164</v>
      </c>
      <c r="O664" s="51">
        <v>304800</v>
      </c>
      <c r="P664" s="51" t="s">
        <v>1195</v>
      </c>
      <c r="Q664" s="51" t="s">
        <v>1194</v>
      </c>
      <c r="R664" s="51" t="s">
        <v>15</v>
      </c>
      <c r="T664" s="51" t="s">
        <v>1231</v>
      </c>
    </row>
    <row r="665" spans="1:20" x14ac:dyDescent="0.2">
      <c r="A665" s="51" t="s">
        <v>1209</v>
      </c>
      <c r="B665" s="51" t="s">
        <v>1208</v>
      </c>
      <c r="C665" s="51" t="s">
        <v>1207</v>
      </c>
      <c r="D665" s="51" t="s">
        <v>1528</v>
      </c>
      <c r="E665" s="51" t="s">
        <v>1527</v>
      </c>
      <c r="F665" s="51" t="s">
        <v>1204</v>
      </c>
      <c r="G665" s="51" t="s">
        <v>1203</v>
      </c>
      <c r="H665" s="51" t="s">
        <v>1202</v>
      </c>
      <c r="I665" s="51" t="s">
        <v>1201</v>
      </c>
      <c r="J665" s="51" t="s">
        <v>1200</v>
      </c>
      <c r="K665" s="51" t="s">
        <v>1199</v>
      </c>
      <c r="L665" s="51" t="s">
        <v>1246</v>
      </c>
      <c r="M665" s="51" t="s">
        <v>1211</v>
      </c>
      <c r="N665" s="51" t="s">
        <v>1164</v>
      </c>
      <c r="O665" s="51">
        <v>246445</v>
      </c>
      <c r="P665" s="51" t="s">
        <v>1195</v>
      </c>
      <c r="Q665" s="51" t="s">
        <v>1194</v>
      </c>
      <c r="R665" s="51" t="s">
        <v>15</v>
      </c>
      <c r="T665" s="51" t="s">
        <v>1543</v>
      </c>
    </row>
    <row r="666" spans="1:20" x14ac:dyDescent="0.2">
      <c r="A666" s="51" t="s">
        <v>1209</v>
      </c>
      <c r="B666" s="51" t="s">
        <v>1208</v>
      </c>
      <c r="C666" s="51" t="s">
        <v>1207</v>
      </c>
      <c r="D666" s="51" t="s">
        <v>1528</v>
      </c>
      <c r="E666" s="51" t="s">
        <v>1527</v>
      </c>
      <c r="F666" s="51" t="s">
        <v>1204</v>
      </c>
      <c r="G666" s="51" t="s">
        <v>1203</v>
      </c>
      <c r="H666" s="51" t="s">
        <v>1202</v>
      </c>
      <c r="I666" s="51" t="s">
        <v>1201</v>
      </c>
      <c r="J666" s="51" t="s">
        <v>1200</v>
      </c>
      <c r="K666" s="51" t="s">
        <v>1199</v>
      </c>
      <c r="L666" s="51" t="s">
        <v>1244</v>
      </c>
      <c r="M666" s="51" t="s">
        <v>1224</v>
      </c>
      <c r="N666" s="51" t="s">
        <v>2735</v>
      </c>
      <c r="O666" s="51">
        <v>181592</v>
      </c>
      <c r="P666" s="51" t="s">
        <v>1195</v>
      </c>
      <c r="Q666" s="51" t="s">
        <v>1194</v>
      </c>
      <c r="R666" s="51" t="s">
        <v>1213</v>
      </c>
      <c r="T666" s="51" t="s">
        <v>1542</v>
      </c>
    </row>
    <row r="667" spans="1:20" x14ac:dyDescent="0.2">
      <c r="A667" s="51" t="s">
        <v>1209</v>
      </c>
      <c r="B667" s="51" t="s">
        <v>1208</v>
      </c>
      <c r="C667" s="51" t="s">
        <v>1207</v>
      </c>
      <c r="D667" s="51" t="s">
        <v>1528</v>
      </c>
      <c r="E667" s="51" t="s">
        <v>1527</v>
      </c>
      <c r="F667" s="51" t="s">
        <v>1204</v>
      </c>
      <c r="G667" s="51" t="s">
        <v>1203</v>
      </c>
      <c r="H667" s="51" t="s">
        <v>1202</v>
      </c>
      <c r="I667" s="51" t="s">
        <v>1201</v>
      </c>
      <c r="J667" s="51" t="s">
        <v>1200</v>
      </c>
      <c r="K667" s="51" t="s">
        <v>1199</v>
      </c>
      <c r="L667" s="51" t="s">
        <v>1242</v>
      </c>
      <c r="M667" s="51" t="s">
        <v>1272</v>
      </c>
      <c r="N667" s="51" t="s">
        <v>1166</v>
      </c>
      <c r="O667" s="51">
        <v>741000</v>
      </c>
      <c r="P667" s="51" t="s">
        <v>1195</v>
      </c>
      <c r="Q667" s="51" t="s">
        <v>1194</v>
      </c>
      <c r="R667" s="51" t="s">
        <v>15</v>
      </c>
      <c r="T667" s="51" t="s">
        <v>1541</v>
      </c>
    </row>
    <row r="668" spans="1:20" x14ac:dyDescent="0.2">
      <c r="A668" s="51" t="s">
        <v>1209</v>
      </c>
      <c r="B668" s="51" t="s">
        <v>1208</v>
      </c>
      <c r="C668" s="51" t="s">
        <v>1207</v>
      </c>
      <c r="D668" s="51" t="s">
        <v>1528</v>
      </c>
      <c r="E668" s="51" t="s">
        <v>1527</v>
      </c>
      <c r="F668" s="51" t="s">
        <v>1204</v>
      </c>
      <c r="G668" s="51" t="s">
        <v>1203</v>
      </c>
      <c r="H668" s="51" t="s">
        <v>1202</v>
      </c>
      <c r="I668" s="51" t="s">
        <v>1201</v>
      </c>
      <c r="J668" s="51" t="s">
        <v>1200</v>
      </c>
      <c r="K668" s="51" t="s">
        <v>1199</v>
      </c>
      <c r="L668" s="51" t="s">
        <v>1238</v>
      </c>
      <c r="M668" s="51" t="s">
        <v>1197</v>
      </c>
      <c r="N668" s="51" t="s">
        <v>1168</v>
      </c>
      <c r="O668" s="51">
        <v>177900</v>
      </c>
      <c r="P668" s="51" t="s">
        <v>1195</v>
      </c>
      <c r="Q668" s="51" t="s">
        <v>1194</v>
      </c>
      <c r="R668" s="51" t="s">
        <v>1213</v>
      </c>
      <c r="T668" s="51" t="s">
        <v>1540</v>
      </c>
    </row>
    <row r="669" spans="1:20" x14ac:dyDescent="0.2">
      <c r="A669" s="51" t="s">
        <v>1209</v>
      </c>
      <c r="B669" s="51" t="s">
        <v>1208</v>
      </c>
      <c r="C669" s="51" t="s">
        <v>1207</v>
      </c>
      <c r="D669" s="51" t="s">
        <v>1528</v>
      </c>
      <c r="E669" s="51" t="s">
        <v>1527</v>
      </c>
      <c r="F669" s="51" t="s">
        <v>1204</v>
      </c>
      <c r="G669" s="51" t="s">
        <v>1203</v>
      </c>
      <c r="H669" s="51" t="s">
        <v>1202</v>
      </c>
      <c r="I669" s="51" t="s">
        <v>1201</v>
      </c>
      <c r="J669" s="51" t="s">
        <v>1200</v>
      </c>
      <c r="K669" s="51" t="s">
        <v>1199</v>
      </c>
      <c r="L669" s="51" t="s">
        <v>1488</v>
      </c>
      <c r="M669" s="51" t="s">
        <v>1197</v>
      </c>
      <c r="N669" s="51" t="s">
        <v>1168</v>
      </c>
      <c r="O669" s="51">
        <v>369990</v>
      </c>
      <c r="P669" s="51" t="s">
        <v>1195</v>
      </c>
      <c r="Q669" s="51" t="s">
        <v>1194</v>
      </c>
      <c r="R669" s="51" t="s">
        <v>15</v>
      </c>
      <c r="T669" s="51" t="s">
        <v>1539</v>
      </c>
    </row>
    <row r="670" spans="1:20" x14ac:dyDescent="0.2">
      <c r="A670" s="51" t="s">
        <v>1209</v>
      </c>
      <c r="B670" s="51" t="s">
        <v>1208</v>
      </c>
      <c r="C670" s="51" t="s">
        <v>1207</v>
      </c>
      <c r="D670" s="51" t="s">
        <v>1528</v>
      </c>
      <c r="E670" s="51" t="s">
        <v>1527</v>
      </c>
      <c r="F670" s="51" t="s">
        <v>1204</v>
      </c>
      <c r="G670" s="51" t="s">
        <v>1203</v>
      </c>
      <c r="H670" s="51" t="s">
        <v>1202</v>
      </c>
      <c r="I670" s="51" t="s">
        <v>1201</v>
      </c>
      <c r="J670" s="51" t="s">
        <v>1200</v>
      </c>
      <c r="K670" s="51" t="s">
        <v>1199</v>
      </c>
      <c r="L670" s="51" t="s">
        <v>1486</v>
      </c>
      <c r="M670" s="51" t="s">
        <v>1197</v>
      </c>
      <c r="N670" s="51" t="s">
        <v>1168</v>
      </c>
      <c r="O670" s="51">
        <v>285600</v>
      </c>
      <c r="P670" s="51" t="s">
        <v>1195</v>
      </c>
      <c r="Q670" s="51" t="s">
        <v>1194</v>
      </c>
      <c r="R670" s="51" t="s">
        <v>15</v>
      </c>
      <c r="T670" s="51" t="s">
        <v>1218</v>
      </c>
    </row>
    <row r="671" spans="1:20" x14ac:dyDescent="0.2">
      <c r="A671" s="51" t="s">
        <v>1209</v>
      </c>
      <c r="B671" s="51" t="s">
        <v>1208</v>
      </c>
      <c r="C671" s="51" t="s">
        <v>1207</v>
      </c>
      <c r="D671" s="51" t="s">
        <v>1528</v>
      </c>
      <c r="E671" s="51" t="s">
        <v>1527</v>
      </c>
      <c r="F671" s="51" t="s">
        <v>1204</v>
      </c>
      <c r="G671" s="51" t="s">
        <v>1203</v>
      </c>
      <c r="H671" s="51" t="s">
        <v>1202</v>
      </c>
      <c r="I671" s="51" t="s">
        <v>1201</v>
      </c>
      <c r="J671" s="51" t="s">
        <v>1200</v>
      </c>
      <c r="K671" s="51" t="s">
        <v>1199</v>
      </c>
      <c r="L671" s="51" t="s">
        <v>1484</v>
      </c>
      <c r="M671" s="51" t="s">
        <v>1211</v>
      </c>
      <c r="N671" s="51" t="s">
        <v>1164</v>
      </c>
      <c r="O671" s="51">
        <v>317900</v>
      </c>
      <c r="P671" s="51" t="s">
        <v>1195</v>
      </c>
      <c r="Q671" s="51" t="s">
        <v>1194</v>
      </c>
      <c r="R671" s="51" t="s">
        <v>1213</v>
      </c>
      <c r="T671" s="51" t="s">
        <v>1374</v>
      </c>
    </row>
    <row r="672" spans="1:20" x14ac:dyDescent="0.2">
      <c r="A672" s="51" t="s">
        <v>1209</v>
      </c>
      <c r="B672" s="51" t="s">
        <v>1208</v>
      </c>
      <c r="C672" s="51" t="s">
        <v>1207</v>
      </c>
      <c r="D672" s="51" t="s">
        <v>1528</v>
      </c>
      <c r="E672" s="51" t="s">
        <v>1527</v>
      </c>
      <c r="F672" s="51" t="s">
        <v>1204</v>
      </c>
      <c r="G672" s="51" t="s">
        <v>1203</v>
      </c>
      <c r="H672" s="51" t="s">
        <v>1202</v>
      </c>
      <c r="I672" s="51" t="s">
        <v>1201</v>
      </c>
      <c r="J672" s="51" t="s">
        <v>1200</v>
      </c>
      <c r="K672" s="51" t="s">
        <v>1199</v>
      </c>
      <c r="L672" s="51" t="s">
        <v>1482</v>
      </c>
      <c r="M672" s="51" t="s">
        <v>1197</v>
      </c>
      <c r="N672" s="51" t="s">
        <v>1168</v>
      </c>
      <c r="O672" s="51">
        <v>742000</v>
      </c>
      <c r="P672" s="51" t="s">
        <v>1195</v>
      </c>
      <c r="Q672" s="51" t="s">
        <v>1194</v>
      </c>
      <c r="R672" s="51" t="s">
        <v>15</v>
      </c>
      <c r="T672" s="51" t="s">
        <v>1538</v>
      </c>
    </row>
    <row r="673" spans="1:20" x14ac:dyDescent="0.2">
      <c r="A673" s="51" t="s">
        <v>1209</v>
      </c>
      <c r="B673" s="51" t="s">
        <v>1208</v>
      </c>
      <c r="C673" s="51" t="s">
        <v>1207</v>
      </c>
      <c r="D673" s="51" t="s">
        <v>1528</v>
      </c>
      <c r="E673" s="51" t="s">
        <v>1527</v>
      </c>
      <c r="F673" s="51" t="s">
        <v>1204</v>
      </c>
      <c r="G673" s="51" t="s">
        <v>1203</v>
      </c>
      <c r="H673" s="51" t="s">
        <v>1202</v>
      </c>
      <c r="I673" s="51" t="s">
        <v>1201</v>
      </c>
      <c r="J673" s="51" t="s">
        <v>1200</v>
      </c>
      <c r="K673" s="51" t="s">
        <v>1199</v>
      </c>
      <c r="L673" s="51" t="s">
        <v>1481</v>
      </c>
      <c r="M673" s="51" t="s">
        <v>1197</v>
      </c>
      <c r="N673" s="51" t="s">
        <v>1168</v>
      </c>
      <c r="O673" s="51">
        <v>383850</v>
      </c>
      <c r="P673" s="51" t="s">
        <v>1195</v>
      </c>
      <c r="Q673" s="51" t="s">
        <v>1194</v>
      </c>
      <c r="R673" s="51" t="s">
        <v>15</v>
      </c>
      <c r="T673" s="51" t="s">
        <v>1537</v>
      </c>
    </row>
    <row r="674" spans="1:20" x14ac:dyDescent="0.2">
      <c r="A674" s="51" t="s">
        <v>1209</v>
      </c>
      <c r="B674" s="51" t="s">
        <v>1208</v>
      </c>
      <c r="C674" s="51" t="s">
        <v>1207</v>
      </c>
      <c r="D674" s="51" t="s">
        <v>1528</v>
      </c>
      <c r="E674" s="51" t="s">
        <v>1527</v>
      </c>
      <c r="F674" s="51" t="s">
        <v>1204</v>
      </c>
      <c r="G674" s="51" t="s">
        <v>1203</v>
      </c>
      <c r="H674" s="51" t="s">
        <v>1202</v>
      </c>
      <c r="I674" s="51" t="s">
        <v>1201</v>
      </c>
      <c r="J674" s="51" t="s">
        <v>1200</v>
      </c>
      <c r="K674" s="51" t="s">
        <v>1199</v>
      </c>
      <c r="L674" s="51" t="s">
        <v>1478</v>
      </c>
      <c r="M674" s="51" t="s">
        <v>1224</v>
      </c>
      <c r="N674" s="51" t="s">
        <v>2735</v>
      </c>
      <c r="O674" s="51">
        <v>375678</v>
      </c>
      <c r="P674" s="51" t="s">
        <v>1195</v>
      </c>
      <c r="Q674" s="51" t="s">
        <v>1194</v>
      </c>
      <c r="R674" s="51" t="s">
        <v>15</v>
      </c>
      <c r="T674" s="51" t="s">
        <v>1536</v>
      </c>
    </row>
    <row r="675" spans="1:20" x14ac:dyDescent="0.2">
      <c r="A675" s="51" t="s">
        <v>1209</v>
      </c>
      <c r="B675" s="51" t="s">
        <v>1208</v>
      </c>
      <c r="C675" s="51" t="s">
        <v>1207</v>
      </c>
      <c r="D675" s="51" t="s">
        <v>1528</v>
      </c>
      <c r="E675" s="51" t="s">
        <v>1527</v>
      </c>
      <c r="F675" s="51" t="s">
        <v>1204</v>
      </c>
      <c r="G675" s="51" t="s">
        <v>1203</v>
      </c>
      <c r="H675" s="51" t="s">
        <v>1202</v>
      </c>
      <c r="I675" s="51" t="s">
        <v>1201</v>
      </c>
      <c r="J675" s="51" t="s">
        <v>1200</v>
      </c>
      <c r="K675" s="51" t="s">
        <v>1199</v>
      </c>
      <c r="L675" s="51" t="s">
        <v>1535</v>
      </c>
      <c r="M675" s="51" t="s">
        <v>1224</v>
      </c>
      <c r="N675" s="51" t="s">
        <v>2735</v>
      </c>
      <c r="O675" s="51">
        <v>933000</v>
      </c>
      <c r="P675" s="51" t="s">
        <v>1195</v>
      </c>
      <c r="Q675" s="51" t="s">
        <v>1194</v>
      </c>
      <c r="R675" s="51" t="s">
        <v>15</v>
      </c>
      <c r="T675" s="51" t="s">
        <v>1534</v>
      </c>
    </row>
    <row r="676" spans="1:20" x14ac:dyDescent="0.2">
      <c r="A676" s="51" t="s">
        <v>1209</v>
      </c>
      <c r="B676" s="51" t="s">
        <v>1208</v>
      </c>
      <c r="C676" s="51" t="s">
        <v>1207</v>
      </c>
      <c r="D676" s="51" t="s">
        <v>1528</v>
      </c>
      <c r="E676" s="51" t="s">
        <v>1527</v>
      </c>
      <c r="F676" s="51" t="s">
        <v>1204</v>
      </c>
      <c r="G676" s="51" t="s">
        <v>1203</v>
      </c>
      <c r="H676" s="51" t="s">
        <v>1202</v>
      </c>
      <c r="I676" s="51" t="s">
        <v>1201</v>
      </c>
      <c r="J676" s="51" t="s">
        <v>1200</v>
      </c>
      <c r="K676" s="51" t="s">
        <v>1199</v>
      </c>
      <c r="L676" s="51" t="s">
        <v>1533</v>
      </c>
      <c r="M676" s="51" t="s">
        <v>1197</v>
      </c>
      <c r="N676" s="51" t="s">
        <v>1168</v>
      </c>
      <c r="O676" s="51">
        <v>769900</v>
      </c>
      <c r="P676" s="51" t="s">
        <v>1195</v>
      </c>
      <c r="Q676" s="51" t="s">
        <v>1194</v>
      </c>
      <c r="R676" s="51" t="s">
        <v>15</v>
      </c>
      <c r="T676" s="51" t="s">
        <v>1276</v>
      </c>
    </row>
    <row r="677" spans="1:20" x14ac:dyDescent="0.2">
      <c r="A677" s="51" t="s">
        <v>1209</v>
      </c>
      <c r="B677" s="51" t="s">
        <v>1208</v>
      </c>
      <c r="C677" s="51" t="s">
        <v>1207</v>
      </c>
      <c r="D677" s="51" t="s">
        <v>1528</v>
      </c>
      <c r="E677" s="51" t="s">
        <v>1527</v>
      </c>
      <c r="F677" s="51" t="s">
        <v>1204</v>
      </c>
      <c r="G677" s="51" t="s">
        <v>1203</v>
      </c>
      <c r="H677" s="51" t="s">
        <v>1202</v>
      </c>
      <c r="I677" s="51" t="s">
        <v>1201</v>
      </c>
      <c r="J677" s="51" t="s">
        <v>1200</v>
      </c>
      <c r="K677" s="51" t="s">
        <v>1199</v>
      </c>
      <c r="L677" s="51" t="s">
        <v>1532</v>
      </c>
      <c r="M677" s="51" t="s">
        <v>1224</v>
      </c>
      <c r="N677" s="51" t="s">
        <v>2735</v>
      </c>
      <c r="O677" s="51">
        <v>184100</v>
      </c>
      <c r="P677" s="51" t="s">
        <v>1195</v>
      </c>
      <c r="Q677" s="51" t="s">
        <v>1194</v>
      </c>
      <c r="R677" s="51" t="s">
        <v>15</v>
      </c>
      <c r="T677" s="51" t="s">
        <v>1281</v>
      </c>
    </row>
    <row r="678" spans="1:20" x14ac:dyDescent="0.2">
      <c r="A678" s="51" t="s">
        <v>1209</v>
      </c>
      <c r="B678" s="51" t="s">
        <v>1208</v>
      </c>
      <c r="C678" s="51" t="s">
        <v>1207</v>
      </c>
      <c r="D678" s="51" t="s">
        <v>1528</v>
      </c>
      <c r="E678" s="51" t="s">
        <v>1527</v>
      </c>
      <c r="F678" s="51" t="s">
        <v>1204</v>
      </c>
      <c r="G678" s="51" t="s">
        <v>1203</v>
      </c>
      <c r="H678" s="51" t="s">
        <v>1202</v>
      </c>
      <c r="I678" s="51" t="s">
        <v>1201</v>
      </c>
      <c r="J678" s="51" t="s">
        <v>1200</v>
      </c>
      <c r="K678" s="51" t="s">
        <v>1199</v>
      </c>
      <c r="L678" s="51" t="s">
        <v>1531</v>
      </c>
      <c r="M678" s="51" t="s">
        <v>1250</v>
      </c>
      <c r="N678" s="51" t="s">
        <v>1168</v>
      </c>
      <c r="O678" s="51">
        <v>519900</v>
      </c>
      <c r="P678" s="51" t="s">
        <v>1195</v>
      </c>
      <c r="Q678" s="51" t="s">
        <v>1194</v>
      </c>
      <c r="R678" s="51" t="s">
        <v>15</v>
      </c>
      <c r="T678" s="51" t="s">
        <v>1324</v>
      </c>
    </row>
    <row r="679" spans="1:20" x14ac:dyDescent="0.2">
      <c r="A679" s="51" t="s">
        <v>1209</v>
      </c>
      <c r="B679" s="51" t="s">
        <v>1208</v>
      </c>
      <c r="C679" s="51" t="s">
        <v>1207</v>
      </c>
      <c r="D679" s="51" t="s">
        <v>1528</v>
      </c>
      <c r="E679" s="51" t="s">
        <v>1527</v>
      </c>
      <c r="F679" s="51" t="s">
        <v>1204</v>
      </c>
      <c r="G679" s="51" t="s">
        <v>1203</v>
      </c>
      <c r="H679" s="51" t="s">
        <v>1202</v>
      </c>
      <c r="I679" s="51" t="s">
        <v>1201</v>
      </c>
      <c r="J679" s="51" t="s">
        <v>1200</v>
      </c>
      <c r="K679" s="51" t="s">
        <v>1199</v>
      </c>
      <c r="L679" s="51" t="s">
        <v>1530</v>
      </c>
      <c r="M679" s="51" t="s">
        <v>1211</v>
      </c>
      <c r="N679" s="51" t="s">
        <v>1164</v>
      </c>
      <c r="O679" s="51">
        <v>209500</v>
      </c>
      <c r="P679" s="51" t="s">
        <v>1195</v>
      </c>
      <c r="Q679" s="51" t="s">
        <v>1194</v>
      </c>
      <c r="R679" s="51" t="s">
        <v>1213</v>
      </c>
      <c r="T679" s="51" t="s">
        <v>1529</v>
      </c>
    </row>
    <row r="680" spans="1:20" x14ac:dyDescent="0.2">
      <c r="A680" s="51" t="s">
        <v>1209</v>
      </c>
      <c r="B680" s="51" t="s">
        <v>1208</v>
      </c>
      <c r="C680" s="51" t="s">
        <v>1207</v>
      </c>
      <c r="D680" s="51" t="s">
        <v>1528</v>
      </c>
      <c r="E680" s="51" t="s">
        <v>1527</v>
      </c>
      <c r="F680" s="51" t="s">
        <v>1204</v>
      </c>
      <c r="G680" s="51" t="s">
        <v>1203</v>
      </c>
      <c r="H680" s="51" t="s">
        <v>1202</v>
      </c>
      <c r="I680" s="51" t="s">
        <v>1201</v>
      </c>
      <c r="J680" s="51" t="s">
        <v>1200</v>
      </c>
      <c r="K680" s="51" t="s">
        <v>1199</v>
      </c>
      <c r="L680" s="51" t="s">
        <v>1526</v>
      </c>
      <c r="M680" s="51" t="s">
        <v>1224</v>
      </c>
      <c r="N680" s="51" t="s">
        <v>2735</v>
      </c>
      <c r="O680" s="51">
        <v>430900</v>
      </c>
      <c r="P680" s="51" t="s">
        <v>1195</v>
      </c>
      <c r="Q680" s="51" t="s">
        <v>1194</v>
      </c>
      <c r="R680" s="51" t="s">
        <v>15</v>
      </c>
      <c r="T680" s="51" t="s">
        <v>1525</v>
      </c>
    </row>
    <row r="681" spans="1:20" x14ac:dyDescent="0.2">
      <c r="A681" s="51" t="s">
        <v>1209</v>
      </c>
      <c r="B681" s="51" t="s">
        <v>1208</v>
      </c>
      <c r="C681" s="51" t="s">
        <v>1207</v>
      </c>
      <c r="D681" s="51" t="s">
        <v>1522</v>
      </c>
      <c r="E681" s="51" t="s">
        <v>1521</v>
      </c>
      <c r="F681" s="51" t="s">
        <v>1204</v>
      </c>
      <c r="G681" s="51" t="s">
        <v>1203</v>
      </c>
      <c r="H681" s="51" t="s">
        <v>1202</v>
      </c>
      <c r="I681" s="51" t="s">
        <v>1201</v>
      </c>
      <c r="J681" s="51" t="s">
        <v>1200</v>
      </c>
      <c r="K681" s="51" t="s">
        <v>1199</v>
      </c>
      <c r="L681" s="51" t="s">
        <v>1222</v>
      </c>
      <c r="M681" s="51" t="s">
        <v>1211</v>
      </c>
      <c r="N681" s="51" t="s">
        <v>1164</v>
      </c>
      <c r="O681" s="51">
        <v>169900</v>
      </c>
      <c r="P681" s="51" t="s">
        <v>1195</v>
      </c>
      <c r="Q681" s="51" t="s">
        <v>1194</v>
      </c>
      <c r="R681" s="51" t="s">
        <v>15</v>
      </c>
      <c r="T681" s="51" t="s">
        <v>1524</v>
      </c>
    </row>
    <row r="682" spans="1:20" x14ac:dyDescent="0.2">
      <c r="A682" s="51" t="s">
        <v>1209</v>
      </c>
      <c r="B682" s="51" t="s">
        <v>1208</v>
      </c>
      <c r="C682" s="51" t="s">
        <v>1207</v>
      </c>
      <c r="D682" s="51" t="s">
        <v>1522</v>
      </c>
      <c r="E682" s="51" t="s">
        <v>1521</v>
      </c>
      <c r="F682" s="51" t="s">
        <v>1204</v>
      </c>
      <c r="G682" s="51" t="s">
        <v>1203</v>
      </c>
      <c r="H682" s="51" t="s">
        <v>1202</v>
      </c>
      <c r="I682" s="51" t="s">
        <v>1201</v>
      </c>
      <c r="J682" s="51" t="s">
        <v>1200</v>
      </c>
      <c r="K682" s="51" t="s">
        <v>1199</v>
      </c>
      <c r="L682" s="51" t="s">
        <v>1219</v>
      </c>
      <c r="M682" s="51" t="s">
        <v>1221</v>
      </c>
      <c r="N682" s="51" t="s">
        <v>1164</v>
      </c>
      <c r="O682" s="51">
        <v>192800</v>
      </c>
      <c r="P682" s="51" t="s">
        <v>1195</v>
      </c>
      <c r="Q682" s="51" t="s">
        <v>1194</v>
      </c>
      <c r="R682" s="51" t="s">
        <v>15</v>
      </c>
      <c r="T682" s="51" t="s">
        <v>1466</v>
      </c>
    </row>
    <row r="683" spans="1:20" x14ac:dyDescent="0.2">
      <c r="A683" s="51" t="s">
        <v>1209</v>
      </c>
      <c r="B683" s="51" t="s">
        <v>1208</v>
      </c>
      <c r="C683" s="51" t="s">
        <v>1207</v>
      </c>
      <c r="D683" s="51" t="s">
        <v>1522</v>
      </c>
      <c r="E683" s="51" t="s">
        <v>1521</v>
      </c>
      <c r="F683" s="51" t="s">
        <v>1204</v>
      </c>
      <c r="G683" s="51" t="s">
        <v>1203</v>
      </c>
      <c r="H683" s="51" t="s">
        <v>1202</v>
      </c>
      <c r="I683" s="51" t="s">
        <v>1201</v>
      </c>
      <c r="J683" s="51" t="s">
        <v>1200</v>
      </c>
      <c r="K683" s="51" t="s">
        <v>1199</v>
      </c>
      <c r="L683" s="51" t="s">
        <v>1217</v>
      </c>
      <c r="M683" s="51" t="s">
        <v>1214</v>
      </c>
      <c r="N683" s="51" t="s">
        <v>1168</v>
      </c>
      <c r="O683" s="51">
        <v>355900</v>
      </c>
      <c r="P683" s="51" t="s">
        <v>1195</v>
      </c>
      <c r="Q683" s="51" t="s">
        <v>1194</v>
      </c>
      <c r="R683" s="51" t="s">
        <v>1213</v>
      </c>
      <c r="T683" s="51" t="s">
        <v>1305</v>
      </c>
    </row>
    <row r="684" spans="1:20" x14ac:dyDescent="0.2">
      <c r="A684" s="51" t="s">
        <v>1209</v>
      </c>
      <c r="B684" s="51" t="s">
        <v>1208</v>
      </c>
      <c r="C684" s="51" t="s">
        <v>1207</v>
      </c>
      <c r="D684" s="51" t="s">
        <v>1522</v>
      </c>
      <c r="E684" s="51" t="s">
        <v>1521</v>
      </c>
      <c r="F684" s="51" t="s">
        <v>1204</v>
      </c>
      <c r="G684" s="51" t="s">
        <v>1203</v>
      </c>
      <c r="H684" s="51" t="s">
        <v>1202</v>
      </c>
      <c r="I684" s="51" t="s">
        <v>1201</v>
      </c>
      <c r="J684" s="51" t="s">
        <v>1200</v>
      </c>
      <c r="K684" s="51" t="s">
        <v>1199</v>
      </c>
      <c r="L684" s="51" t="s">
        <v>1215</v>
      </c>
      <c r="M684" s="51" t="s">
        <v>1272</v>
      </c>
      <c r="N684" s="51" t="s">
        <v>1166</v>
      </c>
      <c r="O684" s="51">
        <v>579900</v>
      </c>
      <c r="P684" s="51" t="s">
        <v>1195</v>
      </c>
      <c r="Q684" s="51" t="s">
        <v>1194</v>
      </c>
      <c r="R684" s="51" t="s">
        <v>15</v>
      </c>
      <c r="T684" s="51" t="s">
        <v>1271</v>
      </c>
    </row>
    <row r="685" spans="1:20" x14ac:dyDescent="0.2">
      <c r="A685" s="51" t="s">
        <v>1209</v>
      </c>
      <c r="B685" s="51" t="s">
        <v>1208</v>
      </c>
      <c r="C685" s="51" t="s">
        <v>1207</v>
      </c>
      <c r="D685" s="51" t="s">
        <v>1522</v>
      </c>
      <c r="E685" s="51" t="s">
        <v>1521</v>
      </c>
      <c r="F685" s="51" t="s">
        <v>1204</v>
      </c>
      <c r="G685" s="51" t="s">
        <v>1203</v>
      </c>
      <c r="H685" s="51" t="s">
        <v>1202</v>
      </c>
      <c r="I685" s="51" t="s">
        <v>1201</v>
      </c>
      <c r="J685" s="51" t="s">
        <v>1200</v>
      </c>
      <c r="K685" s="51" t="s">
        <v>1199</v>
      </c>
      <c r="L685" s="51" t="s">
        <v>1212</v>
      </c>
      <c r="M685" s="51" t="s">
        <v>1211</v>
      </c>
      <c r="N685" s="51" t="s">
        <v>1164</v>
      </c>
      <c r="O685" s="51">
        <v>287990</v>
      </c>
      <c r="P685" s="51" t="s">
        <v>1195</v>
      </c>
      <c r="Q685" s="51" t="s">
        <v>1194</v>
      </c>
      <c r="R685" s="51" t="s">
        <v>15</v>
      </c>
      <c r="T685" s="51" t="s">
        <v>1328</v>
      </c>
    </row>
    <row r="686" spans="1:20" x14ac:dyDescent="0.2">
      <c r="A686" s="51" t="s">
        <v>1209</v>
      </c>
      <c r="B686" s="51" t="s">
        <v>1208</v>
      </c>
      <c r="C686" s="51" t="s">
        <v>1207</v>
      </c>
      <c r="D686" s="51" t="s">
        <v>1522</v>
      </c>
      <c r="E686" s="51" t="s">
        <v>1521</v>
      </c>
      <c r="F686" s="51" t="s">
        <v>1204</v>
      </c>
      <c r="G686" s="51" t="s">
        <v>1203</v>
      </c>
      <c r="H686" s="51" t="s">
        <v>1202</v>
      </c>
      <c r="I686" s="51" t="s">
        <v>1201</v>
      </c>
      <c r="J686" s="51" t="s">
        <v>1200</v>
      </c>
      <c r="K686" s="51" t="s">
        <v>1199</v>
      </c>
      <c r="L686" s="51" t="s">
        <v>1198</v>
      </c>
      <c r="M686" s="51" t="s">
        <v>1224</v>
      </c>
      <c r="N686" s="51" t="s">
        <v>2735</v>
      </c>
      <c r="O686" s="51">
        <v>180460</v>
      </c>
      <c r="P686" s="51" t="s">
        <v>1195</v>
      </c>
      <c r="Q686" s="51" t="s">
        <v>1194</v>
      </c>
      <c r="R686" s="51" t="s">
        <v>15</v>
      </c>
      <c r="T686" s="51" t="s">
        <v>1523</v>
      </c>
    </row>
    <row r="687" spans="1:20" x14ac:dyDescent="0.2">
      <c r="A687" s="51" t="s">
        <v>1209</v>
      </c>
      <c r="B687" s="51" t="s">
        <v>1208</v>
      </c>
      <c r="C687" s="51" t="s">
        <v>1207</v>
      </c>
      <c r="D687" s="51" t="s">
        <v>1522</v>
      </c>
      <c r="E687" s="51" t="s">
        <v>1521</v>
      </c>
      <c r="F687" s="51" t="s">
        <v>1204</v>
      </c>
      <c r="G687" s="51" t="s">
        <v>1203</v>
      </c>
      <c r="H687" s="51" t="s">
        <v>1202</v>
      </c>
      <c r="I687" s="51" t="s">
        <v>1201</v>
      </c>
      <c r="J687" s="51" t="s">
        <v>1200</v>
      </c>
      <c r="K687" s="51" t="s">
        <v>1199</v>
      </c>
      <c r="L687" s="51" t="s">
        <v>1251</v>
      </c>
      <c r="M687" s="51" t="s">
        <v>1224</v>
      </c>
      <c r="N687" s="51" t="s">
        <v>2735</v>
      </c>
      <c r="O687" s="51">
        <v>209700</v>
      </c>
      <c r="P687" s="51" t="s">
        <v>1195</v>
      </c>
      <c r="Q687" s="51" t="s">
        <v>1194</v>
      </c>
      <c r="R687" s="51" t="s">
        <v>15</v>
      </c>
      <c r="T687" s="51" t="s">
        <v>1336</v>
      </c>
    </row>
    <row r="688" spans="1:20" x14ac:dyDescent="0.2">
      <c r="A688" s="51" t="s">
        <v>1209</v>
      </c>
      <c r="B688" s="51" t="s">
        <v>1208</v>
      </c>
      <c r="C688" s="51" t="s">
        <v>1207</v>
      </c>
      <c r="D688" s="51" t="s">
        <v>1522</v>
      </c>
      <c r="E688" s="51" t="s">
        <v>1521</v>
      </c>
      <c r="F688" s="51" t="s">
        <v>1204</v>
      </c>
      <c r="G688" s="51" t="s">
        <v>1203</v>
      </c>
      <c r="H688" s="51" t="s">
        <v>1202</v>
      </c>
      <c r="I688" s="51" t="s">
        <v>1201</v>
      </c>
      <c r="J688" s="51" t="s">
        <v>1200</v>
      </c>
      <c r="K688" s="51" t="s">
        <v>1199</v>
      </c>
      <c r="L688" s="51" t="s">
        <v>1248</v>
      </c>
      <c r="M688" s="51" t="s">
        <v>1224</v>
      </c>
      <c r="N688" s="51" t="s">
        <v>2735</v>
      </c>
      <c r="O688" s="51">
        <v>184100</v>
      </c>
      <c r="P688" s="51" t="s">
        <v>1195</v>
      </c>
      <c r="Q688" s="51" t="s">
        <v>1194</v>
      </c>
      <c r="R688" s="51" t="s">
        <v>15</v>
      </c>
      <c r="T688" s="51" t="s">
        <v>1281</v>
      </c>
    </row>
    <row r="689" spans="1:20" x14ac:dyDescent="0.2">
      <c r="A689" s="51" t="s">
        <v>1209</v>
      </c>
      <c r="B689" s="51" t="s">
        <v>1208</v>
      </c>
      <c r="C689" s="51" t="s">
        <v>1207</v>
      </c>
      <c r="D689" s="51" t="s">
        <v>1522</v>
      </c>
      <c r="E689" s="51" t="s">
        <v>1521</v>
      </c>
      <c r="F689" s="51" t="s">
        <v>1204</v>
      </c>
      <c r="G689" s="51" t="s">
        <v>1203</v>
      </c>
      <c r="H689" s="51" t="s">
        <v>1202</v>
      </c>
      <c r="I689" s="51" t="s">
        <v>1201</v>
      </c>
      <c r="J689" s="51" t="s">
        <v>1200</v>
      </c>
      <c r="K689" s="51" t="s">
        <v>1199</v>
      </c>
      <c r="L689" s="51" t="s">
        <v>1246</v>
      </c>
      <c r="M689" s="51" t="s">
        <v>1272</v>
      </c>
      <c r="N689" s="51" t="s">
        <v>1166</v>
      </c>
      <c r="O689" s="51">
        <v>757000</v>
      </c>
      <c r="P689" s="51" t="s">
        <v>1195</v>
      </c>
      <c r="Q689" s="51" t="s">
        <v>1194</v>
      </c>
      <c r="R689" s="51" t="s">
        <v>15</v>
      </c>
      <c r="T689" s="51" t="s">
        <v>1419</v>
      </c>
    </row>
    <row r="690" spans="1:20" x14ac:dyDescent="0.2">
      <c r="A690" s="51" t="s">
        <v>1209</v>
      </c>
      <c r="B690" s="51" t="s">
        <v>1208</v>
      </c>
      <c r="C690" s="51" t="s">
        <v>1207</v>
      </c>
      <c r="D690" s="51" t="s">
        <v>1522</v>
      </c>
      <c r="E690" s="51" t="s">
        <v>1521</v>
      </c>
      <c r="F690" s="51" t="s">
        <v>1204</v>
      </c>
      <c r="G690" s="51" t="s">
        <v>1203</v>
      </c>
      <c r="H690" s="51" t="s">
        <v>1202</v>
      </c>
      <c r="I690" s="51" t="s">
        <v>1201</v>
      </c>
      <c r="J690" s="51" t="s">
        <v>1200</v>
      </c>
      <c r="K690" s="51" t="s">
        <v>1199</v>
      </c>
      <c r="L690" s="51" t="s">
        <v>1244</v>
      </c>
      <c r="M690" s="51" t="s">
        <v>1197</v>
      </c>
      <c r="N690" s="51" t="s">
        <v>1168</v>
      </c>
      <c r="O690" s="51">
        <v>307900</v>
      </c>
      <c r="P690" s="51" t="s">
        <v>1195</v>
      </c>
      <c r="Q690" s="51" t="s">
        <v>1194</v>
      </c>
      <c r="R690" s="51" t="s">
        <v>15</v>
      </c>
      <c r="T690" s="51" t="s">
        <v>1300</v>
      </c>
    </row>
    <row r="691" spans="1:20" x14ac:dyDescent="0.2">
      <c r="A691" s="51" t="s">
        <v>1209</v>
      </c>
      <c r="B691" s="51" t="s">
        <v>1208</v>
      </c>
      <c r="C691" s="51" t="s">
        <v>1207</v>
      </c>
      <c r="D691" s="51" t="s">
        <v>1522</v>
      </c>
      <c r="E691" s="51" t="s">
        <v>1521</v>
      </c>
      <c r="F691" s="51" t="s">
        <v>1204</v>
      </c>
      <c r="G691" s="51" t="s">
        <v>1203</v>
      </c>
      <c r="H691" s="51" t="s">
        <v>1202</v>
      </c>
      <c r="I691" s="51" t="s">
        <v>1201</v>
      </c>
      <c r="J691" s="51" t="s">
        <v>1200</v>
      </c>
      <c r="K691" s="51" t="s">
        <v>1199</v>
      </c>
      <c r="L691" s="51" t="s">
        <v>1242</v>
      </c>
      <c r="M691" s="51" t="s">
        <v>1250</v>
      </c>
      <c r="N691" s="51" t="s">
        <v>1168</v>
      </c>
      <c r="O691" s="51">
        <v>218842</v>
      </c>
      <c r="P691" s="51" t="s">
        <v>1195</v>
      </c>
      <c r="Q691" s="51" t="s">
        <v>1194</v>
      </c>
      <c r="R691" s="51" t="s">
        <v>15</v>
      </c>
      <c r="T691" s="51" t="s">
        <v>1498</v>
      </c>
    </row>
    <row r="692" spans="1:20" x14ac:dyDescent="0.2">
      <c r="A692" s="51" t="s">
        <v>1209</v>
      </c>
      <c r="B692" s="51" t="s">
        <v>1208</v>
      </c>
      <c r="C692" s="51" t="s">
        <v>1207</v>
      </c>
      <c r="D692" s="51" t="s">
        <v>1522</v>
      </c>
      <c r="E692" s="51" t="s">
        <v>1521</v>
      </c>
      <c r="F692" s="51" t="s">
        <v>1204</v>
      </c>
      <c r="G692" s="51" t="s">
        <v>1203</v>
      </c>
      <c r="H692" s="51" t="s">
        <v>1202</v>
      </c>
      <c r="I692" s="51" t="s">
        <v>1201</v>
      </c>
      <c r="J692" s="51" t="s">
        <v>1200</v>
      </c>
      <c r="K692" s="51" t="s">
        <v>1199</v>
      </c>
      <c r="L692" s="51" t="s">
        <v>1238</v>
      </c>
      <c r="M692" s="51" t="s">
        <v>1340</v>
      </c>
      <c r="N692" s="51" t="s">
        <v>1166</v>
      </c>
      <c r="O692" s="51">
        <v>364000</v>
      </c>
      <c r="P692" s="51" t="s">
        <v>1195</v>
      </c>
      <c r="Q692" s="51" t="s">
        <v>1194</v>
      </c>
      <c r="R692" s="51" t="s">
        <v>15</v>
      </c>
      <c r="T692" s="51" t="s">
        <v>1520</v>
      </c>
    </row>
    <row r="693" spans="1:20" x14ac:dyDescent="0.2">
      <c r="A693" s="51" t="s">
        <v>1209</v>
      </c>
      <c r="B693" s="51" t="s">
        <v>1208</v>
      </c>
      <c r="C693" s="51" t="s">
        <v>1207</v>
      </c>
      <c r="D693" s="51" t="s">
        <v>1516</v>
      </c>
      <c r="E693" s="51" t="s">
        <v>1515</v>
      </c>
      <c r="F693" s="51" t="s">
        <v>1204</v>
      </c>
      <c r="G693" s="51" t="s">
        <v>1203</v>
      </c>
      <c r="H693" s="51" t="s">
        <v>1202</v>
      </c>
      <c r="I693" s="51" t="s">
        <v>1201</v>
      </c>
      <c r="J693" s="51" t="s">
        <v>1200</v>
      </c>
      <c r="K693" s="51" t="s">
        <v>1199</v>
      </c>
      <c r="L693" s="51" t="s">
        <v>1222</v>
      </c>
      <c r="M693" s="51" t="s">
        <v>1347</v>
      </c>
      <c r="N693" s="51" t="s">
        <v>1168</v>
      </c>
      <c r="O693" s="51">
        <v>644900</v>
      </c>
      <c r="P693" s="51" t="s">
        <v>1195</v>
      </c>
      <c r="Q693" s="51" t="s">
        <v>1194</v>
      </c>
      <c r="R693" s="51" t="s">
        <v>15</v>
      </c>
      <c r="T693" s="51" t="s">
        <v>1519</v>
      </c>
    </row>
    <row r="694" spans="1:20" x14ac:dyDescent="0.2">
      <c r="A694" s="51" t="s">
        <v>1209</v>
      </c>
      <c r="B694" s="51" t="s">
        <v>1208</v>
      </c>
      <c r="C694" s="51" t="s">
        <v>1207</v>
      </c>
      <c r="D694" s="51" t="s">
        <v>1516</v>
      </c>
      <c r="E694" s="51" t="s">
        <v>1515</v>
      </c>
      <c r="F694" s="51" t="s">
        <v>1204</v>
      </c>
      <c r="G694" s="51" t="s">
        <v>1203</v>
      </c>
      <c r="H694" s="51" t="s">
        <v>1202</v>
      </c>
      <c r="I694" s="51" t="s">
        <v>1201</v>
      </c>
      <c r="J694" s="51" t="s">
        <v>1200</v>
      </c>
      <c r="K694" s="51" t="s">
        <v>1199</v>
      </c>
      <c r="L694" s="51" t="s">
        <v>1219</v>
      </c>
      <c r="M694" s="51" t="s">
        <v>1211</v>
      </c>
      <c r="N694" s="51" t="s">
        <v>1164</v>
      </c>
      <c r="O694" s="51">
        <v>299990</v>
      </c>
      <c r="P694" s="51" t="s">
        <v>1195</v>
      </c>
      <c r="Q694" s="51" t="s">
        <v>1194</v>
      </c>
      <c r="R694" s="51" t="s">
        <v>15</v>
      </c>
      <c r="T694" s="51" t="s">
        <v>1518</v>
      </c>
    </row>
    <row r="695" spans="1:20" x14ac:dyDescent="0.2">
      <c r="A695" s="51" t="s">
        <v>1209</v>
      </c>
      <c r="B695" s="51" t="s">
        <v>1208</v>
      </c>
      <c r="C695" s="51" t="s">
        <v>1207</v>
      </c>
      <c r="D695" s="51" t="s">
        <v>1516</v>
      </c>
      <c r="E695" s="51" t="s">
        <v>1515</v>
      </c>
      <c r="F695" s="51" t="s">
        <v>1204</v>
      </c>
      <c r="G695" s="51" t="s">
        <v>1203</v>
      </c>
      <c r="H695" s="51" t="s">
        <v>1202</v>
      </c>
      <c r="I695" s="51" t="s">
        <v>1201</v>
      </c>
      <c r="J695" s="51" t="s">
        <v>1200</v>
      </c>
      <c r="K695" s="51" t="s">
        <v>1199</v>
      </c>
      <c r="L695" s="51" t="s">
        <v>1217</v>
      </c>
      <c r="M695" s="51" t="s">
        <v>1250</v>
      </c>
      <c r="N695" s="51" t="s">
        <v>1168</v>
      </c>
      <c r="O695" s="51">
        <v>237800</v>
      </c>
      <c r="P695" s="51" t="s">
        <v>1195</v>
      </c>
      <c r="Q695" s="51" t="s">
        <v>1194</v>
      </c>
      <c r="R695" s="51" t="s">
        <v>15</v>
      </c>
      <c r="T695" s="51" t="s">
        <v>1280</v>
      </c>
    </row>
    <row r="696" spans="1:20" x14ac:dyDescent="0.2">
      <c r="A696" s="51" t="s">
        <v>1209</v>
      </c>
      <c r="B696" s="51" t="s">
        <v>1208</v>
      </c>
      <c r="C696" s="51" t="s">
        <v>1207</v>
      </c>
      <c r="D696" s="51" t="s">
        <v>1516</v>
      </c>
      <c r="E696" s="51" t="s">
        <v>1515</v>
      </c>
      <c r="F696" s="51" t="s">
        <v>1204</v>
      </c>
      <c r="G696" s="51" t="s">
        <v>1203</v>
      </c>
      <c r="H696" s="51" t="s">
        <v>1202</v>
      </c>
      <c r="I696" s="51" t="s">
        <v>1201</v>
      </c>
      <c r="J696" s="51" t="s">
        <v>1200</v>
      </c>
      <c r="K696" s="51" t="s">
        <v>1199</v>
      </c>
      <c r="L696" s="51" t="s">
        <v>1215</v>
      </c>
      <c r="M696" s="51" t="s">
        <v>1221</v>
      </c>
      <c r="N696" s="51" t="s">
        <v>1164</v>
      </c>
      <c r="O696" s="51">
        <v>426400</v>
      </c>
      <c r="P696" s="51" t="s">
        <v>1195</v>
      </c>
      <c r="Q696" s="51" t="s">
        <v>1194</v>
      </c>
      <c r="R696" s="51" t="s">
        <v>1213</v>
      </c>
      <c r="T696" s="51" t="s">
        <v>1517</v>
      </c>
    </row>
    <row r="697" spans="1:20" x14ac:dyDescent="0.2">
      <c r="A697" s="51" t="s">
        <v>1209</v>
      </c>
      <c r="B697" s="51" t="s">
        <v>1208</v>
      </c>
      <c r="C697" s="51" t="s">
        <v>1207</v>
      </c>
      <c r="D697" s="51" t="s">
        <v>1516</v>
      </c>
      <c r="E697" s="51" t="s">
        <v>1515</v>
      </c>
      <c r="F697" s="51" t="s">
        <v>1204</v>
      </c>
      <c r="G697" s="51" t="s">
        <v>1203</v>
      </c>
      <c r="H697" s="51" t="s">
        <v>1202</v>
      </c>
      <c r="I697" s="51" t="s">
        <v>1201</v>
      </c>
      <c r="J697" s="51" t="s">
        <v>1200</v>
      </c>
      <c r="K697" s="51" t="s">
        <v>1199</v>
      </c>
      <c r="L697" s="51" t="s">
        <v>1212</v>
      </c>
      <c r="M697" s="51" t="s">
        <v>1224</v>
      </c>
      <c r="N697" s="51" t="s">
        <v>2735</v>
      </c>
      <c r="O697" s="51">
        <v>214600</v>
      </c>
      <c r="P697" s="51" t="s">
        <v>1195</v>
      </c>
      <c r="Q697" s="51" t="s">
        <v>1194</v>
      </c>
      <c r="R697" s="51" t="s">
        <v>15</v>
      </c>
      <c r="T697" s="51" t="s">
        <v>1378</v>
      </c>
    </row>
    <row r="698" spans="1:20" x14ac:dyDescent="0.2">
      <c r="A698" s="51" t="s">
        <v>1209</v>
      </c>
      <c r="B698" s="51" t="s">
        <v>1208</v>
      </c>
      <c r="C698" s="51" t="s">
        <v>1207</v>
      </c>
      <c r="D698" s="51" t="s">
        <v>1516</v>
      </c>
      <c r="E698" s="51" t="s">
        <v>1515</v>
      </c>
      <c r="F698" s="51" t="s">
        <v>1204</v>
      </c>
      <c r="G698" s="51" t="s">
        <v>1203</v>
      </c>
      <c r="H698" s="51" t="s">
        <v>1202</v>
      </c>
      <c r="I698" s="51" t="s">
        <v>1201</v>
      </c>
      <c r="J698" s="51" t="s">
        <v>1200</v>
      </c>
      <c r="K698" s="51" t="s">
        <v>1199</v>
      </c>
      <c r="L698" s="51" t="s">
        <v>1198</v>
      </c>
      <c r="M698" s="51" t="s">
        <v>1224</v>
      </c>
      <c r="N698" s="51" t="s">
        <v>2735</v>
      </c>
      <c r="O698" s="51">
        <v>206990</v>
      </c>
      <c r="P698" s="51" t="s">
        <v>1195</v>
      </c>
      <c r="Q698" s="51" t="s">
        <v>1194</v>
      </c>
      <c r="R698" s="51" t="s">
        <v>15</v>
      </c>
      <c r="T698" s="51" t="s">
        <v>1309</v>
      </c>
    </row>
    <row r="699" spans="1:20" x14ac:dyDescent="0.2">
      <c r="A699" s="51" t="s">
        <v>1209</v>
      </c>
      <c r="B699" s="51" t="s">
        <v>1208</v>
      </c>
      <c r="C699" s="51" t="s">
        <v>1207</v>
      </c>
      <c r="D699" s="51" t="s">
        <v>1516</v>
      </c>
      <c r="E699" s="51" t="s">
        <v>1515</v>
      </c>
      <c r="F699" s="51" t="s">
        <v>1204</v>
      </c>
      <c r="G699" s="51" t="s">
        <v>1203</v>
      </c>
      <c r="H699" s="51" t="s">
        <v>1202</v>
      </c>
      <c r="I699" s="51" t="s">
        <v>1201</v>
      </c>
      <c r="J699" s="51" t="s">
        <v>1200</v>
      </c>
      <c r="K699" s="51" t="s">
        <v>1199</v>
      </c>
      <c r="L699" s="51" t="s">
        <v>1251</v>
      </c>
      <c r="M699" s="51" t="s">
        <v>1221</v>
      </c>
      <c r="N699" s="51" t="s">
        <v>1164</v>
      </c>
      <c r="O699" s="51">
        <v>456100</v>
      </c>
      <c r="P699" s="51" t="s">
        <v>1195</v>
      </c>
      <c r="Q699" s="51" t="s">
        <v>1194</v>
      </c>
      <c r="R699" s="51" t="s">
        <v>15</v>
      </c>
      <c r="T699" s="51" t="s">
        <v>1261</v>
      </c>
    </row>
    <row r="700" spans="1:20" x14ac:dyDescent="0.2">
      <c r="A700" s="51" t="s">
        <v>1209</v>
      </c>
      <c r="B700" s="51" t="s">
        <v>1208</v>
      </c>
      <c r="C700" s="51" t="s">
        <v>1207</v>
      </c>
      <c r="D700" s="51" t="s">
        <v>1516</v>
      </c>
      <c r="E700" s="51" t="s">
        <v>1515</v>
      </c>
      <c r="F700" s="51" t="s">
        <v>1204</v>
      </c>
      <c r="G700" s="51" t="s">
        <v>1203</v>
      </c>
      <c r="H700" s="51" t="s">
        <v>1202</v>
      </c>
      <c r="I700" s="51" t="s">
        <v>1201</v>
      </c>
      <c r="J700" s="51" t="s">
        <v>1200</v>
      </c>
      <c r="K700" s="51" t="s">
        <v>1199</v>
      </c>
      <c r="L700" s="51" t="s">
        <v>1248</v>
      </c>
      <c r="M700" s="51" t="s">
        <v>1221</v>
      </c>
      <c r="N700" s="51" t="s">
        <v>1164</v>
      </c>
      <c r="O700" s="51">
        <v>192800</v>
      </c>
      <c r="P700" s="51" t="s">
        <v>1195</v>
      </c>
      <c r="Q700" s="51" t="s">
        <v>1194</v>
      </c>
      <c r="R700" s="51" t="s">
        <v>15</v>
      </c>
      <c r="T700" s="51" t="s">
        <v>1466</v>
      </c>
    </row>
    <row r="701" spans="1:20" x14ac:dyDescent="0.2">
      <c r="A701" s="51" t="s">
        <v>1209</v>
      </c>
      <c r="B701" s="51" t="s">
        <v>1208</v>
      </c>
      <c r="C701" s="51" t="s">
        <v>1207</v>
      </c>
      <c r="D701" s="51" t="s">
        <v>1516</v>
      </c>
      <c r="E701" s="51" t="s">
        <v>1515</v>
      </c>
      <c r="F701" s="51" t="s">
        <v>1204</v>
      </c>
      <c r="G701" s="51" t="s">
        <v>1203</v>
      </c>
      <c r="H701" s="51" t="s">
        <v>1202</v>
      </c>
      <c r="I701" s="51" t="s">
        <v>1201</v>
      </c>
      <c r="J701" s="51" t="s">
        <v>1200</v>
      </c>
      <c r="K701" s="51" t="s">
        <v>1199</v>
      </c>
      <c r="L701" s="51" t="s">
        <v>1246</v>
      </c>
      <c r="M701" s="51" t="s">
        <v>1211</v>
      </c>
      <c r="N701" s="51" t="s">
        <v>1164</v>
      </c>
      <c r="O701" s="51">
        <v>254700</v>
      </c>
      <c r="P701" s="51" t="s">
        <v>1195</v>
      </c>
      <c r="Q701" s="51" t="s">
        <v>1194</v>
      </c>
      <c r="R701" s="51" t="s">
        <v>1213</v>
      </c>
      <c r="T701" s="51" t="s">
        <v>1216</v>
      </c>
    </row>
    <row r="702" spans="1:20" x14ac:dyDescent="0.2">
      <c r="A702" s="51" t="s">
        <v>1209</v>
      </c>
      <c r="B702" s="51" t="s">
        <v>1208</v>
      </c>
      <c r="C702" s="51" t="s">
        <v>1207</v>
      </c>
      <c r="D702" s="51" t="s">
        <v>1516</v>
      </c>
      <c r="E702" s="51" t="s">
        <v>1515</v>
      </c>
      <c r="F702" s="51" t="s">
        <v>1204</v>
      </c>
      <c r="G702" s="51" t="s">
        <v>1203</v>
      </c>
      <c r="H702" s="51" t="s">
        <v>1202</v>
      </c>
      <c r="I702" s="51" t="s">
        <v>1201</v>
      </c>
      <c r="J702" s="51" t="s">
        <v>1200</v>
      </c>
      <c r="K702" s="51" t="s">
        <v>1199</v>
      </c>
      <c r="L702" s="51" t="s">
        <v>1244</v>
      </c>
      <c r="M702" s="51" t="s">
        <v>1197</v>
      </c>
      <c r="N702" s="51" t="s">
        <v>1168</v>
      </c>
      <c r="O702" s="51">
        <v>307900</v>
      </c>
      <c r="P702" s="51" t="s">
        <v>1195</v>
      </c>
      <c r="Q702" s="51" t="s">
        <v>1194</v>
      </c>
      <c r="R702" s="51" t="s">
        <v>15</v>
      </c>
      <c r="T702" s="51" t="s">
        <v>1300</v>
      </c>
    </row>
    <row r="703" spans="1:20" x14ac:dyDescent="0.2">
      <c r="A703" s="51" t="s">
        <v>1209</v>
      </c>
      <c r="B703" s="51" t="s">
        <v>1208</v>
      </c>
      <c r="C703" s="51" t="s">
        <v>1207</v>
      </c>
      <c r="D703" s="51" t="s">
        <v>1516</v>
      </c>
      <c r="E703" s="51" t="s">
        <v>1515</v>
      </c>
      <c r="F703" s="51" t="s">
        <v>1204</v>
      </c>
      <c r="G703" s="51" t="s">
        <v>1203</v>
      </c>
      <c r="H703" s="51" t="s">
        <v>1202</v>
      </c>
      <c r="I703" s="51" t="s">
        <v>1201</v>
      </c>
      <c r="J703" s="51" t="s">
        <v>1200</v>
      </c>
      <c r="K703" s="51" t="s">
        <v>1199</v>
      </c>
      <c r="L703" s="51" t="s">
        <v>1242</v>
      </c>
      <c r="M703" s="51" t="s">
        <v>1197</v>
      </c>
      <c r="N703" s="51" t="s">
        <v>1168</v>
      </c>
      <c r="O703" s="51">
        <v>769900</v>
      </c>
      <c r="P703" s="51" t="s">
        <v>1195</v>
      </c>
      <c r="Q703" s="51" t="s">
        <v>1194</v>
      </c>
      <c r="R703" s="51" t="s">
        <v>15</v>
      </c>
      <c r="T703" s="51" t="s">
        <v>1276</v>
      </c>
    </row>
    <row r="704" spans="1:20" x14ac:dyDescent="0.2">
      <c r="A704" s="51" t="s">
        <v>1209</v>
      </c>
      <c r="B704" s="51" t="s">
        <v>1208</v>
      </c>
      <c r="C704" s="51" t="s">
        <v>1207</v>
      </c>
      <c r="D704" s="51" t="s">
        <v>1516</v>
      </c>
      <c r="E704" s="51" t="s">
        <v>1515</v>
      </c>
      <c r="F704" s="51" t="s">
        <v>1204</v>
      </c>
      <c r="G704" s="51" t="s">
        <v>1203</v>
      </c>
      <c r="H704" s="51" t="s">
        <v>1202</v>
      </c>
      <c r="I704" s="51" t="s">
        <v>1201</v>
      </c>
      <c r="J704" s="51" t="s">
        <v>1200</v>
      </c>
      <c r="K704" s="51" t="s">
        <v>1199</v>
      </c>
      <c r="L704" s="51" t="s">
        <v>1238</v>
      </c>
      <c r="M704" s="51" t="s">
        <v>1224</v>
      </c>
      <c r="N704" s="51" t="s">
        <v>2735</v>
      </c>
      <c r="O704" s="51">
        <v>723000</v>
      </c>
      <c r="P704" s="51" t="s">
        <v>1195</v>
      </c>
      <c r="Q704" s="51" t="s">
        <v>1194</v>
      </c>
      <c r="R704" s="51" t="s">
        <v>15</v>
      </c>
      <c r="T704" s="51" t="s">
        <v>1514</v>
      </c>
    </row>
    <row r="705" spans="1:20" x14ac:dyDescent="0.2">
      <c r="A705" s="51" t="s">
        <v>1209</v>
      </c>
      <c r="B705" s="51" t="s">
        <v>1208</v>
      </c>
      <c r="C705" s="51" t="s">
        <v>1207</v>
      </c>
      <c r="D705" s="51" t="s">
        <v>1509</v>
      </c>
      <c r="E705" s="51" t="s">
        <v>1508</v>
      </c>
      <c r="F705" s="51" t="s">
        <v>1204</v>
      </c>
      <c r="G705" s="51" t="s">
        <v>1203</v>
      </c>
      <c r="H705" s="51" t="s">
        <v>1202</v>
      </c>
      <c r="I705" s="51" t="s">
        <v>1201</v>
      </c>
      <c r="J705" s="51" t="s">
        <v>1200</v>
      </c>
      <c r="K705" s="51" t="s">
        <v>1199</v>
      </c>
      <c r="L705" s="51" t="s">
        <v>1222</v>
      </c>
      <c r="M705" s="51" t="s">
        <v>1211</v>
      </c>
      <c r="N705" s="51" t="s">
        <v>1164</v>
      </c>
      <c r="O705" s="51">
        <v>307900</v>
      </c>
      <c r="P705" s="51" t="s">
        <v>1195</v>
      </c>
      <c r="Q705" s="51" t="s">
        <v>1194</v>
      </c>
      <c r="R705" s="51" t="s">
        <v>15</v>
      </c>
      <c r="T705" s="51" t="s">
        <v>1300</v>
      </c>
    </row>
    <row r="706" spans="1:20" x14ac:dyDescent="0.2">
      <c r="A706" s="51" t="s">
        <v>1209</v>
      </c>
      <c r="B706" s="51" t="s">
        <v>1208</v>
      </c>
      <c r="C706" s="51" t="s">
        <v>1207</v>
      </c>
      <c r="D706" s="51" t="s">
        <v>1509</v>
      </c>
      <c r="E706" s="51" t="s">
        <v>1508</v>
      </c>
      <c r="F706" s="51" t="s">
        <v>1204</v>
      </c>
      <c r="G706" s="51" t="s">
        <v>1203</v>
      </c>
      <c r="H706" s="51" t="s">
        <v>1202</v>
      </c>
      <c r="I706" s="51" t="s">
        <v>1201</v>
      </c>
      <c r="J706" s="51" t="s">
        <v>1200</v>
      </c>
      <c r="K706" s="51" t="s">
        <v>1199</v>
      </c>
      <c r="L706" s="51" t="s">
        <v>1219</v>
      </c>
      <c r="M706" s="51" t="s">
        <v>1224</v>
      </c>
      <c r="N706" s="51" t="s">
        <v>2735</v>
      </c>
      <c r="O706" s="51">
        <v>170000</v>
      </c>
      <c r="P706" s="51" t="s">
        <v>1195</v>
      </c>
      <c r="Q706" s="51" t="s">
        <v>1194</v>
      </c>
      <c r="R706" s="51" t="s">
        <v>15</v>
      </c>
      <c r="T706" s="51" t="s">
        <v>1263</v>
      </c>
    </row>
    <row r="707" spans="1:20" x14ac:dyDescent="0.2">
      <c r="A707" s="51" t="s">
        <v>1209</v>
      </c>
      <c r="B707" s="51" t="s">
        <v>1208</v>
      </c>
      <c r="C707" s="51" t="s">
        <v>1207</v>
      </c>
      <c r="D707" s="51" t="s">
        <v>1509</v>
      </c>
      <c r="E707" s="51" t="s">
        <v>1508</v>
      </c>
      <c r="F707" s="51" t="s">
        <v>1204</v>
      </c>
      <c r="G707" s="51" t="s">
        <v>1203</v>
      </c>
      <c r="H707" s="51" t="s">
        <v>1202</v>
      </c>
      <c r="I707" s="51" t="s">
        <v>1201</v>
      </c>
      <c r="J707" s="51" t="s">
        <v>1200</v>
      </c>
      <c r="K707" s="51" t="s">
        <v>1199</v>
      </c>
      <c r="L707" s="51" t="s">
        <v>1217</v>
      </c>
      <c r="M707" s="51" t="s">
        <v>1272</v>
      </c>
      <c r="N707" s="51" t="s">
        <v>1166</v>
      </c>
      <c r="O707" s="51">
        <v>865700</v>
      </c>
      <c r="P707" s="51" t="s">
        <v>1195</v>
      </c>
      <c r="Q707" s="51" t="s">
        <v>1194</v>
      </c>
      <c r="R707" s="51" t="s">
        <v>1213</v>
      </c>
      <c r="T707" s="51" t="s">
        <v>1513</v>
      </c>
    </row>
    <row r="708" spans="1:20" x14ac:dyDescent="0.2">
      <c r="A708" s="51" t="s">
        <v>1209</v>
      </c>
      <c r="B708" s="51" t="s">
        <v>1208</v>
      </c>
      <c r="C708" s="51" t="s">
        <v>1207</v>
      </c>
      <c r="D708" s="51" t="s">
        <v>1509</v>
      </c>
      <c r="E708" s="51" t="s">
        <v>1508</v>
      </c>
      <c r="F708" s="51" t="s">
        <v>1204</v>
      </c>
      <c r="G708" s="51" t="s">
        <v>1203</v>
      </c>
      <c r="H708" s="51" t="s">
        <v>1202</v>
      </c>
      <c r="I708" s="51" t="s">
        <v>1201</v>
      </c>
      <c r="J708" s="51" t="s">
        <v>1200</v>
      </c>
      <c r="K708" s="51" t="s">
        <v>1199</v>
      </c>
      <c r="L708" s="51" t="s">
        <v>1215</v>
      </c>
      <c r="M708" s="51" t="s">
        <v>1224</v>
      </c>
      <c r="N708" s="51" t="s">
        <v>2735</v>
      </c>
      <c r="O708" s="51">
        <v>214600</v>
      </c>
      <c r="P708" s="51" t="s">
        <v>1195</v>
      </c>
      <c r="Q708" s="51" t="s">
        <v>1194</v>
      </c>
      <c r="R708" s="51" t="s">
        <v>15</v>
      </c>
      <c r="T708" s="51" t="s">
        <v>1378</v>
      </c>
    </row>
    <row r="709" spans="1:20" x14ac:dyDescent="0.2">
      <c r="A709" s="51" t="s">
        <v>1209</v>
      </c>
      <c r="B709" s="51" t="s">
        <v>1208</v>
      </c>
      <c r="C709" s="51" t="s">
        <v>1207</v>
      </c>
      <c r="D709" s="51" t="s">
        <v>1509</v>
      </c>
      <c r="E709" s="51" t="s">
        <v>1508</v>
      </c>
      <c r="F709" s="51" t="s">
        <v>1204</v>
      </c>
      <c r="G709" s="51" t="s">
        <v>1203</v>
      </c>
      <c r="H709" s="51" t="s">
        <v>1202</v>
      </c>
      <c r="I709" s="51" t="s">
        <v>1201</v>
      </c>
      <c r="J709" s="51" t="s">
        <v>1200</v>
      </c>
      <c r="K709" s="51" t="s">
        <v>1199</v>
      </c>
      <c r="L709" s="51" t="s">
        <v>1212</v>
      </c>
      <c r="M709" s="51" t="s">
        <v>1224</v>
      </c>
      <c r="N709" s="51" t="s">
        <v>2735</v>
      </c>
      <c r="O709" s="51">
        <v>231900</v>
      </c>
      <c r="P709" s="51" t="s">
        <v>1195</v>
      </c>
      <c r="Q709" s="51" t="s">
        <v>1194</v>
      </c>
      <c r="R709" s="51" t="s">
        <v>15</v>
      </c>
      <c r="T709" s="51" t="s">
        <v>1273</v>
      </c>
    </row>
    <row r="710" spans="1:20" x14ac:dyDescent="0.2">
      <c r="A710" s="51" t="s">
        <v>1209</v>
      </c>
      <c r="B710" s="51" t="s">
        <v>1208</v>
      </c>
      <c r="C710" s="51" t="s">
        <v>1207</v>
      </c>
      <c r="D710" s="51" t="s">
        <v>1509</v>
      </c>
      <c r="E710" s="51" t="s">
        <v>1508</v>
      </c>
      <c r="F710" s="51" t="s">
        <v>1204</v>
      </c>
      <c r="G710" s="51" t="s">
        <v>1203</v>
      </c>
      <c r="H710" s="51" t="s">
        <v>1202</v>
      </c>
      <c r="I710" s="51" t="s">
        <v>1201</v>
      </c>
      <c r="J710" s="51" t="s">
        <v>1200</v>
      </c>
      <c r="K710" s="51" t="s">
        <v>1199</v>
      </c>
      <c r="L710" s="51" t="s">
        <v>1198</v>
      </c>
      <c r="M710" s="51" t="s">
        <v>1197</v>
      </c>
      <c r="N710" s="51" t="s">
        <v>1168</v>
      </c>
      <c r="O710" s="51">
        <v>176000</v>
      </c>
      <c r="P710" s="51" t="s">
        <v>1195</v>
      </c>
      <c r="Q710" s="51" t="s">
        <v>1194</v>
      </c>
      <c r="R710" s="51" t="s">
        <v>15</v>
      </c>
      <c r="T710" s="51" t="s">
        <v>1512</v>
      </c>
    </row>
    <row r="711" spans="1:20" x14ac:dyDescent="0.2">
      <c r="A711" s="51" t="s">
        <v>1209</v>
      </c>
      <c r="B711" s="51" t="s">
        <v>1208</v>
      </c>
      <c r="C711" s="51" t="s">
        <v>1207</v>
      </c>
      <c r="D711" s="51" t="s">
        <v>1509</v>
      </c>
      <c r="E711" s="51" t="s">
        <v>1508</v>
      </c>
      <c r="F711" s="51" t="s">
        <v>1204</v>
      </c>
      <c r="G711" s="51" t="s">
        <v>1203</v>
      </c>
      <c r="H711" s="51" t="s">
        <v>1202</v>
      </c>
      <c r="I711" s="51" t="s">
        <v>1201</v>
      </c>
      <c r="J711" s="51" t="s">
        <v>1200</v>
      </c>
      <c r="K711" s="51" t="s">
        <v>1199</v>
      </c>
      <c r="L711" s="51" t="s">
        <v>1251</v>
      </c>
      <c r="M711" s="51" t="s">
        <v>1214</v>
      </c>
      <c r="N711" s="51" t="s">
        <v>1168</v>
      </c>
      <c r="O711" s="51">
        <v>518200</v>
      </c>
      <c r="P711" s="51" t="s">
        <v>1195</v>
      </c>
      <c r="Q711" s="51" t="s">
        <v>1194</v>
      </c>
      <c r="R711" s="51" t="s">
        <v>15</v>
      </c>
      <c r="T711" s="51" t="s">
        <v>1511</v>
      </c>
    </row>
    <row r="712" spans="1:20" x14ac:dyDescent="0.2">
      <c r="A712" s="51" t="s">
        <v>1209</v>
      </c>
      <c r="B712" s="51" t="s">
        <v>1208</v>
      </c>
      <c r="C712" s="51" t="s">
        <v>1207</v>
      </c>
      <c r="D712" s="51" t="s">
        <v>1509</v>
      </c>
      <c r="E712" s="51" t="s">
        <v>1508</v>
      </c>
      <c r="F712" s="51" t="s">
        <v>1204</v>
      </c>
      <c r="G712" s="51" t="s">
        <v>1203</v>
      </c>
      <c r="H712" s="51" t="s">
        <v>1202</v>
      </c>
      <c r="I712" s="51" t="s">
        <v>1201</v>
      </c>
      <c r="J712" s="51" t="s">
        <v>1200</v>
      </c>
      <c r="K712" s="51" t="s">
        <v>1199</v>
      </c>
      <c r="L712" s="51" t="s">
        <v>1248</v>
      </c>
      <c r="M712" s="51" t="s">
        <v>1224</v>
      </c>
      <c r="N712" s="51" t="s">
        <v>2735</v>
      </c>
      <c r="O712" s="51">
        <v>212800</v>
      </c>
      <c r="P712" s="51" t="s">
        <v>1195</v>
      </c>
      <c r="Q712" s="51" t="s">
        <v>1194</v>
      </c>
      <c r="R712" s="51" t="s">
        <v>1213</v>
      </c>
      <c r="T712" s="51" t="s">
        <v>1321</v>
      </c>
    </row>
    <row r="713" spans="1:20" x14ac:dyDescent="0.2">
      <c r="A713" s="51" t="s">
        <v>1209</v>
      </c>
      <c r="B713" s="51" t="s">
        <v>1208</v>
      </c>
      <c r="C713" s="51" t="s">
        <v>1207</v>
      </c>
      <c r="D713" s="51" t="s">
        <v>1509</v>
      </c>
      <c r="E713" s="51" t="s">
        <v>1508</v>
      </c>
      <c r="F713" s="51" t="s">
        <v>1204</v>
      </c>
      <c r="G713" s="51" t="s">
        <v>1203</v>
      </c>
      <c r="H713" s="51" t="s">
        <v>1202</v>
      </c>
      <c r="I713" s="51" t="s">
        <v>1201</v>
      </c>
      <c r="J713" s="51" t="s">
        <v>1200</v>
      </c>
      <c r="K713" s="51" t="s">
        <v>1199</v>
      </c>
      <c r="L713" s="51" t="s">
        <v>1246</v>
      </c>
      <c r="M713" s="51" t="s">
        <v>1224</v>
      </c>
      <c r="N713" s="51" t="s">
        <v>2735</v>
      </c>
      <c r="O713" s="51">
        <v>203100</v>
      </c>
      <c r="P713" s="51" t="s">
        <v>1195</v>
      </c>
      <c r="Q713" s="51" t="s">
        <v>1194</v>
      </c>
      <c r="R713" s="51" t="s">
        <v>15</v>
      </c>
      <c r="T713" s="51" t="s">
        <v>1510</v>
      </c>
    </row>
    <row r="714" spans="1:20" x14ac:dyDescent="0.2">
      <c r="A714" s="51" t="s">
        <v>1209</v>
      </c>
      <c r="B714" s="51" t="s">
        <v>1208</v>
      </c>
      <c r="C714" s="51" t="s">
        <v>1207</v>
      </c>
      <c r="D714" s="51" t="s">
        <v>1509</v>
      </c>
      <c r="E714" s="51" t="s">
        <v>1508</v>
      </c>
      <c r="F714" s="51" t="s">
        <v>1204</v>
      </c>
      <c r="G714" s="51" t="s">
        <v>1203</v>
      </c>
      <c r="H714" s="51" t="s">
        <v>1202</v>
      </c>
      <c r="I714" s="51" t="s">
        <v>1201</v>
      </c>
      <c r="J714" s="51" t="s">
        <v>1200</v>
      </c>
      <c r="K714" s="51" t="s">
        <v>1199</v>
      </c>
      <c r="L714" s="51" t="s">
        <v>1244</v>
      </c>
      <c r="M714" s="51" t="s">
        <v>1224</v>
      </c>
      <c r="N714" s="51" t="s">
        <v>2735</v>
      </c>
      <c r="O714" s="51">
        <v>187000</v>
      </c>
      <c r="P714" s="51" t="s">
        <v>1195</v>
      </c>
      <c r="Q714" s="51" t="s">
        <v>1194</v>
      </c>
      <c r="R714" s="51" t="s">
        <v>15</v>
      </c>
      <c r="T714" s="51" t="s">
        <v>1230</v>
      </c>
    </row>
    <row r="715" spans="1:20" x14ac:dyDescent="0.2">
      <c r="A715" s="51" t="s">
        <v>1209</v>
      </c>
      <c r="B715" s="51" t="s">
        <v>1208</v>
      </c>
      <c r="C715" s="51" t="s">
        <v>1207</v>
      </c>
      <c r="D715" s="51" t="s">
        <v>1509</v>
      </c>
      <c r="E715" s="51" t="s">
        <v>1508</v>
      </c>
      <c r="F715" s="51" t="s">
        <v>1204</v>
      </c>
      <c r="G715" s="51" t="s">
        <v>1203</v>
      </c>
      <c r="H715" s="51" t="s">
        <v>1202</v>
      </c>
      <c r="I715" s="51" t="s">
        <v>1201</v>
      </c>
      <c r="J715" s="51" t="s">
        <v>1200</v>
      </c>
      <c r="K715" s="51" t="s">
        <v>1199</v>
      </c>
      <c r="L715" s="51" t="s">
        <v>1242</v>
      </c>
      <c r="M715" s="51" t="s">
        <v>1211</v>
      </c>
      <c r="N715" s="51" t="s">
        <v>1164</v>
      </c>
      <c r="O715" s="51">
        <v>204500</v>
      </c>
      <c r="P715" s="51" t="s">
        <v>1195</v>
      </c>
      <c r="Q715" s="51" t="s">
        <v>1194</v>
      </c>
      <c r="R715" s="51" t="s">
        <v>15</v>
      </c>
      <c r="T715" s="51" t="s">
        <v>1237</v>
      </c>
    </row>
    <row r="716" spans="1:20" x14ac:dyDescent="0.2">
      <c r="A716" s="51" t="s">
        <v>1209</v>
      </c>
      <c r="B716" s="51" t="s">
        <v>1208</v>
      </c>
      <c r="C716" s="51" t="s">
        <v>1207</v>
      </c>
      <c r="D716" s="51" t="s">
        <v>1509</v>
      </c>
      <c r="E716" s="51" t="s">
        <v>1508</v>
      </c>
      <c r="F716" s="51" t="s">
        <v>1204</v>
      </c>
      <c r="G716" s="51" t="s">
        <v>1203</v>
      </c>
      <c r="H716" s="51" t="s">
        <v>1202</v>
      </c>
      <c r="I716" s="51" t="s">
        <v>1201</v>
      </c>
      <c r="J716" s="51" t="s">
        <v>1200</v>
      </c>
      <c r="K716" s="51" t="s">
        <v>1199</v>
      </c>
      <c r="L716" s="51" t="s">
        <v>1238</v>
      </c>
      <c r="M716" s="51" t="s">
        <v>1250</v>
      </c>
      <c r="N716" s="51" t="s">
        <v>1168</v>
      </c>
      <c r="O716" s="51">
        <v>733400</v>
      </c>
      <c r="P716" s="51" t="s">
        <v>1195</v>
      </c>
      <c r="Q716" s="51" t="s">
        <v>1194</v>
      </c>
      <c r="R716" s="51" t="s">
        <v>15</v>
      </c>
      <c r="T716" s="51" t="s">
        <v>1507</v>
      </c>
    </row>
    <row r="717" spans="1:20" x14ac:dyDescent="0.2">
      <c r="A717" s="51" t="s">
        <v>1209</v>
      </c>
      <c r="B717" s="51" t="s">
        <v>1208</v>
      </c>
      <c r="C717" s="51" t="s">
        <v>1207</v>
      </c>
      <c r="D717" s="51" t="s">
        <v>1502</v>
      </c>
      <c r="E717" s="51" t="s">
        <v>1501</v>
      </c>
      <c r="F717" s="51" t="s">
        <v>1204</v>
      </c>
      <c r="G717" s="51" t="s">
        <v>1203</v>
      </c>
      <c r="H717" s="51" t="s">
        <v>1202</v>
      </c>
      <c r="I717" s="51" t="s">
        <v>1201</v>
      </c>
      <c r="J717" s="51" t="s">
        <v>1200</v>
      </c>
      <c r="K717" s="51" t="s">
        <v>1199</v>
      </c>
      <c r="L717" s="51" t="s">
        <v>1222</v>
      </c>
      <c r="M717" s="51" t="s">
        <v>1224</v>
      </c>
      <c r="N717" s="51" t="s">
        <v>2735</v>
      </c>
      <c r="O717" s="51">
        <v>138957</v>
      </c>
      <c r="P717" s="51" t="s">
        <v>1195</v>
      </c>
      <c r="Q717" s="51" t="s">
        <v>1194</v>
      </c>
      <c r="R717" s="51" t="s">
        <v>1213</v>
      </c>
      <c r="T717" s="51" t="s">
        <v>1375</v>
      </c>
    </row>
    <row r="718" spans="1:20" x14ac:dyDescent="0.2">
      <c r="A718" s="51" t="s">
        <v>1209</v>
      </c>
      <c r="B718" s="51" t="s">
        <v>1208</v>
      </c>
      <c r="C718" s="51" t="s">
        <v>1207</v>
      </c>
      <c r="D718" s="51" t="s">
        <v>1502</v>
      </c>
      <c r="E718" s="51" t="s">
        <v>1501</v>
      </c>
      <c r="F718" s="51" t="s">
        <v>1204</v>
      </c>
      <c r="G718" s="51" t="s">
        <v>1203</v>
      </c>
      <c r="H718" s="51" t="s">
        <v>1202</v>
      </c>
      <c r="I718" s="51" t="s">
        <v>1201</v>
      </c>
      <c r="J718" s="51" t="s">
        <v>1200</v>
      </c>
      <c r="K718" s="51" t="s">
        <v>1199</v>
      </c>
      <c r="L718" s="51" t="s">
        <v>1219</v>
      </c>
      <c r="M718" s="51" t="s">
        <v>1224</v>
      </c>
      <c r="N718" s="51" t="s">
        <v>2735</v>
      </c>
      <c r="O718" s="51">
        <v>209700</v>
      </c>
      <c r="P718" s="51" t="s">
        <v>1195</v>
      </c>
      <c r="Q718" s="51" t="s">
        <v>1194</v>
      </c>
      <c r="R718" s="51" t="s">
        <v>15</v>
      </c>
      <c r="T718" s="51" t="s">
        <v>1336</v>
      </c>
    </row>
    <row r="719" spans="1:20" x14ac:dyDescent="0.2">
      <c r="A719" s="51" t="s">
        <v>1209</v>
      </c>
      <c r="B719" s="51" t="s">
        <v>1208</v>
      </c>
      <c r="C719" s="51" t="s">
        <v>1207</v>
      </c>
      <c r="D719" s="51" t="s">
        <v>1502</v>
      </c>
      <c r="E719" s="51" t="s">
        <v>1501</v>
      </c>
      <c r="F719" s="51" t="s">
        <v>1204</v>
      </c>
      <c r="G719" s="51" t="s">
        <v>1203</v>
      </c>
      <c r="H719" s="51" t="s">
        <v>1202</v>
      </c>
      <c r="I719" s="51" t="s">
        <v>1201</v>
      </c>
      <c r="J719" s="51" t="s">
        <v>1200</v>
      </c>
      <c r="K719" s="51" t="s">
        <v>1199</v>
      </c>
      <c r="L719" s="51" t="s">
        <v>1217</v>
      </c>
      <c r="M719" s="51" t="s">
        <v>1272</v>
      </c>
      <c r="N719" s="51" t="s">
        <v>1166</v>
      </c>
      <c r="O719" s="51">
        <v>454900</v>
      </c>
      <c r="P719" s="51" t="s">
        <v>1195</v>
      </c>
      <c r="Q719" s="51" t="s">
        <v>1194</v>
      </c>
      <c r="R719" s="51" t="s">
        <v>15</v>
      </c>
      <c r="T719" s="51" t="s">
        <v>1485</v>
      </c>
    </row>
    <row r="720" spans="1:20" x14ac:dyDescent="0.2">
      <c r="A720" s="51" t="s">
        <v>1209</v>
      </c>
      <c r="B720" s="51" t="s">
        <v>1208</v>
      </c>
      <c r="C720" s="51" t="s">
        <v>1207</v>
      </c>
      <c r="D720" s="51" t="s">
        <v>1502</v>
      </c>
      <c r="E720" s="51" t="s">
        <v>1501</v>
      </c>
      <c r="F720" s="51" t="s">
        <v>1204</v>
      </c>
      <c r="G720" s="51" t="s">
        <v>1203</v>
      </c>
      <c r="H720" s="51" t="s">
        <v>1202</v>
      </c>
      <c r="I720" s="51" t="s">
        <v>1201</v>
      </c>
      <c r="J720" s="51" t="s">
        <v>1200</v>
      </c>
      <c r="K720" s="51" t="s">
        <v>1199</v>
      </c>
      <c r="L720" s="51" t="s">
        <v>1215</v>
      </c>
      <c r="M720" s="51" t="s">
        <v>1211</v>
      </c>
      <c r="N720" s="51" t="s">
        <v>1164</v>
      </c>
      <c r="O720" s="51">
        <v>204500</v>
      </c>
      <c r="P720" s="51" t="s">
        <v>1195</v>
      </c>
      <c r="Q720" s="51" t="s">
        <v>1194</v>
      </c>
      <c r="R720" s="51" t="s">
        <v>15</v>
      </c>
      <c r="T720" s="51" t="s">
        <v>1237</v>
      </c>
    </row>
    <row r="721" spans="1:20" x14ac:dyDescent="0.2">
      <c r="A721" s="51" t="s">
        <v>1209</v>
      </c>
      <c r="B721" s="51" t="s">
        <v>1208</v>
      </c>
      <c r="C721" s="51" t="s">
        <v>1207</v>
      </c>
      <c r="D721" s="51" t="s">
        <v>1502</v>
      </c>
      <c r="E721" s="51" t="s">
        <v>1501</v>
      </c>
      <c r="F721" s="51" t="s">
        <v>1204</v>
      </c>
      <c r="G721" s="51" t="s">
        <v>1203</v>
      </c>
      <c r="H721" s="51" t="s">
        <v>1202</v>
      </c>
      <c r="I721" s="51" t="s">
        <v>1201</v>
      </c>
      <c r="J721" s="51" t="s">
        <v>1200</v>
      </c>
      <c r="K721" s="51" t="s">
        <v>1199</v>
      </c>
      <c r="L721" s="51" t="s">
        <v>1212</v>
      </c>
      <c r="M721" s="51" t="s">
        <v>1272</v>
      </c>
      <c r="N721" s="51" t="s">
        <v>1166</v>
      </c>
      <c r="O721" s="51">
        <v>439900</v>
      </c>
      <c r="P721" s="51" t="s">
        <v>1195</v>
      </c>
      <c r="Q721" s="51" t="s">
        <v>1194</v>
      </c>
      <c r="R721" s="51" t="s">
        <v>15</v>
      </c>
      <c r="T721" s="51" t="s">
        <v>1506</v>
      </c>
    </row>
    <row r="722" spans="1:20" x14ac:dyDescent="0.2">
      <c r="A722" s="51" t="s">
        <v>1209</v>
      </c>
      <c r="B722" s="51" t="s">
        <v>1208</v>
      </c>
      <c r="C722" s="51" t="s">
        <v>1207</v>
      </c>
      <c r="D722" s="51" t="s">
        <v>1502</v>
      </c>
      <c r="E722" s="51" t="s">
        <v>1501</v>
      </c>
      <c r="F722" s="51" t="s">
        <v>1204</v>
      </c>
      <c r="G722" s="51" t="s">
        <v>1203</v>
      </c>
      <c r="H722" s="51" t="s">
        <v>1202</v>
      </c>
      <c r="I722" s="51" t="s">
        <v>1201</v>
      </c>
      <c r="J722" s="51" t="s">
        <v>1200</v>
      </c>
      <c r="K722" s="51" t="s">
        <v>1199</v>
      </c>
      <c r="L722" s="51" t="s">
        <v>1198</v>
      </c>
      <c r="M722" s="51" t="s">
        <v>1272</v>
      </c>
      <c r="N722" s="51" t="s">
        <v>1166</v>
      </c>
      <c r="O722" s="51">
        <v>793500</v>
      </c>
      <c r="P722" s="51" t="s">
        <v>1195</v>
      </c>
      <c r="Q722" s="51" t="s">
        <v>1194</v>
      </c>
      <c r="R722" s="51" t="s">
        <v>15</v>
      </c>
      <c r="T722" s="51" t="s">
        <v>1381</v>
      </c>
    </row>
    <row r="723" spans="1:20" x14ac:dyDescent="0.2">
      <c r="A723" s="51" t="s">
        <v>1209</v>
      </c>
      <c r="B723" s="51" t="s">
        <v>1208</v>
      </c>
      <c r="C723" s="51" t="s">
        <v>1207</v>
      </c>
      <c r="D723" s="51" t="s">
        <v>1502</v>
      </c>
      <c r="E723" s="51" t="s">
        <v>1501</v>
      </c>
      <c r="F723" s="51" t="s">
        <v>1204</v>
      </c>
      <c r="G723" s="51" t="s">
        <v>1203</v>
      </c>
      <c r="H723" s="51" t="s">
        <v>1202</v>
      </c>
      <c r="I723" s="51" t="s">
        <v>1201</v>
      </c>
      <c r="J723" s="51" t="s">
        <v>1200</v>
      </c>
      <c r="K723" s="51" t="s">
        <v>1199</v>
      </c>
      <c r="L723" s="51" t="s">
        <v>1251</v>
      </c>
      <c r="M723" s="51" t="s">
        <v>1197</v>
      </c>
      <c r="N723" s="51" t="s">
        <v>1168</v>
      </c>
      <c r="O723" s="51">
        <v>456100</v>
      </c>
      <c r="P723" s="51" t="s">
        <v>1195</v>
      </c>
      <c r="Q723" s="51" t="s">
        <v>1194</v>
      </c>
      <c r="R723" s="51" t="s">
        <v>15</v>
      </c>
      <c r="T723" s="51" t="s">
        <v>1261</v>
      </c>
    </row>
    <row r="724" spans="1:20" x14ac:dyDescent="0.2">
      <c r="A724" s="51" t="s">
        <v>1209</v>
      </c>
      <c r="B724" s="51" t="s">
        <v>1208</v>
      </c>
      <c r="C724" s="51" t="s">
        <v>1207</v>
      </c>
      <c r="D724" s="51" t="s">
        <v>1502</v>
      </c>
      <c r="E724" s="51" t="s">
        <v>1501</v>
      </c>
      <c r="F724" s="51" t="s">
        <v>1204</v>
      </c>
      <c r="G724" s="51" t="s">
        <v>1203</v>
      </c>
      <c r="H724" s="51" t="s">
        <v>1202</v>
      </c>
      <c r="I724" s="51" t="s">
        <v>1201</v>
      </c>
      <c r="J724" s="51" t="s">
        <v>1200</v>
      </c>
      <c r="K724" s="51" t="s">
        <v>1199</v>
      </c>
      <c r="L724" s="51" t="s">
        <v>1248</v>
      </c>
      <c r="M724" s="51" t="s">
        <v>1322</v>
      </c>
      <c r="N724" s="51" t="s">
        <v>1166</v>
      </c>
      <c r="O724" s="51">
        <v>363100</v>
      </c>
      <c r="P724" s="51" t="s">
        <v>1195</v>
      </c>
      <c r="Q724" s="51" t="s">
        <v>1194</v>
      </c>
      <c r="R724" s="51" t="s">
        <v>15</v>
      </c>
      <c r="T724" s="51" t="s">
        <v>1505</v>
      </c>
    </row>
    <row r="725" spans="1:20" x14ac:dyDescent="0.2">
      <c r="A725" s="51" t="s">
        <v>1209</v>
      </c>
      <c r="B725" s="51" t="s">
        <v>1208</v>
      </c>
      <c r="C725" s="51" t="s">
        <v>1207</v>
      </c>
      <c r="D725" s="51" t="s">
        <v>1502</v>
      </c>
      <c r="E725" s="51" t="s">
        <v>1501</v>
      </c>
      <c r="F725" s="51" t="s">
        <v>1204</v>
      </c>
      <c r="G725" s="51" t="s">
        <v>1203</v>
      </c>
      <c r="H725" s="51" t="s">
        <v>1202</v>
      </c>
      <c r="I725" s="51" t="s">
        <v>1201</v>
      </c>
      <c r="J725" s="51" t="s">
        <v>1200</v>
      </c>
      <c r="K725" s="51" t="s">
        <v>1199</v>
      </c>
      <c r="L725" s="51" t="s">
        <v>1246</v>
      </c>
      <c r="M725" s="51" t="s">
        <v>1250</v>
      </c>
      <c r="N725" s="51" t="s">
        <v>1168</v>
      </c>
      <c r="O725" s="51">
        <v>519900</v>
      </c>
      <c r="P725" s="51" t="s">
        <v>1195</v>
      </c>
      <c r="Q725" s="51" t="s">
        <v>1194</v>
      </c>
      <c r="R725" s="51" t="s">
        <v>15</v>
      </c>
      <c r="T725" s="51" t="s">
        <v>1324</v>
      </c>
    </row>
    <row r="726" spans="1:20" x14ac:dyDescent="0.2">
      <c r="A726" s="51" t="s">
        <v>1209</v>
      </c>
      <c r="B726" s="51" t="s">
        <v>1208</v>
      </c>
      <c r="C726" s="51" t="s">
        <v>1207</v>
      </c>
      <c r="D726" s="51" t="s">
        <v>1502</v>
      </c>
      <c r="E726" s="51" t="s">
        <v>1501</v>
      </c>
      <c r="F726" s="51" t="s">
        <v>1204</v>
      </c>
      <c r="G726" s="51" t="s">
        <v>1203</v>
      </c>
      <c r="H726" s="51" t="s">
        <v>1202</v>
      </c>
      <c r="I726" s="51" t="s">
        <v>1201</v>
      </c>
      <c r="J726" s="51" t="s">
        <v>1200</v>
      </c>
      <c r="K726" s="51" t="s">
        <v>1199</v>
      </c>
      <c r="L726" s="51" t="s">
        <v>1244</v>
      </c>
      <c r="M726" s="51" t="s">
        <v>1211</v>
      </c>
      <c r="N726" s="51" t="s">
        <v>1164</v>
      </c>
      <c r="O726" s="51">
        <v>209000</v>
      </c>
      <c r="P726" s="51" t="s">
        <v>1195</v>
      </c>
      <c r="Q726" s="51" t="s">
        <v>1194</v>
      </c>
      <c r="R726" s="51" t="s">
        <v>15</v>
      </c>
      <c r="T726" s="51" t="s">
        <v>1504</v>
      </c>
    </row>
    <row r="727" spans="1:20" x14ac:dyDescent="0.2">
      <c r="A727" s="51" t="s">
        <v>1209</v>
      </c>
      <c r="B727" s="51" t="s">
        <v>1208</v>
      </c>
      <c r="C727" s="51" t="s">
        <v>1207</v>
      </c>
      <c r="D727" s="51" t="s">
        <v>1502</v>
      </c>
      <c r="E727" s="51" t="s">
        <v>1501</v>
      </c>
      <c r="F727" s="51" t="s">
        <v>1204</v>
      </c>
      <c r="G727" s="51" t="s">
        <v>1203</v>
      </c>
      <c r="H727" s="51" t="s">
        <v>1202</v>
      </c>
      <c r="I727" s="51" t="s">
        <v>1201</v>
      </c>
      <c r="J727" s="51" t="s">
        <v>1200</v>
      </c>
      <c r="K727" s="51" t="s">
        <v>1199</v>
      </c>
      <c r="L727" s="51" t="s">
        <v>1242</v>
      </c>
      <c r="M727" s="51" t="s">
        <v>1197</v>
      </c>
      <c r="N727" s="51" t="s">
        <v>1168</v>
      </c>
      <c r="O727" s="51">
        <v>289990</v>
      </c>
      <c r="P727" s="51" t="s">
        <v>1195</v>
      </c>
      <c r="Q727" s="51" t="s">
        <v>1194</v>
      </c>
      <c r="R727" s="51" t="s">
        <v>1213</v>
      </c>
      <c r="T727" s="51" t="s">
        <v>1503</v>
      </c>
    </row>
    <row r="728" spans="1:20" x14ac:dyDescent="0.2">
      <c r="A728" s="51" t="s">
        <v>1209</v>
      </c>
      <c r="B728" s="51" t="s">
        <v>1208</v>
      </c>
      <c r="C728" s="51" t="s">
        <v>1207</v>
      </c>
      <c r="D728" s="51" t="s">
        <v>1502</v>
      </c>
      <c r="E728" s="51" t="s">
        <v>1501</v>
      </c>
      <c r="F728" s="51" t="s">
        <v>1204</v>
      </c>
      <c r="G728" s="51" t="s">
        <v>1203</v>
      </c>
      <c r="H728" s="51" t="s">
        <v>1202</v>
      </c>
      <c r="I728" s="51" t="s">
        <v>1201</v>
      </c>
      <c r="J728" s="51" t="s">
        <v>1200</v>
      </c>
      <c r="K728" s="51" t="s">
        <v>1199</v>
      </c>
      <c r="L728" s="51" t="s">
        <v>1238</v>
      </c>
      <c r="M728" s="51" t="s">
        <v>1214</v>
      </c>
      <c r="N728" s="51" t="s">
        <v>1168</v>
      </c>
      <c r="O728" s="51">
        <v>355900</v>
      </c>
      <c r="P728" s="51" t="s">
        <v>1195</v>
      </c>
      <c r="Q728" s="51" t="s">
        <v>1194</v>
      </c>
      <c r="R728" s="51" t="s">
        <v>1213</v>
      </c>
      <c r="T728" s="51" t="s">
        <v>1305</v>
      </c>
    </row>
    <row r="729" spans="1:20" x14ac:dyDescent="0.2">
      <c r="A729" s="51" t="s">
        <v>1209</v>
      </c>
      <c r="B729" s="51" t="s">
        <v>1208</v>
      </c>
      <c r="C729" s="51" t="s">
        <v>1207</v>
      </c>
      <c r="D729" s="51" t="s">
        <v>1497</v>
      </c>
      <c r="E729" s="51" t="s">
        <v>1496</v>
      </c>
      <c r="F729" s="51" t="s">
        <v>1204</v>
      </c>
      <c r="G729" s="51" t="s">
        <v>1203</v>
      </c>
      <c r="H729" s="51" t="s">
        <v>1202</v>
      </c>
      <c r="I729" s="51" t="s">
        <v>1201</v>
      </c>
      <c r="J729" s="51" t="s">
        <v>1200</v>
      </c>
      <c r="K729" s="51" t="s">
        <v>1199</v>
      </c>
      <c r="L729" s="51" t="s">
        <v>1222</v>
      </c>
      <c r="M729" s="51" t="s">
        <v>1272</v>
      </c>
      <c r="N729" s="51" t="s">
        <v>1166</v>
      </c>
      <c r="O729" s="51">
        <v>240900</v>
      </c>
      <c r="P729" s="51" t="s">
        <v>1195</v>
      </c>
      <c r="Q729" s="51" t="s">
        <v>1194</v>
      </c>
      <c r="R729" s="51" t="s">
        <v>15</v>
      </c>
      <c r="T729" s="51" t="s">
        <v>1310</v>
      </c>
    </row>
    <row r="730" spans="1:20" x14ac:dyDescent="0.2">
      <c r="A730" s="51" t="s">
        <v>1209</v>
      </c>
      <c r="B730" s="51" t="s">
        <v>1208</v>
      </c>
      <c r="C730" s="51" t="s">
        <v>1207</v>
      </c>
      <c r="D730" s="51" t="s">
        <v>1497</v>
      </c>
      <c r="E730" s="51" t="s">
        <v>1496</v>
      </c>
      <c r="F730" s="51" t="s">
        <v>1204</v>
      </c>
      <c r="G730" s="51" t="s">
        <v>1203</v>
      </c>
      <c r="H730" s="51" t="s">
        <v>1202</v>
      </c>
      <c r="I730" s="51" t="s">
        <v>1201</v>
      </c>
      <c r="J730" s="51" t="s">
        <v>1200</v>
      </c>
      <c r="K730" s="51" t="s">
        <v>1199</v>
      </c>
      <c r="L730" s="51" t="s">
        <v>1219</v>
      </c>
      <c r="M730" s="51" t="s">
        <v>1272</v>
      </c>
      <c r="N730" s="51" t="s">
        <v>1166</v>
      </c>
      <c r="O730" s="51">
        <v>354900</v>
      </c>
      <c r="P730" s="51" t="s">
        <v>1195</v>
      </c>
      <c r="Q730" s="51" t="s">
        <v>1194</v>
      </c>
      <c r="R730" s="51" t="s">
        <v>15</v>
      </c>
      <c r="T730" s="51" t="s">
        <v>1367</v>
      </c>
    </row>
    <row r="731" spans="1:20" x14ac:dyDescent="0.2">
      <c r="A731" s="51" t="s">
        <v>1209</v>
      </c>
      <c r="B731" s="51" t="s">
        <v>1208</v>
      </c>
      <c r="C731" s="51" t="s">
        <v>1207</v>
      </c>
      <c r="D731" s="51" t="s">
        <v>1497</v>
      </c>
      <c r="E731" s="51" t="s">
        <v>1496</v>
      </c>
      <c r="F731" s="51" t="s">
        <v>1204</v>
      </c>
      <c r="G731" s="51" t="s">
        <v>1203</v>
      </c>
      <c r="H731" s="51" t="s">
        <v>1202</v>
      </c>
      <c r="I731" s="51" t="s">
        <v>1201</v>
      </c>
      <c r="J731" s="51" t="s">
        <v>1200</v>
      </c>
      <c r="K731" s="51" t="s">
        <v>1199</v>
      </c>
      <c r="L731" s="51" t="s">
        <v>1217</v>
      </c>
      <c r="M731" s="51" t="s">
        <v>1197</v>
      </c>
      <c r="N731" s="51" t="s">
        <v>1168</v>
      </c>
      <c r="O731" s="51">
        <v>666300</v>
      </c>
      <c r="P731" s="51" t="s">
        <v>1195</v>
      </c>
      <c r="Q731" s="51" t="s">
        <v>1194</v>
      </c>
      <c r="R731" s="51" t="s">
        <v>15</v>
      </c>
      <c r="T731" s="51" t="s">
        <v>1500</v>
      </c>
    </row>
    <row r="732" spans="1:20" x14ac:dyDescent="0.2">
      <c r="A732" s="51" t="s">
        <v>1209</v>
      </c>
      <c r="B732" s="51" t="s">
        <v>1208</v>
      </c>
      <c r="C732" s="51" t="s">
        <v>1207</v>
      </c>
      <c r="D732" s="51" t="s">
        <v>1497</v>
      </c>
      <c r="E732" s="51" t="s">
        <v>1496</v>
      </c>
      <c r="F732" s="51" t="s">
        <v>1204</v>
      </c>
      <c r="G732" s="51" t="s">
        <v>1203</v>
      </c>
      <c r="H732" s="51" t="s">
        <v>1202</v>
      </c>
      <c r="I732" s="51" t="s">
        <v>1201</v>
      </c>
      <c r="J732" s="51" t="s">
        <v>1200</v>
      </c>
      <c r="K732" s="51" t="s">
        <v>1199</v>
      </c>
      <c r="L732" s="51" t="s">
        <v>1215</v>
      </c>
      <c r="M732" s="51" t="s">
        <v>1272</v>
      </c>
      <c r="N732" s="51" t="s">
        <v>1166</v>
      </c>
      <c r="O732" s="51">
        <v>716900</v>
      </c>
      <c r="P732" s="51" t="s">
        <v>1195</v>
      </c>
      <c r="Q732" s="51" t="s">
        <v>1194</v>
      </c>
      <c r="R732" s="51" t="s">
        <v>15</v>
      </c>
      <c r="T732" s="51" t="s">
        <v>1394</v>
      </c>
    </row>
    <row r="733" spans="1:20" x14ac:dyDescent="0.2">
      <c r="A733" s="51" t="s">
        <v>1209</v>
      </c>
      <c r="B733" s="51" t="s">
        <v>1208</v>
      </c>
      <c r="C733" s="51" t="s">
        <v>1207</v>
      </c>
      <c r="D733" s="51" t="s">
        <v>1497</v>
      </c>
      <c r="E733" s="51" t="s">
        <v>1496</v>
      </c>
      <c r="F733" s="51" t="s">
        <v>1204</v>
      </c>
      <c r="G733" s="51" t="s">
        <v>1203</v>
      </c>
      <c r="H733" s="51" t="s">
        <v>1202</v>
      </c>
      <c r="I733" s="51" t="s">
        <v>1201</v>
      </c>
      <c r="J733" s="51" t="s">
        <v>1200</v>
      </c>
      <c r="K733" s="51" t="s">
        <v>1199</v>
      </c>
      <c r="L733" s="51" t="s">
        <v>1212</v>
      </c>
      <c r="M733" s="51" t="s">
        <v>1214</v>
      </c>
      <c r="N733" s="51" t="s">
        <v>1168</v>
      </c>
      <c r="O733" s="51">
        <v>630600</v>
      </c>
      <c r="P733" s="51" t="s">
        <v>1195</v>
      </c>
      <c r="Q733" s="51" t="s">
        <v>1194</v>
      </c>
      <c r="R733" s="51" t="s">
        <v>15</v>
      </c>
      <c r="T733" s="51" t="s">
        <v>1499</v>
      </c>
    </row>
    <row r="734" spans="1:20" x14ac:dyDescent="0.2">
      <c r="A734" s="51" t="s">
        <v>1209</v>
      </c>
      <c r="B734" s="51" t="s">
        <v>1208</v>
      </c>
      <c r="C734" s="51" t="s">
        <v>1207</v>
      </c>
      <c r="D734" s="51" t="s">
        <v>1497</v>
      </c>
      <c r="E734" s="51" t="s">
        <v>1496</v>
      </c>
      <c r="F734" s="51" t="s">
        <v>1204</v>
      </c>
      <c r="G734" s="51" t="s">
        <v>1203</v>
      </c>
      <c r="H734" s="51" t="s">
        <v>1202</v>
      </c>
      <c r="I734" s="51" t="s">
        <v>1201</v>
      </c>
      <c r="J734" s="51" t="s">
        <v>1200</v>
      </c>
      <c r="K734" s="51" t="s">
        <v>1199</v>
      </c>
      <c r="L734" s="51" t="s">
        <v>1198</v>
      </c>
      <c r="M734" s="51" t="s">
        <v>1224</v>
      </c>
      <c r="N734" s="51" t="s">
        <v>2735</v>
      </c>
      <c r="O734" s="51">
        <v>206990</v>
      </c>
      <c r="P734" s="51" t="s">
        <v>1195</v>
      </c>
      <c r="Q734" s="51" t="s">
        <v>1194</v>
      </c>
      <c r="R734" s="51" t="s">
        <v>15</v>
      </c>
      <c r="T734" s="51" t="s">
        <v>1309</v>
      </c>
    </row>
    <row r="735" spans="1:20" x14ac:dyDescent="0.2">
      <c r="A735" s="51" t="s">
        <v>1209</v>
      </c>
      <c r="B735" s="51" t="s">
        <v>1208</v>
      </c>
      <c r="C735" s="51" t="s">
        <v>1207</v>
      </c>
      <c r="D735" s="51" t="s">
        <v>1497</v>
      </c>
      <c r="E735" s="51" t="s">
        <v>1496</v>
      </c>
      <c r="F735" s="51" t="s">
        <v>1204</v>
      </c>
      <c r="G735" s="51" t="s">
        <v>1203</v>
      </c>
      <c r="H735" s="51" t="s">
        <v>1202</v>
      </c>
      <c r="I735" s="51" t="s">
        <v>1201</v>
      </c>
      <c r="J735" s="51" t="s">
        <v>1200</v>
      </c>
      <c r="K735" s="51" t="s">
        <v>1199</v>
      </c>
      <c r="L735" s="51" t="s">
        <v>1251</v>
      </c>
      <c r="M735" s="51" t="s">
        <v>1224</v>
      </c>
      <c r="N735" s="51" t="s">
        <v>2735</v>
      </c>
      <c r="O735" s="51">
        <v>209700</v>
      </c>
      <c r="P735" s="51" t="s">
        <v>1195</v>
      </c>
      <c r="Q735" s="51" t="s">
        <v>1194</v>
      </c>
      <c r="R735" s="51" t="s">
        <v>15</v>
      </c>
      <c r="T735" s="51" t="s">
        <v>1336</v>
      </c>
    </row>
    <row r="736" spans="1:20" x14ac:dyDescent="0.2">
      <c r="A736" s="51" t="s">
        <v>1209</v>
      </c>
      <c r="B736" s="51" t="s">
        <v>1208</v>
      </c>
      <c r="C736" s="51" t="s">
        <v>1207</v>
      </c>
      <c r="D736" s="51" t="s">
        <v>1497</v>
      </c>
      <c r="E736" s="51" t="s">
        <v>1496</v>
      </c>
      <c r="F736" s="51" t="s">
        <v>1204</v>
      </c>
      <c r="G736" s="51" t="s">
        <v>1203</v>
      </c>
      <c r="H736" s="51" t="s">
        <v>1202</v>
      </c>
      <c r="I736" s="51" t="s">
        <v>1201</v>
      </c>
      <c r="J736" s="51" t="s">
        <v>1200</v>
      </c>
      <c r="K736" s="51" t="s">
        <v>1199</v>
      </c>
      <c r="L736" s="51" t="s">
        <v>1248</v>
      </c>
      <c r="M736" s="51" t="s">
        <v>1224</v>
      </c>
      <c r="N736" s="51" t="s">
        <v>2735</v>
      </c>
      <c r="O736" s="51">
        <v>138957</v>
      </c>
      <c r="P736" s="51" t="s">
        <v>1195</v>
      </c>
      <c r="Q736" s="51" t="s">
        <v>1194</v>
      </c>
      <c r="R736" s="51" t="s">
        <v>15</v>
      </c>
      <c r="T736" s="51" t="s">
        <v>1375</v>
      </c>
    </row>
    <row r="737" spans="1:20" x14ac:dyDescent="0.2">
      <c r="A737" s="51" t="s">
        <v>1209</v>
      </c>
      <c r="B737" s="51" t="s">
        <v>1208</v>
      </c>
      <c r="C737" s="51" t="s">
        <v>1207</v>
      </c>
      <c r="D737" s="51" t="s">
        <v>1497</v>
      </c>
      <c r="E737" s="51" t="s">
        <v>1496</v>
      </c>
      <c r="F737" s="51" t="s">
        <v>1204</v>
      </c>
      <c r="G737" s="51" t="s">
        <v>1203</v>
      </c>
      <c r="H737" s="51" t="s">
        <v>1202</v>
      </c>
      <c r="I737" s="51" t="s">
        <v>1201</v>
      </c>
      <c r="J737" s="51" t="s">
        <v>1200</v>
      </c>
      <c r="K737" s="51" t="s">
        <v>1199</v>
      </c>
      <c r="L737" s="51" t="s">
        <v>1246</v>
      </c>
      <c r="M737" s="51" t="s">
        <v>1211</v>
      </c>
      <c r="N737" s="51" t="s">
        <v>1164</v>
      </c>
      <c r="O737" s="51">
        <v>287990</v>
      </c>
      <c r="P737" s="51" t="s">
        <v>1195</v>
      </c>
      <c r="Q737" s="51" t="s">
        <v>1194</v>
      </c>
      <c r="R737" s="51" t="s">
        <v>15</v>
      </c>
      <c r="T737" s="51" t="s">
        <v>1328</v>
      </c>
    </row>
    <row r="738" spans="1:20" x14ac:dyDescent="0.2">
      <c r="A738" s="51" t="s">
        <v>1209</v>
      </c>
      <c r="B738" s="51" t="s">
        <v>1208</v>
      </c>
      <c r="C738" s="51" t="s">
        <v>1207</v>
      </c>
      <c r="D738" s="51" t="s">
        <v>1497</v>
      </c>
      <c r="E738" s="51" t="s">
        <v>1496</v>
      </c>
      <c r="F738" s="51" t="s">
        <v>1204</v>
      </c>
      <c r="G738" s="51" t="s">
        <v>1203</v>
      </c>
      <c r="H738" s="51" t="s">
        <v>1202</v>
      </c>
      <c r="I738" s="51" t="s">
        <v>1201</v>
      </c>
      <c r="J738" s="51" t="s">
        <v>1200</v>
      </c>
      <c r="K738" s="51" t="s">
        <v>1199</v>
      </c>
      <c r="L738" s="51" t="s">
        <v>1244</v>
      </c>
      <c r="M738" s="51" t="s">
        <v>1272</v>
      </c>
      <c r="N738" s="51" t="s">
        <v>1166</v>
      </c>
      <c r="O738" s="51">
        <v>585000</v>
      </c>
      <c r="P738" s="51" t="s">
        <v>1195</v>
      </c>
      <c r="Q738" s="51" t="s">
        <v>1194</v>
      </c>
      <c r="R738" s="51" t="s">
        <v>15</v>
      </c>
      <c r="T738" s="51" t="s">
        <v>1473</v>
      </c>
    </row>
    <row r="739" spans="1:20" x14ac:dyDescent="0.2">
      <c r="A739" s="51" t="s">
        <v>1209</v>
      </c>
      <c r="B739" s="51" t="s">
        <v>1208</v>
      </c>
      <c r="C739" s="51" t="s">
        <v>1207</v>
      </c>
      <c r="D739" s="51" t="s">
        <v>1497</v>
      </c>
      <c r="E739" s="51" t="s">
        <v>1496</v>
      </c>
      <c r="F739" s="51" t="s">
        <v>1204</v>
      </c>
      <c r="G739" s="51" t="s">
        <v>1203</v>
      </c>
      <c r="H739" s="51" t="s">
        <v>1202</v>
      </c>
      <c r="I739" s="51" t="s">
        <v>1201</v>
      </c>
      <c r="J739" s="51" t="s">
        <v>1200</v>
      </c>
      <c r="K739" s="51" t="s">
        <v>1199</v>
      </c>
      <c r="L739" s="51" t="s">
        <v>1242</v>
      </c>
      <c r="M739" s="51" t="s">
        <v>1211</v>
      </c>
      <c r="N739" s="51" t="s">
        <v>1164</v>
      </c>
      <c r="O739" s="51">
        <v>218842</v>
      </c>
      <c r="P739" s="51" t="s">
        <v>1195</v>
      </c>
      <c r="Q739" s="51" t="s">
        <v>1194</v>
      </c>
      <c r="R739" s="51" t="s">
        <v>15</v>
      </c>
      <c r="T739" s="51" t="s">
        <v>1498</v>
      </c>
    </row>
    <row r="740" spans="1:20" x14ac:dyDescent="0.2">
      <c r="A740" s="51" t="s">
        <v>1209</v>
      </c>
      <c r="B740" s="51" t="s">
        <v>1208</v>
      </c>
      <c r="C740" s="51" t="s">
        <v>1207</v>
      </c>
      <c r="D740" s="51" t="s">
        <v>1497</v>
      </c>
      <c r="E740" s="51" t="s">
        <v>1496</v>
      </c>
      <c r="F740" s="51" t="s">
        <v>1204</v>
      </c>
      <c r="G740" s="51" t="s">
        <v>1203</v>
      </c>
      <c r="H740" s="51" t="s">
        <v>1202</v>
      </c>
      <c r="I740" s="51" t="s">
        <v>1201</v>
      </c>
      <c r="J740" s="51" t="s">
        <v>1200</v>
      </c>
      <c r="K740" s="51" t="s">
        <v>1199</v>
      </c>
      <c r="L740" s="51" t="s">
        <v>1238</v>
      </c>
      <c r="M740" s="51" t="s">
        <v>1197</v>
      </c>
      <c r="N740" s="51" t="s">
        <v>1168</v>
      </c>
      <c r="O740" s="51">
        <v>319900</v>
      </c>
      <c r="P740" s="51" t="s">
        <v>1195</v>
      </c>
      <c r="Q740" s="51" t="s">
        <v>1194</v>
      </c>
      <c r="R740" s="51" t="s">
        <v>15</v>
      </c>
      <c r="T740" s="51" t="s">
        <v>1474</v>
      </c>
    </row>
    <row r="741" spans="1:20" x14ac:dyDescent="0.2">
      <c r="A741" s="51" t="s">
        <v>1209</v>
      </c>
      <c r="B741" s="51" t="s">
        <v>1208</v>
      </c>
      <c r="C741" s="51" t="s">
        <v>1207</v>
      </c>
      <c r="D741" s="51" t="s">
        <v>1480</v>
      </c>
      <c r="E741" s="51" t="s">
        <v>1479</v>
      </c>
      <c r="F741" s="51" t="s">
        <v>1204</v>
      </c>
      <c r="G741" s="51" t="s">
        <v>1203</v>
      </c>
      <c r="H741" s="51" t="s">
        <v>1202</v>
      </c>
      <c r="I741" s="51" t="s">
        <v>1201</v>
      </c>
      <c r="J741" s="51" t="s">
        <v>1200</v>
      </c>
      <c r="K741" s="51" t="s">
        <v>1199</v>
      </c>
      <c r="L741" s="51" t="s">
        <v>1222</v>
      </c>
      <c r="M741" s="51" t="s">
        <v>1224</v>
      </c>
      <c r="N741" s="51" t="s">
        <v>2735</v>
      </c>
      <c r="O741" s="51">
        <v>186900</v>
      </c>
      <c r="P741" s="51" t="s">
        <v>1195</v>
      </c>
      <c r="Q741" s="51" t="s">
        <v>1194</v>
      </c>
      <c r="R741" s="51" t="s">
        <v>15</v>
      </c>
      <c r="T741" s="51" t="s">
        <v>1495</v>
      </c>
    </row>
    <row r="742" spans="1:20" x14ac:dyDescent="0.2">
      <c r="A742" s="51" t="s">
        <v>1209</v>
      </c>
      <c r="B742" s="51" t="s">
        <v>1208</v>
      </c>
      <c r="C742" s="51" t="s">
        <v>1207</v>
      </c>
      <c r="D742" s="51" t="s">
        <v>1480</v>
      </c>
      <c r="E742" s="51" t="s">
        <v>1479</v>
      </c>
      <c r="F742" s="51" t="s">
        <v>1204</v>
      </c>
      <c r="G742" s="51" t="s">
        <v>1203</v>
      </c>
      <c r="H742" s="51" t="s">
        <v>1202</v>
      </c>
      <c r="I742" s="51" t="s">
        <v>1201</v>
      </c>
      <c r="J742" s="51" t="s">
        <v>1200</v>
      </c>
      <c r="K742" s="51" t="s">
        <v>1199</v>
      </c>
      <c r="L742" s="51" t="s">
        <v>1219</v>
      </c>
      <c r="M742" s="51" t="s">
        <v>1211</v>
      </c>
      <c r="N742" s="51" t="s">
        <v>1164</v>
      </c>
      <c r="O742" s="51">
        <v>249900</v>
      </c>
      <c r="P742" s="51" t="s">
        <v>1195</v>
      </c>
      <c r="Q742" s="51" t="s">
        <v>1194</v>
      </c>
      <c r="R742" s="51" t="s">
        <v>15</v>
      </c>
      <c r="T742" s="51" t="s">
        <v>1302</v>
      </c>
    </row>
    <row r="743" spans="1:20" x14ac:dyDescent="0.2">
      <c r="A743" s="51" t="s">
        <v>1209</v>
      </c>
      <c r="B743" s="51" t="s">
        <v>1208</v>
      </c>
      <c r="C743" s="51" t="s">
        <v>1207</v>
      </c>
      <c r="D743" s="51" t="s">
        <v>1480</v>
      </c>
      <c r="E743" s="51" t="s">
        <v>1479</v>
      </c>
      <c r="F743" s="51" t="s">
        <v>1204</v>
      </c>
      <c r="G743" s="51" t="s">
        <v>1203</v>
      </c>
      <c r="H743" s="51" t="s">
        <v>1202</v>
      </c>
      <c r="I743" s="51" t="s">
        <v>1201</v>
      </c>
      <c r="J743" s="51" t="s">
        <v>1200</v>
      </c>
      <c r="K743" s="51" t="s">
        <v>1199</v>
      </c>
      <c r="L743" s="51" t="s">
        <v>1217</v>
      </c>
      <c r="M743" s="51" t="s">
        <v>1272</v>
      </c>
      <c r="N743" s="51" t="s">
        <v>1166</v>
      </c>
      <c r="O743" s="51">
        <v>604900</v>
      </c>
      <c r="P743" s="51" t="s">
        <v>1195</v>
      </c>
      <c r="Q743" s="51" t="s">
        <v>1194</v>
      </c>
      <c r="R743" s="51" t="s">
        <v>15</v>
      </c>
      <c r="T743" s="51" t="s">
        <v>1494</v>
      </c>
    </row>
    <row r="744" spans="1:20" x14ac:dyDescent="0.2">
      <c r="A744" s="51" t="s">
        <v>1209</v>
      </c>
      <c r="B744" s="51" t="s">
        <v>1208</v>
      </c>
      <c r="C744" s="51" t="s">
        <v>1207</v>
      </c>
      <c r="D744" s="51" t="s">
        <v>1480</v>
      </c>
      <c r="E744" s="51" t="s">
        <v>1479</v>
      </c>
      <c r="F744" s="51" t="s">
        <v>1204</v>
      </c>
      <c r="G744" s="51" t="s">
        <v>1203</v>
      </c>
      <c r="H744" s="51" t="s">
        <v>1202</v>
      </c>
      <c r="I744" s="51" t="s">
        <v>1201</v>
      </c>
      <c r="J744" s="51" t="s">
        <v>1200</v>
      </c>
      <c r="K744" s="51" t="s">
        <v>1199</v>
      </c>
      <c r="L744" s="51" t="s">
        <v>1215</v>
      </c>
      <c r="M744" s="51" t="s">
        <v>1272</v>
      </c>
      <c r="N744" s="51" t="s">
        <v>1166</v>
      </c>
      <c r="O744" s="51">
        <v>580000</v>
      </c>
      <c r="P744" s="51" t="s">
        <v>1195</v>
      </c>
      <c r="Q744" s="51" t="s">
        <v>1194</v>
      </c>
      <c r="R744" s="51" t="s">
        <v>15</v>
      </c>
      <c r="T744" s="51" t="s">
        <v>1493</v>
      </c>
    </row>
    <row r="745" spans="1:20" x14ac:dyDescent="0.2">
      <c r="A745" s="51" t="s">
        <v>1209</v>
      </c>
      <c r="B745" s="51" t="s">
        <v>1208</v>
      </c>
      <c r="C745" s="51" t="s">
        <v>1207</v>
      </c>
      <c r="D745" s="51" t="s">
        <v>1480</v>
      </c>
      <c r="E745" s="51" t="s">
        <v>1479</v>
      </c>
      <c r="F745" s="51" t="s">
        <v>1204</v>
      </c>
      <c r="G745" s="51" t="s">
        <v>1203</v>
      </c>
      <c r="H745" s="51" t="s">
        <v>1202</v>
      </c>
      <c r="I745" s="51" t="s">
        <v>1201</v>
      </c>
      <c r="J745" s="51" t="s">
        <v>1200</v>
      </c>
      <c r="K745" s="51" t="s">
        <v>1199</v>
      </c>
      <c r="L745" s="51" t="s">
        <v>1212</v>
      </c>
      <c r="M745" s="51" t="s">
        <v>1224</v>
      </c>
      <c r="N745" s="51" t="s">
        <v>2735</v>
      </c>
      <c r="O745" s="51">
        <v>179990</v>
      </c>
      <c r="P745" s="51" t="s">
        <v>1195</v>
      </c>
      <c r="Q745" s="51" t="s">
        <v>1194</v>
      </c>
      <c r="R745" s="51" t="s">
        <v>15</v>
      </c>
      <c r="T745" s="51" t="s">
        <v>1301</v>
      </c>
    </row>
    <row r="746" spans="1:20" x14ac:dyDescent="0.2">
      <c r="A746" s="51" t="s">
        <v>1209</v>
      </c>
      <c r="B746" s="51" t="s">
        <v>1208</v>
      </c>
      <c r="C746" s="51" t="s">
        <v>1207</v>
      </c>
      <c r="D746" s="51" t="s">
        <v>1480</v>
      </c>
      <c r="E746" s="51" t="s">
        <v>1479</v>
      </c>
      <c r="F746" s="51" t="s">
        <v>1204</v>
      </c>
      <c r="G746" s="51" t="s">
        <v>1203</v>
      </c>
      <c r="H746" s="51" t="s">
        <v>1202</v>
      </c>
      <c r="I746" s="51" t="s">
        <v>1201</v>
      </c>
      <c r="J746" s="51" t="s">
        <v>1200</v>
      </c>
      <c r="K746" s="51" t="s">
        <v>1199</v>
      </c>
      <c r="L746" s="51" t="s">
        <v>1198</v>
      </c>
      <c r="M746" s="51" t="s">
        <v>1211</v>
      </c>
      <c r="N746" s="51" t="s">
        <v>1164</v>
      </c>
      <c r="O746" s="51">
        <v>314990</v>
      </c>
      <c r="P746" s="51" t="s">
        <v>1195</v>
      </c>
      <c r="Q746" s="51" t="s">
        <v>1194</v>
      </c>
      <c r="R746" s="51" t="s">
        <v>15</v>
      </c>
      <c r="T746" s="51" t="s">
        <v>1492</v>
      </c>
    </row>
    <row r="747" spans="1:20" x14ac:dyDescent="0.2">
      <c r="A747" s="51" t="s">
        <v>1209</v>
      </c>
      <c r="B747" s="51" t="s">
        <v>1208</v>
      </c>
      <c r="C747" s="51" t="s">
        <v>1207</v>
      </c>
      <c r="D747" s="51" t="s">
        <v>1480</v>
      </c>
      <c r="E747" s="51" t="s">
        <v>1479</v>
      </c>
      <c r="F747" s="51" t="s">
        <v>1204</v>
      </c>
      <c r="G747" s="51" t="s">
        <v>1203</v>
      </c>
      <c r="H747" s="51" t="s">
        <v>1202</v>
      </c>
      <c r="I747" s="51" t="s">
        <v>1201</v>
      </c>
      <c r="J747" s="51" t="s">
        <v>1200</v>
      </c>
      <c r="K747" s="51" t="s">
        <v>1199</v>
      </c>
      <c r="L747" s="51" t="s">
        <v>1251</v>
      </c>
      <c r="M747" s="51" t="s">
        <v>1224</v>
      </c>
      <c r="N747" s="51" t="s">
        <v>2735</v>
      </c>
      <c r="O747" s="51">
        <v>219990</v>
      </c>
      <c r="P747" s="51" t="s">
        <v>1195</v>
      </c>
      <c r="Q747" s="51" t="s">
        <v>1194</v>
      </c>
      <c r="R747" s="51" t="s">
        <v>15</v>
      </c>
      <c r="T747" s="51" t="s">
        <v>1268</v>
      </c>
    </row>
    <row r="748" spans="1:20" x14ac:dyDescent="0.2">
      <c r="A748" s="51" t="s">
        <v>1209</v>
      </c>
      <c r="B748" s="51" t="s">
        <v>1208</v>
      </c>
      <c r="C748" s="51" t="s">
        <v>1207</v>
      </c>
      <c r="D748" s="51" t="s">
        <v>1480</v>
      </c>
      <c r="E748" s="51" t="s">
        <v>1479</v>
      </c>
      <c r="F748" s="51" t="s">
        <v>1204</v>
      </c>
      <c r="G748" s="51" t="s">
        <v>1203</v>
      </c>
      <c r="H748" s="51" t="s">
        <v>1202</v>
      </c>
      <c r="I748" s="51" t="s">
        <v>1201</v>
      </c>
      <c r="J748" s="51" t="s">
        <v>1200</v>
      </c>
      <c r="K748" s="51" t="s">
        <v>1199</v>
      </c>
      <c r="L748" s="51" t="s">
        <v>1248</v>
      </c>
      <c r="M748" s="51" t="s">
        <v>1224</v>
      </c>
      <c r="N748" s="51" t="s">
        <v>2735</v>
      </c>
      <c r="O748" s="51">
        <v>170000</v>
      </c>
      <c r="P748" s="51" t="s">
        <v>1195</v>
      </c>
      <c r="Q748" s="51" t="s">
        <v>1194</v>
      </c>
      <c r="R748" s="51" t="s">
        <v>15</v>
      </c>
      <c r="T748" s="51" t="s">
        <v>1263</v>
      </c>
    </row>
    <row r="749" spans="1:20" x14ac:dyDescent="0.2">
      <c r="A749" s="51" t="s">
        <v>1209</v>
      </c>
      <c r="B749" s="51" t="s">
        <v>1208</v>
      </c>
      <c r="C749" s="51" t="s">
        <v>1207</v>
      </c>
      <c r="D749" s="51" t="s">
        <v>1480</v>
      </c>
      <c r="E749" s="51" t="s">
        <v>1479</v>
      </c>
      <c r="F749" s="51" t="s">
        <v>1204</v>
      </c>
      <c r="G749" s="51" t="s">
        <v>1203</v>
      </c>
      <c r="H749" s="51" t="s">
        <v>1202</v>
      </c>
      <c r="I749" s="51" t="s">
        <v>1201</v>
      </c>
      <c r="J749" s="51" t="s">
        <v>1200</v>
      </c>
      <c r="K749" s="51" t="s">
        <v>1199</v>
      </c>
      <c r="L749" s="51" t="s">
        <v>1246</v>
      </c>
      <c r="M749" s="51" t="s">
        <v>1224</v>
      </c>
      <c r="N749" s="51" t="s">
        <v>2735</v>
      </c>
      <c r="O749" s="51">
        <v>184100</v>
      </c>
      <c r="P749" s="51" t="s">
        <v>1195</v>
      </c>
      <c r="Q749" s="51" t="s">
        <v>1194</v>
      </c>
      <c r="R749" s="51" t="s">
        <v>15</v>
      </c>
      <c r="T749" s="51" t="s">
        <v>1281</v>
      </c>
    </row>
    <row r="750" spans="1:20" x14ac:dyDescent="0.2">
      <c r="A750" s="51" t="s">
        <v>1209</v>
      </c>
      <c r="B750" s="51" t="s">
        <v>1208</v>
      </c>
      <c r="C750" s="51" t="s">
        <v>1207</v>
      </c>
      <c r="D750" s="51" t="s">
        <v>1480</v>
      </c>
      <c r="E750" s="51" t="s">
        <v>1479</v>
      </c>
      <c r="F750" s="51" t="s">
        <v>1204</v>
      </c>
      <c r="G750" s="51" t="s">
        <v>1203</v>
      </c>
      <c r="H750" s="51" t="s">
        <v>1202</v>
      </c>
      <c r="I750" s="51" t="s">
        <v>1201</v>
      </c>
      <c r="J750" s="51" t="s">
        <v>1200</v>
      </c>
      <c r="K750" s="51" t="s">
        <v>1199</v>
      </c>
      <c r="L750" s="51" t="s">
        <v>1244</v>
      </c>
      <c r="M750" s="51" t="s">
        <v>1197</v>
      </c>
      <c r="N750" s="51" t="s">
        <v>1168</v>
      </c>
      <c r="O750" s="51">
        <v>604100</v>
      </c>
      <c r="P750" s="51" t="s">
        <v>1195</v>
      </c>
      <c r="Q750" s="51" t="s">
        <v>1194</v>
      </c>
      <c r="R750" s="51" t="s">
        <v>15</v>
      </c>
      <c r="T750" s="51" t="s">
        <v>1491</v>
      </c>
    </row>
    <row r="751" spans="1:20" x14ac:dyDescent="0.2">
      <c r="A751" s="51" t="s">
        <v>1209</v>
      </c>
      <c r="B751" s="51" t="s">
        <v>1208</v>
      </c>
      <c r="C751" s="51" t="s">
        <v>1207</v>
      </c>
      <c r="D751" s="51" t="s">
        <v>1480</v>
      </c>
      <c r="E751" s="51" t="s">
        <v>1479</v>
      </c>
      <c r="F751" s="51" t="s">
        <v>1204</v>
      </c>
      <c r="G751" s="51" t="s">
        <v>1203</v>
      </c>
      <c r="H751" s="51" t="s">
        <v>1202</v>
      </c>
      <c r="I751" s="51" t="s">
        <v>1201</v>
      </c>
      <c r="J751" s="51" t="s">
        <v>1200</v>
      </c>
      <c r="K751" s="51" t="s">
        <v>1199</v>
      </c>
      <c r="L751" s="51" t="s">
        <v>1242</v>
      </c>
      <c r="M751" s="51" t="s">
        <v>1197</v>
      </c>
      <c r="N751" s="51" t="s">
        <v>1168</v>
      </c>
      <c r="O751" s="51">
        <v>212530</v>
      </c>
      <c r="P751" s="51" t="s">
        <v>1195</v>
      </c>
      <c r="Q751" s="51" t="s">
        <v>1194</v>
      </c>
      <c r="R751" s="51" t="s">
        <v>15</v>
      </c>
      <c r="T751" s="51" t="s">
        <v>1490</v>
      </c>
    </row>
    <row r="752" spans="1:20" x14ac:dyDescent="0.2">
      <c r="A752" s="51" t="s">
        <v>1209</v>
      </c>
      <c r="B752" s="51" t="s">
        <v>1208</v>
      </c>
      <c r="C752" s="51" t="s">
        <v>1207</v>
      </c>
      <c r="D752" s="51" t="s">
        <v>1480</v>
      </c>
      <c r="E752" s="51" t="s">
        <v>1479</v>
      </c>
      <c r="F752" s="51" t="s">
        <v>1204</v>
      </c>
      <c r="G752" s="51" t="s">
        <v>1203</v>
      </c>
      <c r="H752" s="51" t="s">
        <v>1202</v>
      </c>
      <c r="I752" s="51" t="s">
        <v>1201</v>
      </c>
      <c r="J752" s="51" t="s">
        <v>1200</v>
      </c>
      <c r="K752" s="51" t="s">
        <v>1199</v>
      </c>
      <c r="L752" s="51" t="s">
        <v>1238</v>
      </c>
      <c r="M752" s="51" t="s">
        <v>1224</v>
      </c>
      <c r="N752" s="51" t="s">
        <v>2735</v>
      </c>
      <c r="O752" s="51">
        <v>174900</v>
      </c>
      <c r="P752" s="51" t="s">
        <v>1195</v>
      </c>
      <c r="Q752" s="51" t="s">
        <v>1194</v>
      </c>
      <c r="R752" s="51" t="s">
        <v>15</v>
      </c>
      <c r="T752" s="51" t="s">
        <v>1489</v>
      </c>
    </row>
    <row r="753" spans="1:20" x14ac:dyDescent="0.2">
      <c r="A753" s="51" t="s">
        <v>1209</v>
      </c>
      <c r="B753" s="51" t="s">
        <v>1208</v>
      </c>
      <c r="C753" s="51" t="s">
        <v>1207</v>
      </c>
      <c r="D753" s="51" t="s">
        <v>1480</v>
      </c>
      <c r="E753" s="51" t="s">
        <v>1479</v>
      </c>
      <c r="F753" s="51" t="s">
        <v>1204</v>
      </c>
      <c r="G753" s="51" t="s">
        <v>1203</v>
      </c>
      <c r="H753" s="51" t="s">
        <v>1202</v>
      </c>
      <c r="I753" s="51" t="s">
        <v>1201</v>
      </c>
      <c r="J753" s="51" t="s">
        <v>1200</v>
      </c>
      <c r="K753" s="51" t="s">
        <v>1199</v>
      </c>
      <c r="L753" s="51" t="s">
        <v>1488</v>
      </c>
      <c r="M753" s="51" t="s">
        <v>1211</v>
      </c>
      <c r="N753" s="51" t="s">
        <v>1164</v>
      </c>
      <c r="O753" s="51">
        <v>249950</v>
      </c>
      <c r="P753" s="51" t="s">
        <v>1195</v>
      </c>
      <c r="Q753" s="51" t="s">
        <v>1194</v>
      </c>
      <c r="R753" s="51" t="s">
        <v>15</v>
      </c>
      <c r="T753" s="51" t="s">
        <v>1487</v>
      </c>
    </row>
    <row r="754" spans="1:20" x14ac:dyDescent="0.2">
      <c r="A754" s="51" t="s">
        <v>1209</v>
      </c>
      <c r="B754" s="51" t="s">
        <v>1208</v>
      </c>
      <c r="C754" s="51" t="s">
        <v>1207</v>
      </c>
      <c r="D754" s="51" t="s">
        <v>1480</v>
      </c>
      <c r="E754" s="51" t="s">
        <v>1479</v>
      </c>
      <c r="F754" s="51" t="s">
        <v>1204</v>
      </c>
      <c r="G754" s="51" t="s">
        <v>1203</v>
      </c>
      <c r="H754" s="51" t="s">
        <v>1202</v>
      </c>
      <c r="I754" s="51" t="s">
        <v>1201</v>
      </c>
      <c r="J754" s="51" t="s">
        <v>1200</v>
      </c>
      <c r="K754" s="51" t="s">
        <v>1199</v>
      </c>
      <c r="L754" s="51" t="s">
        <v>1486</v>
      </c>
      <c r="M754" s="51" t="s">
        <v>1272</v>
      </c>
      <c r="N754" s="51" t="s">
        <v>1166</v>
      </c>
      <c r="O754" s="51">
        <v>454900</v>
      </c>
      <c r="P754" s="51" t="s">
        <v>1195</v>
      </c>
      <c r="Q754" s="51" t="s">
        <v>1194</v>
      </c>
      <c r="R754" s="51" t="s">
        <v>15</v>
      </c>
      <c r="T754" s="51" t="s">
        <v>1485</v>
      </c>
    </row>
    <row r="755" spans="1:20" x14ac:dyDescent="0.2">
      <c r="A755" s="51" t="s">
        <v>1209</v>
      </c>
      <c r="B755" s="51" t="s">
        <v>1208</v>
      </c>
      <c r="C755" s="51" t="s">
        <v>1207</v>
      </c>
      <c r="D755" s="51" t="s">
        <v>1480</v>
      </c>
      <c r="E755" s="51" t="s">
        <v>1479</v>
      </c>
      <c r="F755" s="51" t="s">
        <v>1204</v>
      </c>
      <c r="G755" s="51" t="s">
        <v>1203</v>
      </c>
      <c r="H755" s="51" t="s">
        <v>1202</v>
      </c>
      <c r="I755" s="51" t="s">
        <v>1201</v>
      </c>
      <c r="J755" s="51" t="s">
        <v>1200</v>
      </c>
      <c r="K755" s="51" t="s">
        <v>1199</v>
      </c>
      <c r="L755" s="51" t="s">
        <v>1484</v>
      </c>
      <c r="M755" s="51" t="s">
        <v>1197</v>
      </c>
      <c r="N755" s="51" t="s">
        <v>1168</v>
      </c>
      <c r="O755" s="51">
        <v>564900</v>
      </c>
      <c r="P755" s="51" t="s">
        <v>1195</v>
      </c>
      <c r="Q755" s="51" t="s">
        <v>1194</v>
      </c>
      <c r="R755" s="51" t="s">
        <v>15</v>
      </c>
      <c r="T755" s="51" t="s">
        <v>1483</v>
      </c>
    </row>
    <row r="756" spans="1:20" x14ac:dyDescent="0.2">
      <c r="A756" s="51" t="s">
        <v>1209</v>
      </c>
      <c r="B756" s="51" t="s">
        <v>1208</v>
      </c>
      <c r="C756" s="51" t="s">
        <v>1207</v>
      </c>
      <c r="D756" s="51" t="s">
        <v>1480</v>
      </c>
      <c r="E756" s="51" t="s">
        <v>1479</v>
      </c>
      <c r="F756" s="51" t="s">
        <v>1204</v>
      </c>
      <c r="G756" s="51" t="s">
        <v>1203</v>
      </c>
      <c r="H756" s="51" t="s">
        <v>1202</v>
      </c>
      <c r="I756" s="51" t="s">
        <v>1201</v>
      </c>
      <c r="J756" s="51" t="s">
        <v>1200</v>
      </c>
      <c r="K756" s="51" t="s">
        <v>1199</v>
      </c>
      <c r="L756" s="51" t="s">
        <v>1482</v>
      </c>
      <c r="M756" s="51" t="s">
        <v>1272</v>
      </c>
      <c r="N756" s="51" t="s">
        <v>1166</v>
      </c>
      <c r="O756" s="51">
        <v>459900</v>
      </c>
      <c r="P756" s="51" t="s">
        <v>1195</v>
      </c>
      <c r="Q756" s="51" t="s">
        <v>1194</v>
      </c>
      <c r="R756" s="51" t="s">
        <v>15</v>
      </c>
      <c r="T756" s="51" t="s">
        <v>1298</v>
      </c>
    </row>
    <row r="757" spans="1:20" x14ac:dyDescent="0.2">
      <c r="A757" s="51" t="s">
        <v>1209</v>
      </c>
      <c r="B757" s="51" t="s">
        <v>1208</v>
      </c>
      <c r="C757" s="51" t="s">
        <v>1207</v>
      </c>
      <c r="D757" s="51" t="s">
        <v>1480</v>
      </c>
      <c r="E757" s="51" t="s">
        <v>1479</v>
      </c>
      <c r="F757" s="51" t="s">
        <v>1204</v>
      </c>
      <c r="G757" s="51" t="s">
        <v>1203</v>
      </c>
      <c r="H757" s="51" t="s">
        <v>1202</v>
      </c>
      <c r="I757" s="51" t="s">
        <v>1201</v>
      </c>
      <c r="J757" s="51" t="s">
        <v>1200</v>
      </c>
      <c r="K757" s="51" t="s">
        <v>1199</v>
      </c>
      <c r="L757" s="51" t="s">
        <v>1481</v>
      </c>
      <c r="M757" s="51" t="s">
        <v>1224</v>
      </c>
      <c r="N757" s="51" t="s">
        <v>2735</v>
      </c>
      <c r="O757" s="51">
        <v>355900</v>
      </c>
      <c r="P757" s="51" t="s">
        <v>1195</v>
      </c>
      <c r="Q757" s="51" t="s">
        <v>1194</v>
      </c>
      <c r="R757" s="51" t="s">
        <v>15</v>
      </c>
      <c r="T757" s="51" t="s">
        <v>1305</v>
      </c>
    </row>
    <row r="758" spans="1:20" x14ac:dyDescent="0.2">
      <c r="A758" s="51" t="s">
        <v>1209</v>
      </c>
      <c r="B758" s="51" t="s">
        <v>1208</v>
      </c>
      <c r="C758" s="51" t="s">
        <v>1207</v>
      </c>
      <c r="D758" s="51" t="s">
        <v>1480</v>
      </c>
      <c r="E758" s="51" t="s">
        <v>1479</v>
      </c>
      <c r="F758" s="51" t="s">
        <v>1204</v>
      </c>
      <c r="G758" s="51" t="s">
        <v>1203</v>
      </c>
      <c r="H758" s="51" t="s">
        <v>1202</v>
      </c>
      <c r="I758" s="51" t="s">
        <v>1201</v>
      </c>
      <c r="J758" s="51" t="s">
        <v>1200</v>
      </c>
      <c r="K758" s="51" t="s">
        <v>1199</v>
      </c>
      <c r="L758" s="51" t="s">
        <v>1478</v>
      </c>
      <c r="M758" s="51" t="s">
        <v>1197</v>
      </c>
      <c r="N758" s="51" t="s">
        <v>1168</v>
      </c>
      <c r="O758" s="51">
        <v>326100</v>
      </c>
      <c r="P758" s="51" t="s">
        <v>1195</v>
      </c>
      <c r="Q758" s="51" t="s">
        <v>1194</v>
      </c>
      <c r="R758" s="51" t="s">
        <v>15</v>
      </c>
      <c r="T758" s="51" t="s">
        <v>1477</v>
      </c>
    </row>
    <row r="759" spans="1:20" x14ac:dyDescent="0.2">
      <c r="A759" s="51" t="s">
        <v>1209</v>
      </c>
      <c r="B759" s="51" t="s">
        <v>1208</v>
      </c>
      <c r="C759" s="51" t="s">
        <v>1207</v>
      </c>
      <c r="D759" s="51" t="s">
        <v>1208</v>
      </c>
      <c r="E759" s="51" t="s">
        <v>1470</v>
      </c>
      <c r="F759" s="51" t="s">
        <v>1204</v>
      </c>
      <c r="G759" s="51" t="s">
        <v>1203</v>
      </c>
      <c r="H759" s="51" t="s">
        <v>1202</v>
      </c>
      <c r="I759" s="51" t="s">
        <v>1201</v>
      </c>
      <c r="J759" s="51" t="s">
        <v>1200</v>
      </c>
      <c r="K759" s="51" t="s">
        <v>1199</v>
      </c>
      <c r="L759" s="51" t="s">
        <v>1222</v>
      </c>
      <c r="M759" s="51" t="s">
        <v>1221</v>
      </c>
      <c r="N759" s="51" t="s">
        <v>1164</v>
      </c>
      <c r="O759" s="51">
        <v>202800</v>
      </c>
      <c r="P759" s="51" t="s">
        <v>1195</v>
      </c>
      <c r="Q759" s="51" t="s">
        <v>1194</v>
      </c>
      <c r="R759" s="51" t="s">
        <v>15</v>
      </c>
      <c r="T759" s="51" t="s">
        <v>1476</v>
      </c>
    </row>
    <row r="760" spans="1:20" x14ac:dyDescent="0.2">
      <c r="A760" s="51" t="s">
        <v>1209</v>
      </c>
      <c r="B760" s="51" t="s">
        <v>1208</v>
      </c>
      <c r="C760" s="51" t="s">
        <v>1207</v>
      </c>
      <c r="D760" s="51" t="s">
        <v>1208</v>
      </c>
      <c r="E760" s="51" t="s">
        <v>1470</v>
      </c>
      <c r="F760" s="51" t="s">
        <v>1204</v>
      </c>
      <c r="G760" s="51" t="s">
        <v>1203</v>
      </c>
      <c r="H760" s="51" t="s">
        <v>1202</v>
      </c>
      <c r="I760" s="51" t="s">
        <v>1201</v>
      </c>
      <c r="J760" s="51" t="s">
        <v>1200</v>
      </c>
      <c r="K760" s="51" t="s">
        <v>1199</v>
      </c>
      <c r="L760" s="51" t="s">
        <v>1219</v>
      </c>
      <c r="M760" s="51" t="s">
        <v>1347</v>
      </c>
      <c r="N760" s="51" t="s">
        <v>1168</v>
      </c>
      <c r="O760" s="51">
        <v>525900</v>
      </c>
      <c r="P760" s="51" t="s">
        <v>1195</v>
      </c>
      <c r="Q760" s="51" t="s">
        <v>1194</v>
      </c>
      <c r="R760" s="51" t="s">
        <v>15</v>
      </c>
      <c r="T760" s="51" t="s">
        <v>1475</v>
      </c>
    </row>
    <row r="761" spans="1:20" x14ac:dyDescent="0.2">
      <c r="A761" s="51" t="s">
        <v>1209</v>
      </c>
      <c r="B761" s="51" t="s">
        <v>1208</v>
      </c>
      <c r="C761" s="51" t="s">
        <v>1207</v>
      </c>
      <c r="D761" s="51" t="s">
        <v>1208</v>
      </c>
      <c r="E761" s="51" t="s">
        <v>1470</v>
      </c>
      <c r="F761" s="51" t="s">
        <v>1204</v>
      </c>
      <c r="G761" s="51" t="s">
        <v>1203</v>
      </c>
      <c r="H761" s="51" t="s">
        <v>1202</v>
      </c>
      <c r="I761" s="51" t="s">
        <v>1201</v>
      </c>
      <c r="J761" s="51" t="s">
        <v>1200</v>
      </c>
      <c r="K761" s="51" t="s">
        <v>1199</v>
      </c>
      <c r="L761" s="51" t="s">
        <v>1217</v>
      </c>
      <c r="M761" s="51" t="s">
        <v>1197</v>
      </c>
      <c r="N761" s="51" t="s">
        <v>1168</v>
      </c>
      <c r="O761" s="51">
        <v>319900</v>
      </c>
      <c r="P761" s="51" t="s">
        <v>1195</v>
      </c>
      <c r="Q761" s="51" t="s">
        <v>1194</v>
      </c>
      <c r="R761" s="51" t="s">
        <v>15</v>
      </c>
      <c r="T761" s="51" t="s">
        <v>1474</v>
      </c>
    </row>
    <row r="762" spans="1:20" x14ac:dyDescent="0.2">
      <c r="A762" s="51" t="s">
        <v>1209</v>
      </c>
      <c r="B762" s="51" t="s">
        <v>1208</v>
      </c>
      <c r="C762" s="51" t="s">
        <v>1207</v>
      </c>
      <c r="D762" s="51" t="s">
        <v>1208</v>
      </c>
      <c r="E762" s="51" t="s">
        <v>1470</v>
      </c>
      <c r="F762" s="51" t="s">
        <v>1204</v>
      </c>
      <c r="G762" s="51" t="s">
        <v>1203</v>
      </c>
      <c r="H762" s="51" t="s">
        <v>1202</v>
      </c>
      <c r="I762" s="51" t="s">
        <v>1201</v>
      </c>
      <c r="J762" s="51" t="s">
        <v>1200</v>
      </c>
      <c r="K762" s="51" t="s">
        <v>1199</v>
      </c>
      <c r="L762" s="51" t="s">
        <v>1215</v>
      </c>
      <c r="M762" s="51" t="s">
        <v>1272</v>
      </c>
      <c r="N762" s="51" t="s">
        <v>1166</v>
      </c>
      <c r="O762" s="51">
        <v>585000</v>
      </c>
      <c r="P762" s="51" t="s">
        <v>1195</v>
      </c>
      <c r="Q762" s="51" t="s">
        <v>1194</v>
      </c>
      <c r="R762" s="51" t="s">
        <v>15</v>
      </c>
      <c r="T762" s="51" t="s">
        <v>1473</v>
      </c>
    </row>
    <row r="763" spans="1:20" x14ac:dyDescent="0.2">
      <c r="A763" s="51" t="s">
        <v>1209</v>
      </c>
      <c r="B763" s="51" t="s">
        <v>1208</v>
      </c>
      <c r="C763" s="51" t="s">
        <v>1207</v>
      </c>
      <c r="D763" s="51" t="s">
        <v>1208</v>
      </c>
      <c r="E763" s="51" t="s">
        <v>1470</v>
      </c>
      <c r="F763" s="51" t="s">
        <v>1204</v>
      </c>
      <c r="G763" s="51" t="s">
        <v>1203</v>
      </c>
      <c r="H763" s="51" t="s">
        <v>1202</v>
      </c>
      <c r="I763" s="51" t="s">
        <v>1201</v>
      </c>
      <c r="J763" s="51" t="s">
        <v>1200</v>
      </c>
      <c r="K763" s="51" t="s">
        <v>1199</v>
      </c>
      <c r="L763" s="51" t="s">
        <v>1212</v>
      </c>
      <c r="M763" s="51" t="s">
        <v>1224</v>
      </c>
      <c r="N763" s="51" t="s">
        <v>2735</v>
      </c>
      <c r="O763" s="51">
        <v>206990</v>
      </c>
      <c r="P763" s="51" t="s">
        <v>1195</v>
      </c>
      <c r="Q763" s="51" t="s">
        <v>1194</v>
      </c>
      <c r="R763" s="51" t="s">
        <v>15</v>
      </c>
      <c r="T763" s="51" t="s">
        <v>1309</v>
      </c>
    </row>
    <row r="764" spans="1:20" x14ac:dyDescent="0.2">
      <c r="A764" s="51" t="s">
        <v>1209</v>
      </c>
      <c r="B764" s="51" t="s">
        <v>1208</v>
      </c>
      <c r="C764" s="51" t="s">
        <v>1207</v>
      </c>
      <c r="D764" s="51" t="s">
        <v>1208</v>
      </c>
      <c r="E764" s="51" t="s">
        <v>1470</v>
      </c>
      <c r="F764" s="51" t="s">
        <v>1204</v>
      </c>
      <c r="G764" s="51" t="s">
        <v>1203</v>
      </c>
      <c r="H764" s="51" t="s">
        <v>1202</v>
      </c>
      <c r="I764" s="51" t="s">
        <v>1201</v>
      </c>
      <c r="J764" s="51" t="s">
        <v>1200</v>
      </c>
      <c r="K764" s="51" t="s">
        <v>1199</v>
      </c>
      <c r="L764" s="51" t="s">
        <v>1198</v>
      </c>
      <c r="M764" s="51" t="s">
        <v>1224</v>
      </c>
      <c r="N764" s="51" t="s">
        <v>2735</v>
      </c>
      <c r="O764" s="51">
        <v>249900</v>
      </c>
      <c r="P764" s="51" t="s">
        <v>1195</v>
      </c>
      <c r="Q764" s="51" t="s">
        <v>1194</v>
      </c>
      <c r="R764" s="51" t="s">
        <v>15</v>
      </c>
      <c r="T764" s="51" t="s">
        <v>1302</v>
      </c>
    </row>
    <row r="765" spans="1:20" x14ac:dyDescent="0.2">
      <c r="A765" s="51" t="s">
        <v>1209</v>
      </c>
      <c r="B765" s="51" t="s">
        <v>1208</v>
      </c>
      <c r="C765" s="51" t="s">
        <v>1207</v>
      </c>
      <c r="D765" s="51" t="s">
        <v>1208</v>
      </c>
      <c r="E765" s="51" t="s">
        <v>1470</v>
      </c>
      <c r="F765" s="51" t="s">
        <v>1204</v>
      </c>
      <c r="G765" s="51" t="s">
        <v>1203</v>
      </c>
      <c r="H765" s="51" t="s">
        <v>1202</v>
      </c>
      <c r="I765" s="51" t="s">
        <v>1201</v>
      </c>
      <c r="J765" s="51" t="s">
        <v>1200</v>
      </c>
      <c r="K765" s="51" t="s">
        <v>1199</v>
      </c>
      <c r="L765" s="51" t="s">
        <v>1251</v>
      </c>
      <c r="M765" s="51" t="s">
        <v>1197</v>
      </c>
      <c r="N765" s="51" t="s">
        <v>1168</v>
      </c>
      <c r="O765" s="51">
        <v>379990</v>
      </c>
      <c r="P765" s="51" t="s">
        <v>1195</v>
      </c>
      <c r="Q765" s="51" t="s">
        <v>1194</v>
      </c>
      <c r="R765" s="51" t="s">
        <v>1213</v>
      </c>
      <c r="T765" s="51" t="s">
        <v>1472</v>
      </c>
    </row>
    <row r="766" spans="1:20" x14ac:dyDescent="0.2">
      <c r="A766" s="51" t="s">
        <v>1209</v>
      </c>
      <c r="B766" s="51" t="s">
        <v>1208</v>
      </c>
      <c r="C766" s="51" t="s">
        <v>1207</v>
      </c>
      <c r="D766" s="51" t="s">
        <v>1208</v>
      </c>
      <c r="E766" s="51" t="s">
        <v>1470</v>
      </c>
      <c r="F766" s="51" t="s">
        <v>1204</v>
      </c>
      <c r="G766" s="51" t="s">
        <v>1203</v>
      </c>
      <c r="H766" s="51" t="s">
        <v>1202</v>
      </c>
      <c r="I766" s="51" t="s">
        <v>1201</v>
      </c>
      <c r="J766" s="51" t="s">
        <v>1200</v>
      </c>
      <c r="K766" s="51" t="s">
        <v>1199</v>
      </c>
      <c r="L766" s="51" t="s">
        <v>1248</v>
      </c>
      <c r="M766" s="51" t="s">
        <v>1197</v>
      </c>
      <c r="N766" s="51" t="s">
        <v>1168</v>
      </c>
      <c r="O766" s="51">
        <v>259900</v>
      </c>
      <c r="P766" s="51" t="s">
        <v>1195</v>
      </c>
      <c r="Q766" s="51" t="s">
        <v>1194</v>
      </c>
      <c r="R766" s="51" t="s">
        <v>15</v>
      </c>
      <c r="T766" s="51" t="s">
        <v>1365</v>
      </c>
    </row>
    <row r="767" spans="1:20" x14ac:dyDescent="0.2">
      <c r="A767" s="51" t="s">
        <v>1209</v>
      </c>
      <c r="B767" s="51" t="s">
        <v>1208</v>
      </c>
      <c r="C767" s="51" t="s">
        <v>1207</v>
      </c>
      <c r="D767" s="51" t="s">
        <v>1208</v>
      </c>
      <c r="E767" s="51" t="s">
        <v>1470</v>
      </c>
      <c r="F767" s="51" t="s">
        <v>1204</v>
      </c>
      <c r="G767" s="51" t="s">
        <v>1203</v>
      </c>
      <c r="H767" s="51" t="s">
        <v>1202</v>
      </c>
      <c r="I767" s="51" t="s">
        <v>1201</v>
      </c>
      <c r="J767" s="51" t="s">
        <v>1200</v>
      </c>
      <c r="K767" s="51" t="s">
        <v>1199</v>
      </c>
      <c r="L767" s="51" t="s">
        <v>1246</v>
      </c>
      <c r="M767" s="51" t="s">
        <v>1224</v>
      </c>
      <c r="N767" s="51" t="s">
        <v>2735</v>
      </c>
      <c r="O767" s="51">
        <v>209700</v>
      </c>
      <c r="P767" s="51" t="s">
        <v>1195</v>
      </c>
      <c r="Q767" s="51" t="s">
        <v>1194</v>
      </c>
      <c r="R767" s="51" t="s">
        <v>15</v>
      </c>
      <c r="T767" s="51" t="s">
        <v>1336</v>
      </c>
    </row>
    <row r="768" spans="1:20" x14ac:dyDescent="0.2">
      <c r="A768" s="51" t="s">
        <v>1209</v>
      </c>
      <c r="B768" s="51" t="s">
        <v>1208</v>
      </c>
      <c r="C768" s="51" t="s">
        <v>1207</v>
      </c>
      <c r="D768" s="51" t="s">
        <v>1208</v>
      </c>
      <c r="E768" s="51" t="s">
        <v>1470</v>
      </c>
      <c r="F768" s="51" t="s">
        <v>1204</v>
      </c>
      <c r="G768" s="51" t="s">
        <v>1203</v>
      </c>
      <c r="H768" s="51" t="s">
        <v>1202</v>
      </c>
      <c r="I768" s="51" t="s">
        <v>1201</v>
      </c>
      <c r="J768" s="51" t="s">
        <v>1200</v>
      </c>
      <c r="K768" s="51" t="s">
        <v>1199</v>
      </c>
      <c r="L768" s="51" t="s">
        <v>1244</v>
      </c>
      <c r="M768" s="51" t="s">
        <v>1272</v>
      </c>
      <c r="N768" s="51" t="s">
        <v>1166</v>
      </c>
      <c r="O768" s="51">
        <v>889900</v>
      </c>
      <c r="P768" s="51" t="s">
        <v>1195</v>
      </c>
      <c r="Q768" s="51" t="s">
        <v>1194</v>
      </c>
      <c r="R768" s="51" t="s">
        <v>15</v>
      </c>
      <c r="T768" s="51" t="s">
        <v>1471</v>
      </c>
    </row>
    <row r="769" spans="1:20" x14ac:dyDescent="0.2">
      <c r="A769" s="51" t="s">
        <v>1209</v>
      </c>
      <c r="B769" s="51" t="s">
        <v>1208</v>
      </c>
      <c r="C769" s="51" t="s">
        <v>1207</v>
      </c>
      <c r="D769" s="51" t="s">
        <v>1208</v>
      </c>
      <c r="E769" s="51" t="s">
        <v>1470</v>
      </c>
      <c r="F769" s="51" t="s">
        <v>1204</v>
      </c>
      <c r="G769" s="51" t="s">
        <v>1203</v>
      </c>
      <c r="H769" s="51" t="s">
        <v>1202</v>
      </c>
      <c r="I769" s="51" t="s">
        <v>1201</v>
      </c>
      <c r="J769" s="51" t="s">
        <v>1200</v>
      </c>
      <c r="K769" s="51" t="s">
        <v>1199</v>
      </c>
      <c r="L769" s="51" t="s">
        <v>1242</v>
      </c>
      <c r="M769" s="51" t="s">
        <v>1211</v>
      </c>
      <c r="N769" s="51" t="s">
        <v>1164</v>
      </c>
      <c r="O769" s="51">
        <v>324400</v>
      </c>
      <c r="P769" s="51" t="s">
        <v>1195</v>
      </c>
      <c r="Q769" s="51" t="s">
        <v>1194</v>
      </c>
      <c r="R769" s="51" t="s">
        <v>15</v>
      </c>
      <c r="T769" s="51" t="s">
        <v>1448</v>
      </c>
    </row>
    <row r="770" spans="1:20" x14ac:dyDescent="0.2">
      <c r="A770" s="51" t="s">
        <v>1209</v>
      </c>
      <c r="B770" s="51" t="s">
        <v>1208</v>
      </c>
      <c r="C770" s="51" t="s">
        <v>1207</v>
      </c>
      <c r="D770" s="51" t="s">
        <v>1208</v>
      </c>
      <c r="E770" s="51" t="s">
        <v>1470</v>
      </c>
      <c r="F770" s="51" t="s">
        <v>1204</v>
      </c>
      <c r="G770" s="51" t="s">
        <v>1203</v>
      </c>
      <c r="H770" s="51" t="s">
        <v>1202</v>
      </c>
      <c r="I770" s="51" t="s">
        <v>1201</v>
      </c>
      <c r="J770" s="51" t="s">
        <v>1200</v>
      </c>
      <c r="K770" s="51" t="s">
        <v>1199</v>
      </c>
      <c r="L770" s="51" t="s">
        <v>1238</v>
      </c>
      <c r="M770" s="51" t="s">
        <v>1197</v>
      </c>
      <c r="N770" s="51" t="s">
        <v>1168</v>
      </c>
      <c r="O770" s="51">
        <v>302900</v>
      </c>
      <c r="P770" s="51" t="s">
        <v>1195</v>
      </c>
      <c r="Q770" s="51" t="s">
        <v>1194</v>
      </c>
      <c r="R770" s="51" t="s">
        <v>15</v>
      </c>
      <c r="T770" s="51" t="s">
        <v>1469</v>
      </c>
    </row>
    <row r="771" spans="1:20" x14ac:dyDescent="0.2">
      <c r="A771" s="51" t="s">
        <v>1209</v>
      </c>
      <c r="B771" s="51" t="s">
        <v>1208</v>
      </c>
      <c r="C771" s="51" t="s">
        <v>1207</v>
      </c>
      <c r="D771" s="51" t="s">
        <v>1465</v>
      </c>
      <c r="E771" s="51" t="s">
        <v>1464</v>
      </c>
      <c r="F771" s="51" t="s">
        <v>1204</v>
      </c>
      <c r="G771" s="51" t="s">
        <v>1203</v>
      </c>
      <c r="H771" s="51" t="s">
        <v>1202</v>
      </c>
      <c r="I771" s="51" t="s">
        <v>1201</v>
      </c>
      <c r="J771" s="51" t="s">
        <v>1200</v>
      </c>
      <c r="K771" s="51" t="s">
        <v>1199</v>
      </c>
      <c r="L771" s="51" t="s">
        <v>1222</v>
      </c>
      <c r="M771" s="51" t="s">
        <v>1211</v>
      </c>
      <c r="N771" s="51" t="s">
        <v>1164</v>
      </c>
      <c r="O771" s="51">
        <v>280900</v>
      </c>
      <c r="P771" s="51" t="s">
        <v>1195</v>
      </c>
      <c r="Q771" s="51" t="s">
        <v>1194</v>
      </c>
      <c r="R771" s="51" t="s">
        <v>15</v>
      </c>
      <c r="T771" s="51" t="s">
        <v>1335</v>
      </c>
    </row>
    <row r="772" spans="1:20" x14ac:dyDescent="0.2">
      <c r="A772" s="51" t="s">
        <v>1209</v>
      </c>
      <c r="B772" s="51" t="s">
        <v>1208</v>
      </c>
      <c r="C772" s="51" t="s">
        <v>1207</v>
      </c>
      <c r="D772" s="51" t="s">
        <v>1465</v>
      </c>
      <c r="E772" s="51" t="s">
        <v>1464</v>
      </c>
      <c r="F772" s="51" t="s">
        <v>1204</v>
      </c>
      <c r="G772" s="51" t="s">
        <v>1203</v>
      </c>
      <c r="H772" s="51" t="s">
        <v>1202</v>
      </c>
      <c r="I772" s="51" t="s">
        <v>1201</v>
      </c>
      <c r="J772" s="51" t="s">
        <v>1200</v>
      </c>
      <c r="K772" s="51" t="s">
        <v>1199</v>
      </c>
      <c r="L772" s="51" t="s">
        <v>1219</v>
      </c>
      <c r="M772" s="51" t="s">
        <v>1197</v>
      </c>
      <c r="N772" s="51" t="s">
        <v>1168</v>
      </c>
      <c r="O772" s="51">
        <v>711900</v>
      </c>
      <c r="P772" s="51" t="s">
        <v>1195</v>
      </c>
      <c r="Q772" s="51" t="s">
        <v>1194</v>
      </c>
      <c r="R772" s="51" t="s">
        <v>15</v>
      </c>
      <c r="T772" s="51" t="s">
        <v>1468</v>
      </c>
    </row>
    <row r="773" spans="1:20" x14ac:dyDescent="0.2">
      <c r="A773" s="51" t="s">
        <v>1209</v>
      </c>
      <c r="B773" s="51" t="s">
        <v>1208</v>
      </c>
      <c r="C773" s="51" t="s">
        <v>1207</v>
      </c>
      <c r="D773" s="51" t="s">
        <v>1465</v>
      </c>
      <c r="E773" s="51" t="s">
        <v>1464</v>
      </c>
      <c r="F773" s="51" t="s">
        <v>1204</v>
      </c>
      <c r="G773" s="51" t="s">
        <v>1203</v>
      </c>
      <c r="H773" s="51" t="s">
        <v>1202</v>
      </c>
      <c r="I773" s="51" t="s">
        <v>1201</v>
      </c>
      <c r="J773" s="51" t="s">
        <v>1200</v>
      </c>
      <c r="K773" s="51" t="s">
        <v>1199</v>
      </c>
      <c r="L773" s="51" t="s">
        <v>1217</v>
      </c>
      <c r="M773" s="51" t="s">
        <v>1221</v>
      </c>
      <c r="N773" s="51" t="s">
        <v>1164</v>
      </c>
      <c r="O773" s="51">
        <v>518000</v>
      </c>
      <c r="P773" s="51" t="s">
        <v>1195</v>
      </c>
      <c r="Q773" s="51" t="s">
        <v>1194</v>
      </c>
      <c r="R773" s="51" t="s">
        <v>15</v>
      </c>
      <c r="T773" s="51" t="s">
        <v>1467</v>
      </c>
    </row>
    <row r="774" spans="1:20" x14ac:dyDescent="0.2">
      <c r="A774" s="51" t="s">
        <v>1209</v>
      </c>
      <c r="B774" s="51" t="s">
        <v>1208</v>
      </c>
      <c r="C774" s="51" t="s">
        <v>1207</v>
      </c>
      <c r="D774" s="51" t="s">
        <v>1465</v>
      </c>
      <c r="E774" s="51" t="s">
        <v>1464</v>
      </c>
      <c r="F774" s="51" t="s">
        <v>1204</v>
      </c>
      <c r="G774" s="51" t="s">
        <v>1203</v>
      </c>
      <c r="H774" s="51" t="s">
        <v>1202</v>
      </c>
      <c r="I774" s="51" t="s">
        <v>1201</v>
      </c>
      <c r="J774" s="51" t="s">
        <v>1200</v>
      </c>
      <c r="K774" s="51" t="s">
        <v>1199</v>
      </c>
      <c r="L774" s="51" t="s">
        <v>1215</v>
      </c>
      <c r="M774" s="51" t="s">
        <v>1224</v>
      </c>
      <c r="N774" s="51" t="s">
        <v>2735</v>
      </c>
      <c r="O774" s="51">
        <v>179990</v>
      </c>
      <c r="P774" s="51" t="s">
        <v>1195</v>
      </c>
      <c r="Q774" s="51" t="s">
        <v>1194</v>
      </c>
      <c r="R774" s="51" t="s">
        <v>15</v>
      </c>
      <c r="T774" s="51" t="s">
        <v>1301</v>
      </c>
    </row>
    <row r="775" spans="1:20" x14ac:dyDescent="0.2">
      <c r="A775" s="51" t="s">
        <v>1209</v>
      </c>
      <c r="B775" s="51" t="s">
        <v>1208</v>
      </c>
      <c r="C775" s="51" t="s">
        <v>1207</v>
      </c>
      <c r="D775" s="51" t="s">
        <v>1465</v>
      </c>
      <c r="E775" s="51" t="s">
        <v>1464</v>
      </c>
      <c r="F775" s="51" t="s">
        <v>1204</v>
      </c>
      <c r="G775" s="51" t="s">
        <v>1203</v>
      </c>
      <c r="H775" s="51" t="s">
        <v>1202</v>
      </c>
      <c r="I775" s="51" t="s">
        <v>1201</v>
      </c>
      <c r="J775" s="51" t="s">
        <v>1200</v>
      </c>
      <c r="K775" s="51" t="s">
        <v>1199</v>
      </c>
      <c r="L775" s="51" t="s">
        <v>1212</v>
      </c>
      <c r="M775" s="51" t="s">
        <v>1224</v>
      </c>
      <c r="N775" s="51" t="s">
        <v>2735</v>
      </c>
      <c r="O775" s="51">
        <v>365500</v>
      </c>
      <c r="P775" s="51" t="s">
        <v>1195</v>
      </c>
      <c r="Q775" s="51" t="s">
        <v>1194</v>
      </c>
      <c r="R775" s="51" t="s">
        <v>15</v>
      </c>
      <c r="T775" s="51" t="s">
        <v>1256</v>
      </c>
    </row>
    <row r="776" spans="1:20" x14ac:dyDescent="0.2">
      <c r="A776" s="51" t="s">
        <v>1209</v>
      </c>
      <c r="B776" s="51" t="s">
        <v>1208</v>
      </c>
      <c r="C776" s="51" t="s">
        <v>1207</v>
      </c>
      <c r="D776" s="51" t="s">
        <v>1465</v>
      </c>
      <c r="E776" s="51" t="s">
        <v>1464</v>
      </c>
      <c r="F776" s="51" t="s">
        <v>1204</v>
      </c>
      <c r="G776" s="51" t="s">
        <v>1203</v>
      </c>
      <c r="H776" s="51" t="s">
        <v>1202</v>
      </c>
      <c r="I776" s="51" t="s">
        <v>1201</v>
      </c>
      <c r="J776" s="51" t="s">
        <v>1200</v>
      </c>
      <c r="K776" s="51" t="s">
        <v>1199</v>
      </c>
      <c r="L776" s="51" t="s">
        <v>1198</v>
      </c>
      <c r="M776" s="51" t="s">
        <v>1221</v>
      </c>
      <c r="N776" s="51" t="s">
        <v>1164</v>
      </c>
      <c r="O776" s="51">
        <v>340900</v>
      </c>
      <c r="P776" s="51" t="s">
        <v>1195</v>
      </c>
      <c r="Q776" s="51" t="s">
        <v>1194</v>
      </c>
      <c r="R776" s="51" t="s">
        <v>15</v>
      </c>
      <c r="T776" s="51" t="s">
        <v>1275</v>
      </c>
    </row>
    <row r="777" spans="1:20" x14ac:dyDescent="0.2">
      <c r="A777" s="51" t="s">
        <v>1209</v>
      </c>
      <c r="B777" s="51" t="s">
        <v>1208</v>
      </c>
      <c r="C777" s="51" t="s">
        <v>1207</v>
      </c>
      <c r="D777" s="51" t="s">
        <v>1465</v>
      </c>
      <c r="E777" s="51" t="s">
        <v>1464</v>
      </c>
      <c r="F777" s="51" t="s">
        <v>1204</v>
      </c>
      <c r="G777" s="51" t="s">
        <v>1203</v>
      </c>
      <c r="H777" s="51" t="s">
        <v>1202</v>
      </c>
      <c r="I777" s="51" t="s">
        <v>1201</v>
      </c>
      <c r="J777" s="51" t="s">
        <v>1200</v>
      </c>
      <c r="K777" s="51" t="s">
        <v>1199</v>
      </c>
      <c r="L777" s="51" t="s">
        <v>1251</v>
      </c>
      <c r="M777" s="51" t="s">
        <v>1221</v>
      </c>
      <c r="N777" s="51" t="s">
        <v>1164</v>
      </c>
      <c r="O777" s="51">
        <v>192800</v>
      </c>
      <c r="P777" s="51" t="s">
        <v>1195</v>
      </c>
      <c r="Q777" s="51" t="s">
        <v>1194</v>
      </c>
      <c r="R777" s="51" t="s">
        <v>15</v>
      </c>
      <c r="T777" s="51" t="s">
        <v>1466</v>
      </c>
    </row>
    <row r="778" spans="1:20" x14ac:dyDescent="0.2">
      <c r="A778" s="51" t="s">
        <v>1209</v>
      </c>
      <c r="B778" s="51" t="s">
        <v>1208</v>
      </c>
      <c r="C778" s="51" t="s">
        <v>1207</v>
      </c>
      <c r="D778" s="51" t="s">
        <v>1465</v>
      </c>
      <c r="E778" s="51" t="s">
        <v>1464</v>
      </c>
      <c r="F778" s="51" t="s">
        <v>1204</v>
      </c>
      <c r="G778" s="51" t="s">
        <v>1203</v>
      </c>
      <c r="H778" s="51" t="s">
        <v>1202</v>
      </c>
      <c r="I778" s="51" t="s">
        <v>1201</v>
      </c>
      <c r="J778" s="51" t="s">
        <v>1200</v>
      </c>
      <c r="K778" s="51" t="s">
        <v>1199</v>
      </c>
      <c r="L778" s="51" t="s">
        <v>1248</v>
      </c>
      <c r="M778" s="51" t="s">
        <v>1224</v>
      </c>
      <c r="N778" s="51" t="s">
        <v>2735</v>
      </c>
      <c r="O778" s="51">
        <v>179500</v>
      </c>
      <c r="P778" s="51" t="s">
        <v>1195</v>
      </c>
      <c r="Q778" s="51" t="s">
        <v>1194</v>
      </c>
      <c r="R778" s="51" t="s">
        <v>15</v>
      </c>
      <c r="T778" s="51" t="s">
        <v>1262</v>
      </c>
    </row>
    <row r="779" spans="1:20" x14ac:dyDescent="0.2">
      <c r="A779" s="51" t="s">
        <v>1209</v>
      </c>
      <c r="B779" s="51" t="s">
        <v>1208</v>
      </c>
      <c r="C779" s="51" t="s">
        <v>1207</v>
      </c>
      <c r="D779" s="51" t="s">
        <v>1465</v>
      </c>
      <c r="E779" s="51" t="s">
        <v>1464</v>
      </c>
      <c r="F779" s="51" t="s">
        <v>1204</v>
      </c>
      <c r="G779" s="51" t="s">
        <v>1203</v>
      </c>
      <c r="H779" s="51" t="s">
        <v>1202</v>
      </c>
      <c r="I779" s="51" t="s">
        <v>1201</v>
      </c>
      <c r="J779" s="51" t="s">
        <v>1200</v>
      </c>
      <c r="K779" s="51" t="s">
        <v>1199</v>
      </c>
      <c r="L779" s="51" t="s">
        <v>1246</v>
      </c>
      <c r="M779" s="51" t="s">
        <v>1211</v>
      </c>
      <c r="N779" s="51" t="s">
        <v>1164</v>
      </c>
      <c r="O779" s="51">
        <v>254700</v>
      </c>
      <c r="P779" s="51" t="s">
        <v>1195</v>
      </c>
      <c r="Q779" s="51" t="s">
        <v>1194</v>
      </c>
      <c r="R779" s="51" t="s">
        <v>1213</v>
      </c>
      <c r="T779" s="51" t="s">
        <v>1216</v>
      </c>
    </row>
    <row r="780" spans="1:20" x14ac:dyDescent="0.2">
      <c r="A780" s="51" t="s">
        <v>1209</v>
      </c>
      <c r="B780" s="51" t="s">
        <v>1208</v>
      </c>
      <c r="C780" s="51" t="s">
        <v>1207</v>
      </c>
      <c r="D780" s="51" t="s">
        <v>1465</v>
      </c>
      <c r="E780" s="51" t="s">
        <v>1464</v>
      </c>
      <c r="F780" s="51" t="s">
        <v>1204</v>
      </c>
      <c r="G780" s="51" t="s">
        <v>1203</v>
      </c>
      <c r="H780" s="51" t="s">
        <v>1202</v>
      </c>
      <c r="I780" s="51" t="s">
        <v>1201</v>
      </c>
      <c r="J780" s="51" t="s">
        <v>1200</v>
      </c>
      <c r="K780" s="51" t="s">
        <v>1199</v>
      </c>
      <c r="L780" s="51" t="s">
        <v>1244</v>
      </c>
      <c r="M780" s="51" t="s">
        <v>1197</v>
      </c>
      <c r="N780" s="51" t="s">
        <v>1168</v>
      </c>
      <c r="O780" s="51">
        <v>456100</v>
      </c>
      <c r="P780" s="51" t="s">
        <v>1195</v>
      </c>
      <c r="Q780" s="51" t="s">
        <v>1194</v>
      </c>
      <c r="R780" s="51" t="s">
        <v>15</v>
      </c>
      <c r="T780" s="51" t="s">
        <v>1261</v>
      </c>
    </row>
    <row r="781" spans="1:20" x14ac:dyDescent="0.2">
      <c r="A781" s="51" t="s">
        <v>1209</v>
      </c>
      <c r="B781" s="51" t="s">
        <v>1208</v>
      </c>
      <c r="C781" s="51" t="s">
        <v>1207</v>
      </c>
      <c r="D781" s="51" t="s">
        <v>1465</v>
      </c>
      <c r="E781" s="51" t="s">
        <v>1464</v>
      </c>
      <c r="F781" s="51" t="s">
        <v>1204</v>
      </c>
      <c r="G781" s="51" t="s">
        <v>1203</v>
      </c>
      <c r="H781" s="51" t="s">
        <v>1202</v>
      </c>
      <c r="I781" s="51" t="s">
        <v>1201</v>
      </c>
      <c r="J781" s="51" t="s">
        <v>1200</v>
      </c>
      <c r="K781" s="51" t="s">
        <v>1199</v>
      </c>
      <c r="L781" s="51" t="s">
        <v>1242</v>
      </c>
      <c r="M781" s="51" t="s">
        <v>1224</v>
      </c>
      <c r="N781" s="51" t="s">
        <v>2735</v>
      </c>
      <c r="O781" s="51">
        <v>219990</v>
      </c>
      <c r="P781" s="51" t="s">
        <v>1195</v>
      </c>
      <c r="Q781" s="51" t="s">
        <v>1194</v>
      </c>
      <c r="R781" s="51" t="s">
        <v>15</v>
      </c>
      <c r="T781" s="51" t="s">
        <v>1268</v>
      </c>
    </row>
    <row r="782" spans="1:20" x14ac:dyDescent="0.2">
      <c r="A782" s="51" t="s">
        <v>1209</v>
      </c>
      <c r="B782" s="51" t="s">
        <v>1208</v>
      </c>
      <c r="C782" s="51" t="s">
        <v>1207</v>
      </c>
      <c r="D782" s="51" t="s">
        <v>1465</v>
      </c>
      <c r="E782" s="51" t="s">
        <v>1464</v>
      </c>
      <c r="F782" s="51" t="s">
        <v>1204</v>
      </c>
      <c r="G782" s="51" t="s">
        <v>1203</v>
      </c>
      <c r="H782" s="51" t="s">
        <v>1202</v>
      </c>
      <c r="I782" s="51" t="s">
        <v>1201</v>
      </c>
      <c r="J782" s="51" t="s">
        <v>1200</v>
      </c>
      <c r="K782" s="51" t="s">
        <v>1199</v>
      </c>
      <c r="L782" s="51" t="s">
        <v>1238</v>
      </c>
      <c r="M782" s="51" t="s">
        <v>1197</v>
      </c>
      <c r="N782" s="51" t="s">
        <v>1168</v>
      </c>
      <c r="O782" s="51">
        <v>719900</v>
      </c>
      <c r="P782" s="51" t="s">
        <v>1195</v>
      </c>
      <c r="Q782" s="51" t="s">
        <v>1194</v>
      </c>
      <c r="R782" s="51" t="s">
        <v>15</v>
      </c>
      <c r="T782" s="51" t="s">
        <v>1249</v>
      </c>
    </row>
    <row r="783" spans="1:20" x14ac:dyDescent="0.2">
      <c r="A783" s="51" t="s">
        <v>1209</v>
      </c>
      <c r="B783" s="51" t="s">
        <v>1208</v>
      </c>
      <c r="C783" s="51" t="s">
        <v>1207</v>
      </c>
      <c r="D783" s="51" t="s">
        <v>1459</v>
      </c>
      <c r="E783" s="51" t="s">
        <v>1458</v>
      </c>
      <c r="F783" s="51" t="s">
        <v>1204</v>
      </c>
      <c r="G783" s="51" t="s">
        <v>1203</v>
      </c>
      <c r="H783" s="51" t="s">
        <v>1202</v>
      </c>
      <c r="I783" s="51" t="s">
        <v>1201</v>
      </c>
      <c r="J783" s="51" t="s">
        <v>1200</v>
      </c>
      <c r="K783" s="51" t="s">
        <v>1199</v>
      </c>
      <c r="L783" s="51" t="s">
        <v>1222</v>
      </c>
      <c r="M783" s="51" t="s">
        <v>1224</v>
      </c>
      <c r="N783" s="51" t="s">
        <v>2735</v>
      </c>
      <c r="O783" s="51">
        <v>189990</v>
      </c>
      <c r="P783" s="51" t="s">
        <v>1195</v>
      </c>
      <c r="Q783" s="51" t="s">
        <v>1194</v>
      </c>
      <c r="R783" s="51" t="s">
        <v>15</v>
      </c>
      <c r="T783" s="51" t="s">
        <v>1463</v>
      </c>
    </row>
    <row r="784" spans="1:20" x14ac:dyDescent="0.2">
      <c r="A784" s="51" t="s">
        <v>1209</v>
      </c>
      <c r="B784" s="51" t="s">
        <v>1208</v>
      </c>
      <c r="C784" s="51" t="s">
        <v>1207</v>
      </c>
      <c r="D784" s="51" t="s">
        <v>1459</v>
      </c>
      <c r="E784" s="51" t="s">
        <v>1458</v>
      </c>
      <c r="F784" s="51" t="s">
        <v>1204</v>
      </c>
      <c r="G784" s="51" t="s">
        <v>1203</v>
      </c>
      <c r="H784" s="51" t="s">
        <v>1202</v>
      </c>
      <c r="I784" s="51" t="s">
        <v>1201</v>
      </c>
      <c r="J784" s="51" t="s">
        <v>1200</v>
      </c>
      <c r="K784" s="51" t="s">
        <v>1199</v>
      </c>
      <c r="L784" s="51" t="s">
        <v>1219</v>
      </c>
      <c r="M784" s="51" t="s">
        <v>1214</v>
      </c>
      <c r="N784" s="51" t="s">
        <v>1168</v>
      </c>
      <c r="O784" s="51">
        <v>921900</v>
      </c>
      <c r="P784" s="51" t="s">
        <v>1195</v>
      </c>
      <c r="Q784" s="51" t="s">
        <v>1194</v>
      </c>
      <c r="R784" s="51" t="s">
        <v>1213</v>
      </c>
      <c r="T784" s="51" t="s">
        <v>1415</v>
      </c>
    </row>
    <row r="785" spans="1:20" x14ac:dyDescent="0.2">
      <c r="A785" s="51" t="s">
        <v>1209</v>
      </c>
      <c r="B785" s="51" t="s">
        <v>1208</v>
      </c>
      <c r="C785" s="51" t="s">
        <v>1207</v>
      </c>
      <c r="D785" s="51" t="s">
        <v>1459</v>
      </c>
      <c r="E785" s="51" t="s">
        <v>1458</v>
      </c>
      <c r="F785" s="51" t="s">
        <v>1204</v>
      </c>
      <c r="G785" s="51" t="s">
        <v>1203</v>
      </c>
      <c r="H785" s="51" t="s">
        <v>1202</v>
      </c>
      <c r="I785" s="51" t="s">
        <v>1201</v>
      </c>
      <c r="J785" s="51" t="s">
        <v>1200</v>
      </c>
      <c r="K785" s="51" t="s">
        <v>1199</v>
      </c>
      <c r="L785" s="51" t="s">
        <v>1217</v>
      </c>
      <c r="M785" s="51" t="s">
        <v>1224</v>
      </c>
      <c r="N785" s="51" t="s">
        <v>2735</v>
      </c>
      <c r="O785" s="51">
        <v>206900</v>
      </c>
      <c r="P785" s="51" t="s">
        <v>1195</v>
      </c>
      <c r="Q785" s="51" t="s">
        <v>1194</v>
      </c>
      <c r="R785" s="51" t="s">
        <v>15</v>
      </c>
      <c r="T785" s="51" t="s">
        <v>1245</v>
      </c>
    </row>
    <row r="786" spans="1:20" x14ac:dyDescent="0.2">
      <c r="A786" s="51" t="s">
        <v>1209</v>
      </c>
      <c r="B786" s="51" t="s">
        <v>1208</v>
      </c>
      <c r="C786" s="51" t="s">
        <v>1207</v>
      </c>
      <c r="D786" s="51" t="s">
        <v>1459</v>
      </c>
      <c r="E786" s="51" t="s">
        <v>1458</v>
      </c>
      <c r="F786" s="51" t="s">
        <v>1204</v>
      </c>
      <c r="G786" s="51" t="s">
        <v>1203</v>
      </c>
      <c r="H786" s="51" t="s">
        <v>1202</v>
      </c>
      <c r="I786" s="51" t="s">
        <v>1201</v>
      </c>
      <c r="J786" s="51" t="s">
        <v>1200</v>
      </c>
      <c r="K786" s="51" t="s">
        <v>1199</v>
      </c>
      <c r="L786" s="51" t="s">
        <v>1215</v>
      </c>
      <c r="M786" s="51" t="s">
        <v>1224</v>
      </c>
      <c r="N786" s="51" t="s">
        <v>2735</v>
      </c>
      <c r="O786" s="51">
        <v>194500</v>
      </c>
      <c r="P786" s="51" t="s">
        <v>1195</v>
      </c>
      <c r="Q786" s="51" t="s">
        <v>1194</v>
      </c>
      <c r="R786" s="51" t="s">
        <v>1213</v>
      </c>
      <c r="T786" s="51" t="s">
        <v>1318</v>
      </c>
    </row>
    <row r="787" spans="1:20" x14ac:dyDescent="0.2">
      <c r="A787" s="51" t="s">
        <v>1209</v>
      </c>
      <c r="B787" s="51" t="s">
        <v>1208</v>
      </c>
      <c r="C787" s="51" t="s">
        <v>1207</v>
      </c>
      <c r="D787" s="51" t="s">
        <v>1459</v>
      </c>
      <c r="E787" s="51" t="s">
        <v>1458</v>
      </c>
      <c r="F787" s="51" t="s">
        <v>1204</v>
      </c>
      <c r="G787" s="51" t="s">
        <v>1203</v>
      </c>
      <c r="H787" s="51" t="s">
        <v>1202</v>
      </c>
      <c r="I787" s="51" t="s">
        <v>1201</v>
      </c>
      <c r="J787" s="51" t="s">
        <v>1200</v>
      </c>
      <c r="K787" s="51" t="s">
        <v>1199</v>
      </c>
      <c r="L787" s="51" t="s">
        <v>1212</v>
      </c>
      <c r="M787" s="51" t="s">
        <v>1322</v>
      </c>
      <c r="N787" s="51" t="s">
        <v>1166</v>
      </c>
      <c r="O787" s="51">
        <v>175000</v>
      </c>
      <c r="P787" s="51" t="s">
        <v>1195</v>
      </c>
      <c r="Q787" s="51" t="s">
        <v>1194</v>
      </c>
      <c r="R787" s="51" t="s">
        <v>15</v>
      </c>
      <c r="T787" s="51" t="s">
        <v>1319</v>
      </c>
    </row>
    <row r="788" spans="1:20" x14ac:dyDescent="0.2">
      <c r="A788" s="51" t="s">
        <v>1209</v>
      </c>
      <c r="B788" s="51" t="s">
        <v>1208</v>
      </c>
      <c r="C788" s="51" t="s">
        <v>1207</v>
      </c>
      <c r="D788" s="51" t="s">
        <v>1459</v>
      </c>
      <c r="E788" s="51" t="s">
        <v>1458</v>
      </c>
      <c r="F788" s="51" t="s">
        <v>1204</v>
      </c>
      <c r="G788" s="51" t="s">
        <v>1203</v>
      </c>
      <c r="H788" s="51" t="s">
        <v>1202</v>
      </c>
      <c r="I788" s="51" t="s">
        <v>1201</v>
      </c>
      <c r="J788" s="51" t="s">
        <v>1200</v>
      </c>
      <c r="K788" s="51" t="s">
        <v>1199</v>
      </c>
      <c r="L788" s="51" t="s">
        <v>1198</v>
      </c>
      <c r="M788" s="51" t="s">
        <v>1224</v>
      </c>
      <c r="N788" s="51" t="s">
        <v>2735</v>
      </c>
      <c r="O788" s="51">
        <v>149300</v>
      </c>
      <c r="P788" s="51" t="s">
        <v>1195</v>
      </c>
      <c r="Q788" s="51" t="s">
        <v>1194</v>
      </c>
      <c r="R788" s="51" t="s">
        <v>1213</v>
      </c>
      <c r="T788" s="51" t="s">
        <v>1287</v>
      </c>
    </row>
    <row r="789" spans="1:20" x14ac:dyDescent="0.2">
      <c r="A789" s="51" t="s">
        <v>1209</v>
      </c>
      <c r="B789" s="51" t="s">
        <v>1208</v>
      </c>
      <c r="C789" s="51" t="s">
        <v>1207</v>
      </c>
      <c r="D789" s="51" t="s">
        <v>1459</v>
      </c>
      <c r="E789" s="51" t="s">
        <v>1458</v>
      </c>
      <c r="F789" s="51" t="s">
        <v>1204</v>
      </c>
      <c r="G789" s="51" t="s">
        <v>1203</v>
      </c>
      <c r="H789" s="51" t="s">
        <v>1202</v>
      </c>
      <c r="I789" s="51" t="s">
        <v>1201</v>
      </c>
      <c r="J789" s="51" t="s">
        <v>1200</v>
      </c>
      <c r="K789" s="51" t="s">
        <v>1199</v>
      </c>
      <c r="L789" s="51" t="s">
        <v>1251</v>
      </c>
      <c r="M789" s="51" t="s">
        <v>1197</v>
      </c>
      <c r="N789" s="51" t="s">
        <v>1168</v>
      </c>
      <c r="O789" s="51">
        <v>190000</v>
      </c>
      <c r="P789" s="51" t="s">
        <v>1195</v>
      </c>
      <c r="Q789" s="51" t="s">
        <v>1194</v>
      </c>
      <c r="R789" s="51" t="s">
        <v>15</v>
      </c>
      <c r="T789" s="51" t="s">
        <v>1462</v>
      </c>
    </row>
    <row r="790" spans="1:20" x14ac:dyDescent="0.2">
      <c r="A790" s="51" t="s">
        <v>1209</v>
      </c>
      <c r="B790" s="51" t="s">
        <v>1208</v>
      </c>
      <c r="C790" s="51" t="s">
        <v>1207</v>
      </c>
      <c r="D790" s="51" t="s">
        <v>1459</v>
      </c>
      <c r="E790" s="51" t="s">
        <v>1458</v>
      </c>
      <c r="F790" s="51" t="s">
        <v>1204</v>
      </c>
      <c r="G790" s="51" t="s">
        <v>1203</v>
      </c>
      <c r="H790" s="51" t="s">
        <v>1202</v>
      </c>
      <c r="I790" s="51" t="s">
        <v>1201</v>
      </c>
      <c r="J790" s="51" t="s">
        <v>1200</v>
      </c>
      <c r="K790" s="51" t="s">
        <v>1199</v>
      </c>
      <c r="L790" s="51" t="s">
        <v>1248</v>
      </c>
      <c r="M790" s="51" t="s">
        <v>1197</v>
      </c>
      <c r="N790" s="51" t="s">
        <v>1168</v>
      </c>
      <c r="O790" s="51">
        <v>385500</v>
      </c>
      <c r="P790" s="51" t="s">
        <v>1195</v>
      </c>
      <c r="Q790" s="51" t="s">
        <v>1194</v>
      </c>
      <c r="R790" s="51" t="s">
        <v>15</v>
      </c>
      <c r="T790" s="51" t="s">
        <v>1409</v>
      </c>
    </row>
    <row r="791" spans="1:20" x14ac:dyDescent="0.2">
      <c r="A791" s="51" t="s">
        <v>1209</v>
      </c>
      <c r="B791" s="51" t="s">
        <v>1208</v>
      </c>
      <c r="C791" s="51" t="s">
        <v>1207</v>
      </c>
      <c r="D791" s="51" t="s">
        <v>1459</v>
      </c>
      <c r="E791" s="51" t="s">
        <v>1458</v>
      </c>
      <c r="F791" s="51" t="s">
        <v>1204</v>
      </c>
      <c r="G791" s="51" t="s">
        <v>1203</v>
      </c>
      <c r="H791" s="51" t="s">
        <v>1202</v>
      </c>
      <c r="I791" s="51" t="s">
        <v>1201</v>
      </c>
      <c r="J791" s="51" t="s">
        <v>1200</v>
      </c>
      <c r="K791" s="51" t="s">
        <v>1199</v>
      </c>
      <c r="L791" s="51" t="s">
        <v>1246</v>
      </c>
      <c r="M791" s="51" t="s">
        <v>1214</v>
      </c>
      <c r="N791" s="51" t="s">
        <v>1168</v>
      </c>
      <c r="O791" s="51">
        <v>373400</v>
      </c>
      <c r="P791" s="51" t="s">
        <v>1195</v>
      </c>
      <c r="Q791" s="51" t="s">
        <v>1194</v>
      </c>
      <c r="R791" s="51" t="s">
        <v>15</v>
      </c>
      <c r="T791" s="51" t="s">
        <v>1461</v>
      </c>
    </row>
    <row r="792" spans="1:20" x14ac:dyDescent="0.2">
      <c r="A792" s="51" t="s">
        <v>1209</v>
      </c>
      <c r="B792" s="51" t="s">
        <v>1208</v>
      </c>
      <c r="C792" s="51" t="s">
        <v>1207</v>
      </c>
      <c r="D792" s="51" t="s">
        <v>1459</v>
      </c>
      <c r="E792" s="51" t="s">
        <v>1458</v>
      </c>
      <c r="F792" s="51" t="s">
        <v>1204</v>
      </c>
      <c r="G792" s="51" t="s">
        <v>1203</v>
      </c>
      <c r="H792" s="51" t="s">
        <v>1202</v>
      </c>
      <c r="I792" s="51" t="s">
        <v>1201</v>
      </c>
      <c r="J792" s="51" t="s">
        <v>1200</v>
      </c>
      <c r="K792" s="51" t="s">
        <v>1199</v>
      </c>
      <c r="L792" s="51" t="s">
        <v>1244</v>
      </c>
      <c r="M792" s="51" t="s">
        <v>1197</v>
      </c>
      <c r="N792" s="51" t="s">
        <v>1168</v>
      </c>
      <c r="O792" s="51">
        <v>422900</v>
      </c>
      <c r="P792" s="51" t="s">
        <v>1195</v>
      </c>
      <c r="Q792" s="51" t="s">
        <v>1194</v>
      </c>
      <c r="R792" s="51" t="s">
        <v>15</v>
      </c>
      <c r="T792" s="51" t="s">
        <v>1385</v>
      </c>
    </row>
    <row r="793" spans="1:20" x14ac:dyDescent="0.2">
      <c r="A793" s="51" t="s">
        <v>1209</v>
      </c>
      <c r="B793" s="51" t="s">
        <v>1208</v>
      </c>
      <c r="C793" s="51" t="s">
        <v>1207</v>
      </c>
      <c r="D793" s="51" t="s">
        <v>1459</v>
      </c>
      <c r="E793" s="51" t="s">
        <v>1458</v>
      </c>
      <c r="F793" s="51" t="s">
        <v>1204</v>
      </c>
      <c r="G793" s="51" t="s">
        <v>1203</v>
      </c>
      <c r="H793" s="51" t="s">
        <v>1202</v>
      </c>
      <c r="I793" s="51" t="s">
        <v>1201</v>
      </c>
      <c r="J793" s="51" t="s">
        <v>1200</v>
      </c>
      <c r="K793" s="51" t="s">
        <v>1199</v>
      </c>
      <c r="L793" s="51" t="s">
        <v>1242</v>
      </c>
      <c r="M793" s="51" t="s">
        <v>1211</v>
      </c>
      <c r="N793" s="51" t="s">
        <v>1164</v>
      </c>
      <c r="O793" s="51">
        <v>252900</v>
      </c>
      <c r="P793" s="51" t="s">
        <v>1195</v>
      </c>
      <c r="Q793" s="51" t="s">
        <v>1194</v>
      </c>
      <c r="R793" s="51" t="s">
        <v>15</v>
      </c>
      <c r="T793" s="51" t="s">
        <v>1460</v>
      </c>
    </row>
    <row r="794" spans="1:20" x14ac:dyDescent="0.2">
      <c r="A794" s="51" t="s">
        <v>1209</v>
      </c>
      <c r="B794" s="51" t="s">
        <v>1208</v>
      </c>
      <c r="C794" s="51" t="s">
        <v>1207</v>
      </c>
      <c r="D794" s="51" t="s">
        <v>1459</v>
      </c>
      <c r="E794" s="51" t="s">
        <v>1458</v>
      </c>
      <c r="F794" s="51" t="s">
        <v>1204</v>
      </c>
      <c r="G794" s="51" t="s">
        <v>1203</v>
      </c>
      <c r="H794" s="51" t="s">
        <v>1202</v>
      </c>
      <c r="I794" s="51" t="s">
        <v>1201</v>
      </c>
      <c r="J794" s="51" t="s">
        <v>1200</v>
      </c>
      <c r="K794" s="51" t="s">
        <v>1199</v>
      </c>
      <c r="L794" s="51" t="s">
        <v>1238</v>
      </c>
      <c r="M794" s="51" t="s">
        <v>1197</v>
      </c>
      <c r="N794" s="51" t="s">
        <v>1168</v>
      </c>
      <c r="O794" s="51">
        <v>449900</v>
      </c>
      <c r="P794" s="51" t="s">
        <v>1195</v>
      </c>
      <c r="Q794" s="51" t="s">
        <v>1194</v>
      </c>
      <c r="R794" s="51" t="s">
        <v>15</v>
      </c>
      <c r="T794" s="51" t="s">
        <v>1290</v>
      </c>
    </row>
    <row r="795" spans="1:20" x14ac:dyDescent="0.2">
      <c r="A795" s="51" t="s">
        <v>1209</v>
      </c>
      <c r="B795" s="51" t="s">
        <v>1208</v>
      </c>
      <c r="C795" s="51" t="s">
        <v>1207</v>
      </c>
      <c r="D795" s="51" t="s">
        <v>1452</v>
      </c>
      <c r="E795" s="51" t="s">
        <v>1451</v>
      </c>
      <c r="F795" s="51" t="s">
        <v>1204</v>
      </c>
      <c r="G795" s="51" t="s">
        <v>1203</v>
      </c>
      <c r="H795" s="51" t="s">
        <v>1202</v>
      </c>
      <c r="I795" s="51" t="s">
        <v>1201</v>
      </c>
      <c r="J795" s="51" t="s">
        <v>1200</v>
      </c>
      <c r="K795" s="51" t="s">
        <v>1199</v>
      </c>
      <c r="L795" s="51" t="s">
        <v>1222</v>
      </c>
      <c r="M795" s="51" t="s">
        <v>1211</v>
      </c>
      <c r="N795" s="51" t="s">
        <v>1164</v>
      </c>
      <c r="O795" s="51">
        <v>340600</v>
      </c>
      <c r="P795" s="51" t="s">
        <v>1195</v>
      </c>
      <c r="Q795" s="51" t="s">
        <v>1194</v>
      </c>
      <c r="R795" s="51" t="s">
        <v>15</v>
      </c>
      <c r="T795" s="51" t="s">
        <v>1380</v>
      </c>
    </row>
    <row r="796" spans="1:20" x14ac:dyDescent="0.2">
      <c r="A796" s="51" t="s">
        <v>1209</v>
      </c>
      <c r="B796" s="51" t="s">
        <v>1208</v>
      </c>
      <c r="C796" s="51" t="s">
        <v>1207</v>
      </c>
      <c r="D796" s="51" t="s">
        <v>1452</v>
      </c>
      <c r="E796" s="51" t="s">
        <v>1451</v>
      </c>
      <c r="F796" s="51" t="s">
        <v>1204</v>
      </c>
      <c r="G796" s="51" t="s">
        <v>1203</v>
      </c>
      <c r="H796" s="51" t="s">
        <v>1202</v>
      </c>
      <c r="I796" s="51" t="s">
        <v>1201</v>
      </c>
      <c r="J796" s="51" t="s">
        <v>1200</v>
      </c>
      <c r="K796" s="51" t="s">
        <v>1199</v>
      </c>
      <c r="L796" s="51" t="s">
        <v>1219</v>
      </c>
      <c r="M796" s="51" t="s">
        <v>1197</v>
      </c>
      <c r="N796" s="51" t="s">
        <v>1168</v>
      </c>
      <c r="O796" s="51">
        <v>459900</v>
      </c>
      <c r="P796" s="51" t="s">
        <v>1195</v>
      </c>
      <c r="Q796" s="51" t="s">
        <v>1194</v>
      </c>
      <c r="R796" s="51" t="s">
        <v>15</v>
      </c>
      <c r="T796" s="51" t="s">
        <v>1298</v>
      </c>
    </row>
    <row r="797" spans="1:20" x14ac:dyDescent="0.2">
      <c r="A797" s="51" t="s">
        <v>1209</v>
      </c>
      <c r="B797" s="51" t="s">
        <v>1208</v>
      </c>
      <c r="C797" s="51" t="s">
        <v>1207</v>
      </c>
      <c r="D797" s="51" t="s">
        <v>1452</v>
      </c>
      <c r="E797" s="51" t="s">
        <v>1451</v>
      </c>
      <c r="F797" s="51" t="s">
        <v>1204</v>
      </c>
      <c r="G797" s="51" t="s">
        <v>1203</v>
      </c>
      <c r="H797" s="51" t="s">
        <v>1202</v>
      </c>
      <c r="I797" s="51" t="s">
        <v>1201</v>
      </c>
      <c r="J797" s="51" t="s">
        <v>1200</v>
      </c>
      <c r="K797" s="51" t="s">
        <v>1199</v>
      </c>
      <c r="L797" s="51" t="s">
        <v>1217</v>
      </c>
      <c r="M797" s="51" t="s">
        <v>1224</v>
      </c>
      <c r="N797" s="51" t="s">
        <v>2735</v>
      </c>
      <c r="O797" s="51">
        <v>134700</v>
      </c>
      <c r="P797" s="51" t="s">
        <v>1195</v>
      </c>
      <c r="Q797" s="51" t="s">
        <v>1194</v>
      </c>
      <c r="R797" s="51" t="s">
        <v>15</v>
      </c>
      <c r="T797" s="51" t="s">
        <v>1457</v>
      </c>
    </row>
    <row r="798" spans="1:20" x14ac:dyDescent="0.2">
      <c r="A798" s="51" t="s">
        <v>1209</v>
      </c>
      <c r="B798" s="51" t="s">
        <v>1208</v>
      </c>
      <c r="C798" s="51" t="s">
        <v>1207</v>
      </c>
      <c r="D798" s="51" t="s">
        <v>1452</v>
      </c>
      <c r="E798" s="51" t="s">
        <v>1451</v>
      </c>
      <c r="F798" s="51" t="s">
        <v>1204</v>
      </c>
      <c r="G798" s="51" t="s">
        <v>1203</v>
      </c>
      <c r="H798" s="51" t="s">
        <v>1202</v>
      </c>
      <c r="I798" s="51" t="s">
        <v>1201</v>
      </c>
      <c r="J798" s="51" t="s">
        <v>1200</v>
      </c>
      <c r="K798" s="51" t="s">
        <v>1199</v>
      </c>
      <c r="L798" s="51" t="s">
        <v>1215</v>
      </c>
      <c r="M798" s="51" t="s">
        <v>1211</v>
      </c>
      <c r="N798" s="51" t="s">
        <v>1164</v>
      </c>
      <c r="O798" s="51">
        <v>249900</v>
      </c>
      <c r="P798" s="51" t="s">
        <v>1195</v>
      </c>
      <c r="Q798" s="51" t="s">
        <v>1194</v>
      </c>
      <c r="R798" s="51" t="s">
        <v>15</v>
      </c>
      <c r="T798" s="51" t="s">
        <v>1302</v>
      </c>
    </row>
    <row r="799" spans="1:20" x14ac:dyDescent="0.2">
      <c r="A799" s="51" t="s">
        <v>1209</v>
      </c>
      <c r="B799" s="51" t="s">
        <v>1208</v>
      </c>
      <c r="C799" s="51" t="s">
        <v>1207</v>
      </c>
      <c r="D799" s="51" t="s">
        <v>1452</v>
      </c>
      <c r="E799" s="51" t="s">
        <v>1451</v>
      </c>
      <c r="F799" s="51" t="s">
        <v>1204</v>
      </c>
      <c r="G799" s="51" t="s">
        <v>1203</v>
      </c>
      <c r="H799" s="51" t="s">
        <v>1202</v>
      </c>
      <c r="I799" s="51" t="s">
        <v>1201</v>
      </c>
      <c r="J799" s="51" t="s">
        <v>1200</v>
      </c>
      <c r="K799" s="51" t="s">
        <v>1199</v>
      </c>
      <c r="L799" s="51" t="s">
        <v>1212</v>
      </c>
      <c r="M799" s="51" t="s">
        <v>1211</v>
      </c>
      <c r="N799" s="51" t="s">
        <v>1164</v>
      </c>
      <c r="O799" s="51">
        <v>303900</v>
      </c>
      <c r="P799" s="51" t="s">
        <v>1195</v>
      </c>
      <c r="Q799" s="51" t="s">
        <v>1194</v>
      </c>
      <c r="R799" s="51" t="s">
        <v>1213</v>
      </c>
      <c r="T799" s="51" t="s">
        <v>1456</v>
      </c>
    </row>
    <row r="800" spans="1:20" x14ac:dyDescent="0.2">
      <c r="A800" s="51" t="s">
        <v>1209</v>
      </c>
      <c r="B800" s="51" t="s">
        <v>1208</v>
      </c>
      <c r="C800" s="51" t="s">
        <v>1207</v>
      </c>
      <c r="D800" s="51" t="s">
        <v>1452</v>
      </c>
      <c r="E800" s="51" t="s">
        <v>1451</v>
      </c>
      <c r="F800" s="51" t="s">
        <v>1204</v>
      </c>
      <c r="G800" s="51" t="s">
        <v>1203</v>
      </c>
      <c r="H800" s="51" t="s">
        <v>1202</v>
      </c>
      <c r="I800" s="51" t="s">
        <v>1201</v>
      </c>
      <c r="J800" s="51" t="s">
        <v>1200</v>
      </c>
      <c r="K800" s="51" t="s">
        <v>1199</v>
      </c>
      <c r="L800" s="51" t="s">
        <v>1198</v>
      </c>
      <c r="M800" s="51" t="s">
        <v>1211</v>
      </c>
      <c r="N800" s="51" t="s">
        <v>1164</v>
      </c>
      <c r="O800" s="51">
        <v>246490</v>
      </c>
      <c r="P800" s="51" t="s">
        <v>1195</v>
      </c>
      <c r="Q800" s="51" t="s">
        <v>1194</v>
      </c>
      <c r="R800" s="51" t="s">
        <v>15</v>
      </c>
      <c r="T800" s="51" t="s">
        <v>1320</v>
      </c>
    </row>
    <row r="801" spans="1:20" x14ac:dyDescent="0.2">
      <c r="A801" s="51" t="s">
        <v>1209</v>
      </c>
      <c r="B801" s="51" t="s">
        <v>1208</v>
      </c>
      <c r="C801" s="51" t="s">
        <v>1207</v>
      </c>
      <c r="D801" s="51" t="s">
        <v>1452</v>
      </c>
      <c r="E801" s="51" t="s">
        <v>1451</v>
      </c>
      <c r="F801" s="51" t="s">
        <v>1204</v>
      </c>
      <c r="G801" s="51" t="s">
        <v>1203</v>
      </c>
      <c r="H801" s="51" t="s">
        <v>1202</v>
      </c>
      <c r="I801" s="51" t="s">
        <v>1201</v>
      </c>
      <c r="J801" s="51" t="s">
        <v>1200</v>
      </c>
      <c r="K801" s="51" t="s">
        <v>1199</v>
      </c>
      <c r="L801" s="51" t="s">
        <v>1251</v>
      </c>
      <c r="M801" s="51" t="s">
        <v>1455</v>
      </c>
      <c r="N801" s="51" t="s">
        <v>1166</v>
      </c>
      <c r="O801" s="51">
        <v>569200</v>
      </c>
      <c r="P801" s="51" t="s">
        <v>1195</v>
      </c>
      <c r="Q801" s="51" t="s">
        <v>1194</v>
      </c>
      <c r="R801" s="51" t="s">
        <v>15</v>
      </c>
      <c r="T801" s="51" t="s">
        <v>1454</v>
      </c>
    </row>
    <row r="802" spans="1:20" x14ac:dyDescent="0.2">
      <c r="A802" s="51" t="s">
        <v>1209</v>
      </c>
      <c r="B802" s="51" t="s">
        <v>1208</v>
      </c>
      <c r="C802" s="51" t="s">
        <v>1207</v>
      </c>
      <c r="D802" s="51" t="s">
        <v>1452</v>
      </c>
      <c r="E802" s="51" t="s">
        <v>1451</v>
      </c>
      <c r="F802" s="51" t="s">
        <v>1204</v>
      </c>
      <c r="G802" s="51" t="s">
        <v>1203</v>
      </c>
      <c r="H802" s="51" t="s">
        <v>1202</v>
      </c>
      <c r="I802" s="51" t="s">
        <v>1201</v>
      </c>
      <c r="J802" s="51" t="s">
        <v>1200</v>
      </c>
      <c r="K802" s="51" t="s">
        <v>1199</v>
      </c>
      <c r="L802" s="51" t="s">
        <v>1248</v>
      </c>
      <c r="M802" s="51" t="s">
        <v>1272</v>
      </c>
      <c r="N802" s="51" t="s">
        <v>1166</v>
      </c>
      <c r="O802" s="51">
        <v>579900</v>
      </c>
      <c r="P802" s="51" t="s">
        <v>1195</v>
      </c>
      <c r="Q802" s="51" t="s">
        <v>1194</v>
      </c>
      <c r="R802" s="51" t="s">
        <v>15</v>
      </c>
      <c r="T802" s="51" t="s">
        <v>1271</v>
      </c>
    </row>
    <row r="803" spans="1:20" x14ac:dyDescent="0.2">
      <c r="A803" s="51" t="s">
        <v>1209</v>
      </c>
      <c r="B803" s="51" t="s">
        <v>1208</v>
      </c>
      <c r="C803" s="51" t="s">
        <v>1207</v>
      </c>
      <c r="D803" s="51" t="s">
        <v>1452</v>
      </c>
      <c r="E803" s="51" t="s">
        <v>1451</v>
      </c>
      <c r="F803" s="51" t="s">
        <v>1204</v>
      </c>
      <c r="G803" s="51" t="s">
        <v>1203</v>
      </c>
      <c r="H803" s="51" t="s">
        <v>1202</v>
      </c>
      <c r="I803" s="51" t="s">
        <v>1201</v>
      </c>
      <c r="J803" s="51" t="s">
        <v>1200</v>
      </c>
      <c r="K803" s="51" t="s">
        <v>1199</v>
      </c>
      <c r="L803" s="51" t="s">
        <v>1246</v>
      </c>
      <c r="M803" s="51" t="s">
        <v>1224</v>
      </c>
      <c r="N803" s="51" t="s">
        <v>2735</v>
      </c>
      <c r="O803" s="51">
        <v>170000</v>
      </c>
      <c r="P803" s="51" t="s">
        <v>1195</v>
      </c>
      <c r="Q803" s="51" t="s">
        <v>1194</v>
      </c>
      <c r="R803" s="51" t="s">
        <v>15</v>
      </c>
      <c r="T803" s="51" t="s">
        <v>1263</v>
      </c>
    </row>
    <row r="804" spans="1:20" x14ac:dyDescent="0.2">
      <c r="A804" s="51" t="s">
        <v>1209</v>
      </c>
      <c r="B804" s="51" t="s">
        <v>1208</v>
      </c>
      <c r="C804" s="51" t="s">
        <v>1207</v>
      </c>
      <c r="D804" s="51" t="s">
        <v>1452</v>
      </c>
      <c r="E804" s="51" t="s">
        <v>1451</v>
      </c>
      <c r="F804" s="51" t="s">
        <v>1204</v>
      </c>
      <c r="G804" s="51" t="s">
        <v>1203</v>
      </c>
      <c r="H804" s="51" t="s">
        <v>1202</v>
      </c>
      <c r="I804" s="51" t="s">
        <v>1201</v>
      </c>
      <c r="J804" s="51" t="s">
        <v>1200</v>
      </c>
      <c r="K804" s="51" t="s">
        <v>1199</v>
      </c>
      <c r="L804" s="51" t="s">
        <v>1244</v>
      </c>
      <c r="M804" s="51" t="s">
        <v>1272</v>
      </c>
      <c r="N804" s="51" t="s">
        <v>1166</v>
      </c>
      <c r="O804" s="51">
        <v>574900</v>
      </c>
      <c r="P804" s="51" t="s">
        <v>1195</v>
      </c>
      <c r="Q804" s="51" t="s">
        <v>1194</v>
      </c>
      <c r="R804" s="51" t="s">
        <v>15</v>
      </c>
      <c r="T804" s="51" t="s">
        <v>1453</v>
      </c>
    </row>
    <row r="805" spans="1:20" x14ac:dyDescent="0.2">
      <c r="A805" s="51" t="s">
        <v>1209</v>
      </c>
      <c r="B805" s="51" t="s">
        <v>1208</v>
      </c>
      <c r="C805" s="51" t="s">
        <v>1207</v>
      </c>
      <c r="D805" s="51" t="s">
        <v>1452</v>
      </c>
      <c r="E805" s="51" t="s">
        <v>1451</v>
      </c>
      <c r="F805" s="51" t="s">
        <v>1204</v>
      </c>
      <c r="G805" s="51" t="s">
        <v>1203</v>
      </c>
      <c r="H805" s="51" t="s">
        <v>1202</v>
      </c>
      <c r="I805" s="51" t="s">
        <v>1201</v>
      </c>
      <c r="J805" s="51" t="s">
        <v>1200</v>
      </c>
      <c r="K805" s="51" t="s">
        <v>1199</v>
      </c>
      <c r="L805" s="51" t="s">
        <v>1242</v>
      </c>
      <c r="M805" s="51" t="s">
        <v>1197</v>
      </c>
      <c r="N805" s="51" t="s">
        <v>1168</v>
      </c>
      <c r="O805" s="51">
        <v>285600</v>
      </c>
      <c r="P805" s="51" t="s">
        <v>1195</v>
      </c>
      <c r="Q805" s="51" t="s">
        <v>1194</v>
      </c>
      <c r="R805" s="51" t="s">
        <v>15</v>
      </c>
      <c r="T805" s="51" t="s">
        <v>1218</v>
      </c>
    </row>
    <row r="806" spans="1:20" x14ac:dyDescent="0.2">
      <c r="A806" s="51" t="s">
        <v>1209</v>
      </c>
      <c r="B806" s="51" t="s">
        <v>1208</v>
      </c>
      <c r="C806" s="51" t="s">
        <v>1207</v>
      </c>
      <c r="D806" s="51" t="s">
        <v>1452</v>
      </c>
      <c r="E806" s="51" t="s">
        <v>1451</v>
      </c>
      <c r="F806" s="51" t="s">
        <v>1204</v>
      </c>
      <c r="G806" s="51" t="s">
        <v>1203</v>
      </c>
      <c r="H806" s="51" t="s">
        <v>1202</v>
      </c>
      <c r="I806" s="51" t="s">
        <v>1201</v>
      </c>
      <c r="J806" s="51" t="s">
        <v>1200</v>
      </c>
      <c r="K806" s="51" t="s">
        <v>1199</v>
      </c>
      <c r="L806" s="51" t="s">
        <v>1238</v>
      </c>
      <c r="M806" s="51" t="s">
        <v>1340</v>
      </c>
      <c r="N806" s="51" t="s">
        <v>1166</v>
      </c>
      <c r="O806" s="51">
        <v>409900</v>
      </c>
      <c r="P806" s="51" t="s">
        <v>1195</v>
      </c>
      <c r="Q806" s="51" t="s">
        <v>1194</v>
      </c>
      <c r="R806" s="51" t="s">
        <v>15</v>
      </c>
      <c r="T806" s="51" t="s">
        <v>1450</v>
      </c>
    </row>
    <row r="807" spans="1:20" x14ac:dyDescent="0.2">
      <c r="A807" s="51" t="s">
        <v>1209</v>
      </c>
      <c r="B807" s="51" t="s">
        <v>1208</v>
      </c>
      <c r="C807" s="51" t="s">
        <v>1207</v>
      </c>
      <c r="D807" s="51" t="s">
        <v>1443</v>
      </c>
      <c r="E807" s="51" t="s">
        <v>1442</v>
      </c>
      <c r="F807" s="51" t="s">
        <v>1204</v>
      </c>
      <c r="G807" s="51" t="s">
        <v>1203</v>
      </c>
      <c r="H807" s="51" t="s">
        <v>1202</v>
      </c>
      <c r="I807" s="51" t="s">
        <v>1201</v>
      </c>
      <c r="J807" s="51" t="s">
        <v>1200</v>
      </c>
      <c r="K807" s="51" t="s">
        <v>1199</v>
      </c>
      <c r="L807" s="51" t="s">
        <v>1222</v>
      </c>
      <c r="M807" s="51" t="s">
        <v>1272</v>
      </c>
      <c r="N807" s="51" t="s">
        <v>1166</v>
      </c>
      <c r="O807" s="51">
        <v>510000</v>
      </c>
      <c r="P807" s="51" t="s">
        <v>1195</v>
      </c>
      <c r="Q807" s="51" t="s">
        <v>1194</v>
      </c>
      <c r="R807" s="51" t="s">
        <v>15</v>
      </c>
      <c r="T807" s="51" t="s">
        <v>1449</v>
      </c>
    </row>
    <row r="808" spans="1:20" x14ac:dyDescent="0.2">
      <c r="A808" s="51" t="s">
        <v>1209</v>
      </c>
      <c r="B808" s="51" t="s">
        <v>1208</v>
      </c>
      <c r="C808" s="51" t="s">
        <v>1207</v>
      </c>
      <c r="D808" s="51" t="s">
        <v>1443</v>
      </c>
      <c r="E808" s="51" t="s">
        <v>1442</v>
      </c>
      <c r="F808" s="51" t="s">
        <v>1204</v>
      </c>
      <c r="G808" s="51" t="s">
        <v>1203</v>
      </c>
      <c r="H808" s="51" t="s">
        <v>1202</v>
      </c>
      <c r="I808" s="51" t="s">
        <v>1201</v>
      </c>
      <c r="J808" s="51" t="s">
        <v>1200</v>
      </c>
      <c r="K808" s="51" t="s">
        <v>1199</v>
      </c>
      <c r="L808" s="51" t="s">
        <v>1219</v>
      </c>
      <c r="M808" s="51" t="s">
        <v>1221</v>
      </c>
      <c r="N808" s="51" t="s">
        <v>1164</v>
      </c>
      <c r="O808" s="51">
        <v>178600</v>
      </c>
      <c r="P808" s="51" t="s">
        <v>1195</v>
      </c>
      <c r="Q808" s="51" t="s">
        <v>1194</v>
      </c>
      <c r="R808" s="51" t="s">
        <v>15</v>
      </c>
      <c r="T808" s="51" t="s">
        <v>1299</v>
      </c>
    </row>
    <row r="809" spans="1:20" x14ac:dyDescent="0.2">
      <c r="A809" s="51" t="s">
        <v>1209</v>
      </c>
      <c r="B809" s="51" t="s">
        <v>1208</v>
      </c>
      <c r="C809" s="51" t="s">
        <v>1207</v>
      </c>
      <c r="D809" s="51" t="s">
        <v>1443</v>
      </c>
      <c r="E809" s="51" t="s">
        <v>1442</v>
      </c>
      <c r="F809" s="51" t="s">
        <v>1204</v>
      </c>
      <c r="G809" s="51" t="s">
        <v>1203</v>
      </c>
      <c r="H809" s="51" t="s">
        <v>1202</v>
      </c>
      <c r="I809" s="51" t="s">
        <v>1201</v>
      </c>
      <c r="J809" s="51" t="s">
        <v>1200</v>
      </c>
      <c r="K809" s="51" t="s">
        <v>1199</v>
      </c>
      <c r="L809" s="51" t="s">
        <v>1217</v>
      </c>
      <c r="M809" s="51" t="s">
        <v>1211</v>
      </c>
      <c r="N809" s="51" t="s">
        <v>1164</v>
      </c>
      <c r="O809" s="51">
        <v>254700</v>
      </c>
      <c r="P809" s="51" t="s">
        <v>1195</v>
      </c>
      <c r="Q809" s="51" t="s">
        <v>1194</v>
      </c>
      <c r="R809" s="51" t="s">
        <v>15</v>
      </c>
      <c r="T809" s="51" t="s">
        <v>1216</v>
      </c>
    </row>
    <row r="810" spans="1:20" x14ac:dyDescent="0.2">
      <c r="A810" s="51" t="s">
        <v>1209</v>
      </c>
      <c r="B810" s="51" t="s">
        <v>1208</v>
      </c>
      <c r="C810" s="51" t="s">
        <v>1207</v>
      </c>
      <c r="D810" s="51" t="s">
        <v>1443</v>
      </c>
      <c r="E810" s="51" t="s">
        <v>1442</v>
      </c>
      <c r="F810" s="51" t="s">
        <v>1204</v>
      </c>
      <c r="G810" s="51" t="s">
        <v>1203</v>
      </c>
      <c r="H810" s="51" t="s">
        <v>1202</v>
      </c>
      <c r="I810" s="51" t="s">
        <v>1201</v>
      </c>
      <c r="J810" s="51" t="s">
        <v>1200</v>
      </c>
      <c r="K810" s="51" t="s">
        <v>1199</v>
      </c>
      <c r="L810" s="51" t="s">
        <v>1215</v>
      </c>
      <c r="M810" s="51" t="s">
        <v>1250</v>
      </c>
      <c r="N810" s="51" t="s">
        <v>1168</v>
      </c>
      <c r="O810" s="51">
        <v>249900</v>
      </c>
      <c r="P810" s="51" t="s">
        <v>1195</v>
      </c>
      <c r="Q810" s="51" t="s">
        <v>1194</v>
      </c>
      <c r="R810" s="51" t="s">
        <v>15</v>
      </c>
      <c r="T810" s="51" t="s">
        <v>1302</v>
      </c>
    </row>
    <row r="811" spans="1:20" x14ac:dyDescent="0.2">
      <c r="A811" s="51" t="s">
        <v>1209</v>
      </c>
      <c r="B811" s="51" t="s">
        <v>1208</v>
      </c>
      <c r="C811" s="51" t="s">
        <v>1207</v>
      </c>
      <c r="D811" s="51" t="s">
        <v>1443</v>
      </c>
      <c r="E811" s="51" t="s">
        <v>1442</v>
      </c>
      <c r="F811" s="51" t="s">
        <v>1204</v>
      </c>
      <c r="G811" s="51" t="s">
        <v>1203</v>
      </c>
      <c r="H811" s="51" t="s">
        <v>1202</v>
      </c>
      <c r="I811" s="51" t="s">
        <v>1201</v>
      </c>
      <c r="J811" s="51" t="s">
        <v>1200</v>
      </c>
      <c r="K811" s="51" t="s">
        <v>1199</v>
      </c>
      <c r="L811" s="51" t="s">
        <v>1212</v>
      </c>
      <c r="M811" s="51" t="s">
        <v>1211</v>
      </c>
      <c r="N811" s="51" t="s">
        <v>1164</v>
      </c>
      <c r="O811" s="51">
        <v>324400</v>
      </c>
      <c r="P811" s="51" t="s">
        <v>1195</v>
      </c>
      <c r="Q811" s="51" t="s">
        <v>1194</v>
      </c>
      <c r="R811" s="51" t="s">
        <v>15</v>
      </c>
      <c r="T811" s="51" t="s">
        <v>1448</v>
      </c>
    </row>
    <row r="812" spans="1:20" x14ac:dyDescent="0.2">
      <c r="A812" s="51" t="s">
        <v>1209</v>
      </c>
      <c r="B812" s="51" t="s">
        <v>1208</v>
      </c>
      <c r="C812" s="51" t="s">
        <v>1207</v>
      </c>
      <c r="D812" s="51" t="s">
        <v>1443</v>
      </c>
      <c r="E812" s="51" t="s">
        <v>1442</v>
      </c>
      <c r="F812" s="51" t="s">
        <v>1204</v>
      </c>
      <c r="G812" s="51" t="s">
        <v>1203</v>
      </c>
      <c r="H812" s="51" t="s">
        <v>1202</v>
      </c>
      <c r="I812" s="51" t="s">
        <v>1201</v>
      </c>
      <c r="J812" s="51" t="s">
        <v>1200</v>
      </c>
      <c r="K812" s="51" t="s">
        <v>1199</v>
      </c>
      <c r="L812" s="51" t="s">
        <v>1198</v>
      </c>
      <c r="M812" s="51" t="s">
        <v>1224</v>
      </c>
      <c r="N812" s="51" t="s">
        <v>2735</v>
      </c>
      <c r="O812" s="51">
        <v>227190</v>
      </c>
      <c r="P812" s="51" t="s">
        <v>1195</v>
      </c>
      <c r="Q812" s="51" t="s">
        <v>1194</v>
      </c>
      <c r="R812" s="51" t="s">
        <v>15</v>
      </c>
      <c r="T812" s="51" t="s">
        <v>1447</v>
      </c>
    </row>
    <row r="813" spans="1:20" x14ac:dyDescent="0.2">
      <c r="A813" s="51" t="s">
        <v>1209</v>
      </c>
      <c r="B813" s="51" t="s">
        <v>1208</v>
      </c>
      <c r="C813" s="51" t="s">
        <v>1207</v>
      </c>
      <c r="D813" s="51" t="s">
        <v>1443</v>
      </c>
      <c r="E813" s="51" t="s">
        <v>1442</v>
      </c>
      <c r="F813" s="51" t="s">
        <v>1204</v>
      </c>
      <c r="G813" s="51" t="s">
        <v>1203</v>
      </c>
      <c r="H813" s="51" t="s">
        <v>1202</v>
      </c>
      <c r="I813" s="51" t="s">
        <v>1201</v>
      </c>
      <c r="J813" s="51" t="s">
        <v>1200</v>
      </c>
      <c r="K813" s="51" t="s">
        <v>1199</v>
      </c>
      <c r="L813" s="51" t="s">
        <v>1251</v>
      </c>
      <c r="M813" s="51" t="s">
        <v>1197</v>
      </c>
      <c r="N813" s="51" t="s">
        <v>1168</v>
      </c>
      <c r="O813" s="51">
        <v>635740</v>
      </c>
      <c r="P813" s="51" t="s">
        <v>1195</v>
      </c>
      <c r="Q813" s="51" t="s">
        <v>1194</v>
      </c>
      <c r="R813" s="51" t="s">
        <v>15</v>
      </c>
      <c r="T813" s="51" t="s">
        <v>1446</v>
      </c>
    </row>
    <row r="814" spans="1:20" x14ac:dyDescent="0.2">
      <c r="A814" s="51" t="s">
        <v>1209</v>
      </c>
      <c r="B814" s="51" t="s">
        <v>1208</v>
      </c>
      <c r="C814" s="51" t="s">
        <v>1207</v>
      </c>
      <c r="D814" s="51" t="s">
        <v>1443</v>
      </c>
      <c r="E814" s="51" t="s">
        <v>1442</v>
      </c>
      <c r="F814" s="51" t="s">
        <v>1204</v>
      </c>
      <c r="G814" s="51" t="s">
        <v>1203</v>
      </c>
      <c r="H814" s="51" t="s">
        <v>1202</v>
      </c>
      <c r="I814" s="51" t="s">
        <v>1201</v>
      </c>
      <c r="J814" s="51" t="s">
        <v>1200</v>
      </c>
      <c r="K814" s="51" t="s">
        <v>1199</v>
      </c>
      <c r="L814" s="51" t="s">
        <v>1248</v>
      </c>
      <c r="M814" s="51" t="s">
        <v>1250</v>
      </c>
      <c r="N814" s="51" t="s">
        <v>1168</v>
      </c>
      <c r="O814" s="51">
        <v>355900</v>
      </c>
      <c r="P814" s="51" t="s">
        <v>1195</v>
      </c>
      <c r="Q814" s="51" t="s">
        <v>1194</v>
      </c>
      <c r="R814" s="51" t="s">
        <v>15</v>
      </c>
      <c r="T814" s="51" t="s">
        <v>1305</v>
      </c>
    </row>
    <row r="815" spans="1:20" x14ac:dyDescent="0.2">
      <c r="A815" s="51" t="s">
        <v>1209</v>
      </c>
      <c r="B815" s="51" t="s">
        <v>1208</v>
      </c>
      <c r="C815" s="51" t="s">
        <v>1207</v>
      </c>
      <c r="D815" s="51" t="s">
        <v>1443</v>
      </c>
      <c r="E815" s="51" t="s">
        <v>1442</v>
      </c>
      <c r="F815" s="51" t="s">
        <v>1204</v>
      </c>
      <c r="G815" s="51" t="s">
        <v>1203</v>
      </c>
      <c r="H815" s="51" t="s">
        <v>1202</v>
      </c>
      <c r="I815" s="51" t="s">
        <v>1201</v>
      </c>
      <c r="J815" s="51" t="s">
        <v>1200</v>
      </c>
      <c r="K815" s="51" t="s">
        <v>1199</v>
      </c>
      <c r="L815" s="51" t="s">
        <v>1246</v>
      </c>
      <c r="M815" s="51" t="s">
        <v>1224</v>
      </c>
      <c r="N815" s="51" t="s">
        <v>2735</v>
      </c>
      <c r="O815" s="51">
        <v>156395</v>
      </c>
      <c r="P815" s="51" t="s">
        <v>1195</v>
      </c>
      <c r="Q815" s="51" t="s">
        <v>1194</v>
      </c>
      <c r="R815" s="51" t="s">
        <v>15</v>
      </c>
      <c r="T815" s="51" t="s">
        <v>1445</v>
      </c>
    </row>
    <row r="816" spans="1:20" x14ac:dyDescent="0.2">
      <c r="A816" s="51" t="s">
        <v>1209</v>
      </c>
      <c r="B816" s="51" t="s">
        <v>1208</v>
      </c>
      <c r="C816" s="51" t="s">
        <v>1207</v>
      </c>
      <c r="D816" s="51" t="s">
        <v>1443</v>
      </c>
      <c r="E816" s="51" t="s">
        <v>1442</v>
      </c>
      <c r="F816" s="51" t="s">
        <v>1204</v>
      </c>
      <c r="G816" s="51" t="s">
        <v>1203</v>
      </c>
      <c r="H816" s="51" t="s">
        <v>1202</v>
      </c>
      <c r="I816" s="51" t="s">
        <v>1201</v>
      </c>
      <c r="J816" s="51" t="s">
        <v>1200</v>
      </c>
      <c r="K816" s="51" t="s">
        <v>1199</v>
      </c>
      <c r="L816" s="51" t="s">
        <v>1244</v>
      </c>
      <c r="M816" s="51" t="s">
        <v>1211</v>
      </c>
      <c r="N816" s="51" t="s">
        <v>1164</v>
      </c>
      <c r="O816" s="51">
        <v>304491</v>
      </c>
      <c r="P816" s="51" t="s">
        <v>1195</v>
      </c>
      <c r="Q816" s="51" t="s">
        <v>1194</v>
      </c>
      <c r="R816" s="51" t="s">
        <v>15</v>
      </c>
      <c r="T816" s="51" t="s">
        <v>1444</v>
      </c>
    </row>
    <row r="817" spans="1:20" x14ac:dyDescent="0.2">
      <c r="A817" s="51" t="s">
        <v>1209</v>
      </c>
      <c r="B817" s="51" t="s">
        <v>1208</v>
      </c>
      <c r="C817" s="51" t="s">
        <v>1207</v>
      </c>
      <c r="D817" s="51" t="s">
        <v>1443</v>
      </c>
      <c r="E817" s="51" t="s">
        <v>1442</v>
      </c>
      <c r="F817" s="51" t="s">
        <v>1204</v>
      </c>
      <c r="G817" s="51" t="s">
        <v>1203</v>
      </c>
      <c r="H817" s="51" t="s">
        <v>1202</v>
      </c>
      <c r="I817" s="51" t="s">
        <v>1201</v>
      </c>
      <c r="J817" s="51" t="s">
        <v>1200</v>
      </c>
      <c r="K817" s="51" t="s">
        <v>1199</v>
      </c>
      <c r="L817" s="51" t="s">
        <v>1242</v>
      </c>
      <c r="M817" s="51" t="s">
        <v>1272</v>
      </c>
      <c r="N817" s="51" t="s">
        <v>1166</v>
      </c>
      <c r="O817" s="51">
        <v>793500</v>
      </c>
      <c r="P817" s="51" t="s">
        <v>1195</v>
      </c>
      <c r="Q817" s="51" t="s">
        <v>1194</v>
      </c>
      <c r="R817" s="51" t="s">
        <v>15</v>
      </c>
      <c r="T817" s="51" t="s">
        <v>1381</v>
      </c>
    </row>
    <row r="818" spans="1:20" x14ac:dyDescent="0.2">
      <c r="A818" s="51" t="s">
        <v>1209</v>
      </c>
      <c r="B818" s="51" t="s">
        <v>1208</v>
      </c>
      <c r="C818" s="51" t="s">
        <v>1207</v>
      </c>
      <c r="D818" s="51" t="s">
        <v>1443</v>
      </c>
      <c r="E818" s="51" t="s">
        <v>1442</v>
      </c>
      <c r="F818" s="51" t="s">
        <v>1204</v>
      </c>
      <c r="G818" s="51" t="s">
        <v>1203</v>
      </c>
      <c r="H818" s="51" t="s">
        <v>1202</v>
      </c>
      <c r="I818" s="51" t="s">
        <v>1201</v>
      </c>
      <c r="J818" s="51" t="s">
        <v>1200</v>
      </c>
      <c r="K818" s="51" t="s">
        <v>1199</v>
      </c>
      <c r="L818" s="51" t="s">
        <v>1238</v>
      </c>
      <c r="M818" s="51" t="s">
        <v>1224</v>
      </c>
      <c r="N818" s="51" t="s">
        <v>2735</v>
      </c>
      <c r="O818" s="51">
        <v>224990</v>
      </c>
      <c r="P818" s="51" t="s">
        <v>1195</v>
      </c>
      <c r="Q818" s="51" t="s">
        <v>1194</v>
      </c>
      <c r="R818" s="51" t="s">
        <v>15</v>
      </c>
      <c r="T818" s="51" t="s">
        <v>1441</v>
      </c>
    </row>
    <row r="819" spans="1:20" x14ac:dyDescent="0.2">
      <c r="A819" s="51" t="s">
        <v>1209</v>
      </c>
      <c r="B819" s="51" t="s">
        <v>1208</v>
      </c>
      <c r="C819" s="51" t="s">
        <v>1207</v>
      </c>
      <c r="D819" s="51" t="s">
        <v>1436</v>
      </c>
      <c r="E819" s="51" t="s">
        <v>1435</v>
      </c>
      <c r="F819" s="51" t="s">
        <v>1204</v>
      </c>
      <c r="G819" s="51" t="s">
        <v>1203</v>
      </c>
      <c r="H819" s="51" t="s">
        <v>1202</v>
      </c>
      <c r="I819" s="51" t="s">
        <v>1201</v>
      </c>
      <c r="J819" s="51" t="s">
        <v>1200</v>
      </c>
      <c r="K819" s="51" t="s">
        <v>1199</v>
      </c>
      <c r="L819" s="51" t="s">
        <v>1222</v>
      </c>
      <c r="M819" s="51" t="s">
        <v>1211</v>
      </c>
      <c r="N819" s="51" t="s">
        <v>1164</v>
      </c>
      <c r="O819" s="51">
        <v>262990</v>
      </c>
      <c r="P819" s="51" t="s">
        <v>1195</v>
      </c>
      <c r="Q819" s="51" t="s">
        <v>1194</v>
      </c>
      <c r="R819" s="51" t="s">
        <v>15</v>
      </c>
      <c r="T819" s="51" t="s">
        <v>1440</v>
      </c>
    </row>
    <row r="820" spans="1:20" x14ac:dyDescent="0.2">
      <c r="A820" s="51" t="s">
        <v>1209</v>
      </c>
      <c r="B820" s="51" t="s">
        <v>1208</v>
      </c>
      <c r="C820" s="51" t="s">
        <v>1207</v>
      </c>
      <c r="D820" s="51" t="s">
        <v>1436</v>
      </c>
      <c r="E820" s="51" t="s">
        <v>1435</v>
      </c>
      <c r="F820" s="51" t="s">
        <v>1204</v>
      </c>
      <c r="G820" s="51" t="s">
        <v>1203</v>
      </c>
      <c r="H820" s="51" t="s">
        <v>1202</v>
      </c>
      <c r="I820" s="51" t="s">
        <v>1201</v>
      </c>
      <c r="J820" s="51" t="s">
        <v>1200</v>
      </c>
      <c r="K820" s="51" t="s">
        <v>1199</v>
      </c>
      <c r="L820" s="51" t="s">
        <v>1219</v>
      </c>
      <c r="M820" s="51" t="s">
        <v>1214</v>
      </c>
      <c r="N820" s="51" t="s">
        <v>1168</v>
      </c>
      <c r="O820" s="51">
        <v>456100</v>
      </c>
      <c r="P820" s="51" t="s">
        <v>1195</v>
      </c>
      <c r="Q820" s="51" t="s">
        <v>1194</v>
      </c>
      <c r="R820" s="51" t="s">
        <v>15</v>
      </c>
      <c r="T820" s="51" t="s">
        <v>1261</v>
      </c>
    </row>
    <row r="821" spans="1:20" x14ac:dyDescent="0.2">
      <c r="A821" s="51" t="s">
        <v>1209</v>
      </c>
      <c r="B821" s="51" t="s">
        <v>1208</v>
      </c>
      <c r="C821" s="51" t="s">
        <v>1207</v>
      </c>
      <c r="D821" s="51" t="s">
        <v>1436</v>
      </c>
      <c r="E821" s="51" t="s">
        <v>1435</v>
      </c>
      <c r="F821" s="51" t="s">
        <v>1204</v>
      </c>
      <c r="G821" s="51" t="s">
        <v>1203</v>
      </c>
      <c r="H821" s="51" t="s">
        <v>1202</v>
      </c>
      <c r="I821" s="51" t="s">
        <v>1201</v>
      </c>
      <c r="J821" s="51" t="s">
        <v>1200</v>
      </c>
      <c r="K821" s="51" t="s">
        <v>1199</v>
      </c>
      <c r="L821" s="51" t="s">
        <v>1217</v>
      </c>
      <c r="M821" s="51" t="s">
        <v>1224</v>
      </c>
      <c r="N821" s="51" t="s">
        <v>2735</v>
      </c>
      <c r="O821" s="51">
        <v>249900</v>
      </c>
      <c r="P821" s="51" t="s">
        <v>1195</v>
      </c>
      <c r="Q821" s="51" t="s">
        <v>1194</v>
      </c>
      <c r="R821" s="51" t="s">
        <v>15</v>
      </c>
      <c r="T821" s="51" t="s">
        <v>1302</v>
      </c>
    </row>
    <row r="822" spans="1:20" x14ac:dyDescent="0.2">
      <c r="A822" s="51" t="s">
        <v>1209</v>
      </c>
      <c r="B822" s="51" t="s">
        <v>1208</v>
      </c>
      <c r="C822" s="51" t="s">
        <v>1207</v>
      </c>
      <c r="D822" s="51" t="s">
        <v>1436</v>
      </c>
      <c r="E822" s="51" t="s">
        <v>1435</v>
      </c>
      <c r="F822" s="51" t="s">
        <v>1204</v>
      </c>
      <c r="G822" s="51" t="s">
        <v>1203</v>
      </c>
      <c r="H822" s="51" t="s">
        <v>1202</v>
      </c>
      <c r="I822" s="51" t="s">
        <v>1201</v>
      </c>
      <c r="J822" s="51" t="s">
        <v>1200</v>
      </c>
      <c r="K822" s="51" t="s">
        <v>1199</v>
      </c>
      <c r="L822" s="51" t="s">
        <v>1215</v>
      </c>
      <c r="M822" s="51" t="s">
        <v>1211</v>
      </c>
      <c r="N822" s="51" t="s">
        <v>1164</v>
      </c>
      <c r="O822" s="51">
        <v>295300</v>
      </c>
      <c r="P822" s="51" t="s">
        <v>1195</v>
      </c>
      <c r="Q822" s="51" t="s">
        <v>1194</v>
      </c>
      <c r="R822" s="51" t="s">
        <v>15</v>
      </c>
      <c r="T822" s="51" t="s">
        <v>1337</v>
      </c>
    </row>
    <row r="823" spans="1:20" x14ac:dyDescent="0.2">
      <c r="A823" s="51" t="s">
        <v>1209</v>
      </c>
      <c r="B823" s="51" t="s">
        <v>1208</v>
      </c>
      <c r="C823" s="51" t="s">
        <v>1207</v>
      </c>
      <c r="D823" s="51" t="s">
        <v>1436</v>
      </c>
      <c r="E823" s="51" t="s">
        <v>1435</v>
      </c>
      <c r="F823" s="51" t="s">
        <v>1204</v>
      </c>
      <c r="G823" s="51" t="s">
        <v>1203</v>
      </c>
      <c r="H823" s="51" t="s">
        <v>1202</v>
      </c>
      <c r="I823" s="51" t="s">
        <v>1201</v>
      </c>
      <c r="J823" s="51" t="s">
        <v>1200</v>
      </c>
      <c r="K823" s="51" t="s">
        <v>1199</v>
      </c>
      <c r="L823" s="51" t="s">
        <v>1212</v>
      </c>
      <c r="M823" s="51" t="s">
        <v>1214</v>
      </c>
      <c r="N823" s="51" t="s">
        <v>1168</v>
      </c>
      <c r="O823" s="51">
        <v>382000</v>
      </c>
      <c r="P823" s="51" t="s">
        <v>1195</v>
      </c>
      <c r="Q823" s="51" t="s">
        <v>1194</v>
      </c>
      <c r="R823" s="51" t="s">
        <v>15</v>
      </c>
      <c r="T823" s="51" t="s">
        <v>1243</v>
      </c>
    </row>
    <row r="824" spans="1:20" x14ac:dyDescent="0.2">
      <c r="A824" s="51" t="s">
        <v>1209</v>
      </c>
      <c r="B824" s="51" t="s">
        <v>1208</v>
      </c>
      <c r="C824" s="51" t="s">
        <v>1207</v>
      </c>
      <c r="D824" s="51" t="s">
        <v>1436</v>
      </c>
      <c r="E824" s="51" t="s">
        <v>1435</v>
      </c>
      <c r="F824" s="51" t="s">
        <v>1204</v>
      </c>
      <c r="G824" s="51" t="s">
        <v>1203</v>
      </c>
      <c r="H824" s="51" t="s">
        <v>1202</v>
      </c>
      <c r="I824" s="51" t="s">
        <v>1201</v>
      </c>
      <c r="J824" s="51" t="s">
        <v>1200</v>
      </c>
      <c r="K824" s="51" t="s">
        <v>1199</v>
      </c>
      <c r="L824" s="51" t="s">
        <v>1198</v>
      </c>
      <c r="M824" s="51" t="s">
        <v>1211</v>
      </c>
      <c r="N824" s="51" t="s">
        <v>1164</v>
      </c>
      <c r="O824" s="51">
        <v>349990</v>
      </c>
      <c r="P824" s="51" t="s">
        <v>1195</v>
      </c>
      <c r="Q824" s="51" t="s">
        <v>1194</v>
      </c>
      <c r="R824" s="51" t="s">
        <v>15</v>
      </c>
      <c r="T824" s="51" t="s">
        <v>1439</v>
      </c>
    </row>
    <row r="825" spans="1:20" x14ac:dyDescent="0.2">
      <c r="A825" s="51" t="s">
        <v>1209</v>
      </c>
      <c r="B825" s="51" t="s">
        <v>1208</v>
      </c>
      <c r="C825" s="51" t="s">
        <v>1207</v>
      </c>
      <c r="D825" s="51" t="s">
        <v>1436</v>
      </c>
      <c r="E825" s="51" t="s">
        <v>1435</v>
      </c>
      <c r="F825" s="51" t="s">
        <v>1204</v>
      </c>
      <c r="G825" s="51" t="s">
        <v>1203</v>
      </c>
      <c r="H825" s="51" t="s">
        <v>1202</v>
      </c>
      <c r="I825" s="51" t="s">
        <v>1201</v>
      </c>
      <c r="J825" s="51" t="s">
        <v>1200</v>
      </c>
      <c r="K825" s="51" t="s">
        <v>1199</v>
      </c>
      <c r="L825" s="51" t="s">
        <v>1251</v>
      </c>
      <c r="M825" s="51" t="s">
        <v>1224</v>
      </c>
      <c r="N825" s="51" t="s">
        <v>2735</v>
      </c>
      <c r="O825" s="51">
        <v>223746</v>
      </c>
      <c r="P825" s="51" t="s">
        <v>1195</v>
      </c>
      <c r="Q825" s="51" t="s">
        <v>1194</v>
      </c>
      <c r="R825" s="51" t="s">
        <v>15</v>
      </c>
      <c r="T825" s="51" t="s">
        <v>1438</v>
      </c>
    </row>
    <row r="826" spans="1:20" x14ac:dyDescent="0.2">
      <c r="A826" s="51" t="s">
        <v>1209</v>
      </c>
      <c r="B826" s="51" t="s">
        <v>1208</v>
      </c>
      <c r="C826" s="51" t="s">
        <v>1207</v>
      </c>
      <c r="D826" s="51" t="s">
        <v>1436</v>
      </c>
      <c r="E826" s="51" t="s">
        <v>1435</v>
      </c>
      <c r="F826" s="51" t="s">
        <v>1204</v>
      </c>
      <c r="G826" s="51" t="s">
        <v>1203</v>
      </c>
      <c r="H826" s="51" t="s">
        <v>1202</v>
      </c>
      <c r="I826" s="51" t="s">
        <v>1201</v>
      </c>
      <c r="J826" s="51" t="s">
        <v>1200</v>
      </c>
      <c r="K826" s="51" t="s">
        <v>1199</v>
      </c>
      <c r="L826" s="51" t="s">
        <v>1248</v>
      </c>
      <c r="M826" s="51" t="s">
        <v>1197</v>
      </c>
      <c r="N826" s="51" t="s">
        <v>1168</v>
      </c>
      <c r="O826" s="51">
        <v>921900</v>
      </c>
      <c r="P826" s="51" t="s">
        <v>1195</v>
      </c>
      <c r="Q826" s="51" t="s">
        <v>1194</v>
      </c>
      <c r="R826" s="51" t="s">
        <v>15</v>
      </c>
      <c r="T826" s="51" t="s">
        <v>1415</v>
      </c>
    </row>
    <row r="827" spans="1:20" x14ac:dyDescent="0.2">
      <c r="A827" s="51" t="s">
        <v>1209</v>
      </c>
      <c r="B827" s="51" t="s">
        <v>1208</v>
      </c>
      <c r="C827" s="51" t="s">
        <v>1207</v>
      </c>
      <c r="D827" s="51" t="s">
        <v>1436</v>
      </c>
      <c r="E827" s="51" t="s">
        <v>1435</v>
      </c>
      <c r="F827" s="51" t="s">
        <v>1204</v>
      </c>
      <c r="G827" s="51" t="s">
        <v>1203</v>
      </c>
      <c r="H827" s="51" t="s">
        <v>1202</v>
      </c>
      <c r="I827" s="51" t="s">
        <v>1201</v>
      </c>
      <c r="J827" s="51" t="s">
        <v>1200</v>
      </c>
      <c r="K827" s="51" t="s">
        <v>1199</v>
      </c>
      <c r="L827" s="51" t="s">
        <v>1246</v>
      </c>
      <c r="M827" s="51" t="s">
        <v>1211</v>
      </c>
      <c r="N827" s="51" t="s">
        <v>1164</v>
      </c>
      <c r="O827" s="51">
        <v>214500</v>
      </c>
      <c r="P827" s="51" t="s">
        <v>1195</v>
      </c>
      <c r="Q827" s="51" t="s">
        <v>1194</v>
      </c>
      <c r="R827" s="51" t="s">
        <v>15</v>
      </c>
      <c r="T827" s="51" t="s">
        <v>1437</v>
      </c>
    </row>
    <row r="828" spans="1:20" x14ac:dyDescent="0.2">
      <c r="A828" s="51" t="s">
        <v>1209</v>
      </c>
      <c r="B828" s="51" t="s">
        <v>1208</v>
      </c>
      <c r="C828" s="51" t="s">
        <v>1207</v>
      </c>
      <c r="D828" s="51" t="s">
        <v>1436</v>
      </c>
      <c r="E828" s="51" t="s">
        <v>1435</v>
      </c>
      <c r="F828" s="51" t="s">
        <v>1204</v>
      </c>
      <c r="G828" s="51" t="s">
        <v>1203</v>
      </c>
      <c r="H828" s="51" t="s">
        <v>1202</v>
      </c>
      <c r="I828" s="51" t="s">
        <v>1201</v>
      </c>
      <c r="J828" s="51" t="s">
        <v>1200</v>
      </c>
      <c r="K828" s="51" t="s">
        <v>1199</v>
      </c>
      <c r="L828" s="51" t="s">
        <v>1244</v>
      </c>
      <c r="M828" s="51" t="s">
        <v>1224</v>
      </c>
      <c r="N828" s="51" t="s">
        <v>2735</v>
      </c>
      <c r="O828" s="51">
        <v>224100</v>
      </c>
      <c r="P828" s="51" t="s">
        <v>1195</v>
      </c>
      <c r="Q828" s="51" t="s">
        <v>1194</v>
      </c>
      <c r="R828" s="51" t="s">
        <v>15</v>
      </c>
      <c r="T828" s="51" t="s">
        <v>1266</v>
      </c>
    </row>
    <row r="829" spans="1:20" x14ac:dyDescent="0.2">
      <c r="A829" s="51" t="s">
        <v>1209</v>
      </c>
      <c r="B829" s="51" t="s">
        <v>1208</v>
      </c>
      <c r="C829" s="51" t="s">
        <v>1207</v>
      </c>
      <c r="D829" s="51" t="s">
        <v>1436</v>
      </c>
      <c r="E829" s="51" t="s">
        <v>1435</v>
      </c>
      <c r="F829" s="51" t="s">
        <v>1204</v>
      </c>
      <c r="G829" s="51" t="s">
        <v>1203</v>
      </c>
      <c r="H829" s="51" t="s">
        <v>1202</v>
      </c>
      <c r="I829" s="51" t="s">
        <v>1201</v>
      </c>
      <c r="J829" s="51" t="s">
        <v>1200</v>
      </c>
      <c r="K829" s="51" t="s">
        <v>1199</v>
      </c>
      <c r="L829" s="51" t="s">
        <v>1242</v>
      </c>
      <c r="M829" s="51" t="s">
        <v>1197</v>
      </c>
      <c r="N829" s="51" t="s">
        <v>1168</v>
      </c>
      <c r="O829" s="51">
        <v>716900</v>
      </c>
      <c r="P829" s="51" t="s">
        <v>1195</v>
      </c>
      <c r="Q829" s="51" t="s">
        <v>1194</v>
      </c>
      <c r="R829" s="51" t="s">
        <v>15</v>
      </c>
      <c r="T829" s="51" t="s">
        <v>1394</v>
      </c>
    </row>
    <row r="830" spans="1:20" x14ac:dyDescent="0.2">
      <c r="A830" s="51" t="s">
        <v>1209</v>
      </c>
      <c r="B830" s="51" t="s">
        <v>1208</v>
      </c>
      <c r="C830" s="51" t="s">
        <v>1207</v>
      </c>
      <c r="D830" s="51" t="s">
        <v>1436</v>
      </c>
      <c r="E830" s="51" t="s">
        <v>1435</v>
      </c>
      <c r="F830" s="51" t="s">
        <v>1204</v>
      </c>
      <c r="G830" s="51" t="s">
        <v>1203</v>
      </c>
      <c r="H830" s="51" t="s">
        <v>1202</v>
      </c>
      <c r="I830" s="51" t="s">
        <v>1201</v>
      </c>
      <c r="J830" s="51" t="s">
        <v>1200</v>
      </c>
      <c r="K830" s="51" t="s">
        <v>1199</v>
      </c>
      <c r="L830" s="51" t="s">
        <v>1238</v>
      </c>
      <c r="M830" s="51" t="s">
        <v>1211</v>
      </c>
      <c r="N830" s="51" t="s">
        <v>1164</v>
      </c>
      <c r="O830" s="51">
        <v>335900</v>
      </c>
      <c r="P830" s="51" t="s">
        <v>1195</v>
      </c>
      <c r="Q830" s="51" t="s">
        <v>1194</v>
      </c>
      <c r="R830" s="51" t="s">
        <v>15</v>
      </c>
      <c r="T830" s="51" t="s">
        <v>1420</v>
      </c>
    </row>
    <row r="831" spans="1:20" x14ac:dyDescent="0.2">
      <c r="A831" s="51" t="s">
        <v>1209</v>
      </c>
      <c r="B831" s="51" t="s">
        <v>1208</v>
      </c>
      <c r="C831" s="51" t="s">
        <v>1207</v>
      </c>
      <c r="D831" s="51" t="s">
        <v>1430</v>
      </c>
      <c r="E831" s="51" t="s">
        <v>1429</v>
      </c>
      <c r="F831" s="51" t="s">
        <v>1204</v>
      </c>
      <c r="G831" s="51" t="s">
        <v>1203</v>
      </c>
      <c r="H831" s="51" t="s">
        <v>1202</v>
      </c>
      <c r="I831" s="51" t="s">
        <v>1201</v>
      </c>
      <c r="J831" s="51" t="s">
        <v>1200</v>
      </c>
      <c r="K831" s="51" t="s">
        <v>1199</v>
      </c>
      <c r="L831" s="51" t="s">
        <v>1222</v>
      </c>
      <c r="M831" s="51" t="s">
        <v>1224</v>
      </c>
      <c r="N831" s="51" t="s">
        <v>2735</v>
      </c>
      <c r="O831" s="51">
        <v>206990</v>
      </c>
      <c r="P831" s="51" t="s">
        <v>1195</v>
      </c>
      <c r="Q831" s="51" t="s">
        <v>1194</v>
      </c>
      <c r="R831" s="51" t="s">
        <v>15</v>
      </c>
      <c r="T831" s="51" t="s">
        <v>1309</v>
      </c>
    </row>
    <row r="832" spans="1:20" x14ac:dyDescent="0.2">
      <c r="A832" s="51" t="s">
        <v>1209</v>
      </c>
      <c r="B832" s="51" t="s">
        <v>1208</v>
      </c>
      <c r="C832" s="51" t="s">
        <v>1207</v>
      </c>
      <c r="D832" s="51" t="s">
        <v>1430</v>
      </c>
      <c r="E832" s="51" t="s">
        <v>1429</v>
      </c>
      <c r="F832" s="51" t="s">
        <v>1204</v>
      </c>
      <c r="G832" s="51" t="s">
        <v>1203</v>
      </c>
      <c r="H832" s="51" t="s">
        <v>1202</v>
      </c>
      <c r="I832" s="51" t="s">
        <v>1201</v>
      </c>
      <c r="J832" s="51" t="s">
        <v>1200</v>
      </c>
      <c r="K832" s="51" t="s">
        <v>1199</v>
      </c>
      <c r="L832" s="51" t="s">
        <v>1219</v>
      </c>
      <c r="M832" s="51" t="s">
        <v>1211</v>
      </c>
      <c r="N832" s="51" t="s">
        <v>1164</v>
      </c>
      <c r="O832" s="51">
        <v>178900</v>
      </c>
      <c r="P832" s="51" t="s">
        <v>1195</v>
      </c>
      <c r="Q832" s="51" t="s">
        <v>1194</v>
      </c>
      <c r="R832" s="51" t="s">
        <v>15</v>
      </c>
      <c r="T832" s="51" t="s">
        <v>1434</v>
      </c>
    </row>
    <row r="833" spans="1:20" x14ac:dyDescent="0.2">
      <c r="A833" s="51" t="s">
        <v>1209</v>
      </c>
      <c r="B833" s="51" t="s">
        <v>1208</v>
      </c>
      <c r="C833" s="51" t="s">
        <v>1207</v>
      </c>
      <c r="D833" s="51" t="s">
        <v>1430</v>
      </c>
      <c r="E833" s="51" t="s">
        <v>1429</v>
      </c>
      <c r="F833" s="51" t="s">
        <v>1204</v>
      </c>
      <c r="G833" s="51" t="s">
        <v>1203</v>
      </c>
      <c r="H833" s="51" t="s">
        <v>1202</v>
      </c>
      <c r="I833" s="51" t="s">
        <v>1201</v>
      </c>
      <c r="J833" s="51" t="s">
        <v>1200</v>
      </c>
      <c r="K833" s="51" t="s">
        <v>1199</v>
      </c>
      <c r="L833" s="51" t="s">
        <v>1217</v>
      </c>
      <c r="M833" s="51" t="s">
        <v>1197</v>
      </c>
      <c r="N833" s="51" t="s">
        <v>1168</v>
      </c>
      <c r="O833" s="51">
        <v>769900</v>
      </c>
      <c r="P833" s="51" t="s">
        <v>1195</v>
      </c>
      <c r="Q833" s="51" t="s">
        <v>1194</v>
      </c>
      <c r="R833" s="51" t="s">
        <v>15</v>
      </c>
      <c r="T833" s="51" t="s">
        <v>1276</v>
      </c>
    </row>
    <row r="834" spans="1:20" x14ac:dyDescent="0.2">
      <c r="A834" s="51" t="s">
        <v>1209</v>
      </c>
      <c r="B834" s="51" t="s">
        <v>1208</v>
      </c>
      <c r="C834" s="51" t="s">
        <v>1207</v>
      </c>
      <c r="D834" s="51" t="s">
        <v>1430</v>
      </c>
      <c r="E834" s="51" t="s">
        <v>1429</v>
      </c>
      <c r="F834" s="51" t="s">
        <v>1204</v>
      </c>
      <c r="G834" s="51" t="s">
        <v>1203</v>
      </c>
      <c r="H834" s="51" t="s">
        <v>1202</v>
      </c>
      <c r="I834" s="51" t="s">
        <v>1201</v>
      </c>
      <c r="J834" s="51" t="s">
        <v>1200</v>
      </c>
      <c r="K834" s="51" t="s">
        <v>1199</v>
      </c>
      <c r="L834" s="51" t="s">
        <v>1215</v>
      </c>
      <c r="M834" s="51" t="s">
        <v>1221</v>
      </c>
      <c r="N834" s="51" t="s">
        <v>1164</v>
      </c>
      <c r="O834" s="51">
        <v>414600</v>
      </c>
      <c r="P834" s="51" t="s">
        <v>1195</v>
      </c>
      <c r="Q834" s="51" t="s">
        <v>1194</v>
      </c>
      <c r="R834" s="51" t="s">
        <v>15</v>
      </c>
      <c r="T834" s="51" t="s">
        <v>1433</v>
      </c>
    </row>
    <row r="835" spans="1:20" x14ac:dyDescent="0.2">
      <c r="A835" s="51" t="s">
        <v>1209</v>
      </c>
      <c r="B835" s="51" t="s">
        <v>1208</v>
      </c>
      <c r="C835" s="51" t="s">
        <v>1207</v>
      </c>
      <c r="D835" s="51" t="s">
        <v>1430</v>
      </c>
      <c r="E835" s="51" t="s">
        <v>1429</v>
      </c>
      <c r="F835" s="51" t="s">
        <v>1204</v>
      </c>
      <c r="G835" s="51" t="s">
        <v>1203</v>
      </c>
      <c r="H835" s="51" t="s">
        <v>1202</v>
      </c>
      <c r="I835" s="51" t="s">
        <v>1201</v>
      </c>
      <c r="J835" s="51" t="s">
        <v>1200</v>
      </c>
      <c r="K835" s="51" t="s">
        <v>1199</v>
      </c>
      <c r="L835" s="51" t="s">
        <v>1212</v>
      </c>
      <c r="M835" s="51" t="s">
        <v>1214</v>
      </c>
      <c r="N835" s="51" t="s">
        <v>1168</v>
      </c>
      <c r="O835" s="51">
        <v>382000</v>
      </c>
      <c r="P835" s="51" t="s">
        <v>1195</v>
      </c>
      <c r="Q835" s="51" t="s">
        <v>1194</v>
      </c>
      <c r="R835" s="51" t="s">
        <v>15</v>
      </c>
      <c r="T835" s="51" t="s">
        <v>1243</v>
      </c>
    </row>
    <row r="836" spans="1:20" x14ac:dyDescent="0.2">
      <c r="A836" s="51" t="s">
        <v>1209</v>
      </c>
      <c r="B836" s="51" t="s">
        <v>1208</v>
      </c>
      <c r="C836" s="51" t="s">
        <v>1207</v>
      </c>
      <c r="D836" s="51" t="s">
        <v>1430</v>
      </c>
      <c r="E836" s="51" t="s">
        <v>1429</v>
      </c>
      <c r="F836" s="51" t="s">
        <v>1204</v>
      </c>
      <c r="G836" s="51" t="s">
        <v>1203</v>
      </c>
      <c r="H836" s="51" t="s">
        <v>1202</v>
      </c>
      <c r="I836" s="51" t="s">
        <v>1201</v>
      </c>
      <c r="J836" s="51" t="s">
        <v>1200</v>
      </c>
      <c r="K836" s="51" t="s">
        <v>1199</v>
      </c>
      <c r="L836" s="51" t="s">
        <v>1198</v>
      </c>
      <c r="M836" s="51" t="s">
        <v>1197</v>
      </c>
      <c r="N836" s="51" t="s">
        <v>1168</v>
      </c>
      <c r="O836" s="51">
        <v>365500</v>
      </c>
      <c r="P836" s="51" t="s">
        <v>1195</v>
      </c>
      <c r="Q836" s="51" t="s">
        <v>1194</v>
      </c>
      <c r="R836" s="51" t="s">
        <v>15</v>
      </c>
      <c r="T836" s="51" t="s">
        <v>1256</v>
      </c>
    </row>
    <row r="837" spans="1:20" x14ac:dyDescent="0.2">
      <c r="A837" s="51" t="s">
        <v>1209</v>
      </c>
      <c r="B837" s="51" t="s">
        <v>1208</v>
      </c>
      <c r="C837" s="51" t="s">
        <v>1207</v>
      </c>
      <c r="D837" s="51" t="s">
        <v>1430</v>
      </c>
      <c r="E837" s="51" t="s">
        <v>1429</v>
      </c>
      <c r="F837" s="51" t="s">
        <v>1204</v>
      </c>
      <c r="G837" s="51" t="s">
        <v>1203</v>
      </c>
      <c r="H837" s="51" t="s">
        <v>1202</v>
      </c>
      <c r="I837" s="51" t="s">
        <v>1201</v>
      </c>
      <c r="J837" s="51" t="s">
        <v>1200</v>
      </c>
      <c r="K837" s="51" t="s">
        <v>1199</v>
      </c>
      <c r="L837" s="51" t="s">
        <v>1251</v>
      </c>
      <c r="M837" s="51" t="s">
        <v>1211</v>
      </c>
      <c r="N837" s="51" t="s">
        <v>1164</v>
      </c>
      <c r="O837" s="51">
        <v>252990</v>
      </c>
      <c r="P837" s="51" t="s">
        <v>1195</v>
      </c>
      <c r="Q837" s="51" t="s">
        <v>1194</v>
      </c>
      <c r="R837" s="51" t="s">
        <v>15</v>
      </c>
      <c r="T837" s="51" t="s">
        <v>1210</v>
      </c>
    </row>
    <row r="838" spans="1:20" x14ac:dyDescent="0.2">
      <c r="A838" s="51" t="s">
        <v>1209</v>
      </c>
      <c r="B838" s="51" t="s">
        <v>1208</v>
      </c>
      <c r="C838" s="51" t="s">
        <v>1207</v>
      </c>
      <c r="D838" s="51" t="s">
        <v>1430</v>
      </c>
      <c r="E838" s="51" t="s">
        <v>1429</v>
      </c>
      <c r="F838" s="51" t="s">
        <v>1204</v>
      </c>
      <c r="G838" s="51" t="s">
        <v>1203</v>
      </c>
      <c r="H838" s="51" t="s">
        <v>1202</v>
      </c>
      <c r="I838" s="51" t="s">
        <v>1201</v>
      </c>
      <c r="J838" s="51" t="s">
        <v>1200</v>
      </c>
      <c r="K838" s="51" t="s">
        <v>1199</v>
      </c>
      <c r="L838" s="51" t="s">
        <v>1248</v>
      </c>
      <c r="M838" s="51" t="s">
        <v>1224</v>
      </c>
      <c r="N838" s="51" t="s">
        <v>2735</v>
      </c>
      <c r="O838" s="51">
        <v>138957</v>
      </c>
      <c r="P838" s="51" t="s">
        <v>1195</v>
      </c>
      <c r="Q838" s="51" t="s">
        <v>1194</v>
      </c>
      <c r="R838" s="51" t="s">
        <v>15</v>
      </c>
      <c r="T838" s="51" t="s">
        <v>1375</v>
      </c>
    </row>
    <row r="839" spans="1:20" x14ac:dyDescent="0.2">
      <c r="A839" s="51" t="s">
        <v>1209</v>
      </c>
      <c r="B839" s="51" t="s">
        <v>1208</v>
      </c>
      <c r="C839" s="51" t="s">
        <v>1207</v>
      </c>
      <c r="D839" s="51" t="s">
        <v>1430</v>
      </c>
      <c r="E839" s="51" t="s">
        <v>1429</v>
      </c>
      <c r="F839" s="51" t="s">
        <v>1204</v>
      </c>
      <c r="G839" s="51" t="s">
        <v>1203</v>
      </c>
      <c r="H839" s="51" t="s">
        <v>1202</v>
      </c>
      <c r="I839" s="51" t="s">
        <v>1201</v>
      </c>
      <c r="J839" s="51" t="s">
        <v>1200</v>
      </c>
      <c r="K839" s="51" t="s">
        <v>1199</v>
      </c>
      <c r="L839" s="51" t="s">
        <v>1246</v>
      </c>
      <c r="M839" s="51" t="s">
        <v>1221</v>
      </c>
      <c r="N839" s="51" t="s">
        <v>1164</v>
      </c>
      <c r="O839" s="51">
        <v>280900</v>
      </c>
      <c r="P839" s="51" t="s">
        <v>1195</v>
      </c>
      <c r="Q839" s="51" t="s">
        <v>1194</v>
      </c>
      <c r="R839" s="51" t="s">
        <v>15</v>
      </c>
      <c r="T839" s="51" t="s">
        <v>1335</v>
      </c>
    </row>
    <row r="840" spans="1:20" x14ac:dyDescent="0.2">
      <c r="A840" s="51" t="s">
        <v>1209</v>
      </c>
      <c r="B840" s="51" t="s">
        <v>1208</v>
      </c>
      <c r="C840" s="51" t="s">
        <v>1207</v>
      </c>
      <c r="D840" s="51" t="s">
        <v>1430</v>
      </c>
      <c r="E840" s="51" t="s">
        <v>1429</v>
      </c>
      <c r="F840" s="51" t="s">
        <v>1204</v>
      </c>
      <c r="G840" s="51" t="s">
        <v>1203</v>
      </c>
      <c r="H840" s="51" t="s">
        <v>1202</v>
      </c>
      <c r="I840" s="51" t="s">
        <v>1201</v>
      </c>
      <c r="J840" s="51" t="s">
        <v>1200</v>
      </c>
      <c r="K840" s="51" t="s">
        <v>1199</v>
      </c>
      <c r="L840" s="51" t="s">
        <v>1244</v>
      </c>
      <c r="M840" s="51" t="s">
        <v>1211</v>
      </c>
      <c r="N840" s="51" t="s">
        <v>1164</v>
      </c>
      <c r="O840" s="51">
        <v>183000</v>
      </c>
      <c r="P840" s="51" t="s">
        <v>1195</v>
      </c>
      <c r="Q840" s="51" t="s">
        <v>1194</v>
      </c>
      <c r="R840" s="51" t="s">
        <v>15</v>
      </c>
      <c r="T840" s="51" t="s">
        <v>1432</v>
      </c>
    </row>
    <row r="841" spans="1:20" x14ac:dyDescent="0.2">
      <c r="A841" s="51" t="s">
        <v>1209</v>
      </c>
      <c r="B841" s="51" t="s">
        <v>1208</v>
      </c>
      <c r="C841" s="51" t="s">
        <v>1207</v>
      </c>
      <c r="D841" s="51" t="s">
        <v>1430</v>
      </c>
      <c r="E841" s="51" t="s">
        <v>1429</v>
      </c>
      <c r="F841" s="51" t="s">
        <v>1204</v>
      </c>
      <c r="G841" s="51" t="s">
        <v>1203</v>
      </c>
      <c r="H841" s="51" t="s">
        <v>1202</v>
      </c>
      <c r="I841" s="51" t="s">
        <v>1201</v>
      </c>
      <c r="J841" s="51" t="s">
        <v>1200</v>
      </c>
      <c r="K841" s="51" t="s">
        <v>1199</v>
      </c>
      <c r="L841" s="51" t="s">
        <v>1242</v>
      </c>
      <c r="M841" s="51" t="s">
        <v>1272</v>
      </c>
      <c r="N841" s="51" t="s">
        <v>1166</v>
      </c>
      <c r="O841" s="51">
        <v>1201000</v>
      </c>
      <c r="P841" s="51" t="s">
        <v>1195</v>
      </c>
      <c r="Q841" s="51" t="s">
        <v>1194</v>
      </c>
      <c r="R841" s="51" t="s">
        <v>15</v>
      </c>
      <c r="T841" s="51" t="s">
        <v>1431</v>
      </c>
    </row>
    <row r="842" spans="1:20" x14ac:dyDescent="0.2">
      <c r="A842" s="51" t="s">
        <v>1209</v>
      </c>
      <c r="B842" s="51" t="s">
        <v>1208</v>
      </c>
      <c r="C842" s="51" t="s">
        <v>1207</v>
      </c>
      <c r="D842" s="51" t="s">
        <v>1430</v>
      </c>
      <c r="E842" s="51" t="s">
        <v>1429</v>
      </c>
      <c r="F842" s="51" t="s">
        <v>1204</v>
      </c>
      <c r="G842" s="51" t="s">
        <v>1203</v>
      </c>
      <c r="H842" s="51" t="s">
        <v>1202</v>
      </c>
      <c r="I842" s="51" t="s">
        <v>1201</v>
      </c>
      <c r="J842" s="51" t="s">
        <v>1200</v>
      </c>
      <c r="K842" s="51" t="s">
        <v>1199</v>
      </c>
      <c r="L842" s="51" t="s">
        <v>1238</v>
      </c>
      <c r="M842" s="51" t="s">
        <v>1224</v>
      </c>
      <c r="N842" s="51" t="s">
        <v>2735</v>
      </c>
      <c r="O842" s="51">
        <v>194500</v>
      </c>
      <c r="P842" s="51" t="s">
        <v>1195</v>
      </c>
      <c r="Q842" s="51" t="s">
        <v>1194</v>
      </c>
      <c r="R842" s="51" t="s">
        <v>1213</v>
      </c>
      <c r="T842" s="51" t="s">
        <v>1318</v>
      </c>
    </row>
    <row r="843" spans="1:20" x14ac:dyDescent="0.2">
      <c r="A843" s="51" t="s">
        <v>1209</v>
      </c>
      <c r="B843" s="51" t="s">
        <v>1208</v>
      </c>
      <c r="C843" s="51" t="s">
        <v>1207</v>
      </c>
      <c r="D843" s="51" t="s">
        <v>1425</v>
      </c>
      <c r="E843" s="51" t="s">
        <v>1424</v>
      </c>
      <c r="F843" s="51" t="s">
        <v>1204</v>
      </c>
      <c r="G843" s="51" t="s">
        <v>1203</v>
      </c>
      <c r="H843" s="51" t="s">
        <v>1202</v>
      </c>
      <c r="I843" s="51" t="s">
        <v>1201</v>
      </c>
      <c r="J843" s="51" t="s">
        <v>1200</v>
      </c>
      <c r="K843" s="51" t="s">
        <v>1199</v>
      </c>
      <c r="L843" s="51" t="s">
        <v>1222</v>
      </c>
      <c r="M843" s="51" t="s">
        <v>1211</v>
      </c>
      <c r="N843" s="51" t="s">
        <v>1164</v>
      </c>
      <c r="O843" s="51">
        <v>275900</v>
      </c>
      <c r="P843" s="51" t="s">
        <v>1195</v>
      </c>
      <c r="Q843" s="51" t="s">
        <v>1194</v>
      </c>
      <c r="R843" s="51" t="s">
        <v>15</v>
      </c>
      <c r="T843" s="51" t="s">
        <v>1428</v>
      </c>
    </row>
    <row r="844" spans="1:20" x14ac:dyDescent="0.2">
      <c r="A844" s="51" t="s">
        <v>1209</v>
      </c>
      <c r="B844" s="51" t="s">
        <v>1208</v>
      </c>
      <c r="C844" s="51" t="s">
        <v>1207</v>
      </c>
      <c r="D844" s="51" t="s">
        <v>1425</v>
      </c>
      <c r="E844" s="51" t="s">
        <v>1424</v>
      </c>
      <c r="F844" s="51" t="s">
        <v>1204</v>
      </c>
      <c r="G844" s="51" t="s">
        <v>1203</v>
      </c>
      <c r="H844" s="51" t="s">
        <v>1202</v>
      </c>
      <c r="I844" s="51" t="s">
        <v>1201</v>
      </c>
      <c r="J844" s="51" t="s">
        <v>1200</v>
      </c>
      <c r="K844" s="51" t="s">
        <v>1199</v>
      </c>
      <c r="L844" s="51" t="s">
        <v>1219</v>
      </c>
      <c r="M844" s="51" t="s">
        <v>1197</v>
      </c>
      <c r="N844" s="51" t="s">
        <v>1168</v>
      </c>
      <c r="O844" s="51">
        <v>307900</v>
      </c>
      <c r="P844" s="51" t="s">
        <v>1195</v>
      </c>
      <c r="Q844" s="51" t="s">
        <v>1194</v>
      </c>
      <c r="R844" s="51" t="s">
        <v>15</v>
      </c>
      <c r="T844" s="51" t="s">
        <v>1300</v>
      </c>
    </row>
    <row r="845" spans="1:20" x14ac:dyDescent="0.2">
      <c r="A845" s="51" t="s">
        <v>1209</v>
      </c>
      <c r="B845" s="51" t="s">
        <v>1208</v>
      </c>
      <c r="C845" s="51" t="s">
        <v>1207</v>
      </c>
      <c r="D845" s="51" t="s">
        <v>1425</v>
      </c>
      <c r="E845" s="51" t="s">
        <v>1424</v>
      </c>
      <c r="F845" s="51" t="s">
        <v>1204</v>
      </c>
      <c r="G845" s="51" t="s">
        <v>1203</v>
      </c>
      <c r="H845" s="51" t="s">
        <v>1202</v>
      </c>
      <c r="I845" s="51" t="s">
        <v>1201</v>
      </c>
      <c r="J845" s="51" t="s">
        <v>1200</v>
      </c>
      <c r="K845" s="51" t="s">
        <v>1199</v>
      </c>
      <c r="L845" s="51" t="s">
        <v>1217</v>
      </c>
      <c r="M845" s="51" t="s">
        <v>1197</v>
      </c>
      <c r="N845" s="51" t="s">
        <v>1168</v>
      </c>
      <c r="O845" s="51">
        <v>285600</v>
      </c>
      <c r="P845" s="51" t="s">
        <v>1195</v>
      </c>
      <c r="Q845" s="51" t="s">
        <v>1194</v>
      </c>
      <c r="R845" s="51" t="s">
        <v>15</v>
      </c>
      <c r="T845" s="51" t="s">
        <v>1218</v>
      </c>
    </row>
    <row r="846" spans="1:20" x14ac:dyDescent="0.2">
      <c r="A846" s="51" t="s">
        <v>1209</v>
      </c>
      <c r="B846" s="51" t="s">
        <v>1208</v>
      </c>
      <c r="C846" s="51" t="s">
        <v>1207</v>
      </c>
      <c r="D846" s="51" t="s">
        <v>1425</v>
      </c>
      <c r="E846" s="51" t="s">
        <v>1424</v>
      </c>
      <c r="F846" s="51" t="s">
        <v>1204</v>
      </c>
      <c r="G846" s="51" t="s">
        <v>1203</v>
      </c>
      <c r="H846" s="51" t="s">
        <v>1202</v>
      </c>
      <c r="I846" s="51" t="s">
        <v>1201</v>
      </c>
      <c r="J846" s="51" t="s">
        <v>1200</v>
      </c>
      <c r="K846" s="51" t="s">
        <v>1199</v>
      </c>
      <c r="L846" s="51" t="s">
        <v>1215</v>
      </c>
      <c r="M846" s="51" t="s">
        <v>1224</v>
      </c>
      <c r="N846" s="51" t="s">
        <v>2735</v>
      </c>
      <c r="O846" s="51">
        <v>149300</v>
      </c>
      <c r="P846" s="51" t="s">
        <v>1195</v>
      </c>
      <c r="Q846" s="51" t="s">
        <v>1194</v>
      </c>
      <c r="R846" s="51" t="s">
        <v>1213</v>
      </c>
      <c r="T846" s="51" t="s">
        <v>1287</v>
      </c>
    </row>
    <row r="847" spans="1:20" x14ac:dyDescent="0.2">
      <c r="A847" s="51" t="s">
        <v>1209</v>
      </c>
      <c r="B847" s="51" t="s">
        <v>1208</v>
      </c>
      <c r="C847" s="51" t="s">
        <v>1207</v>
      </c>
      <c r="D847" s="51" t="s">
        <v>1425</v>
      </c>
      <c r="E847" s="51" t="s">
        <v>1424</v>
      </c>
      <c r="F847" s="51" t="s">
        <v>1204</v>
      </c>
      <c r="G847" s="51" t="s">
        <v>1203</v>
      </c>
      <c r="H847" s="51" t="s">
        <v>1202</v>
      </c>
      <c r="I847" s="51" t="s">
        <v>1201</v>
      </c>
      <c r="J847" s="51" t="s">
        <v>1200</v>
      </c>
      <c r="K847" s="51" t="s">
        <v>1199</v>
      </c>
      <c r="L847" s="51" t="s">
        <v>1212</v>
      </c>
      <c r="M847" s="51" t="s">
        <v>1211</v>
      </c>
      <c r="N847" s="51" t="s">
        <v>1164</v>
      </c>
      <c r="O847" s="51">
        <v>254700</v>
      </c>
      <c r="P847" s="51" t="s">
        <v>1195</v>
      </c>
      <c r="Q847" s="51" t="s">
        <v>1194</v>
      </c>
      <c r="R847" s="51" t="s">
        <v>1213</v>
      </c>
      <c r="T847" s="51" t="s">
        <v>1216</v>
      </c>
    </row>
    <row r="848" spans="1:20" x14ac:dyDescent="0.2">
      <c r="A848" s="51" t="s">
        <v>1209</v>
      </c>
      <c r="B848" s="51" t="s">
        <v>1208</v>
      </c>
      <c r="C848" s="51" t="s">
        <v>1207</v>
      </c>
      <c r="D848" s="51" t="s">
        <v>1425</v>
      </c>
      <c r="E848" s="51" t="s">
        <v>1424</v>
      </c>
      <c r="F848" s="51" t="s">
        <v>1204</v>
      </c>
      <c r="G848" s="51" t="s">
        <v>1203</v>
      </c>
      <c r="H848" s="51" t="s">
        <v>1202</v>
      </c>
      <c r="I848" s="51" t="s">
        <v>1201</v>
      </c>
      <c r="J848" s="51" t="s">
        <v>1200</v>
      </c>
      <c r="K848" s="51" t="s">
        <v>1199</v>
      </c>
      <c r="L848" s="51" t="s">
        <v>1198</v>
      </c>
      <c r="M848" s="51" t="s">
        <v>1214</v>
      </c>
      <c r="N848" s="51" t="s">
        <v>1168</v>
      </c>
      <c r="O848" s="51">
        <v>355900</v>
      </c>
      <c r="P848" s="51" t="s">
        <v>1195</v>
      </c>
      <c r="Q848" s="51" t="s">
        <v>1194</v>
      </c>
      <c r="R848" s="51" t="s">
        <v>15</v>
      </c>
      <c r="T848" s="51" t="s">
        <v>1305</v>
      </c>
    </row>
    <row r="849" spans="1:20" x14ac:dyDescent="0.2">
      <c r="A849" s="51" t="s">
        <v>1209</v>
      </c>
      <c r="B849" s="51" t="s">
        <v>1208</v>
      </c>
      <c r="C849" s="51" t="s">
        <v>1207</v>
      </c>
      <c r="D849" s="51" t="s">
        <v>1425</v>
      </c>
      <c r="E849" s="51" t="s">
        <v>1424</v>
      </c>
      <c r="F849" s="51" t="s">
        <v>1204</v>
      </c>
      <c r="G849" s="51" t="s">
        <v>1203</v>
      </c>
      <c r="H849" s="51" t="s">
        <v>1202</v>
      </c>
      <c r="I849" s="51" t="s">
        <v>1201</v>
      </c>
      <c r="J849" s="51" t="s">
        <v>1200</v>
      </c>
      <c r="K849" s="51" t="s">
        <v>1199</v>
      </c>
      <c r="L849" s="51" t="s">
        <v>1251</v>
      </c>
      <c r="M849" s="51" t="s">
        <v>1211</v>
      </c>
      <c r="N849" s="51" t="s">
        <v>1164</v>
      </c>
      <c r="O849" s="51">
        <v>287990</v>
      </c>
      <c r="P849" s="51" t="s">
        <v>1195</v>
      </c>
      <c r="Q849" s="51" t="s">
        <v>1194</v>
      </c>
      <c r="R849" s="51" t="s">
        <v>15</v>
      </c>
      <c r="T849" s="51" t="s">
        <v>1328</v>
      </c>
    </row>
    <row r="850" spans="1:20" x14ac:dyDescent="0.2">
      <c r="A850" s="51" t="s">
        <v>1209</v>
      </c>
      <c r="B850" s="51" t="s">
        <v>1208</v>
      </c>
      <c r="C850" s="51" t="s">
        <v>1207</v>
      </c>
      <c r="D850" s="51" t="s">
        <v>1425</v>
      </c>
      <c r="E850" s="51" t="s">
        <v>1424</v>
      </c>
      <c r="F850" s="51" t="s">
        <v>1204</v>
      </c>
      <c r="G850" s="51" t="s">
        <v>1203</v>
      </c>
      <c r="H850" s="51" t="s">
        <v>1202</v>
      </c>
      <c r="I850" s="51" t="s">
        <v>1201</v>
      </c>
      <c r="J850" s="51" t="s">
        <v>1200</v>
      </c>
      <c r="K850" s="51" t="s">
        <v>1199</v>
      </c>
      <c r="L850" s="51" t="s">
        <v>1248</v>
      </c>
      <c r="M850" s="51" t="s">
        <v>1250</v>
      </c>
      <c r="N850" s="51" t="s">
        <v>1168</v>
      </c>
      <c r="O850" s="51">
        <v>519900</v>
      </c>
      <c r="P850" s="51" t="s">
        <v>1195</v>
      </c>
      <c r="Q850" s="51" t="s">
        <v>1194</v>
      </c>
      <c r="R850" s="51" t="s">
        <v>15</v>
      </c>
      <c r="T850" s="51" t="s">
        <v>1324</v>
      </c>
    </row>
    <row r="851" spans="1:20" x14ac:dyDescent="0.2">
      <c r="A851" s="51" t="s">
        <v>1209</v>
      </c>
      <c r="B851" s="51" t="s">
        <v>1208</v>
      </c>
      <c r="C851" s="51" t="s">
        <v>1207</v>
      </c>
      <c r="D851" s="51" t="s">
        <v>1425</v>
      </c>
      <c r="E851" s="51" t="s">
        <v>1424</v>
      </c>
      <c r="F851" s="51" t="s">
        <v>1204</v>
      </c>
      <c r="G851" s="51" t="s">
        <v>1203</v>
      </c>
      <c r="H851" s="51" t="s">
        <v>1202</v>
      </c>
      <c r="I851" s="51" t="s">
        <v>1201</v>
      </c>
      <c r="J851" s="51" t="s">
        <v>1200</v>
      </c>
      <c r="K851" s="51" t="s">
        <v>1199</v>
      </c>
      <c r="L851" s="51" t="s">
        <v>1246</v>
      </c>
      <c r="M851" s="51" t="s">
        <v>1272</v>
      </c>
      <c r="N851" s="51" t="s">
        <v>1166</v>
      </c>
      <c r="O851" s="51">
        <v>999900</v>
      </c>
      <c r="P851" s="51" t="s">
        <v>1195</v>
      </c>
      <c r="Q851" s="51" t="s">
        <v>1194</v>
      </c>
      <c r="R851" s="51" t="s">
        <v>15</v>
      </c>
      <c r="T851" s="51" t="s">
        <v>1286</v>
      </c>
    </row>
    <row r="852" spans="1:20" x14ac:dyDescent="0.2">
      <c r="A852" s="51" t="s">
        <v>1209</v>
      </c>
      <c r="B852" s="51" t="s">
        <v>1208</v>
      </c>
      <c r="C852" s="51" t="s">
        <v>1207</v>
      </c>
      <c r="D852" s="51" t="s">
        <v>1425</v>
      </c>
      <c r="E852" s="51" t="s">
        <v>1424</v>
      </c>
      <c r="F852" s="51" t="s">
        <v>1204</v>
      </c>
      <c r="G852" s="51" t="s">
        <v>1203</v>
      </c>
      <c r="H852" s="51" t="s">
        <v>1202</v>
      </c>
      <c r="I852" s="51" t="s">
        <v>1201</v>
      </c>
      <c r="J852" s="51" t="s">
        <v>1200</v>
      </c>
      <c r="K852" s="51" t="s">
        <v>1199</v>
      </c>
      <c r="L852" s="51" t="s">
        <v>1244</v>
      </c>
      <c r="M852" s="51" t="s">
        <v>1272</v>
      </c>
      <c r="N852" s="51" t="s">
        <v>1166</v>
      </c>
      <c r="O852" s="51">
        <v>483912</v>
      </c>
      <c r="P852" s="51" t="s">
        <v>1195</v>
      </c>
      <c r="Q852" s="51" t="s">
        <v>1194</v>
      </c>
      <c r="R852" s="51" t="s">
        <v>15</v>
      </c>
      <c r="T852" s="51" t="s">
        <v>1427</v>
      </c>
    </row>
    <row r="853" spans="1:20" x14ac:dyDescent="0.2">
      <c r="A853" s="51" t="s">
        <v>1209</v>
      </c>
      <c r="B853" s="51" t="s">
        <v>1208</v>
      </c>
      <c r="C853" s="51" t="s">
        <v>1207</v>
      </c>
      <c r="D853" s="51" t="s">
        <v>1425</v>
      </c>
      <c r="E853" s="51" t="s">
        <v>1424</v>
      </c>
      <c r="F853" s="51" t="s">
        <v>1204</v>
      </c>
      <c r="G853" s="51" t="s">
        <v>1203</v>
      </c>
      <c r="H853" s="51" t="s">
        <v>1202</v>
      </c>
      <c r="I853" s="51" t="s">
        <v>1201</v>
      </c>
      <c r="J853" s="51" t="s">
        <v>1200</v>
      </c>
      <c r="K853" s="51" t="s">
        <v>1199</v>
      </c>
      <c r="L853" s="51" t="s">
        <v>1242</v>
      </c>
      <c r="M853" s="51" t="s">
        <v>1211</v>
      </c>
      <c r="N853" s="51" t="s">
        <v>1164</v>
      </c>
      <c r="O853" s="51">
        <v>279990</v>
      </c>
      <c r="P853" s="51" t="s">
        <v>1195</v>
      </c>
      <c r="Q853" s="51" t="s">
        <v>1194</v>
      </c>
      <c r="R853" s="51" t="s">
        <v>15</v>
      </c>
      <c r="T853" s="51" t="s">
        <v>1426</v>
      </c>
    </row>
    <row r="854" spans="1:20" x14ac:dyDescent="0.2">
      <c r="A854" s="51" t="s">
        <v>1209</v>
      </c>
      <c r="B854" s="51" t="s">
        <v>1208</v>
      </c>
      <c r="C854" s="51" t="s">
        <v>1207</v>
      </c>
      <c r="D854" s="51" t="s">
        <v>1425</v>
      </c>
      <c r="E854" s="51" t="s">
        <v>1424</v>
      </c>
      <c r="F854" s="51" t="s">
        <v>1204</v>
      </c>
      <c r="G854" s="51" t="s">
        <v>1203</v>
      </c>
      <c r="H854" s="51" t="s">
        <v>1202</v>
      </c>
      <c r="I854" s="51" t="s">
        <v>1201</v>
      </c>
      <c r="J854" s="51" t="s">
        <v>1200</v>
      </c>
      <c r="K854" s="51" t="s">
        <v>1199</v>
      </c>
      <c r="L854" s="51" t="s">
        <v>1238</v>
      </c>
      <c r="M854" s="51" t="s">
        <v>1224</v>
      </c>
      <c r="N854" s="51" t="s">
        <v>2735</v>
      </c>
      <c r="O854" s="51">
        <v>184100</v>
      </c>
      <c r="P854" s="51" t="s">
        <v>1195</v>
      </c>
      <c r="Q854" s="51" t="s">
        <v>1194</v>
      </c>
      <c r="R854" s="51" t="s">
        <v>15</v>
      </c>
      <c r="T854" s="51" t="s">
        <v>1281</v>
      </c>
    </row>
    <row r="855" spans="1:20" x14ac:dyDescent="0.2">
      <c r="A855" s="51" t="s">
        <v>1209</v>
      </c>
      <c r="B855" s="51" t="s">
        <v>1208</v>
      </c>
      <c r="C855" s="51" t="s">
        <v>1207</v>
      </c>
      <c r="D855" s="51" t="s">
        <v>1417</v>
      </c>
      <c r="E855" s="51" t="s">
        <v>1416</v>
      </c>
      <c r="F855" s="51" t="s">
        <v>1204</v>
      </c>
      <c r="G855" s="51" t="s">
        <v>1203</v>
      </c>
      <c r="H855" s="51" t="s">
        <v>1202</v>
      </c>
      <c r="I855" s="51" t="s">
        <v>1201</v>
      </c>
      <c r="J855" s="51" t="s">
        <v>1200</v>
      </c>
      <c r="K855" s="51" t="s">
        <v>1199</v>
      </c>
      <c r="L855" s="51" t="s">
        <v>1222</v>
      </c>
      <c r="M855" s="51" t="s">
        <v>1272</v>
      </c>
      <c r="N855" s="51" t="s">
        <v>1166</v>
      </c>
      <c r="O855" s="51">
        <v>1164200</v>
      </c>
      <c r="P855" s="51" t="s">
        <v>1195</v>
      </c>
      <c r="Q855" s="51" t="s">
        <v>1194</v>
      </c>
      <c r="R855" s="51" t="s">
        <v>1213</v>
      </c>
      <c r="T855" s="51" t="s">
        <v>1423</v>
      </c>
    </row>
    <row r="856" spans="1:20" x14ac:dyDescent="0.2">
      <c r="A856" s="51" t="s">
        <v>1209</v>
      </c>
      <c r="B856" s="51" t="s">
        <v>1208</v>
      </c>
      <c r="C856" s="51" t="s">
        <v>1207</v>
      </c>
      <c r="D856" s="51" t="s">
        <v>1417</v>
      </c>
      <c r="E856" s="51" t="s">
        <v>1416</v>
      </c>
      <c r="F856" s="51" t="s">
        <v>1204</v>
      </c>
      <c r="G856" s="51" t="s">
        <v>1203</v>
      </c>
      <c r="H856" s="51" t="s">
        <v>1202</v>
      </c>
      <c r="I856" s="51" t="s">
        <v>1201</v>
      </c>
      <c r="J856" s="51" t="s">
        <v>1200</v>
      </c>
      <c r="K856" s="51" t="s">
        <v>1199</v>
      </c>
      <c r="L856" s="51" t="s">
        <v>1219</v>
      </c>
      <c r="M856" s="51" t="s">
        <v>1211</v>
      </c>
      <c r="N856" s="51" t="s">
        <v>1164</v>
      </c>
      <c r="O856" s="51">
        <v>204500</v>
      </c>
      <c r="P856" s="51" t="s">
        <v>1195</v>
      </c>
      <c r="Q856" s="51" t="s">
        <v>1194</v>
      </c>
      <c r="R856" s="51" t="s">
        <v>15</v>
      </c>
      <c r="T856" s="51" t="s">
        <v>1237</v>
      </c>
    </row>
    <row r="857" spans="1:20" x14ac:dyDescent="0.2">
      <c r="A857" s="51" t="s">
        <v>1209</v>
      </c>
      <c r="B857" s="51" t="s">
        <v>1208</v>
      </c>
      <c r="C857" s="51" t="s">
        <v>1207</v>
      </c>
      <c r="D857" s="51" t="s">
        <v>1417</v>
      </c>
      <c r="E857" s="51" t="s">
        <v>1416</v>
      </c>
      <c r="F857" s="51" t="s">
        <v>1204</v>
      </c>
      <c r="G857" s="51" t="s">
        <v>1203</v>
      </c>
      <c r="H857" s="51" t="s">
        <v>1202</v>
      </c>
      <c r="I857" s="51" t="s">
        <v>1201</v>
      </c>
      <c r="J857" s="51" t="s">
        <v>1200</v>
      </c>
      <c r="K857" s="51" t="s">
        <v>1199</v>
      </c>
      <c r="L857" s="51" t="s">
        <v>1217</v>
      </c>
      <c r="M857" s="51" t="s">
        <v>1197</v>
      </c>
      <c r="N857" s="51" t="s">
        <v>1168</v>
      </c>
      <c r="O857" s="51">
        <v>230900</v>
      </c>
      <c r="P857" s="51" t="s">
        <v>1195</v>
      </c>
      <c r="Q857" s="51" t="s">
        <v>1194</v>
      </c>
      <c r="R857" s="51" t="s">
        <v>15</v>
      </c>
      <c r="T857" s="51" t="s">
        <v>1422</v>
      </c>
    </row>
    <row r="858" spans="1:20" x14ac:dyDescent="0.2">
      <c r="A858" s="51" t="s">
        <v>1209</v>
      </c>
      <c r="B858" s="51" t="s">
        <v>1208</v>
      </c>
      <c r="C858" s="51" t="s">
        <v>1207</v>
      </c>
      <c r="D858" s="51" t="s">
        <v>1417</v>
      </c>
      <c r="E858" s="51" t="s">
        <v>1416</v>
      </c>
      <c r="F858" s="51" t="s">
        <v>1204</v>
      </c>
      <c r="G858" s="51" t="s">
        <v>1203</v>
      </c>
      <c r="H858" s="51" t="s">
        <v>1202</v>
      </c>
      <c r="I858" s="51" t="s">
        <v>1201</v>
      </c>
      <c r="J858" s="51" t="s">
        <v>1200</v>
      </c>
      <c r="K858" s="51" t="s">
        <v>1199</v>
      </c>
      <c r="L858" s="51" t="s">
        <v>1215</v>
      </c>
      <c r="M858" s="51" t="s">
        <v>1224</v>
      </c>
      <c r="N858" s="51" t="s">
        <v>2735</v>
      </c>
      <c r="O858" s="51">
        <v>206990</v>
      </c>
      <c r="P858" s="51" t="s">
        <v>1195</v>
      </c>
      <c r="Q858" s="51" t="s">
        <v>1194</v>
      </c>
      <c r="R858" s="51" t="s">
        <v>15</v>
      </c>
      <c r="T858" s="51" t="s">
        <v>1309</v>
      </c>
    </row>
    <row r="859" spans="1:20" x14ac:dyDescent="0.2">
      <c r="A859" s="51" t="s">
        <v>1209</v>
      </c>
      <c r="B859" s="51" t="s">
        <v>1208</v>
      </c>
      <c r="C859" s="51" t="s">
        <v>1207</v>
      </c>
      <c r="D859" s="51" t="s">
        <v>1417</v>
      </c>
      <c r="E859" s="51" t="s">
        <v>1416</v>
      </c>
      <c r="F859" s="51" t="s">
        <v>1204</v>
      </c>
      <c r="G859" s="51" t="s">
        <v>1203</v>
      </c>
      <c r="H859" s="51" t="s">
        <v>1202</v>
      </c>
      <c r="I859" s="51" t="s">
        <v>1201</v>
      </c>
      <c r="J859" s="51" t="s">
        <v>1200</v>
      </c>
      <c r="K859" s="51" t="s">
        <v>1199</v>
      </c>
      <c r="L859" s="51" t="s">
        <v>1212</v>
      </c>
      <c r="M859" s="51" t="s">
        <v>1197</v>
      </c>
      <c r="N859" s="51" t="s">
        <v>1168</v>
      </c>
      <c r="O859" s="51">
        <v>377500</v>
      </c>
      <c r="P859" s="51" t="s">
        <v>1195</v>
      </c>
      <c r="Q859" s="51" t="s">
        <v>1194</v>
      </c>
      <c r="R859" s="51" t="s">
        <v>15</v>
      </c>
      <c r="T859" s="51" t="s">
        <v>1421</v>
      </c>
    </row>
    <row r="860" spans="1:20" x14ac:dyDescent="0.2">
      <c r="A860" s="51" t="s">
        <v>1209</v>
      </c>
      <c r="B860" s="51" t="s">
        <v>1208</v>
      </c>
      <c r="C860" s="51" t="s">
        <v>1207</v>
      </c>
      <c r="D860" s="51" t="s">
        <v>1417</v>
      </c>
      <c r="E860" s="51" t="s">
        <v>1416</v>
      </c>
      <c r="F860" s="51" t="s">
        <v>1204</v>
      </c>
      <c r="G860" s="51" t="s">
        <v>1203</v>
      </c>
      <c r="H860" s="51" t="s">
        <v>1202</v>
      </c>
      <c r="I860" s="51" t="s">
        <v>1201</v>
      </c>
      <c r="J860" s="51" t="s">
        <v>1200</v>
      </c>
      <c r="K860" s="51" t="s">
        <v>1199</v>
      </c>
      <c r="L860" s="51" t="s">
        <v>1198</v>
      </c>
      <c r="M860" s="51" t="s">
        <v>1211</v>
      </c>
      <c r="N860" s="51" t="s">
        <v>1164</v>
      </c>
      <c r="O860" s="51">
        <v>335900</v>
      </c>
      <c r="P860" s="51" t="s">
        <v>1195</v>
      </c>
      <c r="Q860" s="51" t="s">
        <v>1194</v>
      </c>
      <c r="R860" s="51" t="s">
        <v>15</v>
      </c>
      <c r="T860" s="51" t="s">
        <v>1420</v>
      </c>
    </row>
    <row r="861" spans="1:20" x14ac:dyDescent="0.2">
      <c r="A861" s="51" t="s">
        <v>1209</v>
      </c>
      <c r="B861" s="51" t="s">
        <v>1208</v>
      </c>
      <c r="C861" s="51" t="s">
        <v>1207</v>
      </c>
      <c r="D861" s="51" t="s">
        <v>1417</v>
      </c>
      <c r="E861" s="51" t="s">
        <v>1416</v>
      </c>
      <c r="F861" s="51" t="s">
        <v>1204</v>
      </c>
      <c r="G861" s="51" t="s">
        <v>1203</v>
      </c>
      <c r="H861" s="51" t="s">
        <v>1202</v>
      </c>
      <c r="I861" s="51" t="s">
        <v>1201</v>
      </c>
      <c r="J861" s="51" t="s">
        <v>1200</v>
      </c>
      <c r="K861" s="51" t="s">
        <v>1199</v>
      </c>
      <c r="L861" s="51" t="s">
        <v>1251</v>
      </c>
      <c r="M861" s="51" t="s">
        <v>1272</v>
      </c>
      <c r="N861" s="51" t="s">
        <v>1166</v>
      </c>
      <c r="O861" s="51">
        <v>757000</v>
      </c>
      <c r="P861" s="51" t="s">
        <v>1195</v>
      </c>
      <c r="Q861" s="51" t="s">
        <v>1194</v>
      </c>
      <c r="R861" s="51" t="s">
        <v>15</v>
      </c>
      <c r="T861" s="51" t="s">
        <v>1419</v>
      </c>
    </row>
    <row r="862" spans="1:20" x14ac:dyDescent="0.2">
      <c r="A862" s="51" t="s">
        <v>1209</v>
      </c>
      <c r="B862" s="51" t="s">
        <v>1208</v>
      </c>
      <c r="C862" s="51" t="s">
        <v>1207</v>
      </c>
      <c r="D862" s="51" t="s">
        <v>1417</v>
      </c>
      <c r="E862" s="51" t="s">
        <v>1416</v>
      </c>
      <c r="F862" s="51" t="s">
        <v>1204</v>
      </c>
      <c r="G862" s="51" t="s">
        <v>1203</v>
      </c>
      <c r="H862" s="51" t="s">
        <v>1202</v>
      </c>
      <c r="I862" s="51" t="s">
        <v>1201</v>
      </c>
      <c r="J862" s="51" t="s">
        <v>1200</v>
      </c>
      <c r="K862" s="51" t="s">
        <v>1199</v>
      </c>
      <c r="L862" s="51" t="s">
        <v>1248</v>
      </c>
      <c r="M862" s="51" t="s">
        <v>1211</v>
      </c>
      <c r="N862" s="51" t="s">
        <v>1164</v>
      </c>
      <c r="O862" s="51">
        <v>286700</v>
      </c>
      <c r="P862" s="51" t="s">
        <v>1195</v>
      </c>
      <c r="Q862" s="51" t="s">
        <v>1194</v>
      </c>
      <c r="R862" s="51" t="s">
        <v>15</v>
      </c>
      <c r="T862" s="51" t="s">
        <v>1370</v>
      </c>
    </row>
    <row r="863" spans="1:20" x14ac:dyDescent="0.2">
      <c r="A863" s="51" t="s">
        <v>1209</v>
      </c>
      <c r="B863" s="51" t="s">
        <v>1208</v>
      </c>
      <c r="C863" s="51" t="s">
        <v>1207</v>
      </c>
      <c r="D863" s="51" t="s">
        <v>1417</v>
      </c>
      <c r="E863" s="51" t="s">
        <v>1416</v>
      </c>
      <c r="F863" s="51" t="s">
        <v>1204</v>
      </c>
      <c r="G863" s="51" t="s">
        <v>1203</v>
      </c>
      <c r="H863" s="51" t="s">
        <v>1202</v>
      </c>
      <c r="I863" s="51" t="s">
        <v>1201</v>
      </c>
      <c r="J863" s="51" t="s">
        <v>1200</v>
      </c>
      <c r="K863" s="51" t="s">
        <v>1199</v>
      </c>
      <c r="L863" s="51" t="s">
        <v>1246</v>
      </c>
      <c r="M863" s="51" t="s">
        <v>1224</v>
      </c>
      <c r="N863" s="51" t="s">
        <v>2735</v>
      </c>
      <c r="O863" s="51">
        <v>202100</v>
      </c>
      <c r="P863" s="51" t="s">
        <v>1195</v>
      </c>
      <c r="Q863" s="51" t="s">
        <v>1194</v>
      </c>
      <c r="R863" s="51" t="s">
        <v>15</v>
      </c>
      <c r="T863" s="51" t="s">
        <v>1334</v>
      </c>
    </row>
    <row r="864" spans="1:20" x14ac:dyDescent="0.2">
      <c r="A864" s="51" t="s">
        <v>1209</v>
      </c>
      <c r="B864" s="51" t="s">
        <v>1208</v>
      </c>
      <c r="C864" s="51" t="s">
        <v>1207</v>
      </c>
      <c r="D864" s="51" t="s">
        <v>1417</v>
      </c>
      <c r="E864" s="51" t="s">
        <v>1416</v>
      </c>
      <c r="F864" s="51" t="s">
        <v>1204</v>
      </c>
      <c r="G864" s="51" t="s">
        <v>1203</v>
      </c>
      <c r="H864" s="51" t="s">
        <v>1202</v>
      </c>
      <c r="I864" s="51" t="s">
        <v>1201</v>
      </c>
      <c r="J864" s="51" t="s">
        <v>1200</v>
      </c>
      <c r="K864" s="51" t="s">
        <v>1199</v>
      </c>
      <c r="L864" s="51" t="s">
        <v>1244</v>
      </c>
      <c r="M864" s="51" t="s">
        <v>1211</v>
      </c>
      <c r="N864" s="51" t="s">
        <v>1164</v>
      </c>
      <c r="O864" s="51">
        <v>265900</v>
      </c>
      <c r="P864" s="51" t="s">
        <v>1195</v>
      </c>
      <c r="Q864" s="51" t="s">
        <v>1194</v>
      </c>
      <c r="R864" s="51" t="s">
        <v>15</v>
      </c>
      <c r="T864" s="51" t="s">
        <v>1418</v>
      </c>
    </row>
    <row r="865" spans="1:20" x14ac:dyDescent="0.2">
      <c r="A865" s="51" t="s">
        <v>1209</v>
      </c>
      <c r="B865" s="51" t="s">
        <v>1208</v>
      </c>
      <c r="C865" s="51" t="s">
        <v>1207</v>
      </c>
      <c r="D865" s="51" t="s">
        <v>1417</v>
      </c>
      <c r="E865" s="51" t="s">
        <v>1416</v>
      </c>
      <c r="F865" s="51" t="s">
        <v>1204</v>
      </c>
      <c r="G865" s="51" t="s">
        <v>1203</v>
      </c>
      <c r="H865" s="51" t="s">
        <v>1202</v>
      </c>
      <c r="I865" s="51" t="s">
        <v>1201</v>
      </c>
      <c r="J865" s="51" t="s">
        <v>1200</v>
      </c>
      <c r="K865" s="51" t="s">
        <v>1199</v>
      </c>
      <c r="L865" s="51" t="s">
        <v>1242</v>
      </c>
      <c r="M865" s="51" t="s">
        <v>1197</v>
      </c>
      <c r="N865" s="51" t="s">
        <v>1168</v>
      </c>
      <c r="O865" s="51">
        <v>422900</v>
      </c>
      <c r="P865" s="51" t="s">
        <v>1195</v>
      </c>
      <c r="Q865" s="51" t="s">
        <v>1194</v>
      </c>
      <c r="R865" s="51" t="s">
        <v>15</v>
      </c>
      <c r="T865" s="51" t="s">
        <v>1385</v>
      </c>
    </row>
    <row r="866" spans="1:20" x14ac:dyDescent="0.2">
      <c r="A866" s="51" t="s">
        <v>1209</v>
      </c>
      <c r="B866" s="51" t="s">
        <v>1208</v>
      </c>
      <c r="C866" s="51" t="s">
        <v>1207</v>
      </c>
      <c r="D866" s="51" t="s">
        <v>1417</v>
      </c>
      <c r="E866" s="51" t="s">
        <v>1416</v>
      </c>
      <c r="F866" s="51" t="s">
        <v>1204</v>
      </c>
      <c r="G866" s="51" t="s">
        <v>1203</v>
      </c>
      <c r="H866" s="51" t="s">
        <v>1202</v>
      </c>
      <c r="I866" s="51" t="s">
        <v>1201</v>
      </c>
      <c r="J866" s="51" t="s">
        <v>1200</v>
      </c>
      <c r="K866" s="51" t="s">
        <v>1199</v>
      </c>
      <c r="L866" s="51" t="s">
        <v>1238</v>
      </c>
      <c r="M866" s="51" t="s">
        <v>1214</v>
      </c>
      <c r="N866" s="51" t="s">
        <v>1168</v>
      </c>
      <c r="O866" s="51">
        <v>921900</v>
      </c>
      <c r="P866" s="51" t="s">
        <v>1195</v>
      </c>
      <c r="Q866" s="51" t="s">
        <v>1194</v>
      </c>
      <c r="R866" s="51" t="s">
        <v>15</v>
      </c>
      <c r="T866" s="51" t="s">
        <v>1415</v>
      </c>
    </row>
    <row r="867" spans="1:20" x14ac:dyDescent="0.2">
      <c r="A867" s="51" t="s">
        <v>1209</v>
      </c>
      <c r="B867" s="51" t="s">
        <v>1208</v>
      </c>
      <c r="C867" s="51" t="s">
        <v>1207</v>
      </c>
      <c r="D867" s="51" t="s">
        <v>1405</v>
      </c>
      <c r="E867" s="51" t="s">
        <v>1404</v>
      </c>
      <c r="F867" s="51" t="s">
        <v>1204</v>
      </c>
      <c r="G867" s="51" t="s">
        <v>1203</v>
      </c>
      <c r="H867" s="51" t="s">
        <v>1202</v>
      </c>
      <c r="I867" s="51" t="s">
        <v>1201</v>
      </c>
      <c r="J867" s="51" t="s">
        <v>1200</v>
      </c>
      <c r="K867" s="51" t="s">
        <v>1199</v>
      </c>
      <c r="L867" s="51" t="s">
        <v>1222</v>
      </c>
      <c r="M867" s="51" t="s">
        <v>1224</v>
      </c>
      <c r="N867" s="51" t="s">
        <v>2735</v>
      </c>
      <c r="O867" s="51">
        <v>188600</v>
      </c>
      <c r="P867" s="51" t="s">
        <v>1195</v>
      </c>
      <c r="Q867" s="51" t="s">
        <v>1194</v>
      </c>
      <c r="R867" s="51" t="s">
        <v>1213</v>
      </c>
      <c r="T867" s="51" t="s">
        <v>1414</v>
      </c>
    </row>
    <row r="868" spans="1:20" x14ac:dyDescent="0.2">
      <c r="A868" s="51" t="s">
        <v>1209</v>
      </c>
      <c r="B868" s="51" t="s">
        <v>1208</v>
      </c>
      <c r="C868" s="51" t="s">
        <v>1207</v>
      </c>
      <c r="D868" s="51" t="s">
        <v>1405</v>
      </c>
      <c r="E868" s="51" t="s">
        <v>1404</v>
      </c>
      <c r="F868" s="51" t="s">
        <v>1204</v>
      </c>
      <c r="G868" s="51" t="s">
        <v>1203</v>
      </c>
      <c r="H868" s="51" t="s">
        <v>1202</v>
      </c>
      <c r="I868" s="51" t="s">
        <v>1201</v>
      </c>
      <c r="J868" s="51" t="s">
        <v>1200</v>
      </c>
      <c r="K868" s="51" t="s">
        <v>1199</v>
      </c>
      <c r="L868" s="51" t="s">
        <v>1219</v>
      </c>
      <c r="M868" s="51" t="s">
        <v>1224</v>
      </c>
      <c r="N868" s="51" t="s">
        <v>2735</v>
      </c>
      <c r="O868" s="51">
        <v>234990</v>
      </c>
      <c r="P868" s="51" t="s">
        <v>1195</v>
      </c>
      <c r="Q868" s="51" t="s">
        <v>1194</v>
      </c>
      <c r="R868" s="51" t="s">
        <v>15</v>
      </c>
      <c r="T868" s="51" t="s">
        <v>1413</v>
      </c>
    </row>
    <row r="869" spans="1:20" x14ac:dyDescent="0.2">
      <c r="A869" s="51" t="s">
        <v>1209</v>
      </c>
      <c r="B869" s="51" t="s">
        <v>1208</v>
      </c>
      <c r="C869" s="51" t="s">
        <v>1207</v>
      </c>
      <c r="D869" s="51" t="s">
        <v>1405</v>
      </c>
      <c r="E869" s="51" t="s">
        <v>1404</v>
      </c>
      <c r="F869" s="51" t="s">
        <v>1204</v>
      </c>
      <c r="G869" s="51" t="s">
        <v>1203</v>
      </c>
      <c r="H869" s="51" t="s">
        <v>1202</v>
      </c>
      <c r="I869" s="51" t="s">
        <v>1201</v>
      </c>
      <c r="J869" s="51" t="s">
        <v>1200</v>
      </c>
      <c r="K869" s="51" t="s">
        <v>1199</v>
      </c>
      <c r="L869" s="51" t="s">
        <v>1217</v>
      </c>
      <c r="M869" s="51" t="s">
        <v>1211</v>
      </c>
      <c r="N869" s="51" t="s">
        <v>1164</v>
      </c>
      <c r="O869" s="51">
        <v>266450</v>
      </c>
      <c r="P869" s="51" t="s">
        <v>1195</v>
      </c>
      <c r="Q869" s="51" t="s">
        <v>1194</v>
      </c>
      <c r="R869" s="51" t="s">
        <v>1213</v>
      </c>
      <c r="T869" s="51" t="s">
        <v>1412</v>
      </c>
    </row>
    <row r="870" spans="1:20" x14ac:dyDescent="0.2">
      <c r="A870" s="51" t="s">
        <v>1209</v>
      </c>
      <c r="B870" s="51" t="s">
        <v>1208</v>
      </c>
      <c r="C870" s="51" t="s">
        <v>1207</v>
      </c>
      <c r="D870" s="51" t="s">
        <v>1405</v>
      </c>
      <c r="E870" s="51" t="s">
        <v>1404</v>
      </c>
      <c r="F870" s="51" t="s">
        <v>1204</v>
      </c>
      <c r="G870" s="51" t="s">
        <v>1203</v>
      </c>
      <c r="H870" s="51" t="s">
        <v>1202</v>
      </c>
      <c r="I870" s="51" t="s">
        <v>1201</v>
      </c>
      <c r="J870" s="51" t="s">
        <v>1200</v>
      </c>
      <c r="K870" s="51" t="s">
        <v>1199</v>
      </c>
      <c r="L870" s="51" t="s">
        <v>1215</v>
      </c>
      <c r="M870" s="51" t="s">
        <v>1224</v>
      </c>
      <c r="N870" s="51" t="s">
        <v>2735</v>
      </c>
      <c r="O870" s="51">
        <v>207500</v>
      </c>
      <c r="P870" s="51" t="s">
        <v>1195</v>
      </c>
      <c r="Q870" s="51" t="s">
        <v>1194</v>
      </c>
      <c r="R870" s="51" t="s">
        <v>15</v>
      </c>
      <c r="T870" s="51" t="s">
        <v>1411</v>
      </c>
    </row>
    <row r="871" spans="1:20" x14ac:dyDescent="0.2">
      <c r="A871" s="51" t="s">
        <v>1209</v>
      </c>
      <c r="B871" s="51" t="s">
        <v>1208</v>
      </c>
      <c r="C871" s="51" t="s">
        <v>1207</v>
      </c>
      <c r="D871" s="51" t="s">
        <v>1405</v>
      </c>
      <c r="E871" s="51" t="s">
        <v>1404</v>
      </c>
      <c r="F871" s="51" t="s">
        <v>1204</v>
      </c>
      <c r="G871" s="51" t="s">
        <v>1203</v>
      </c>
      <c r="H871" s="51" t="s">
        <v>1202</v>
      </c>
      <c r="I871" s="51" t="s">
        <v>1201</v>
      </c>
      <c r="J871" s="51" t="s">
        <v>1200</v>
      </c>
      <c r="K871" s="51" t="s">
        <v>1199</v>
      </c>
      <c r="L871" s="51" t="s">
        <v>1212</v>
      </c>
      <c r="M871" s="51" t="s">
        <v>1221</v>
      </c>
      <c r="N871" s="51" t="s">
        <v>1164</v>
      </c>
      <c r="O871" s="51">
        <v>304850</v>
      </c>
      <c r="P871" s="51" t="s">
        <v>1195</v>
      </c>
      <c r="Q871" s="51" t="s">
        <v>1194</v>
      </c>
      <c r="R871" s="51" t="s">
        <v>15</v>
      </c>
      <c r="T871" s="51" t="s">
        <v>1410</v>
      </c>
    </row>
    <row r="872" spans="1:20" x14ac:dyDescent="0.2">
      <c r="A872" s="51" t="s">
        <v>1209</v>
      </c>
      <c r="B872" s="51" t="s">
        <v>1208</v>
      </c>
      <c r="C872" s="51" t="s">
        <v>1207</v>
      </c>
      <c r="D872" s="51" t="s">
        <v>1405</v>
      </c>
      <c r="E872" s="51" t="s">
        <v>1404</v>
      </c>
      <c r="F872" s="51" t="s">
        <v>1204</v>
      </c>
      <c r="G872" s="51" t="s">
        <v>1203</v>
      </c>
      <c r="H872" s="51" t="s">
        <v>1202</v>
      </c>
      <c r="I872" s="51" t="s">
        <v>1201</v>
      </c>
      <c r="J872" s="51" t="s">
        <v>1200</v>
      </c>
      <c r="K872" s="51" t="s">
        <v>1199</v>
      </c>
      <c r="L872" s="51" t="s">
        <v>1198</v>
      </c>
      <c r="M872" s="51" t="s">
        <v>1221</v>
      </c>
      <c r="N872" s="51" t="s">
        <v>1164</v>
      </c>
      <c r="O872" s="51">
        <v>381200</v>
      </c>
      <c r="P872" s="51" t="s">
        <v>1195</v>
      </c>
      <c r="Q872" s="51" t="s">
        <v>1194</v>
      </c>
      <c r="R872" s="51" t="s">
        <v>15</v>
      </c>
      <c r="T872" s="51" t="s">
        <v>1366</v>
      </c>
    </row>
    <row r="873" spans="1:20" x14ac:dyDescent="0.2">
      <c r="A873" s="51" t="s">
        <v>1209</v>
      </c>
      <c r="B873" s="51" t="s">
        <v>1208</v>
      </c>
      <c r="C873" s="51" t="s">
        <v>1207</v>
      </c>
      <c r="D873" s="51" t="s">
        <v>1405</v>
      </c>
      <c r="E873" s="51" t="s">
        <v>1404</v>
      </c>
      <c r="F873" s="51" t="s">
        <v>1204</v>
      </c>
      <c r="G873" s="51" t="s">
        <v>1203</v>
      </c>
      <c r="H873" s="51" t="s">
        <v>1202</v>
      </c>
      <c r="I873" s="51" t="s">
        <v>1201</v>
      </c>
      <c r="J873" s="51" t="s">
        <v>1200</v>
      </c>
      <c r="K873" s="51" t="s">
        <v>1199</v>
      </c>
      <c r="L873" s="51" t="s">
        <v>1251</v>
      </c>
      <c r="M873" s="51" t="s">
        <v>1197</v>
      </c>
      <c r="N873" s="51" t="s">
        <v>1168</v>
      </c>
      <c r="O873" s="51">
        <v>385500</v>
      </c>
      <c r="P873" s="51" t="s">
        <v>1195</v>
      </c>
      <c r="Q873" s="51" t="s">
        <v>1194</v>
      </c>
      <c r="R873" s="51" t="s">
        <v>15</v>
      </c>
      <c r="T873" s="51" t="s">
        <v>1409</v>
      </c>
    </row>
    <row r="874" spans="1:20" x14ac:dyDescent="0.2">
      <c r="A874" s="51" t="s">
        <v>1209</v>
      </c>
      <c r="B874" s="51" t="s">
        <v>1208</v>
      </c>
      <c r="C874" s="51" t="s">
        <v>1207</v>
      </c>
      <c r="D874" s="51" t="s">
        <v>1405</v>
      </c>
      <c r="E874" s="51" t="s">
        <v>1404</v>
      </c>
      <c r="F874" s="51" t="s">
        <v>1204</v>
      </c>
      <c r="G874" s="51" t="s">
        <v>1203</v>
      </c>
      <c r="H874" s="51" t="s">
        <v>1202</v>
      </c>
      <c r="I874" s="51" t="s">
        <v>1201</v>
      </c>
      <c r="J874" s="51" t="s">
        <v>1200</v>
      </c>
      <c r="K874" s="51" t="s">
        <v>1199</v>
      </c>
      <c r="L874" s="51" t="s">
        <v>1248</v>
      </c>
      <c r="M874" s="51" t="s">
        <v>1211</v>
      </c>
      <c r="N874" s="51" t="s">
        <v>1164</v>
      </c>
      <c r="O874" s="51">
        <v>311900</v>
      </c>
      <c r="P874" s="51" t="s">
        <v>1195</v>
      </c>
      <c r="Q874" s="51" t="s">
        <v>1194</v>
      </c>
      <c r="R874" s="51" t="s">
        <v>15</v>
      </c>
      <c r="T874" s="51" t="s">
        <v>1408</v>
      </c>
    </row>
    <row r="875" spans="1:20" x14ac:dyDescent="0.2">
      <c r="A875" s="51" t="s">
        <v>1209</v>
      </c>
      <c r="B875" s="51" t="s">
        <v>1208</v>
      </c>
      <c r="C875" s="51" t="s">
        <v>1207</v>
      </c>
      <c r="D875" s="51" t="s">
        <v>1405</v>
      </c>
      <c r="E875" s="51" t="s">
        <v>1404</v>
      </c>
      <c r="F875" s="51" t="s">
        <v>1204</v>
      </c>
      <c r="G875" s="51" t="s">
        <v>1203</v>
      </c>
      <c r="H875" s="51" t="s">
        <v>1202</v>
      </c>
      <c r="I875" s="51" t="s">
        <v>1201</v>
      </c>
      <c r="J875" s="51" t="s">
        <v>1200</v>
      </c>
      <c r="K875" s="51" t="s">
        <v>1199</v>
      </c>
      <c r="L875" s="51" t="s">
        <v>1246</v>
      </c>
      <c r="M875" s="51" t="s">
        <v>1197</v>
      </c>
      <c r="N875" s="51" t="s">
        <v>1168</v>
      </c>
      <c r="O875" s="51">
        <v>484900</v>
      </c>
      <c r="P875" s="51" t="s">
        <v>1195</v>
      </c>
      <c r="Q875" s="51" t="s">
        <v>1194</v>
      </c>
      <c r="R875" s="51" t="s">
        <v>15</v>
      </c>
      <c r="T875" s="51" t="s">
        <v>1373</v>
      </c>
    </row>
    <row r="876" spans="1:20" x14ac:dyDescent="0.2">
      <c r="A876" s="51" t="s">
        <v>1209</v>
      </c>
      <c r="B876" s="51" t="s">
        <v>1208</v>
      </c>
      <c r="C876" s="51" t="s">
        <v>1207</v>
      </c>
      <c r="D876" s="51" t="s">
        <v>1405</v>
      </c>
      <c r="E876" s="51" t="s">
        <v>1404</v>
      </c>
      <c r="F876" s="51" t="s">
        <v>1204</v>
      </c>
      <c r="G876" s="51" t="s">
        <v>1203</v>
      </c>
      <c r="H876" s="51" t="s">
        <v>1202</v>
      </c>
      <c r="I876" s="51" t="s">
        <v>1201</v>
      </c>
      <c r="J876" s="51" t="s">
        <v>1200</v>
      </c>
      <c r="K876" s="51" t="s">
        <v>1199</v>
      </c>
      <c r="L876" s="51" t="s">
        <v>1244</v>
      </c>
      <c r="M876" s="51" t="s">
        <v>1197</v>
      </c>
      <c r="N876" s="51" t="s">
        <v>1168</v>
      </c>
      <c r="O876" s="51">
        <v>369400</v>
      </c>
      <c r="P876" s="51" t="s">
        <v>1195</v>
      </c>
      <c r="Q876" s="51" t="s">
        <v>1194</v>
      </c>
      <c r="R876" s="51" t="s">
        <v>15</v>
      </c>
      <c r="T876" s="51" t="s">
        <v>1407</v>
      </c>
    </row>
    <row r="877" spans="1:20" x14ac:dyDescent="0.2">
      <c r="A877" s="51" t="s">
        <v>1209</v>
      </c>
      <c r="B877" s="51" t="s">
        <v>1208</v>
      </c>
      <c r="C877" s="51" t="s">
        <v>1207</v>
      </c>
      <c r="D877" s="51" t="s">
        <v>1405</v>
      </c>
      <c r="E877" s="51" t="s">
        <v>1404</v>
      </c>
      <c r="F877" s="51" t="s">
        <v>1204</v>
      </c>
      <c r="G877" s="51" t="s">
        <v>1203</v>
      </c>
      <c r="H877" s="51" t="s">
        <v>1202</v>
      </c>
      <c r="I877" s="51" t="s">
        <v>1201</v>
      </c>
      <c r="J877" s="51" t="s">
        <v>1200</v>
      </c>
      <c r="K877" s="51" t="s">
        <v>1199</v>
      </c>
      <c r="L877" s="51" t="s">
        <v>1242</v>
      </c>
      <c r="M877" s="51" t="s">
        <v>1250</v>
      </c>
      <c r="N877" s="51" t="s">
        <v>1168</v>
      </c>
      <c r="O877" s="51">
        <v>797900</v>
      </c>
      <c r="P877" s="51" t="s">
        <v>1195</v>
      </c>
      <c r="Q877" s="51" t="s">
        <v>1194</v>
      </c>
      <c r="R877" s="51" t="s">
        <v>15</v>
      </c>
      <c r="T877" s="51" t="s">
        <v>1406</v>
      </c>
    </row>
    <row r="878" spans="1:20" x14ac:dyDescent="0.2">
      <c r="A878" s="51" t="s">
        <v>1209</v>
      </c>
      <c r="B878" s="51" t="s">
        <v>1208</v>
      </c>
      <c r="C878" s="51" t="s">
        <v>1207</v>
      </c>
      <c r="D878" s="51" t="s">
        <v>1405</v>
      </c>
      <c r="E878" s="51" t="s">
        <v>1404</v>
      </c>
      <c r="F878" s="51" t="s">
        <v>1204</v>
      </c>
      <c r="G878" s="51" t="s">
        <v>1203</v>
      </c>
      <c r="H878" s="51" t="s">
        <v>1202</v>
      </c>
      <c r="I878" s="51" t="s">
        <v>1201</v>
      </c>
      <c r="J878" s="51" t="s">
        <v>1200</v>
      </c>
      <c r="K878" s="51" t="s">
        <v>1199</v>
      </c>
      <c r="L878" s="51" t="s">
        <v>1238</v>
      </c>
      <c r="M878" s="51" t="s">
        <v>1211</v>
      </c>
      <c r="N878" s="51" t="s">
        <v>1164</v>
      </c>
      <c r="O878" s="51">
        <v>252990</v>
      </c>
      <c r="P878" s="51" t="s">
        <v>1195</v>
      </c>
      <c r="Q878" s="51" t="s">
        <v>1194</v>
      </c>
      <c r="R878" s="51" t="s">
        <v>1213</v>
      </c>
      <c r="T878" s="51" t="s">
        <v>1210</v>
      </c>
    </row>
    <row r="879" spans="1:20" x14ac:dyDescent="0.2">
      <c r="A879" s="51" t="s">
        <v>1209</v>
      </c>
      <c r="B879" s="51" t="s">
        <v>1208</v>
      </c>
      <c r="C879" s="51" t="s">
        <v>1207</v>
      </c>
      <c r="D879" s="51" t="s">
        <v>1400</v>
      </c>
      <c r="E879" s="51" t="s">
        <v>1399</v>
      </c>
      <c r="F879" s="51" t="s">
        <v>1204</v>
      </c>
      <c r="G879" s="51" t="s">
        <v>1203</v>
      </c>
      <c r="H879" s="51" t="s">
        <v>1202</v>
      </c>
      <c r="I879" s="51" t="s">
        <v>1201</v>
      </c>
      <c r="J879" s="51" t="s">
        <v>1200</v>
      </c>
      <c r="K879" s="51" t="s">
        <v>1199</v>
      </c>
      <c r="L879" s="51" t="s">
        <v>1222</v>
      </c>
      <c r="M879" s="51" t="s">
        <v>1211</v>
      </c>
      <c r="N879" s="51" t="s">
        <v>1164</v>
      </c>
      <c r="O879" s="51">
        <v>187400</v>
      </c>
      <c r="P879" s="51" t="s">
        <v>1195</v>
      </c>
      <c r="Q879" s="51" t="s">
        <v>1194</v>
      </c>
      <c r="R879" s="51" t="s">
        <v>15</v>
      </c>
      <c r="T879" s="51" t="s">
        <v>1403</v>
      </c>
    </row>
    <row r="880" spans="1:20" x14ac:dyDescent="0.2">
      <c r="A880" s="51" t="s">
        <v>1209</v>
      </c>
      <c r="B880" s="51" t="s">
        <v>1208</v>
      </c>
      <c r="C880" s="51" t="s">
        <v>1207</v>
      </c>
      <c r="D880" s="51" t="s">
        <v>1400</v>
      </c>
      <c r="E880" s="51" t="s">
        <v>1399</v>
      </c>
      <c r="F880" s="51" t="s">
        <v>1204</v>
      </c>
      <c r="G880" s="51" t="s">
        <v>1203</v>
      </c>
      <c r="H880" s="51" t="s">
        <v>1202</v>
      </c>
      <c r="I880" s="51" t="s">
        <v>1201</v>
      </c>
      <c r="J880" s="51" t="s">
        <v>1200</v>
      </c>
      <c r="K880" s="51" t="s">
        <v>1199</v>
      </c>
      <c r="L880" s="51" t="s">
        <v>1219</v>
      </c>
      <c r="M880" s="51" t="s">
        <v>1197</v>
      </c>
      <c r="N880" s="51" t="s">
        <v>1168</v>
      </c>
      <c r="O880" s="51">
        <v>355900</v>
      </c>
      <c r="P880" s="51" t="s">
        <v>1195</v>
      </c>
      <c r="Q880" s="51" t="s">
        <v>1194</v>
      </c>
      <c r="R880" s="51" t="s">
        <v>15</v>
      </c>
      <c r="T880" s="51" t="s">
        <v>1305</v>
      </c>
    </row>
    <row r="881" spans="1:20" x14ac:dyDescent="0.2">
      <c r="A881" s="51" t="s">
        <v>1209</v>
      </c>
      <c r="B881" s="51" t="s">
        <v>1208</v>
      </c>
      <c r="C881" s="51" t="s">
        <v>1207</v>
      </c>
      <c r="D881" s="51" t="s">
        <v>1400</v>
      </c>
      <c r="E881" s="51" t="s">
        <v>1399</v>
      </c>
      <c r="F881" s="51" t="s">
        <v>1204</v>
      </c>
      <c r="G881" s="51" t="s">
        <v>1203</v>
      </c>
      <c r="H881" s="51" t="s">
        <v>1202</v>
      </c>
      <c r="I881" s="51" t="s">
        <v>1201</v>
      </c>
      <c r="J881" s="51" t="s">
        <v>1200</v>
      </c>
      <c r="K881" s="51" t="s">
        <v>1199</v>
      </c>
      <c r="L881" s="51" t="s">
        <v>1217</v>
      </c>
      <c r="M881" s="51" t="s">
        <v>1224</v>
      </c>
      <c r="N881" s="51" t="s">
        <v>2735</v>
      </c>
      <c r="O881" s="51">
        <v>206990</v>
      </c>
      <c r="P881" s="51" t="s">
        <v>1195</v>
      </c>
      <c r="Q881" s="51" t="s">
        <v>1194</v>
      </c>
      <c r="R881" s="51" t="s">
        <v>15</v>
      </c>
      <c r="T881" s="51" t="s">
        <v>1309</v>
      </c>
    </row>
    <row r="882" spans="1:20" x14ac:dyDescent="0.2">
      <c r="A882" s="51" t="s">
        <v>1209</v>
      </c>
      <c r="B882" s="51" t="s">
        <v>1208</v>
      </c>
      <c r="C882" s="51" t="s">
        <v>1207</v>
      </c>
      <c r="D882" s="51" t="s">
        <v>1400</v>
      </c>
      <c r="E882" s="51" t="s">
        <v>1399</v>
      </c>
      <c r="F882" s="51" t="s">
        <v>1204</v>
      </c>
      <c r="G882" s="51" t="s">
        <v>1203</v>
      </c>
      <c r="H882" s="51" t="s">
        <v>1202</v>
      </c>
      <c r="I882" s="51" t="s">
        <v>1201</v>
      </c>
      <c r="J882" s="51" t="s">
        <v>1200</v>
      </c>
      <c r="K882" s="51" t="s">
        <v>1199</v>
      </c>
      <c r="L882" s="51" t="s">
        <v>1215</v>
      </c>
      <c r="M882" s="51" t="s">
        <v>1211</v>
      </c>
      <c r="N882" s="51" t="s">
        <v>1164</v>
      </c>
      <c r="O882" s="51">
        <v>295300</v>
      </c>
      <c r="P882" s="51" t="s">
        <v>1195</v>
      </c>
      <c r="Q882" s="51" t="s">
        <v>1194</v>
      </c>
      <c r="R882" s="51" t="s">
        <v>15</v>
      </c>
      <c r="T882" s="51" t="s">
        <v>1337</v>
      </c>
    </row>
    <row r="883" spans="1:20" x14ac:dyDescent="0.2">
      <c r="A883" s="51" t="s">
        <v>1209</v>
      </c>
      <c r="B883" s="51" t="s">
        <v>1208</v>
      </c>
      <c r="C883" s="51" t="s">
        <v>1207</v>
      </c>
      <c r="D883" s="51" t="s">
        <v>1400</v>
      </c>
      <c r="E883" s="51" t="s">
        <v>1399</v>
      </c>
      <c r="F883" s="51" t="s">
        <v>1204</v>
      </c>
      <c r="G883" s="51" t="s">
        <v>1203</v>
      </c>
      <c r="H883" s="51" t="s">
        <v>1202</v>
      </c>
      <c r="I883" s="51" t="s">
        <v>1201</v>
      </c>
      <c r="J883" s="51" t="s">
        <v>1200</v>
      </c>
      <c r="K883" s="51" t="s">
        <v>1199</v>
      </c>
      <c r="L883" s="51" t="s">
        <v>1212</v>
      </c>
      <c r="M883" s="51" t="s">
        <v>1221</v>
      </c>
      <c r="N883" s="51" t="s">
        <v>1164</v>
      </c>
      <c r="O883" s="51">
        <v>368400</v>
      </c>
      <c r="P883" s="51" t="s">
        <v>1195</v>
      </c>
      <c r="Q883" s="51" t="s">
        <v>1194</v>
      </c>
      <c r="R883" s="51" t="s">
        <v>15</v>
      </c>
      <c r="T883" s="51" t="s">
        <v>1402</v>
      </c>
    </row>
    <row r="884" spans="1:20" x14ac:dyDescent="0.2">
      <c r="A884" s="51" t="s">
        <v>1209</v>
      </c>
      <c r="B884" s="51" t="s">
        <v>1208</v>
      </c>
      <c r="C884" s="51" t="s">
        <v>1207</v>
      </c>
      <c r="D884" s="51" t="s">
        <v>1400</v>
      </c>
      <c r="E884" s="51" t="s">
        <v>1399</v>
      </c>
      <c r="F884" s="51" t="s">
        <v>1204</v>
      </c>
      <c r="G884" s="51" t="s">
        <v>1203</v>
      </c>
      <c r="H884" s="51" t="s">
        <v>1202</v>
      </c>
      <c r="I884" s="51" t="s">
        <v>1201</v>
      </c>
      <c r="J884" s="51" t="s">
        <v>1200</v>
      </c>
      <c r="K884" s="51" t="s">
        <v>1199</v>
      </c>
      <c r="L884" s="51" t="s">
        <v>1198</v>
      </c>
      <c r="M884" s="51" t="s">
        <v>1197</v>
      </c>
      <c r="N884" s="51" t="s">
        <v>1168</v>
      </c>
      <c r="O884" s="51">
        <v>307900</v>
      </c>
      <c r="P884" s="51" t="s">
        <v>1195</v>
      </c>
      <c r="Q884" s="51" t="s">
        <v>1194</v>
      </c>
      <c r="R884" s="51" t="s">
        <v>15</v>
      </c>
      <c r="T884" s="51" t="s">
        <v>1300</v>
      </c>
    </row>
    <row r="885" spans="1:20" x14ac:dyDescent="0.2">
      <c r="A885" s="51" t="s">
        <v>1209</v>
      </c>
      <c r="B885" s="51" t="s">
        <v>1208</v>
      </c>
      <c r="C885" s="51" t="s">
        <v>1207</v>
      </c>
      <c r="D885" s="51" t="s">
        <v>1400</v>
      </c>
      <c r="E885" s="51" t="s">
        <v>1399</v>
      </c>
      <c r="F885" s="51" t="s">
        <v>1204</v>
      </c>
      <c r="G885" s="51" t="s">
        <v>1203</v>
      </c>
      <c r="H885" s="51" t="s">
        <v>1202</v>
      </c>
      <c r="I885" s="51" t="s">
        <v>1201</v>
      </c>
      <c r="J885" s="51" t="s">
        <v>1200</v>
      </c>
      <c r="K885" s="51" t="s">
        <v>1199</v>
      </c>
      <c r="L885" s="51" t="s">
        <v>1251</v>
      </c>
      <c r="M885" s="51" t="s">
        <v>1211</v>
      </c>
      <c r="N885" s="51" t="s">
        <v>1164</v>
      </c>
      <c r="O885" s="51">
        <v>239990</v>
      </c>
      <c r="P885" s="51" t="s">
        <v>1195</v>
      </c>
      <c r="Q885" s="51" t="s">
        <v>1194</v>
      </c>
      <c r="R885" s="51" t="s">
        <v>15</v>
      </c>
      <c r="T885" s="51" t="s">
        <v>1260</v>
      </c>
    </row>
    <row r="886" spans="1:20" x14ac:dyDescent="0.2">
      <c r="A886" s="51" t="s">
        <v>1209</v>
      </c>
      <c r="B886" s="51" t="s">
        <v>1208</v>
      </c>
      <c r="C886" s="51" t="s">
        <v>1207</v>
      </c>
      <c r="D886" s="51" t="s">
        <v>1400</v>
      </c>
      <c r="E886" s="51" t="s">
        <v>1399</v>
      </c>
      <c r="F886" s="51" t="s">
        <v>1204</v>
      </c>
      <c r="G886" s="51" t="s">
        <v>1203</v>
      </c>
      <c r="H886" s="51" t="s">
        <v>1202</v>
      </c>
      <c r="I886" s="51" t="s">
        <v>1201</v>
      </c>
      <c r="J886" s="51" t="s">
        <v>1200</v>
      </c>
      <c r="K886" s="51" t="s">
        <v>1199</v>
      </c>
      <c r="L886" s="51" t="s">
        <v>1248</v>
      </c>
      <c r="M886" s="51" t="s">
        <v>1221</v>
      </c>
      <c r="N886" s="51" t="s">
        <v>1164</v>
      </c>
      <c r="O886" s="51">
        <v>178600</v>
      </c>
      <c r="P886" s="51" t="s">
        <v>1195</v>
      </c>
      <c r="Q886" s="51" t="s">
        <v>1194</v>
      </c>
      <c r="R886" s="51" t="s">
        <v>15</v>
      </c>
      <c r="T886" s="51" t="s">
        <v>1299</v>
      </c>
    </row>
    <row r="887" spans="1:20" x14ac:dyDescent="0.2">
      <c r="A887" s="51" t="s">
        <v>1209</v>
      </c>
      <c r="B887" s="51" t="s">
        <v>1208</v>
      </c>
      <c r="C887" s="51" t="s">
        <v>1207</v>
      </c>
      <c r="D887" s="51" t="s">
        <v>1400</v>
      </c>
      <c r="E887" s="51" t="s">
        <v>1399</v>
      </c>
      <c r="F887" s="51" t="s">
        <v>1204</v>
      </c>
      <c r="G887" s="51" t="s">
        <v>1203</v>
      </c>
      <c r="H887" s="51" t="s">
        <v>1202</v>
      </c>
      <c r="I887" s="51" t="s">
        <v>1201</v>
      </c>
      <c r="J887" s="51" t="s">
        <v>1200</v>
      </c>
      <c r="K887" s="51" t="s">
        <v>1199</v>
      </c>
      <c r="L887" s="51" t="s">
        <v>1246</v>
      </c>
      <c r="M887" s="51" t="s">
        <v>1214</v>
      </c>
      <c r="N887" s="51" t="s">
        <v>1168</v>
      </c>
      <c r="O887" s="51">
        <v>382000</v>
      </c>
      <c r="P887" s="51" t="s">
        <v>1195</v>
      </c>
      <c r="Q887" s="51" t="s">
        <v>1194</v>
      </c>
      <c r="R887" s="51" t="s">
        <v>1213</v>
      </c>
      <c r="T887" s="51" t="s">
        <v>1243</v>
      </c>
    </row>
    <row r="888" spans="1:20" x14ac:dyDescent="0.2">
      <c r="A888" s="51" t="s">
        <v>1209</v>
      </c>
      <c r="B888" s="51" t="s">
        <v>1208</v>
      </c>
      <c r="C888" s="51" t="s">
        <v>1207</v>
      </c>
      <c r="D888" s="51" t="s">
        <v>1400</v>
      </c>
      <c r="E888" s="51" t="s">
        <v>1399</v>
      </c>
      <c r="F888" s="51" t="s">
        <v>1204</v>
      </c>
      <c r="G888" s="51" t="s">
        <v>1203</v>
      </c>
      <c r="H888" s="51" t="s">
        <v>1202</v>
      </c>
      <c r="I888" s="51" t="s">
        <v>1201</v>
      </c>
      <c r="J888" s="51" t="s">
        <v>1200</v>
      </c>
      <c r="K888" s="51" t="s">
        <v>1199</v>
      </c>
      <c r="L888" s="51" t="s">
        <v>1244</v>
      </c>
      <c r="M888" s="51" t="s">
        <v>1224</v>
      </c>
      <c r="N888" s="51" t="s">
        <v>2735</v>
      </c>
      <c r="O888" s="51">
        <v>215300</v>
      </c>
      <c r="P888" s="51" t="s">
        <v>1195</v>
      </c>
      <c r="Q888" s="51" t="s">
        <v>1194</v>
      </c>
      <c r="R888" s="51" t="s">
        <v>15</v>
      </c>
      <c r="T888" s="51" t="s">
        <v>1401</v>
      </c>
    </row>
    <row r="889" spans="1:20" x14ac:dyDescent="0.2">
      <c r="A889" s="51" t="s">
        <v>1209</v>
      </c>
      <c r="B889" s="51" t="s">
        <v>1208</v>
      </c>
      <c r="C889" s="51" t="s">
        <v>1207</v>
      </c>
      <c r="D889" s="51" t="s">
        <v>1400</v>
      </c>
      <c r="E889" s="51" t="s">
        <v>1399</v>
      </c>
      <c r="F889" s="51" t="s">
        <v>1204</v>
      </c>
      <c r="G889" s="51" t="s">
        <v>1203</v>
      </c>
      <c r="H889" s="51" t="s">
        <v>1202</v>
      </c>
      <c r="I889" s="51" t="s">
        <v>1201</v>
      </c>
      <c r="J889" s="51" t="s">
        <v>1200</v>
      </c>
      <c r="K889" s="51" t="s">
        <v>1199</v>
      </c>
      <c r="L889" s="51" t="s">
        <v>1242</v>
      </c>
      <c r="M889" s="51" t="s">
        <v>1224</v>
      </c>
      <c r="N889" s="51" t="s">
        <v>2735</v>
      </c>
      <c r="O889" s="51">
        <v>215458</v>
      </c>
      <c r="P889" s="51" t="s">
        <v>1195</v>
      </c>
      <c r="Q889" s="51" t="s">
        <v>1194</v>
      </c>
      <c r="R889" s="51" t="s">
        <v>15</v>
      </c>
      <c r="T889" s="51" t="s">
        <v>1257</v>
      </c>
    </row>
    <row r="890" spans="1:20" x14ac:dyDescent="0.2">
      <c r="A890" s="51" t="s">
        <v>1209</v>
      </c>
      <c r="B890" s="51" t="s">
        <v>1208</v>
      </c>
      <c r="C890" s="51" t="s">
        <v>1207</v>
      </c>
      <c r="D890" s="51" t="s">
        <v>1400</v>
      </c>
      <c r="E890" s="51" t="s">
        <v>1399</v>
      </c>
      <c r="F890" s="51" t="s">
        <v>1204</v>
      </c>
      <c r="G890" s="51" t="s">
        <v>1203</v>
      </c>
      <c r="H890" s="51" t="s">
        <v>1202</v>
      </c>
      <c r="I890" s="51" t="s">
        <v>1201</v>
      </c>
      <c r="J890" s="51" t="s">
        <v>1200</v>
      </c>
      <c r="K890" s="51" t="s">
        <v>1199</v>
      </c>
      <c r="L890" s="51" t="s">
        <v>1238</v>
      </c>
      <c r="M890" s="51" t="s">
        <v>1197</v>
      </c>
      <c r="N890" s="51" t="s">
        <v>1168</v>
      </c>
      <c r="O890" s="51">
        <v>324900</v>
      </c>
      <c r="P890" s="51" t="s">
        <v>1195</v>
      </c>
      <c r="Q890" s="51" t="s">
        <v>1194</v>
      </c>
      <c r="R890" s="51" t="s">
        <v>15</v>
      </c>
      <c r="T890" s="51" t="s">
        <v>1398</v>
      </c>
    </row>
    <row r="891" spans="1:20" x14ac:dyDescent="0.2">
      <c r="A891" s="51" t="s">
        <v>1209</v>
      </c>
      <c r="B891" s="51" t="s">
        <v>1208</v>
      </c>
      <c r="C891" s="51" t="s">
        <v>1207</v>
      </c>
      <c r="D891" s="51" t="s">
        <v>1390</v>
      </c>
      <c r="E891" s="51" t="s">
        <v>1389</v>
      </c>
      <c r="F891" s="51" t="s">
        <v>1204</v>
      </c>
      <c r="G891" s="51" t="s">
        <v>1203</v>
      </c>
      <c r="H891" s="51" t="s">
        <v>1202</v>
      </c>
      <c r="I891" s="51" t="s">
        <v>1201</v>
      </c>
      <c r="J891" s="51" t="s">
        <v>1200</v>
      </c>
      <c r="K891" s="51" t="s">
        <v>1199</v>
      </c>
      <c r="L891" s="51" t="s">
        <v>1222</v>
      </c>
      <c r="M891" s="51" t="s">
        <v>1197</v>
      </c>
      <c r="N891" s="51" t="s">
        <v>1168</v>
      </c>
      <c r="O891" s="51">
        <v>367600</v>
      </c>
      <c r="P891" s="51" t="s">
        <v>1195</v>
      </c>
      <c r="Q891" s="51" t="s">
        <v>1194</v>
      </c>
      <c r="R891" s="51" t="s">
        <v>15</v>
      </c>
      <c r="T891" s="51" t="s">
        <v>1397</v>
      </c>
    </row>
    <row r="892" spans="1:20" x14ac:dyDescent="0.2">
      <c r="A892" s="51" t="s">
        <v>1209</v>
      </c>
      <c r="B892" s="51" t="s">
        <v>1208</v>
      </c>
      <c r="C892" s="51" t="s">
        <v>1207</v>
      </c>
      <c r="D892" s="51" t="s">
        <v>1390</v>
      </c>
      <c r="E892" s="51" t="s">
        <v>1389</v>
      </c>
      <c r="F892" s="51" t="s">
        <v>1204</v>
      </c>
      <c r="G892" s="51" t="s">
        <v>1203</v>
      </c>
      <c r="H892" s="51" t="s">
        <v>1202</v>
      </c>
      <c r="I892" s="51" t="s">
        <v>1201</v>
      </c>
      <c r="J892" s="51" t="s">
        <v>1200</v>
      </c>
      <c r="K892" s="51" t="s">
        <v>1199</v>
      </c>
      <c r="L892" s="51" t="s">
        <v>1219</v>
      </c>
      <c r="M892" s="51" t="s">
        <v>1197</v>
      </c>
      <c r="N892" s="51" t="s">
        <v>1168</v>
      </c>
      <c r="O892" s="51">
        <v>355900</v>
      </c>
      <c r="P892" s="51" t="s">
        <v>1195</v>
      </c>
      <c r="Q892" s="51" t="s">
        <v>1194</v>
      </c>
      <c r="R892" s="51" t="s">
        <v>15</v>
      </c>
      <c r="T892" s="51" t="s">
        <v>1305</v>
      </c>
    </row>
    <row r="893" spans="1:20" x14ac:dyDescent="0.2">
      <c r="A893" s="51" t="s">
        <v>1209</v>
      </c>
      <c r="B893" s="51" t="s">
        <v>1208</v>
      </c>
      <c r="C893" s="51" t="s">
        <v>1207</v>
      </c>
      <c r="D893" s="51" t="s">
        <v>1390</v>
      </c>
      <c r="E893" s="51" t="s">
        <v>1389</v>
      </c>
      <c r="F893" s="51" t="s">
        <v>1204</v>
      </c>
      <c r="G893" s="51" t="s">
        <v>1203</v>
      </c>
      <c r="H893" s="51" t="s">
        <v>1202</v>
      </c>
      <c r="I893" s="51" t="s">
        <v>1201</v>
      </c>
      <c r="J893" s="51" t="s">
        <v>1200</v>
      </c>
      <c r="K893" s="51" t="s">
        <v>1199</v>
      </c>
      <c r="L893" s="51" t="s">
        <v>1217</v>
      </c>
      <c r="M893" s="51" t="s">
        <v>1224</v>
      </c>
      <c r="N893" s="51" t="s">
        <v>2735</v>
      </c>
      <c r="O893" s="51">
        <v>179500</v>
      </c>
      <c r="P893" s="51" t="s">
        <v>1195</v>
      </c>
      <c r="Q893" s="51" t="s">
        <v>1194</v>
      </c>
      <c r="R893" s="51" t="s">
        <v>1213</v>
      </c>
      <c r="T893" s="51" t="s">
        <v>1262</v>
      </c>
    </row>
    <row r="894" spans="1:20" x14ac:dyDescent="0.2">
      <c r="A894" s="51" t="s">
        <v>1209</v>
      </c>
      <c r="B894" s="51" t="s">
        <v>1208</v>
      </c>
      <c r="C894" s="51" t="s">
        <v>1207</v>
      </c>
      <c r="D894" s="51" t="s">
        <v>1390</v>
      </c>
      <c r="E894" s="51" t="s">
        <v>1389</v>
      </c>
      <c r="F894" s="51" t="s">
        <v>1204</v>
      </c>
      <c r="G894" s="51" t="s">
        <v>1203</v>
      </c>
      <c r="H894" s="51" t="s">
        <v>1202</v>
      </c>
      <c r="I894" s="51" t="s">
        <v>1201</v>
      </c>
      <c r="J894" s="51" t="s">
        <v>1200</v>
      </c>
      <c r="K894" s="51" t="s">
        <v>1199</v>
      </c>
      <c r="L894" s="51" t="s">
        <v>1215</v>
      </c>
      <c r="M894" s="51" t="s">
        <v>1224</v>
      </c>
      <c r="N894" s="51" t="s">
        <v>2735</v>
      </c>
      <c r="O894" s="51">
        <v>149300</v>
      </c>
      <c r="P894" s="51" t="s">
        <v>1195</v>
      </c>
      <c r="Q894" s="51" t="s">
        <v>1194</v>
      </c>
      <c r="R894" s="51" t="s">
        <v>15</v>
      </c>
      <c r="T894" s="51" t="s">
        <v>1287</v>
      </c>
    </row>
    <row r="895" spans="1:20" x14ac:dyDescent="0.2">
      <c r="A895" s="51" t="s">
        <v>1209</v>
      </c>
      <c r="B895" s="51" t="s">
        <v>1208</v>
      </c>
      <c r="C895" s="51" t="s">
        <v>1207</v>
      </c>
      <c r="D895" s="51" t="s">
        <v>1390</v>
      </c>
      <c r="E895" s="51" t="s">
        <v>1389</v>
      </c>
      <c r="F895" s="51" t="s">
        <v>1204</v>
      </c>
      <c r="G895" s="51" t="s">
        <v>1203</v>
      </c>
      <c r="H895" s="51" t="s">
        <v>1202</v>
      </c>
      <c r="I895" s="51" t="s">
        <v>1201</v>
      </c>
      <c r="J895" s="51" t="s">
        <v>1200</v>
      </c>
      <c r="K895" s="51" t="s">
        <v>1199</v>
      </c>
      <c r="L895" s="51" t="s">
        <v>1212</v>
      </c>
      <c r="M895" s="51" t="s">
        <v>1211</v>
      </c>
      <c r="N895" s="51" t="s">
        <v>1164</v>
      </c>
      <c r="O895" s="51">
        <v>249990</v>
      </c>
      <c r="P895" s="51" t="s">
        <v>1195</v>
      </c>
      <c r="Q895" s="51" t="s">
        <v>1194</v>
      </c>
      <c r="R895" s="51" t="s">
        <v>15</v>
      </c>
      <c r="T895" s="51" t="s">
        <v>1396</v>
      </c>
    </row>
    <row r="896" spans="1:20" x14ac:dyDescent="0.2">
      <c r="A896" s="51" t="s">
        <v>1209</v>
      </c>
      <c r="B896" s="51" t="s">
        <v>1208</v>
      </c>
      <c r="C896" s="51" t="s">
        <v>1207</v>
      </c>
      <c r="D896" s="51" t="s">
        <v>1390</v>
      </c>
      <c r="E896" s="51" t="s">
        <v>1389</v>
      </c>
      <c r="F896" s="51" t="s">
        <v>1204</v>
      </c>
      <c r="G896" s="51" t="s">
        <v>1203</v>
      </c>
      <c r="H896" s="51" t="s">
        <v>1202</v>
      </c>
      <c r="I896" s="51" t="s">
        <v>1201</v>
      </c>
      <c r="J896" s="51" t="s">
        <v>1200</v>
      </c>
      <c r="K896" s="51" t="s">
        <v>1199</v>
      </c>
      <c r="L896" s="51" t="s">
        <v>1198</v>
      </c>
      <c r="M896" s="51" t="s">
        <v>1221</v>
      </c>
      <c r="N896" s="51" t="s">
        <v>1164</v>
      </c>
      <c r="O896" s="51">
        <v>456100</v>
      </c>
      <c r="P896" s="51" t="s">
        <v>1195</v>
      </c>
      <c r="Q896" s="51" t="s">
        <v>1194</v>
      </c>
      <c r="R896" s="51" t="s">
        <v>1213</v>
      </c>
      <c r="T896" s="51" t="s">
        <v>1261</v>
      </c>
    </row>
    <row r="897" spans="1:20" x14ac:dyDescent="0.2">
      <c r="A897" s="51" t="s">
        <v>1209</v>
      </c>
      <c r="B897" s="51" t="s">
        <v>1208</v>
      </c>
      <c r="C897" s="51" t="s">
        <v>1207</v>
      </c>
      <c r="D897" s="51" t="s">
        <v>1390</v>
      </c>
      <c r="E897" s="51" t="s">
        <v>1389</v>
      </c>
      <c r="F897" s="51" t="s">
        <v>1204</v>
      </c>
      <c r="G897" s="51" t="s">
        <v>1203</v>
      </c>
      <c r="H897" s="51" t="s">
        <v>1202</v>
      </c>
      <c r="I897" s="51" t="s">
        <v>1201</v>
      </c>
      <c r="J897" s="51" t="s">
        <v>1200</v>
      </c>
      <c r="K897" s="51" t="s">
        <v>1199</v>
      </c>
      <c r="L897" s="51" t="s">
        <v>1251</v>
      </c>
      <c r="M897" s="51" t="s">
        <v>1224</v>
      </c>
      <c r="N897" s="51" t="s">
        <v>2735</v>
      </c>
      <c r="O897" s="51">
        <v>206989.5</v>
      </c>
      <c r="P897" s="51" t="s">
        <v>1195</v>
      </c>
      <c r="Q897" s="51" t="s">
        <v>1194</v>
      </c>
      <c r="R897" s="51" t="s">
        <v>15</v>
      </c>
      <c r="T897" s="51" t="s">
        <v>1395</v>
      </c>
    </row>
    <row r="898" spans="1:20" x14ac:dyDescent="0.2">
      <c r="A898" s="51" t="s">
        <v>1209</v>
      </c>
      <c r="B898" s="51" t="s">
        <v>1208</v>
      </c>
      <c r="C898" s="51" t="s">
        <v>1207</v>
      </c>
      <c r="D898" s="51" t="s">
        <v>1390</v>
      </c>
      <c r="E898" s="51" t="s">
        <v>1389</v>
      </c>
      <c r="F898" s="51" t="s">
        <v>1204</v>
      </c>
      <c r="G898" s="51" t="s">
        <v>1203</v>
      </c>
      <c r="H898" s="51" t="s">
        <v>1202</v>
      </c>
      <c r="I898" s="51" t="s">
        <v>1201</v>
      </c>
      <c r="J898" s="51" t="s">
        <v>1200</v>
      </c>
      <c r="K898" s="51" t="s">
        <v>1199</v>
      </c>
      <c r="L898" s="51" t="s">
        <v>1248</v>
      </c>
      <c r="M898" s="51" t="s">
        <v>1197</v>
      </c>
      <c r="N898" s="51" t="s">
        <v>1168</v>
      </c>
      <c r="O898" s="51">
        <v>716900</v>
      </c>
      <c r="P898" s="51" t="s">
        <v>1195</v>
      </c>
      <c r="Q898" s="51" t="s">
        <v>1194</v>
      </c>
      <c r="R898" s="51" t="s">
        <v>15</v>
      </c>
      <c r="T898" s="51" t="s">
        <v>1394</v>
      </c>
    </row>
    <row r="899" spans="1:20" x14ac:dyDescent="0.2">
      <c r="A899" s="51" t="s">
        <v>1209</v>
      </c>
      <c r="B899" s="51" t="s">
        <v>1208</v>
      </c>
      <c r="C899" s="51" t="s">
        <v>1207</v>
      </c>
      <c r="D899" s="51" t="s">
        <v>1390</v>
      </c>
      <c r="E899" s="51" t="s">
        <v>1389</v>
      </c>
      <c r="F899" s="51" t="s">
        <v>1204</v>
      </c>
      <c r="G899" s="51" t="s">
        <v>1203</v>
      </c>
      <c r="H899" s="51" t="s">
        <v>1202</v>
      </c>
      <c r="I899" s="51" t="s">
        <v>1201</v>
      </c>
      <c r="J899" s="51" t="s">
        <v>1200</v>
      </c>
      <c r="K899" s="51" t="s">
        <v>1199</v>
      </c>
      <c r="L899" s="51" t="s">
        <v>1246</v>
      </c>
      <c r="M899" s="51" t="s">
        <v>1272</v>
      </c>
      <c r="N899" s="51" t="s">
        <v>1166</v>
      </c>
      <c r="O899" s="51">
        <v>364900</v>
      </c>
      <c r="P899" s="51" t="s">
        <v>1195</v>
      </c>
      <c r="Q899" s="51" t="s">
        <v>1194</v>
      </c>
      <c r="R899" s="51" t="s">
        <v>15</v>
      </c>
      <c r="T899" s="51" t="s">
        <v>1393</v>
      </c>
    </row>
    <row r="900" spans="1:20" x14ac:dyDescent="0.2">
      <c r="A900" s="51" t="s">
        <v>1209</v>
      </c>
      <c r="B900" s="51" t="s">
        <v>1208</v>
      </c>
      <c r="C900" s="51" t="s">
        <v>1207</v>
      </c>
      <c r="D900" s="51" t="s">
        <v>1390</v>
      </c>
      <c r="E900" s="51" t="s">
        <v>1389</v>
      </c>
      <c r="F900" s="51" t="s">
        <v>1204</v>
      </c>
      <c r="G900" s="51" t="s">
        <v>1203</v>
      </c>
      <c r="H900" s="51" t="s">
        <v>1202</v>
      </c>
      <c r="I900" s="51" t="s">
        <v>1201</v>
      </c>
      <c r="J900" s="51" t="s">
        <v>1200</v>
      </c>
      <c r="K900" s="51" t="s">
        <v>1199</v>
      </c>
      <c r="L900" s="51" t="s">
        <v>1244</v>
      </c>
      <c r="M900" s="51" t="s">
        <v>1197</v>
      </c>
      <c r="N900" s="51" t="s">
        <v>1168</v>
      </c>
      <c r="O900" s="51">
        <v>375500</v>
      </c>
      <c r="P900" s="51" t="s">
        <v>1195</v>
      </c>
      <c r="Q900" s="51" t="s">
        <v>1194</v>
      </c>
      <c r="R900" s="51" t="s">
        <v>15</v>
      </c>
      <c r="T900" s="51" t="s">
        <v>1392</v>
      </c>
    </row>
    <row r="901" spans="1:20" x14ac:dyDescent="0.2">
      <c r="A901" s="51" t="s">
        <v>1209</v>
      </c>
      <c r="B901" s="51" t="s">
        <v>1208</v>
      </c>
      <c r="C901" s="51" t="s">
        <v>1207</v>
      </c>
      <c r="D901" s="51" t="s">
        <v>1390</v>
      </c>
      <c r="E901" s="51" t="s">
        <v>1389</v>
      </c>
      <c r="F901" s="51" t="s">
        <v>1204</v>
      </c>
      <c r="G901" s="51" t="s">
        <v>1203</v>
      </c>
      <c r="H901" s="51" t="s">
        <v>1202</v>
      </c>
      <c r="I901" s="51" t="s">
        <v>1201</v>
      </c>
      <c r="J901" s="51" t="s">
        <v>1200</v>
      </c>
      <c r="K901" s="51" t="s">
        <v>1199</v>
      </c>
      <c r="L901" s="51" t="s">
        <v>1242</v>
      </c>
      <c r="M901" s="51" t="s">
        <v>1197</v>
      </c>
      <c r="N901" s="51" t="s">
        <v>1168</v>
      </c>
      <c r="O901" s="51">
        <v>565000</v>
      </c>
      <c r="P901" s="51" t="s">
        <v>1195</v>
      </c>
      <c r="Q901" s="51" t="s">
        <v>1194</v>
      </c>
      <c r="R901" s="51" t="s">
        <v>15</v>
      </c>
      <c r="T901" s="51" t="s">
        <v>1391</v>
      </c>
    </row>
    <row r="902" spans="1:20" x14ac:dyDescent="0.2">
      <c r="A902" s="51" t="s">
        <v>1209</v>
      </c>
      <c r="B902" s="51" t="s">
        <v>1208</v>
      </c>
      <c r="C902" s="51" t="s">
        <v>1207</v>
      </c>
      <c r="D902" s="51" t="s">
        <v>1390</v>
      </c>
      <c r="E902" s="51" t="s">
        <v>1389</v>
      </c>
      <c r="F902" s="51" t="s">
        <v>1204</v>
      </c>
      <c r="G902" s="51" t="s">
        <v>1203</v>
      </c>
      <c r="H902" s="51" t="s">
        <v>1202</v>
      </c>
      <c r="I902" s="51" t="s">
        <v>1201</v>
      </c>
      <c r="J902" s="51" t="s">
        <v>1200</v>
      </c>
      <c r="K902" s="51" t="s">
        <v>1199</v>
      </c>
      <c r="L902" s="51" t="s">
        <v>1238</v>
      </c>
      <c r="M902" s="51" t="s">
        <v>1211</v>
      </c>
      <c r="N902" s="51" t="s">
        <v>1164</v>
      </c>
      <c r="O902" s="51">
        <v>235900</v>
      </c>
      <c r="P902" s="51" t="s">
        <v>1195</v>
      </c>
      <c r="Q902" s="51" t="s">
        <v>1194</v>
      </c>
      <c r="R902" s="51" t="s">
        <v>1213</v>
      </c>
      <c r="T902" s="51" t="s">
        <v>1388</v>
      </c>
    </row>
    <row r="903" spans="1:20" x14ac:dyDescent="0.2">
      <c r="A903" s="51" t="s">
        <v>1209</v>
      </c>
      <c r="B903" s="51" t="s">
        <v>1208</v>
      </c>
      <c r="C903" s="51" t="s">
        <v>1207</v>
      </c>
      <c r="D903" s="51" t="s">
        <v>1384</v>
      </c>
      <c r="E903" s="51" t="s">
        <v>1383</v>
      </c>
      <c r="F903" s="51" t="s">
        <v>1204</v>
      </c>
      <c r="G903" s="51" t="s">
        <v>1203</v>
      </c>
      <c r="H903" s="51" t="s">
        <v>1202</v>
      </c>
      <c r="I903" s="51" t="s">
        <v>1201</v>
      </c>
      <c r="J903" s="51" t="s">
        <v>1200</v>
      </c>
      <c r="K903" s="51" t="s">
        <v>1199</v>
      </c>
      <c r="L903" s="51" t="s">
        <v>1222</v>
      </c>
      <c r="M903" s="51" t="s">
        <v>1272</v>
      </c>
      <c r="N903" s="51" t="s">
        <v>1166</v>
      </c>
      <c r="O903" s="51">
        <v>358900</v>
      </c>
      <c r="P903" s="51" t="s">
        <v>1195</v>
      </c>
      <c r="Q903" s="51" t="s">
        <v>1194</v>
      </c>
      <c r="R903" s="51" t="s">
        <v>15</v>
      </c>
      <c r="T903" s="51" t="s">
        <v>1379</v>
      </c>
    </row>
    <row r="904" spans="1:20" x14ac:dyDescent="0.2">
      <c r="A904" s="51" t="s">
        <v>1209</v>
      </c>
      <c r="B904" s="51" t="s">
        <v>1208</v>
      </c>
      <c r="C904" s="51" t="s">
        <v>1207</v>
      </c>
      <c r="D904" s="51" t="s">
        <v>1384</v>
      </c>
      <c r="E904" s="51" t="s">
        <v>1383</v>
      </c>
      <c r="F904" s="51" t="s">
        <v>1204</v>
      </c>
      <c r="G904" s="51" t="s">
        <v>1203</v>
      </c>
      <c r="H904" s="51" t="s">
        <v>1202</v>
      </c>
      <c r="I904" s="51" t="s">
        <v>1201</v>
      </c>
      <c r="J904" s="51" t="s">
        <v>1200</v>
      </c>
      <c r="K904" s="51" t="s">
        <v>1199</v>
      </c>
      <c r="L904" s="51" t="s">
        <v>1219</v>
      </c>
      <c r="M904" s="51" t="s">
        <v>1197</v>
      </c>
      <c r="N904" s="51" t="s">
        <v>1168</v>
      </c>
      <c r="O904" s="51">
        <v>194500</v>
      </c>
      <c r="P904" s="51" t="s">
        <v>1195</v>
      </c>
      <c r="Q904" s="51" t="s">
        <v>1194</v>
      </c>
      <c r="R904" s="51" t="s">
        <v>15</v>
      </c>
      <c r="T904" s="51" t="s">
        <v>1318</v>
      </c>
    </row>
    <row r="905" spans="1:20" x14ac:dyDescent="0.2">
      <c r="A905" s="51" t="s">
        <v>1209</v>
      </c>
      <c r="B905" s="51" t="s">
        <v>1208</v>
      </c>
      <c r="C905" s="51" t="s">
        <v>1207</v>
      </c>
      <c r="D905" s="51" t="s">
        <v>1384</v>
      </c>
      <c r="E905" s="51" t="s">
        <v>1383</v>
      </c>
      <c r="F905" s="51" t="s">
        <v>1204</v>
      </c>
      <c r="G905" s="51" t="s">
        <v>1203</v>
      </c>
      <c r="H905" s="51" t="s">
        <v>1202</v>
      </c>
      <c r="I905" s="51" t="s">
        <v>1201</v>
      </c>
      <c r="J905" s="51" t="s">
        <v>1200</v>
      </c>
      <c r="K905" s="51" t="s">
        <v>1199</v>
      </c>
      <c r="L905" s="51" t="s">
        <v>1217</v>
      </c>
      <c r="M905" s="51" t="s">
        <v>1197</v>
      </c>
      <c r="N905" s="51" t="s">
        <v>1168</v>
      </c>
      <c r="O905" s="51">
        <v>177500</v>
      </c>
      <c r="P905" s="51" t="s">
        <v>1195</v>
      </c>
      <c r="Q905" s="51" t="s">
        <v>1194</v>
      </c>
      <c r="R905" s="51" t="s">
        <v>15</v>
      </c>
      <c r="T905" s="51" t="s">
        <v>1387</v>
      </c>
    </row>
    <row r="906" spans="1:20" x14ac:dyDescent="0.2">
      <c r="A906" s="51" t="s">
        <v>1209</v>
      </c>
      <c r="B906" s="51" t="s">
        <v>1208</v>
      </c>
      <c r="C906" s="51" t="s">
        <v>1207</v>
      </c>
      <c r="D906" s="51" t="s">
        <v>1384</v>
      </c>
      <c r="E906" s="51" t="s">
        <v>1383</v>
      </c>
      <c r="F906" s="51" t="s">
        <v>1204</v>
      </c>
      <c r="G906" s="51" t="s">
        <v>1203</v>
      </c>
      <c r="H906" s="51" t="s">
        <v>1202</v>
      </c>
      <c r="I906" s="51" t="s">
        <v>1201</v>
      </c>
      <c r="J906" s="51" t="s">
        <v>1200</v>
      </c>
      <c r="K906" s="51" t="s">
        <v>1199</v>
      </c>
      <c r="L906" s="51" t="s">
        <v>1215</v>
      </c>
      <c r="M906" s="51" t="s">
        <v>1272</v>
      </c>
      <c r="N906" s="51" t="s">
        <v>1166</v>
      </c>
      <c r="O906" s="51">
        <v>496000</v>
      </c>
      <c r="P906" s="51" t="s">
        <v>1195</v>
      </c>
      <c r="Q906" s="51" t="s">
        <v>1194</v>
      </c>
      <c r="R906" s="51" t="s">
        <v>15</v>
      </c>
      <c r="T906" s="51" t="s">
        <v>1386</v>
      </c>
    </row>
    <row r="907" spans="1:20" x14ac:dyDescent="0.2">
      <c r="A907" s="51" t="s">
        <v>1209</v>
      </c>
      <c r="B907" s="51" t="s">
        <v>1208</v>
      </c>
      <c r="C907" s="51" t="s">
        <v>1207</v>
      </c>
      <c r="D907" s="51" t="s">
        <v>1384</v>
      </c>
      <c r="E907" s="51" t="s">
        <v>1383</v>
      </c>
      <c r="F907" s="51" t="s">
        <v>1204</v>
      </c>
      <c r="G907" s="51" t="s">
        <v>1203</v>
      </c>
      <c r="H907" s="51" t="s">
        <v>1202</v>
      </c>
      <c r="I907" s="51" t="s">
        <v>1201</v>
      </c>
      <c r="J907" s="51" t="s">
        <v>1200</v>
      </c>
      <c r="K907" s="51" t="s">
        <v>1199</v>
      </c>
      <c r="L907" s="51" t="s">
        <v>1212</v>
      </c>
      <c r="M907" s="51" t="s">
        <v>1211</v>
      </c>
      <c r="N907" s="51" t="s">
        <v>1164</v>
      </c>
      <c r="O907" s="51">
        <v>204500</v>
      </c>
      <c r="P907" s="51" t="s">
        <v>1195</v>
      </c>
      <c r="Q907" s="51" t="s">
        <v>1194</v>
      </c>
      <c r="R907" s="51" t="s">
        <v>1213</v>
      </c>
      <c r="T907" s="51" t="s">
        <v>1237</v>
      </c>
    </row>
    <row r="908" spans="1:20" x14ac:dyDescent="0.2">
      <c r="A908" s="51" t="s">
        <v>1209</v>
      </c>
      <c r="B908" s="51" t="s">
        <v>1208</v>
      </c>
      <c r="C908" s="51" t="s">
        <v>1207</v>
      </c>
      <c r="D908" s="51" t="s">
        <v>1384</v>
      </c>
      <c r="E908" s="51" t="s">
        <v>1383</v>
      </c>
      <c r="F908" s="51" t="s">
        <v>1204</v>
      </c>
      <c r="G908" s="51" t="s">
        <v>1203</v>
      </c>
      <c r="H908" s="51" t="s">
        <v>1202</v>
      </c>
      <c r="I908" s="51" t="s">
        <v>1201</v>
      </c>
      <c r="J908" s="51" t="s">
        <v>1200</v>
      </c>
      <c r="K908" s="51" t="s">
        <v>1199</v>
      </c>
      <c r="L908" s="51" t="s">
        <v>1198</v>
      </c>
      <c r="M908" s="51" t="s">
        <v>1211</v>
      </c>
      <c r="N908" s="51" t="s">
        <v>1164</v>
      </c>
      <c r="O908" s="51">
        <v>287990</v>
      </c>
      <c r="P908" s="51" t="s">
        <v>1195</v>
      </c>
      <c r="Q908" s="51" t="s">
        <v>1194</v>
      </c>
      <c r="R908" s="51" t="s">
        <v>15</v>
      </c>
      <c r="T908" s="51" t="s">
        <v>1328</v>
      </c>
    </row>
    <row r="909" spans="1:20" x14ac:dyDescent="0.2">
      <c r="A909" s="51" t="s">
        <v>1209</v>
      </c>
      <c r="B909" s="51" t="s">
        <v>1208</v>
      </c>
      <c r="C909" s="51" t="s">
        <v>1207</v>
      </c>
      <c r="D909" s="51" t="s">
        <v>1384</v>
      </c>
      <c r="E909" s="51" t="s">
        <v>1383</v>
      </c>
      <c r="F909" s="51" t="s">
        <v>1204</v>
      </c>
      <c r="G909" s="51" t="s">
        <v>1203</v>
      </c>
      <c r="H909" s="51" t="s">
        <v>1202</v>
      </c>
      <c r="I909" s="51" t="s">
        <v>1201</v>
      </c>
      <c r="J909" s="51" t="s">
        <v>1200</v>
      </c>
      <c r="K909" s="51" t="s">
        <v>1199</v>
      </c>
      <c r="L909" s="51" t="s">
        <v>1251</v>
      </c>
      <c r="M909" s="51" t="s">
        <v>1197</v>
      </c>
      <c r="N909" s="51" t="s">
        <v>1168</v>
      </c>
      <c r="O909" s="51">
        <v>459900</v>
      </c>
      <c r="P909" s="51" t="s">
        <v>1195</v>
      </c>
      <c r="Q909" s="51" t="s">
        <v>1194</v>
      </c>
      <c r="R909" s="51" t="s">
        <v>15</v>
      </c>
      <c r="T909" s="51" t="s">
        <v>1298</v>
      </c>
    </row>
    <row r="910" spans="1:20" x14ac:dyDescent="0.2">
      <c r="A910" s="51" t="s">
        <v>1209</v>
      </c>
      <c r="B910" s="51" t="s">
        <v>1208</v>
      </c>
      <c r="C910" s="51" t="s">
        <v>1207</v>
      </c>
      <c r="D910" s="51" t="s">
        <v>1384</v>
      </c>
      <c r="E910" s="51" t="s">
        <v>1383</v>
      </c>
      <c r="F910" s="51" t="s">
        <v>1204</v>
      </c>
      <c r="G910" s="51" t="s">
        <v>1203</v>
      </c>
      <c r="H910" s="51" t="s">
        <v>1202</v>
      </c>
      <c r="I910" s="51" t="s">
        <v>1201</v>
      </c>
      <c r="J910" s="51" t="s">
        <v>1200</v>
      </c>
      <c r="K910" s="51" t="s">
        <v>1199</v>
      </c>
      <c r="L910" s="51" t="s">
        <v>1248</v>
      </c>
      <c r="M910" s="51" t="s">
        <v>1250</v>
      </c>
      <c r="N910" s="51" t="s">
        <v>1168</v>
      </c>
      <c r="O910" s="51">
        <v>519900</v>
      </c>
      <c r="P910" s="51" t="s">
        <v>1195</v>
      </c>
      <c r="Q910" s="51" t="s">
        <v>1194</v>
      </c>
      <c r="R910" s="51" t="s">
        <v>15</v>
      </c>
      <c r="T910" s="51" t="s">
        <v>1324</v>
      </c>
    </row>
    <row r="911" spans="1:20" x14ac:dyDescent="0.2">
      <c r="A911" s="51" t="s">
        <v>1209</v>
      </c>
      <c r="B911" s="51" t="s">
        <v>1208</v>
      </c>
      <c r="C911" s="51" t="s">
        <v>1207</v>
      </c>
      <c r="D911" s="51" t="s">
        <v>1384</v>
      </c>
      <c r="E911" s="51" t="s">
        <v>1383</v>
      </c>
      <c r="F911" s="51" t="s">
        <v>1204</v>
      </c>
      <c r="G911" s="51" t="s">
        <v>1203</v>
      </c>
      <c r="H911" s="51" t="s">
        <v>1202</v>
      </c>
      <c r="I911" s="51" t="s">
        <v>1201</v>
      </c>
      <c r="J911" s="51" t="s">
        <v>1200</v>
      </c>
      <c r="K911" s="51" t="s">
        <v>1199</v>
      </c>
      <c r="L911" s="51" t="s">
        <v>1246</v>
      </c>
      <c r="M911" s="51" t="s">
        <v>1197</v>
      </c>
      <c r="N911" s="51" t="s">
        <v>1168</v>
      </c>
      <c r="O911" s="51">
        <v>185100</v>
      </c>
      <c r="P911" s="51" t="s">
        <v>1195</v>
      </c>
      <c r="Q911" s="51" t="s">
        <v>1194</v>
      </c>
      <c r="R911" s="51" t="s">
        <v>1213</v>
      </c>
      <c r="T911" s="51" t="s">
        <v>1355</v>
      </c>
    </row>
    <row r="912" spans="1:20" x14ac:dyDescent="0.2">
      <c r="A912" s="51" t="s">
        <v>1209</v>
      </c>
      <c r="B912" s="51" t="s">
        <v>1208</v>
      </c>
      <c r="C912" s="51" t="s">
        <v>1207</v>
      </c>
      <c r="D912" s="51" t="s">
        <v>1384</v>
      </c>
      <c r="E912" s="51" t="s">
        <v>1383</v>
      </c>
      <c r="F912" s="51" t="s">
        <v>1204</v>
      </c>
      <c r="G912" s="51" t="s">
        <v>1203</v>
      </c>
      <c r="H912" s="51" t="s">
        <v>1202</v>
      </c>
      <c r="I912" s="51" t="s">
        <v>1201</v>
      </c>
      <c r="J912" s="51" t="s">
        <v>1200</v>
      </c>
      <c r="K912" s="51" t="s">
        <v>1199</v>
      </c>
      <c r="L912" s="51" t="s">
        <v>1244</v>
      </c>
      <c r="M912" s="51" t="s">
        <v>1197</v>
      </c>
      <c r="N912" s="51" t="s">
        <v>1168</v>
      </c>
      <c r="O912" s="51">
        <v>227900</v>
      </c>
      <c r="P912" s="51" t="s">
        <v>1195</v>
      </c>
      <c r="Q912" s="51" t="s">
        <v>1194</v>
      </c>
      <c r="R912" s="51" t="s">
        <v>15</v>
      </c>
      <c r="T912" s="51" t="s">
        <v>1279</v>
      </c>
    </row>
    <row r="913" spans="1:20" x14ac:dyDescent="0.2">
      <c r="A913" s="51" t="s">
        <v>1209</v>
      </c>
      <c r="B913" s="51" t="s">
        <v>1208</v>
      </c>
      <c r="C913" s="51" t="s">
        <v>1207</v>
      </c>
      <c r="D913" s="51" t="s">
        <v>1384</v>
      </c>
      <c r="E913" s="51" t="s">
        <v>1383</v>
      </c>
      <c r="F913" s="51" t="s">
        <v>1204</v>
      </c>
      <c r="G913" s="51" t="s">
        <v>1203</v>
      </c>
      <c r="H913" s="51" t="s">
        <v>1202</v>
      </c>
      <c r="I913" s="51" t="s">
        <v>1201</v>
      </c>
      <c r="J913" s="51" t="s">
        <v>1200</v>
      </c>
      <c r="K913" s="51" t="s">
        <v>1199</v>
      </c>
      <c r="L913" s="51" t="s">
        <v>1242</v>
      </c>
      <c r="M913" s="51" t="s">
        <v>1250</v>
      </c>
      <c r="N913" s="51" t="s">
        <v>1168</v>
      </c>
      <c r="O913" s="51">
        <v>422900</v>
      </c>
      <c r="P913" s="51" t="s">
        <v>1195</v>
      </c>
      <c r="Q913" s="51" t="s">
        <v>1194</v>
      </c>
      <c r="R913" s="51" t="s">
        <v>15</v>
      </c>
      <c r="T913" s="51" t="s">
        <v>1385</v>
      </c>
    </row>
    <row r="914" spans="1:20" x14ac:dyDescent="0.2">
      <c r="A914" s="51" t="s">
        <v>1209</v>
      </c>
      <c r="B914" s="51" t="s">
        <v>1208</v>
      </c>
      <c r="C914" s="51" t="s">
        <v>1207</v>
      </c>
      <c r="D914" s="51" t="s">
        <v>1384</v>
      </c>
      <c r="E914" s="51" t="s">
        <v>1383</v>
      </c>
      <c r="F914" s="51" t="s">
        <v>1204</v>
      </c>
      <c r="G914" s="51" t="s">
        <v>1203</v>
      </c>
      <c r="H914" s="51" t="s">
        <v>1202</v>
      </c>
      <c r="I914" s="51" t="s">
        <v>1201</v>
      </c>
      <c r="J914" s="51" t="s">
        <v>1200</v>
      </c>
      <c r="K914" s="51" t="s">
        <v>1199</v>
      </c>
      <c r="L914" s="51" t="s">
        <v>1238</v>
      </c>
      <c r="M914" s="51" t="s">
        <v>1272</v>
      </c>
      <c r="N914" s="51" t="s">
        <v>1166</v>
      </c>
      <c r="O914" s="51">
        <v>589900</v>
      </c>
      <c r="P914" s="51" t="s">
        <v>1195</v>
      </c>
      <c r="Q914" s="51" t="s">
        <v>1194</v>
      </c>
      <c r="R914" s="51" t="s">
        <v>15</v>
      </c>
      <c r="T914" s="51" t="s">
        <v>1382</v>
      </c>
    </row>
    <row r="915" spans="1:20" x14ac:dyDescent="0.2">
      <c r="A915" s="51" t="s">
        <v>1209</v>
      </c>
      <c r="B915" s="51" t="s">
        <v>1208</v>
      </c>
      <c r="C915" s="51" t="s">
        <v>1207</v>
      </c>
      <c r="D915" s="51" t="s">
        <v>1377</v>
      </c>
      <c r="E915" s="51" t="s">
        <v>1376</v>
      </c>
      <c r="F915" s="51" t="s">
        <v>1204</v>
      </c>
      <c r="G915" s="51" t="s">
        <v>1203</v>
      </c>
      <c r="H915" s="51" t="s">
        <v>1202</v>
      </c>
      <c r="I915" s="51" t="s">
        <v>1201</v>
      </c>
      <c r="J915" s="51" t="s">
        <v>1200</v>
      </c>
      <c r="K915" s="51" t="s">
        <v>1199</v>
      </c>
      <c r="L915" s="51" t="s">
        <v>1222</v>
      </c>
      <c r="M915" s="51" t="s">
        <v>1211</v>
      </c>
      <c r="N915" s="51" t="s">
        <v>1164</v>
      </c>
      <c r="O915" s="51">
        <v>793500</v>
      </c>
      <c r="P915" s="51" t="s">
        <v>1195</v>
      </c>
      <c r="Q915" s="51" t="s">
        <v>1194</v>
      </c>
      <c r="R915" s="51" t="s">
        <v>15</v>
      </c>
      <c r="T915" s="51" t="s">
        <v>1381</v>
      </c>
    </row>
    <row r="916" spans="1:20" x14ac:dyDescent="0.2">
      <c r="A916" s="51" t="s">
        <v>1209</v>
      </c>
      <c r="B916" s="51" t="s">
        <v>1208</v>
      </c>
      <c r="C916" s="51" t="s">
        <v>1207</v>
      </c>
      <c r="D916" s="51" t="s">
        <v>1377</v>
      </c>
      <c r="E916" s="51" t="s">
        <v>1376</v>
      </c>
      <c r="F916" s="51" t="s">
        <v>1204</v>
      </c>
      <c r="G916" s="51" t="s">
        <v>1203</v>
      </c>
      <c r="H916" s="51" t="s">
        <v>1202</v>
      </c>
      <c r="I916" s="51" t="s">
        <v>1201</v>
      </c>
      <c r="J916" s="51" t="s">
        <v>1200</v>
      </c>
      <c r="K916" s="51" t="s">
        <v>1199</v>
      </c>
      <c r="L916" s="51" t="s">
        <v>1219</v>
      </c>
      <c r="M916" s="51" t="s">
        <v>1211</v>
      </c>
      <c r="N916" s="51" t="s">
        <v>1164</v>
      </c>
      <c r="O916" s="51">
        <v>340600</v>
      </c>
      <c r="P916" s="51" t="s">
        <v>1195</v>
      </c>
      <c r="Q916" s="51" t="s">
        <v>1194</v>
      </c>
      <c r="R916" s="51" t="s">
        <v>15</v>
      </c>
      <c r="T916" s="51" t="s">
        <v>1380</v>
      </c>
    </row>
    <row r="917" spans="1:20" x14ac:dyDescent="0.2">
      <c r="A917" s="51" t="s">
        <v>1209</v>
      </c>
      <c r="B917" s="51" t="s">
        <v>1208</v>
      </c>
      <c r="C917" s="51" t="s">
        <v>1207</v>
      </c>
      <c r="D917" s="51" t="s">
        <v>1377</v>
      </c>
      <c r="E917" s="51" t="s">
        <v>1376</v>
      </c>
      <c r="F917" s="51" t="s">
        <v>1204</v>
      </c>
      <c r="G917" s="51" t="s">
        <v>1203</v>
      </c>
      <c r="H917" s="51" t="s">
        <v>1202</v>
      </c>
      <c r="I917" s="51" t="s">
        <v>1201</v>
      </c>
      <c r="J917" s="51" t="s">
        <v>1200</v>
      </c>
      <c r="K917" s="51" t="s">
        <v>1199</v>
      </c>
      <c r="L917" s="51" t="s">
        <v>1217</v>
      </c>
      <c r="M917" s="51" t="s">
        <v>1197</v>
      </c>
      <c r="N917" s="51" t="s">
        <v>1168</v>
      </c>
      <c r="O917" s="51">
        <v>459900</v>
      </c>
      <c r="P917" s="51" t="s">
        <v>1195</v>
      </c>
      <c r="Q917" s="51" t="s">
        <v>1194</v>
      </c>
      <c r="R917" s="51" t="s">
        <v>15</v>
      </c>
      <c r="T917" s="51" t="s">
        <v>1298</v>
      </c>
    </row>
    <row r="918" spans="1:20" x14ac:dyDescent="0.2">
      <c r="A918" s="51" t="s">
        <v>1209</v>
      </c>
      <c r="B918" s="51" t="s">
        <v>1208</v>
      </c>
      <c r="C918" s="51" t="s">
        <v>1207</v>
      </c>
      <c r="D918" s="51" t="s">
        <v>1377</v>
      </c>
      <c r="E918" s="51" t="s">
        <v>1376</v>
      </c>
      <c r="F918" s="51" t="s">
        <v>1204</v>
      </c>
      <c r="G918" s="51" t="s">
        <v>1203</v>
      </c>
      <c r="H918" s="51" t="s">
        <v>1202</v>
      </c>
      <c r="I918" s="51" t="s">
        <v>1201</v>
      </c>
      <c r="J918" s="51" t="s">
        <v>1200</v>
      </c>
      <c r="K918" s="51" t="s">
        <v>1199</v>
      </c>
      <c r="L918" s="51" t="s">
        <v>1215</v>
      </c>
      <c r="M918" s="51" t="s">
        <v>1272</v>
      </c>
      <c r="N918" s="51" t="s">
        <v>1166</v>
      </c>
      <c r="O918" s="51">
        <v>358900</v>
      </c>
      <c r="P918" s="51" t="s">
        <v>1195</v>
      </c>
      <c r="Q918" s="51" t="s">
        <v>1194</v>
      </c>
      <c r="R918" s="51" t="s">
        <v>15</v>
      </c>
      <c r="T918" s="51" t="s">
        <v>1379</v>
      </c>
    </row>
    <row r="919" spans="1:20" x14ac:dyDescent="0.2">
      <c r="A919" s="51" t="s">
        <v>1209</v>
      </c>
      <c r="B919" s="51" t="s">
        <v>1208</v>
      </c>
      <c r="C919" s="51" t="s">
        <v>1207</v>
      </c>
      <c r="D919" s="51" t="s">
        <v>1377</v>
      </c>
      <c r="E919" s="51" t="s">
        <v>1376</v>
      </c>
      <c r="F919" s="51" t="s">
        <v>1204</v>
      </c>
      <c r="G919" s="51" t="s">
        <v>1203</v>
      </c>
      <c r="H919" s="51" t="s">
        <v>1202</v>
      </c>
      <c r="I919" s="51" t="s">
        <v>1201</v>
      </c>
      <c r="J919" s="51" t="s">
        <v>1200</v>
      </c>
      <c r="K919" s="51" t="s">
        <v>1199</v>
      </c>
      <c r="L919" s="51" t="s">
        <v>1212</v>
      </c>
      <c r="M919" s="51" t="s">
        <v>1197</v>
      </c>
      <c r="N919" s="51" t="s">
        <v>1168</v>
      </c>
      <c r="O919" s="51">
        <v>769900</v>
      </c>
      <c r="P919" s="51" t="s">
        <v>1195</v>
      </c>
      <c r="Q919" s="51" t="s">
        <v>1194</v>
      </c>
      <c r="R919" s="51" t="s">
        <v>15</v>
      </c>
      <c r="T919" s="51" t="s">
        <v>1276</v>
      </c>
    </row>
    <row r="920" spans="1:20" x14ac:dyDescent="0.2">
      <c r="A920" s="51" t="s">
        <v>1209</v>
      </c>
      <c r="B920" s="51" t="s">
        <v>1208</v>
      </c>
      <c r="C920" s="51" t="s">
        <v>1207</v>
      </c>
      <c r="D920" s="51" t="s">
        <v>1377</v>
      </c>
      <c r="E920" s="51" t="s">
        <v>1376</v>
      </c>
      <c r="F920" s="51" t="s">
        <v>1204</v>
      </c>
      <c r="G920" s="51" t="s">
        <v>1203</v>
      </c>
      <c r="H920" s="51" t="s">
        <v>1202</v>
      </c>
      <c r="I920" s="51" t="s">
        <v>1201</v>
      </c>
      <c r="J920" s="51" t="s">
        <v>1200</v>
      </c>
      <c r="K920" s="51" t="s">
        <v>1199</v>
      </c>
      <c r="L920" s="51" t="s">
        <v>1198</v>
      </c>
      <c r="M920" s="51" t="s">
        <v>1224</v>
      </c>
      <c r="N920" s="51" t="s">
        <v>2735</v>
      </c>
      <c r="O920" s="51">
        <v>194500</v>
      </c>
      <c r="P920" s="51" t="s">
        <v>1195</v>
      </c>
      <c r="Q920" s="51" t="s">
        <v>1194</v>
      </c>
      <c r="R920" s="51" t="s">
        <v>1213</v>
      </c>
      <c r="T920" s="51" t="s">
        <v>1318</v>
      </c>
    </row>
    <row r="921" spans="1:20" x14ac:dyDescent="0.2">
      <c r="A921" s="51" t="s">
        <v>1209</v>
      </c>
      <c r="B921" s="51" t="s">
        <v>1208</v>
      </c>
      <c r="C921" s="51" t="s">
        <v>1207</v>
      </c>
      <c r="D921" s="51" t="s">
        <v>1377</v>
      </c>
      <c r="E921" s="51" t="s">
        <v>1376</v>
      </c>
      <c r="F921" s="51" t="s">
        <v>1204</v>
      </c>
      <c r="G921" s="51" t="s">
        <v>1203</v>
      </c>
      <c r="H921" s="51" t="s">
        <v>1202</v>
      </c>
      <c r="I921" s="51" t="s">
        <v>1201</v>
      </c>
      <c r="J921" s="51" t="s">
        <v>1200</v>
      </c>
      <c r="K921" s="51" t="s">
        <v>1199</v>
      </c>
      <c r="L921" s="51" t="s">
        <v>1251</v>
      </c>
      <c r="M921" s="51" t="s">
        <v>1211</v>
      </c>
      <c r="N921" s="51" t="s">
        <v>1164</v>
      </c>
      <c r="O921" s="51">
        <v>204500</v>
      </c>
      <c r="P921" s="51" t="s">
        <v>1195</v>
      </c>
      <c r="Q921" s="51" t="s">
        <v>1194</v>
      </c>
      <c r="R921" s="51" t="s">
        <v>15</v>
      </c>
      <c r="T921" s="51" t="s">
        <v>1237</v>
      </c>
    </row>
    <row r="922" spans="1:20" x14ac:dyDescent="0.2">
      <c r="A922" s="51" t="s">
        <v>1209</v>
      </c>
      <c r="B922" s="51" t="s">
        <v>1208</v>
      </c>
      <c r="C922" s="51" t="s">
        <v>1207</v>
      </c>
      <c r="D922" s="51" t="s">
        <v>1377</v>
      </c>
      <c r="E922" s="51" t="s">
        <v>1376</v>
      </c>
      <c r="F922" s="51" t="s">
        <v>1204</v>
      </c>
      <c r="G922" s="51" t="s">
        <v>1203</v>
      </c>
      <c r="H922" s="51" t="s">
        <v>1202</v>
      </c>
      <c r="I922" s="51" t="s">
        <v>1201</v>
      </c>
      <c r="J922" s="51" t="s">
        <v>1200</v>
      </c>
      <c r="K922" s="51" t="s">
        <v>1199</v>
      </c>
      <c r="L922" s="51" t="s">
        <v>1248</v>
      </c>
      <c r="M922" s="51" t="s">
        <v>1214</v>
      </c>
      <c r="N922" s="51" t="s">
        <v>1168</v>
      </c>
      <c r="O922" s="51">
        <v>399900</v>
      </c>
      <c r="P922" s="51" t="s">
        <v>1195</v>
      </c>
      <c r="Q922" s="51" t="s">
        <v>1194</v>
      </c>
      <c r="R922" s="51" t="s">
        <v>15</v>
      </c>
      <c r="T922" s="51" t="s">
        <v>1196</v>
      </c>
    </row>
    <row r="923" spans="1:20" x14ac:dyDescent="0.2">
      <c r="A923" s="51" t="s">
        <v>1209</v>
      </c>
      <c r="B923" s="51" t="s">
        <v>1208</v>
      </c>
      <c r="C923" s="51" t="s">
        <v>1207</v>
      </c>
      <c r="D923" s="51" t="s">
        <v>1377</v>
      </c>
      <c r="E923" s="51" t="s">
        <v>1376</v>
      </c>
      <c r="F923" s="51" t="s">
        <v>1204</v>
      </c>
      <c r="G923" s="51" t="s">
        <v>1203</v>
      </c>
      <c r="H923" s="51" t="s">
        <v>1202</v>
      </c>
      <c r="I923" s="51" t="s">
        <v>1201</v>
      </c>
      <c r="J923" s="51" t="s">
        <v>1200</v>
      </c>
      <c r="K923" s="51" t="s">
        <v>1199</v>
      </c>
      <c r="L923" s="51" t="s">
        <v>1246</v>
      </c>
      <c r="M923" s="51" t="s">
        <v>1197</v>
      </c>
      <c r="N923" s="51" t="s">
        <v>1168</v>
      </c>
      <c r="O923" s="51">
        <v>307900</v>
      </c>
      <c r="P923" s="51" t="s">
        <v>1195</v>
      </c>
      <c r="Q923" s="51" t="s">
        <v>1194</v>
      </c>
      <c r="R923" s="51" t="s">
        <v>1213</v>
      </c>
      <c r="T923" s="51" t="s">
        <v>1300</v>
      </c>
    </row>
    <row r="924" spans="1:20" x14ac:dyDescent="0.2">
      <c r="A924" s="51" t="s">
        <v>1209</v>
      </c>
      <c r="B924" s="51" t="s">
        <v>1208</v>
      </c>
      <c r="C924" s="51" t="s">
        <v>1207</v>
      </c>
      <c r="D924" s="51" t="s">
        <v>1377</v>
      </c>
      <c r="E924" s="51" t="s">
        <v>1376</v>
      </c>
      <c r="F924" s="51" t="s">
        <v>1204</v>
      </c>
      <c r="G924" s="51" t="s">
        <v>1203</v>
      </c>
      <c r="H924" s="51" t="s">
        <v>1202</v>
      </c>
      <c r="I924" s="51" t="s">
        <v>1201</v>
      </c>
      <c r="J924" s="51" t="s">
        <v>1200</v>
      </c>
      <c r="K924" s="51" t="s">
        <v>1199</v>
      </c>
      <c r="L924" s="51" t="s">
        <v>1244</v>
      </c>
      <c r="M924" s="51" t="s">
        <v>1224</v>
      </c>
      <c r="N924" s="51" t="s">
        <v>2735</v>
      </c>
      <c r="O924" s="51">
        <v>214600</v>
      </c>
      <c r="P924" s="51" t="s">
        <v>1195</v>
      </c>
      <c r="Q924" s="51" t="s">
        <v>1194</v>
      </c>
      <c r="R924" s="51" t="s">
        <v>15</v>
      </c>
      <c r="T924" s="51" t="s">
        <v>1378</v>
      </c>
    </row>
    <row r="925" spans="1:20" x14ac:dyDescent="0.2">
      <c r="A925" s="51" t="s">
        <v>1209</v>
      </c>
      <c r="B925" s="51" t="s">
        <v>1208</v>
      </c>
      <c r="C925" s="51" t="s">
        <v>1207</v>
      </c>
      <c r="D925" s="51" t="s">
        <v>1377</v>
      </c>
      <c r="E925" s="51" t="s">
        <v>1376</v>
      </c>
      <c r="F925" s="51" t="s">
        <v>1204</v>
      </c>
      <c r="G925" s="51" t="s">
        <v>1203</v>
      </c>
      <c r="H925" s="51" t="s">
        <v>1202</v>
      </c>
      <c r="I925" s="51" t="s">
        <v>1201</v>
      </c>
      <c r="J925" s="51" t="s">
        <v>1200</v>
      </c>
      <c r="K925" s="51" t="s">
        <v>1199</v>
      </c>
      <c r="L925" s="51" t="s">
        <v>1242</v>
      </c>
      <c r="M925" s="51" t="s">
        <v>1221</v>
      </c>
      <c r="N925" s="51" t="s">
        <v>1164</v>
      </c>
      <c r="O925" s="51">
        <v>178600</v>
      </c>
      <c r="P925" s="51" t="s">
        <v>1195</v>
      </c>
      <c r="Q925" s="51" t="s">
        <v>1194</v>
      </c>
      <c r="R925" s="51" t="s">
        <v>15</v>
      </c>
      <c r="T925" s="51" t="s">
        <v>1299</v>
      </c>
    </row>
    <row r="926" spans="1:20" x14ac:dyDescent="0.2">
      <c r="A926" s="51" t="s">
        <v>1209</v>
      </c>
      <c r="B926" s="51" t="s">
        <v>1208</v>
      </c>
      <c r="C926" s="51" t="s">
        <v>1207</v>
      </c>
      <c r="D926" s="51" t="s">
        <v>1377</v>
      </c>
      <c r="E926" s="51" t="s">
        <v>1376</v>
      </c>
      <c r="F926" s="51" t="s">
        <v>1204</v>
      </c>
      <c r="G926" s="51" t="s">
        <v>1203</v>
      </c>
      <c r="H926" s="51" t="s">
        <v>1202</v>
      </c>
      <c r="I926" s="51" t="s">
        <v>1201</v>
      </c>
      <c r="J926" s="51" t="s">
        <v>1200</v>
      </c>
      <c r="K926" s="51" t="s">
        <v>1199</v>
      </c>
      <c r="L926" s="51" t="s">
        <v>1238</v>
      </c>
      <c r="M926" s="51" t="s">
        <v>1197</v>
      </c>
      <c r="N926" s="51" t="s">
        <v>1168</v>
      </c>
      <c r="O926" s="51">
        <v>285600</v>
      </c>
      <c r="P926" s="51" t="s">
        <v>1195</v>
      </c>
      <c r="Q926" s="51" t="s">
        <v>1194</v>
      </c>
      <c r="R926" s="51" t="s">
        <v>15</v>
      </c>
      <c r="T926" s="51" t="s">
        <v>1218</v>
      </c>
    </row>
    <row r="927" spans="1:20" x14ac:dyDescent="0.2">
      <c r="A927" s="51" t="s">
        <v>1209</v>
      </c>
      <c r="B927" s="51" t="s">
        <v>1208</v>
      </c>
      <c r="C927" s="51" t="s">
        <v>1207</v>
      </c>
      <c r="D927" s="51" t="s">
        <v>1369</v>
      </c>
      <c r="E927" s="51" t="s">
        <v>1368</v>
      </c>
      <c r="F927" s="51" t="s">
        <v>1204</v>
      </c>
      <c r="G927" s="51" t="s">
        <v>1203</v>
      </c>
      <c r="H927" s="51" t="s">
        <v>1202</v>
      </c>
      <c r="I927" s="51" t="s">
        <v>1201</v>
      </c>
      <c r="J927" s="51" t="s">
        <v>1200</v>
      </c>
      <c r="K927" s="51" t="s">
        <v>1199</v>
      </c>
      <c r="L927" s="51" t="s">
        <v>1222</v>
      </c>
      <c r="M927" s="51" t="s">
        <v>1224</v>
      </c>
      <c r="N927" s="51" t="s">
        <v>2735</v>
      </c>
      <c r="O927" s="51">
        <v>210600</v>
      </c>
      <c r="P927" s="51" t="s">
        <v>1195</v>
      </c>
      <c r="Q927" s="51" t="s">
        <v>1194</v>
      </c>
      <c r="R927" s="51" t="s">
        <v>15</v>
      </c>
      <c r="T927" s="51" t="s">
        <v>1241</v>
      </c>
    </row>
    <row r="928" spans="1:20" x14ac:dyDescent="0.2">
      <c r="A928" s="51" t="s">
        <v>1209</v>
      </c>
      <c r="B928" s="51" t="s">
        <v>1208</v>
      </c>
      <c r="C928" s="51" t="s">
        <v>1207</v>
      </c>
      <c r="D928" s="51" t="s">
        <v>1369</v>
      </c>
      <c r="E928" s="51" t="s">
        <v>1368</v>
      </c>
      <c r="F928" s="51" t="s">
        <v>1204</v>
      </c>
      <c r="G928" s="51" t="s">
        <v>1203</v>
      </c>
      <c r="H928" s="51" t="s">
        <v>1202</v>
      </c>
      <c r="I928" s="51" t="s">
        <v>1201</v>
      </c>
      <c r="J928" s="51" t="s">
        <v>1200</v>
      </c>
      <c r="K928" s="51" t="s">
        <v>1199</v>
      </c>
      <c r="L928" s="51" t="s">
        <v>1219</v>
      </c>
      <c r="M928" s="51" t="s">
        <v>1224</v>
      </c>
      <c r="N928" s="51" t="s">
        <v>2735</v>
      </c>
      <c r="O928" s="51">
        <v>138957</v>
      </c>
      <c r="P928" s="51" t="s">
        <v>1195</v>
      </c>
      <c r="Q928" s="51" t="s">
        <v>1194</v>
      </c>
      <c r="R928" s="51" t="s">
        <v>15</v>
      </c>
      <c r="T928" s="51" t="s">
        <v>1375</v>
      </c>
    </row>
    <row r="929" spans="1:20" x14ac:dyDescent="0.2">
      <c r="A929" s="51" t="s">
        <v>1209</v>
      </c>
      <c r="B929" s="51" t="s">
        <v>1208</v>
      </c>
      <c r="C929" s="51" t="s">
        <v>1207</v>
      </c>
      <c r="D929" s="51" t="s">
        <v>1369</v>
      </c>
      <c r="E929" s="51" t="s">
        <v>1368</v>
      </c>
      <c r="F929" s="51" t="s">
        <v>1204</v>
      </c>
      <c r="G929" s="51" t="s">
        <v>1203</v>
      </c>
      <c r="H929" s="51" t="s">
        <v>1202</v>
      </c>
      <c r="I929" s="51" t="s">
        <v>1201</v>
      </c>
      <c r="J929" s="51" t="s">
        <v>1200</v>
      </c>
      <c r="K929" s="51" t="s">
        <v>1199</v>
      </c>
      <c r="L929" s="51" t="s">
        <v>1217</v>
      </c>
      <c r="M929" s="51" t="s">
        <v>1197</v>
      </c>
      <c r="N929" s="51" t="s">
        <v>1168</v>
      </c>
      <c r="O929" s="51">
        <v>317900</v>
      </c>
      <c r="P929" s="51" t="s">
        <v>1195</v>
      </c>
      <c r="Q929" s="51" t="s">
        <v>1194</v>
      </c>
      <c r="R929" s="51" t="s">
        <v>15</v>
      </c>
      <c r="T929" s="51" t="s">
        <v>1374</v>
      </c>
    </row>
    <row r="930" spans="1:20" x14ac:dyDescent="0.2">
      <c r="A930" s="51" t="s">
        <v>1209</v>
      </c>
      <c r="B930" s="51" t="s">
        <v>1208</v>
      </c>
      <c r="C930" s="51" t="s">
        <v>1207</v>
      </c>
      <c r="D930" s="51" t="s">
        <v>1369</v>
      </c>
      <c r="E930" s="51" t="s">
        <v>1368</v>
      </c>
      <c r="F930" s="51" t="s">
        <v>1204</v>
      </c>
      <c r="G930" s="51" t="s">
        <v>1203</v>
      </c>
      <c r="H930" s="51" t="s">
        <v>1202</v>
      </c>
      <c r="I930" s="51" t="s">
        <v>1201</v>
      </c>
      <c r="J930" s="51" t="s">
        <v>1200</v>
      </c>
      <c r="K930" s="51" t="s">
        <v>1199</v>
      </c>
      <c r="L930" s="51" t="s">
        <v>1215</v>
      </c>
      <c r="M930" s="51" t="s">
        <v>1211</v>
      </c>
      <c r="N930" s="51" t="s">
        <v>1164</v>
      </c>
      <c r="O930" s="51">
        <v>204500</v>
      </c>
      <c r="P930" s="51" t="s">
        <v>1195</v>
      </c>
      <c r="Q930" s="51" t="s">
        <v>1194</v>
      </c>
      <c r="R930" s="51" t="s">
        <v>15</v>
      </c>
      <c r="T930" s="51" t="s">
        <v>1237</v>
      </c>
    </row>
    <row r="931" spans="1:20" x14ac:dyDescent="0.2">
      <c r="A931" s="51" t="s">
        <v>1209</v>
      </c>
      <c r="B931" s="51" t="s">
        <v>1208</v>
      </c>
      <c r="C931" s="51" t="s">
        <v>1207</v>
      </c>
      <c r="D931" s="51" t="s">
        <v>1369</v>
      </c>
      <c r="E931" s="51" t="s">
        <v>1368</v>
      </c>
      <c r="F931" s="51" t="s">
        <v>1204</v>
      </c>
      <c r="G931" s="51" t="s">
        <v>1203</v>
      </c>
      <c r="H931" s="51" t="s">
        <v>1202</v>
      </c>
      <c r="I931" s="51" t="s">
        <v>1201</v>
      </c>
      <c r="J931" s="51" t="s">
        <v>1200</v>
      </c>
      <c r="K931" s="51" t="s">
        <v>1199</v>
      </c>
      <c r="L931" s="51" t="s">
        <v>1212</v>
      </c>
      <c r="M931" s="51" t="s">
        <v>1197</v>
      </c>
      <c r="N931" s="51" t="s">
        <v>1168</v>
      </c>
      <c r="O931" s="51">
        <v>484900</v>
      </c>
      <c r="P931" s="51" t="s">
        <v>1195</v>
      </c>
      <c r="Q931" s="51" t="s">
        <v>1194</v>
      </c>
      <c r="R931" s="51" t="s">
        <v>15</v>
      </c>
      <c r="T931" s="51" t="s">
        <v>1373</v>
      </c>
    </row>
    <row r="932" spans="1:20" x14ac:dyDescent="0.2">
      <c r="A932" s="51" t="s">
        <v>1209</v>
      </c>
      <c r="B932" s="51" t="s">
        <v>1208</v>
      </c>
      <c r="C932" s="51" t="s">
        <v>1207</v>
      </c>
      <c r="D932" s="51" t="s">
        <v>1369</v>
      </c>
      <c r="E932" s="51" t="s">
        <v>1368</v>
      </c>
      <c r="F932" s="51" t="s">
        <v>1204</v>
      </c>
      <c r="G932" s="51" t="s">
        <v>1203</v>
      </c>
      <c r="H932" s="51" t="s">
        <v>1202</v>
      </c>
      <c r="I932" s="51" t="s">
        <v>1201</v>
      </c>
      <c r="J932" s="51" t="s">
        <v>1200</v>
      </c>
      <c r="K932" s="51" t="s">
        <v>1199</v>
      </c>
      <c r="L932" s="51" t="s">
        <v>1198</v>
      </c>
      <c r="M932" s="51" t="s">
        <v>1221</v>
      </c>
      <c r="N932" s="51" t="s">
        <v>1164</v>
      </c>
      <c r="O932" s="51">
        <v>340900</v>
      </c>
      <c r="P932" s="51" t="s">
        <v>1195</v>
      </c>
      <c r="Q932" s="51" t="s">
        <v>1194</v>
      </c>
      <c r="R932" s="51" t="s">
        <v>15</v>
      </c>
      <c r="T932" s="51" t="s">
        <v>1275</v>
      </c>
    </row>
    <row r="933" spans="1:20" x14ac:dyDescent="0.2">
      <c r="A933" s="51" t="s">
        <v>1209</v>
      </c>
      <c r="B933" s="51" t="s">
        <v>1208</v>
      </c>
      <c r="C933" s="51" t="s">
        <v>1207</v>
      </c>
      <c r="D933" s="51" t="s">
        <v>1369</v>
      </c>
      <c r="E933" s="51" t="s">
        <v>1368</v>
      </c>
      <c r="F933" s="51" t="s">
        <v>1204</v>
      </c>
      <c r="G933" s="51" t="s">
        <v>1203</v>
      </c>
      <c r="H933" s="51" t="s">
        <v>1202</v>
      </c>
      <c r="I933" s="51" t="s">
        <v>1201</v>
      </c>
      <c r="J933" s="51" t="s">
        <v>1200</v>
      </c>
      <c r="K933" s="51" t="s">
        <v>1199</v>
      </c>
      <c r="L933" s="51" t="s">
        <v>1251</v>
      </c>
      <c r="M933" s="51" t="s">
        <v>1221</v>
      </c>
      <c r="N933" s="51" t="s">
        <v>1164</v>
      </c>
      <c r="O933" s="51">
        <v>367900</v>
      </c>
      <c r="P933" s="51" t="s">
        <v>1195</v>
      </c>
      <c r="Q933" s="51" t="s">
        <v>1194</v>
      </c>
      <c r="R933" s="51" t="s">
        <v>15</v>
      </c>
      <c r="T933" s="51" t="s">
        <v>1372</v>
      </c>
    </row>
    <row r="934" spans="1:20" x14ac:dyDescent="0.2">
      <c r="A934" s="51" t="s">
        <v>1209</v>
      </c>
      <c r="B934" s="51" t="s">
        <v>1208</v>
      </c>
      <c r="C934" s="51" t="s">
        <v>1207</v>
      </c>
      <c r="D934" s="51" t="s">
        <v>1369</v>
      </c>
      <c r="E934" s="51" t="s">
        <v>1368</v>
      </c>
      <c r="F934" s="51" t="s">
        <v>1204</v>
      </c>
      <c r="G934" s="51" t="s">
        <v>1203</v>
      </c>
      <c r="H934" s="51" t="s">
        <v>1202</v>
      </c>
      <c r="I934" s="51" t="s">
        <v>1201</v>
      </c>
      <c r="J934" s="51" t="s">
        <v>1200</v>
      </c>
      <c r="K934" s="51" t="s">
        <v>1199</v>
      </c>
      <c r="L934" s="51" t="s">
        <v>1248</v>
      </c>
      <c r="M934" s="51" t="s">
        <v>1224</v>
      </c>
      <c r="N934" s="51" t="s">
        <v>2735</v>
      </c>
      <c r="O934" s="51">
        <v>179990</v>
      </c>
      <c r="P934" s="51" t="s">
        <v>1195</v>
      </c>
      <c r="Q934" s="51" t="s">
        <v>1194</v>
      </c>
      <c r="R934" s="51" t="s">
        <v>15</v>
      </c>
      <c r="T934" s="51" t="s">
        <v>1301</v>
      </c>
    </row>
    <row r="935" spans="1:20" x14ac:dyDescent="0.2">
      <c r="A935" s="51" t="s">
        <v>1209</v>
      </c>
      <c r="B935" s="51" t="s">
        <v>1208</v>
      </c>
      <c r="C935" s="51" t="s">
        <v>1207</v>
      </c>
      <c r="D935" s="51" t="s">
        <v>1369</v>
      </c>
      <c r="E935" s="51" t="s">
        <v>1368</v>
      </c>
      <c r="F935" s="51" t="s">
        <v>1204</v>
      </c>
      <c r="G935" s="51" t="s">
        <v>1203</v>
      </c>
      <c r="H935" s="51" t="s">
        <v>1202</v>
      </c>
      <c r="I935" s="51" t="s">
        <v>1201</v>
      </c>
      <c r="J935" s="51" t="s">
        <v>1200</v>
      </c>
      <c r="K935" s="51" t="s">
        <v>1199</v>
      </c>
      <c r="L935" s="51" t="s">
        <v>1246</v>
      </c>
      <c r="M935" s="51" t="s">
        <v>1211</v>
      </c>
      <c r="N935" s="51" t="s">
        <v>1164</v>
      </c>
      <c r="O935" s="51">
        <v>274500</v>
      </c>
      <c r="P935" s="51" t="s">
        <v>1195</v>
      </c>
      <c r="Q935" s="51" t="s">
        <v>1194</v>
      </c>
      <c r="R935" s="51" t="s">
        <v>15</v>
      </c>
      <c r="T935" s="51" t="s">
        <v>1371</v>
      </c>
    </row>
    <row r="936" spans="1:20" x14ac:dyDescent="0.2">
      <c r="A936" s="51" t="s">
        <v>1209</v>
      </c>
      <c r="B936" s="51" t="s">
        <v>1208</v>
      </c>
      <c r="C936" s="51" t="s">
        <v>1207</v>
      </c>
      <c r="D936" s="51" t="s">
        <v>1369</v>
      </c>
      <c r="E936" s="51" t="s">
        <v>1368</v>
      </c>
      <c r="F936" s="51" t="s">
        <v>1204</v>
      </c>
      <c r="G936" s="51" t="s">
        <v>1203</v>
      </c>
      <c r="H936" s="51" t="s">
        <v>1202</v>
      </c>
      <c r="I936" s="51" t="s">
        <v>1201</v>
      </c>
      <c r="J936" s="51" t="s">
        <v>1200</v>
      </c>
      <c r="K936" s="51" t="s">
        <v>1199</v>
      </c>
      <c r="L936" s="51" t="s">
        <v>1244</v>
      </c>
      <c r="M936" s="51" t="s">
        <v>1224</v>
      </c>
      <c r="N936" s="51" t="s">
        <v>2735</v>
      </c>
      <c r="O936" s="51">
        <v>184100</v>
      </c>
      <c r="P936" s="51" t="s">
        <v>1195</v>
      </c>
      <c r="Q936" s="51" t="s">
        <v>1194</v>
      </c>
      <c r="R936" s="51" t="s">
        <v>15</v>
      </c>
      <c r="T936" s="51" t="s">
        <v>1281</v>
      </c>
    </row>
    <row r="937" spans="1:20" x14ac:dyDescent="0.2">
      <c r="A937" s="51" t="s">
        <v>1209</v>
      </c>
      <c r="B937" s="51" t="s">
        <v>1208</v>
      </c>
      <c r="C937" s="51" t="s">
        <v>1207</v>
      </c>
      <c r="D937" s="51" t="s">
        <v>1369</v>
      </c>
      <c r="E937" s="51" t="s">
        <v>1368</v>
      </c>
      <c r="F937" s="51" t="s">
        <v>1204</v>
      </c>
      <c r="G937" s="51" t="s">
        <v>1203</v>
      </c>
      <c r="H937" s="51" t="s">
        <v>1202</v>
      </c>
      <c r="I937" s="51" t="s">
        <v>1201</v>
      </c>
      <c r="J937" s="51" t="s">
        <v>1200</v>
      </c>
      <c r="K937" s="51" t="s">
        <v>1199</v>
      </c>
      <c r="L937" s="51" t="s">
        <v>1242</v>
      </c>
      <c r="M937" s="51" t="s">
        <v>1211</v>
      </c>
      <c r="N937" s="51" t="s">
        <v>1164</v>
      </c>
      <c r="O937" s="51">
        <v>286700</v>
      </c>
      <c r="P937" s="51" t="s">
        <v>1195</v>
      </c>
      <c r="Q937" s="51" t="s">
        <v>1194</v>
      </c>
      <c r="R937" s="51" t="s">
        <v>15</v>
      </c>
      <c r="T937" s="51" t="s">
        <v>1370</v>
      </c>
    </row>
    <row r="938" spans="1:20" x14ac:dyDescent="0.2">
      <c r="A938" s="51" t="s">
        <v>1209</v>
      </c>
      <c r="B938" s="51" t="s">
        <v>1208</v>
      </c>
      <c r="C938" s="51" t="s">
        <v>1207</v>
      </c>
      <c r="D938" s="51" t="s">
        <v>1369</v>
      </c>
      <c r="E938" s="51" t="s">
        <v>1368</v>
      </c>
      <c r="F938" s="51" t="s">
        <v>1204</v>
      </c>
      <c r="G938" s="51" t="s">
        <v>1203</v>
      </c>
      <c r="H938" s="51" t="s">
        <v>1202</v>
      </c>
      <c r="I938" s="51" t="s">
        <v>1201</v>
      </c>
      <c r="J938" s="51" t="s">
        <v>1200</v>
      </c>
      <c r="K938" s="51" t="s">
        <v>1199</v>
      </c>
      <c r="L938" s="51" t="s">
        <v>1238</v>
      </c>
      <c r="M938" s="51" t="s">
        <v>1322</v>
      </c>
      <c r="N938" s="51" t="s">
        <v>1166</v>
      </c>
      <c r="O938" s="51">
        <v>354900</v>
      </c>
      <c r="P938" s="51" t="s">
        <v>1195</v>
      </c>
      <c r="Q938" s="51" t="s">
        <v>1194</v>
      </c>
      <c r="R938" s="51" t="s">
        <v>15</v>
      </c>
      <c r="T938" s="51" t="s">
        <v>1367</v>
      </c>
    </row>
    <row r="939" spans="1:20" x14ac:dyDescent="0.2">
      <c r="A939" s="51" t="s">
        <v>1209</v>
      </c>
      <c r="B939" s="51" t="s">
        <v>1208</v>
      </c>
      <c r="C939" s="51" t="s">
        <v>1207</v>
      </c>
      <c r="D939" s="51" t="s">
        <v>1362</v>
      </c>
      <c r="E939" s="51" t="s">
        <v>1361</v>
      </c>
      <c r="F939" s="51" t="s">
        <v>1204</v>
      </c>
      <c r="G939" s="51" t="s">
        <v>1203</v>
      </c>
      <c r="H939" s="51" t="s">
        <v>1202</v>
      </c>
      <c r="I939" s="51" t="s">
        <v>1201</v>
      </c>
      <c r="J939" s="51" t="s">
        <v>1200</v>
      </c>
      <c r="K939" s="51" t="s">
        <v>1199</v>
      </c>
      <c r="L939" s="51" t="s">
        <v>1222</v>
      </c>
      <c r="M939" s="51" t="s">
        <v>1211</v>
      </c>
      <c r="N939" s="51" t="s">
        <v>1164</v>
      </c>
      <c r="O939" s="51">
        <v>185100</v>
      </c>
      <c r="P939" s="51" t="s">
        <v>1195</v>
      </c>
      <c r="Q939" s="51" t="s">
        <v>1194</v>
      </c>
      <c r="R939" s="51" t="s">
        <v>15</v>
      </c>
      <c r="T939" s="51" t="s">
        <v>1355</v>
      </c>
    </row>
    <row r="940" spans="1:20" x14ac:dyDescent="0.2">
      <c r="A940" s="51" t="s">
        <v>1209</v>
      </c>
      <c r="B940" s="51" t="s">
        <v>1208</v>
      </c>
      <c r="C940" s="51" t="s">
        <v>1207</v>
      </c>
      <c r="D940" s="51" t="s">
        <v>1362</v>
      </c>
      <c r="E940" s="51" t="s">
        <v>1361</v>
      </c>
      <c r="F940" s="51" t="s">
        <v>1204</v>
      </c>
      <c r="G940" s="51" t="s">
        <v>1203</v>
      </c>
      <c r="H940" s="51" t="s">
        <v>1202</v>
      </c>
      <c r="I940" s="51" t="s">
        <v>1201</v>
      </c>
      <c r="J940" s="51" t="s">
        <v>1200</v>
      </c>
      <c r="K940" s="51" t="s">
        <v>1199</v>
      </c>
      <c r="L940" s="51" t="s">
        <v>1219</v>
      </c>
      <c r="M940" s="51" t="s">
        <v>1211</v>
      </c>
      <c r="N940" s="51" t="s">
        <v>1164</v>
      </c>
      <c r="O940" s="51">
        <v>204500</v>
      </c>
      <c r="P940" s="51" t="s">
        <v>1195</v>
      </c>
      <c r="Q940" s="51" t="s">
        <v>1194</v>
      </c>
      <c r="R940" s="51" t="s">
        <v>15</v>
      </c>
      <c r="T940" s="51" t="s">
        <v>1237</v>
      </c>
    </row>
    <row r="941" spans="1:20" x14ac:dyDescent="0.2">
      <c r="A941" s="51" t="s">
        <v>1209</v>
      </c>
      <c r="B941" s="51" t="s">
        <v>1208</v>
      </c>
      <c r="C941" s="51" t="s">
        <v>1207</v>
      </c>
      <c r="D941" s="51" t="s">
        <v>1362</v>
      </c>
      <c r="E941" s="51" t="s">
        <v>1361</v>
      </c>
      <c r="F941" s="51" t="s">
        <v>1204</v>
      </c>
      <c r="G941" s="51" t="s">
        <v>1203</v>
      </c>
      <c r="H941" s="51" t="s">
        <v>1202</v>
      </c>
      <c r="I941" s="51" t="s">
        <v>1201</v>
      </c>
      <c r="J941" s="51" t="s">
        <v>1200</v>
      </c>
      <c r="K941" s="51" t="s">
        <v>1199</v>
      </c>
      <c r="L941" s="51" t="s">
        <v>1217</v>
      </c>
      <c r="M941" s="51" t="s">
        <v>1221</v>
      </c>
      <c r="N941" s="51" t="s">
        <v>1164</v>
      </c>
      <c r="O941" s="51">
        <v>381200</v>
      </c>
      <c r="P941" s="51" t="s">
        <v>1195</v>
      </c>
      <c r="Q941" s="51" t="s">
        <v>1194</v>
      </c>
      <c r="R941" s="51" t="s">
        <v>15</v>
      </c>
      <c r="T941" s="51" t="s">
        <v>1366</v>
      </c>
    </row>
    <row r="942" spans="1:20" x14ac:dyDescent="0.2">
      <c r="A942" s="51" t="s">
        <v>1209</v>
      </c>
      <c r="B942" s="51" t="s">
        <v>1208</v>
      </c>
      <c r="C942" s="51" t="s">
        <v>1207</v>
      </c>
      <c r="D942" s="51" t="s">
        <v>1362</v>
      </c>
      <c r="E942" s="51" t="s">
        <v>1361</v>
      </c>
      <c r="F942" s="51" t="s">
        <v>1204</v>
      </c>
      <c r="G942" s="51" t="s">
        <v>1203</v>
      </c>
      <c r="H942" s="51" t="s">
        <v>1202</v>
      </c>
      <c r="I942" s="51" t="s">
        <v>1201</v>
      </c>
      <c r="J942" s="51" t="s">
        <v>1200</v>
      </c>
      <c r="K942" s="51" t="s">
        <v>1199</v>
      </c>
      <c r="L942" s="51" t="s">
        <v>1215</v>
      </c>
      <c r="M942" s="51" t="s">
        <v>1347</v>
      </c>
      <c r="N942" s="51" t="s">
        <v>1168</v>
      </c>
      <c r="O942" s="51">
        <v>259900</v>
      </c>
      <c r="P942" s="51" t="s">
        <v>1195</v>
      </c>
      <c r="Q942" s="51" t="s">
        <v>1194</v>
      </c>
      <c r="R942" s="51" t="s">
        <v>1213</v>
      </c>
      <c r="T942" s="51" t="s">
        <v>1365</v>
      </c>
    </row>
    <row r="943" spans="1:20" x14ac:dyDescent="0.2">
      <c r="A943" s="51" t="s">
        <v>1209</v>
      </c>
      <c r="B943" s="51" t="s">
        <v>1208</v>
      </c>
      <c r="C943" s="51" t="s">
        <v>1207</v>
      </c>
      <c r="D943" s="51" t="s">
        <v>1362</v>
      </c>
      <c r="E943" s="51" t="s">
        <v>1361</v>
      </c>
      <c r="F943" s="51" t="s">
        <v>1204</v>
      </c>
      <c r="G943" s="51" t="s">
        <v>1203</v>
      </c>
      <c r="H943" s="51" t="s">
        <v>1202</v>
      </c>
      <c r="I943" s="51" t="s">
        <v>1201</v>
      </c>
      <c r="J943" s="51" t="s">
        <v>1200</v>
      </c>
      <c r="K943" s="51" t="s">
        <v>1199</v>
      </c>
      <c r="L943" s="51" t="s">
        <v>1212</v>
      </c>
      <c r="M943" s="51" t="s">
        <v>1224</v>
      </c>
      <c r="N943" s="51" t="s">
        <v>2735</v>
      </c>
      <c r="O943" s="51">
        <v>206990</v>
      </c>
      <c r="P943" s="51" t="s">
        <v>1195</v>
      </c>
      <c r="Q943" s="51" t="s">
        <v>1194</v>
      </c>
      <c r="R943" s="51" t="s">
        <v>15</v>
      </c>
      <c r="T943" s="51" t="s">
        <v>1309</v>
      </c>
    </row>
    <row r="944" spans="1:20" x14ac:dyDescent="0.2">
      <c r="A944" s="51" t="s">
        <v>1209</v>
      </c>
      <c r="B944" s="51" t="s">
        <v>1208</v>
      </c>
      <c r="C944" s="51" t="s">
        <v>1207</v>
      </c>
      <c r="D944" s="51" t="s">
        <v>1362</v>
      </c>
      <c r="E944" s="51" t="s">
        <v>1361</v>
      </c>
      <c r="F944" s="51" t="s">
        <v>1204</v>
      </c>
      <c r="G944" s="51" t="s">
        <v>1203</v>
      </c>
      <c r="H944" s="51" t="s">
        <v>1202</v>
      </c>
      <c r="I944" s="51" t="s">
        <v>1201</v>
      </c>
      <c r="J944" s="51" t="s">
        <v>1200</v>
      </c>
      <c r="K944" s="51" t="s">
        <v>1199</v>
      </c>
      <c r="L944" s="51" t="s">
        <v>1198</v>
      </c>
      <c r="M944" s="51" t="s">
        <v>1224</v>
      </c>
      <c r="N944" s="51" t="s">
        <v>2735</v>
      </c>
      <c r="O944" s="51">
        <v>175000</v>
      </c>
      <c r="P944" s="51" t="s">
        <v>1195</v>
      </c>
      <c r="Q944" s="51" t="s">
        <v>1194</v>
      </c>
      <c r="R944" s="51" t="s">
        <v>15</v>
      </c>
      <c r="T944" s="51" t="s">
        <v>1319</v>
      </c>
    </row>
    <row r="945" spans="1:20" x14ac:dyDescent="0.2">
      <c r="A945" s="51" t="s">
        <v>1209</v>
      </c>
      <c r="B945" s="51" t="s">
        <v>1208</v>
      </c>
      <c r="C945" s="51" t="s">
        <v>1207</v>
      </c>
      <c r="D945" s="51" t="s">
        <v>1362</v>
      </c>
      <c r="E945" s="51" t="s">
        <v>1361</v>
      </c>
      <c r="F945" s="51" t="s">
        <v>1204</v>
      </c>
      <c r="G945" s="51" t="s">
        <v>1203</v>
      </c>
      <c r="H945" s="51" t="s">
        <v>1202</v>
      </c>
      <c r="I945" s="51" t="s">
        <v>1201</v>
      </c>
      <c r="J945" s="51" t="s">
        <v>1200</v>
      </c>
      <c r="K945" s="51" t="s">
        <v>1199</v>
      </c>
      <c r="L945" s="51" t="s">
        <v>1251</v>
      </c>
      <c r="M945" s="51" t="s">
        <v>1224</v>
      </c>
      <c r="N945" s="51" t="s">
        <v>2735</v>
      </c>
      <c r="O945" s="51">
        <v>194500</v>
      </c>
      <c r="P945" s="51" t="s">
        <v>1195</v>
      </c>
      <c r="Q945" s="51" t="s">
        <v>1194</v>
      </c>
      <c r="R945" s="51" t="s">
        <v>1213</v>
      </c>
      <c r="T945" s="51" t="s">
        <v>1318</v>
      </c>
    </row>
    <row r="946" spans="1:20" x14ac:dyDescent="0.2">
      <c r="A946" s="51" t="s">
        <v>1209</v>
      </c>
      <c r="B946" s="51" t="s">
        <v>1208</v>
      </c>
      <c r="C946" s="51" t="s">
        <v>1207</v>
      </c>
      <c r="D946" s="51" t="s">
        <v>1362</v>
      </c>
      <c r="E946" s="51" t="s">
        <v>1361</v>
      </c>
      <c r="F946" s="51" t="s">
        <v>1204</v>
      </c>
      <c r="G946" s="51" t="s">
        <v>1203</v>
      </c>
      <c r="H946" s="51" t="s">
        <v>1202</v>
      </c>
      <c r="I946" s="51" t="s">
        <v>1201</v>
      </c>
      <c r="J946" s="51" t="s">
        <v>1200</v>
      </c>
      <c r="K946" s="51" t="s">
        <v>1199</v>
      </c>
      <c r="L946" s="51" t="s">
        <v>1248</v>
      </c>
      <c r="M946" s="51" t="s">
        <v>1197</v>
      </c>
      <c r="N946" s="51" t="s">
        <v>1168</v>
      </c>
      <c r="O946" s="51">
        <v>249900</v>
      </c>
      <c r="P946" s="51" t="s">
        <v>1195</v>
      </c>
      <c r="Q946" s="51" t="s">
        <v>1194</v>
      </c>
      <c r="R946" s="51" t="s">
        <v>15</v>
      </c>
      <c r="T946" s="51" t="s">
        <v>1302</v>
      </c>
    </row>
    <row r="947" spans="1:20" x14ac:dyDescent="0.2">
      <c r="A947" s="51" t="s">
        <v>1209</v>
      </c>
      <c r="B947" s="51" t="s">
        <v>1208</v>
      </c>
      <c r="C947" s="51" t="s">
        <v>1207</v>
      </c>
      <c r="D947" s="51" t="s">
        <v>1362</v>
      </c>
      <c r="E947" s="51" t="s">
        <v>1361</v>
      </c>
      <c r="F947" s="51" t="s">
        <v>1204</v>
      </c>
      <c r="G947" s="51" t="s">
        <v>1203</v>
      </c>
      <c r="H947" s="51" t="s">
        <v>1202</v>
      </c>
      <c r="I947" s="51" t="s">
        <v>1201</v>
      </c>
      <c r="J947" s="51" t="s">
        <v>1200</v>
      </c>
      <c r="K947" s="51" t="s">
        <v>1199</v>
      </c>
      <c r="L947" s="51" t="s">
        <v>1246</v>
      </c>
      <c r="M947" s="51" t="s">
        <v>1197</v>
      </c>
      <c r="N947" s="51" t="s">
        <v>1168</v>
      </c>
      <c r="O947" s="51">
        <v>285600</v>
      </c>
      <c r="P947" s="51" t="s">
        <v>1195</v>
      </c>
      <c r="Q947" s="51" t="s">
        <v>1194</v>
      </c>
      <c r="R947" s="51" t="s">
        <v>15</v>
      </c>
      <c r="T947" s="51" t="s">
        <v>1218</v>
      </c>
    </row>
    <row r="948" spans="1:20" x14ac:dyDescent="0.2">
      <c r="A948" s="51" t="s">
        <v>1209</v>
      </c>
      <c r="B948" s="51" t="s">
        <v>1208</v>
      </c>
      <c r="C948" s="51" t="s">
        <v>1207</v>
      </c>
      <c r="D948" s="51" t="s">
        <v>1362</v>
      </c>
      <c r="E948" s="51" t="s">
        <v>1361</v>
      </c>
      <c r="F948" s="51" t="s">
        <v>1204</v>
      </c>
      <c r="G948" s="51" t="s">
        <v>1203</v>
      </c>
      <c r="H948" s="51" t="s">
        <v>1202</v>
      </c>
      <c r="I948" s="51" t="s">
        <v>1201</v>
      </c>
      <c r="J948" s="51" t="s">
        <v>1200</v>
      </c>
      <c r="K948" s="51" t="s">
        <v>1199</v>
      </c>
      <c r="L948" s="51" t="s">
        <v>1244</v>
      </c>
      <c r="M948" s="51" t="s">
        <v>1224</v>
      </c>
      <c r="N948" s="51" t="s">
        <v>2735</v>
      </c>
      <c r="O948" s="51">
        <v>216900.5</v>
      </c>
      <c r="P948" s="51" t="s">
        <v>1195</v>
      </c>
      <c r="Q948" s="51" t="s">
        <v>1194</v>
      </c>
      <c r="R948" s="51" t="s">
        <v>15</v>
      </c>
      <c r="T948" s="51" t="s">
        <v>1364</v>
      </c>
    </row>
    <row r="949" spans="1:20" x14ac:dyDescent="0.2">
      <c r="A949" s="51" t="s">
        <v>1209</v>
      </c>
      <c r="B949" s="51" t="s">
        <v>1208</v>
      </c>
      <c r="C949" s="51" t="s">
        <v>1207</v>
      </c>
      <c r="D949" s="51" t="s">
        <v>1362</v>
      </c>
      <c r="E949" s="51" t="s">
        <v>1361</v>
      </c>
      <c r="F949" s="51" t="s">
        <v>1204</v>
      </c>
      <c r="G949" s="51" t="s">
        <v>1203</v>
      </c>
      <c r="H949" s="51" t="s">
        <v>1202</v>
      </c>
      <c r="I949" s="51" t="s">
        <v>1201</v>
      </c>
      <c r="J949" s="51" t="s">
        <v>1200</v>
      </c>
      <c r="K949" s="51" t="s">
        <v>1199</v>
      </c>
      <c r="L949" s="51" t="s">
        <v>1242</v>
      </c>
      <c r="M949" s="51" t="s">
        <v>1197</v>
      </c>
      <c r="N949" s="51" t="s">
        <v>1168</v>
      </c>
      <c r="O949" s="51">
        <v>300400</v>
      </c>
      <c r="P949" s="51" t="s">
        <v>1195</v>
      </c>
      <c r="Q949" s="51" t="s">
        <v>1194</v>
      </c>
      <c r="R949" s="51" t="s">
        <v>15</v>
      </c>
      <c r="T949" s="51" t="s">
        <v>1363</v>
      </c>
    </row>
    <row r="950" spans="1:20" x14ac:dyDescent="0.2">
      <c r="A950" s="51" t="s">
        <v>1209</v>
      </c>
      <c r="B950" s="51" t="s">
        <v>1208</v>
      </c>
      <c r="C950" s="51" t="s">
        <v>1207</v>
      </c>
      <c r="D950" s="51" t="s">
        <v>1362</v>
      </c>
      <c r="E950" s="51" t="s">
        <v>1361</v>
      </c>
      <c r="F950" s="51" t="s">
        <v>1204</v>
      </c>
      <c r="G950" s="51" t="s">
        <v>1203</v>
      </c>
      <c r="H950" s="51" t="s">
        <v>1202</v>
      </c>
      <c r="I950" s="51" t="s">
        <v>1201</v>
      </c>
      <c r="J950" s="51" t="s">
        <v>1200</v>
      </c>
      <c r="K950" s="51" t="s">
        <v>1199</v>
      </c>
      <c r="L950" s="51" t="s">
        <v>1238</v>
      </c>
      <c r="M950" s="51" t="s">
        <v>1224</v>
      </c>
      <c r="N950" s="51" t="s">
        <v>2735</v>
      </c>
      <c r="O950" s="51">
        <v>225100</v>
      </c>
      <c r="P950" s="51" t="s">
        <v>1195</v>
      </c>
      <c r="Q950" s="51" t="s">
        <v>1194</v>
      </c>
      <c r="R950" s="51" t="s">
        <v>15</v>
      </c>
      <c r="T950" s="51" t="s">
        <v>1360</v>
      </c>
    </row>
    <row r="951" spans="1:20" x14ac:dyDescent="0.2">
      <c r="A951" s="51" t="s">
        <v>1209</v>
      </c>
      <c r="B951" s="51" t="s">
        <v>1208</v>
      </c>
      <c r="C951" s="51" t="s">
        <v>1207</v>
      </c>
      <c r="D951" s="51" t="s">
        <v>1358</v>
      </c>
      <c r="E951" s="51" t="s">
        <v>1357</v>
      </c>
      <c r="F951" s="51" t="s">
        <v>1204</v>
      </c>
      <c r="G951" s="51" t="s">
        <v>1203</v>
      </c>
      <c r="H951" s="51" t="s">
        <v>1202</v>
      </c>
      <c r="I951" s="51" t="s">
        <v>1201</v>
      </c>
      <c r="J951" s="51" t="s">
        <v>1200</v>
      </c>
      <c r="K951" s="51" t="s">
        <v>1199</v>
      </c>
      <c r="L951" s="51" t="s">
        <v>1222</v>
      </c>
      <c r="M951" s="51" t="s">
        <v>1197</v>
      </c>
      <c r="N951" s="51" t="s">
        <v>1168</v>
      </c>
      <c r="O951" s="51">
        <v>285600</v>
      </c>
      <c r="P951" s="51" t="s">
        <v>1195</v>
      </c>
      <c r="Q951" s="51" t="s">
        <v>1194</v>
      </c>
      <c r="R951" s="51" t="s">
        <v>1213</v>
      </c>
      <c r="T951" s="51" t="s">
        <v>1218</v>
      </c>
    </row>
    <row r="952" spans="1:20" x14ac:dyDescent="0.2">
      <c r="A952" s="51" t="s">
        <v>1209</v>
      </c>
      <c r="B952" s="51" t="s">
        <v>1208</v>
      </c>
      <c r="C952" s="51" t="s">
        <v>1207</v>
      </c>
      <c r="D952" s="51" t="s">
        <v>1358</v>
      </c>
      <c r="E952" s="51" t="s">
        <v>1357</v>
      </c>
      <c r="F952" s="51" t="s">
        <v>1204</v>
      </c>
      <c r="G952" s="51" t="s">
        <v>1203</v>
      </c>
      <c r="H952" s="51" t="s">
        <v>1202</v>
      </c>
      <c r="I952" s="51" t="s">
        <v>1201</v>
      </c>
      <c r="J952" s="51" t="s">
        <v>1200</v>
      </c>
      <c r="K952" s="51" t="s">
        <v>1199</v>
      </c>
      <c r="L952" s="51" t="s">
        <v>1219</v>
      </c>
      <c r="M952" s="51" t="s">
        <v>1211</v>
      </c>
      <c r="N952" s="51" t="s">
        <v>1164</v>
      </c>
      <c r="O952" s="51">
        <v>222000</v>
      </c>
      <c r="P952" s="51" t="s">
        <v>1195</v>
      </c>
      <c r="Q952" s="51" t="s">
        <v>1194</v>
      </c>
      <c r="R952" s="51" t="s">
        <v>15</v>
      </c>
      <c r="T952" s="51" t="s">
        <v>1342</v>
      </c>
    </row>
    <row r="953" spans="1:20" x14ac:dyDescent="0.2">
      <c r="A953" s="51" t="s">
        <v>1209</v>
      </c>
      <c r="B953" s="51" t="s">
        <v>1208</v>
      </c>
      <c r="C953" s="51" t="s">
        <v>1207</v>
      </c>
      <c r="D953" s="51" t="s">
        <v>1358</v>
      </c>
      <c r="E953" s="51" t="s">
        <v>1357</v>
      </c>
      <c r="F953" s="51" t="s">
        <v>1204</v>
      </c>
      <c r="G953" s="51" t="s">
        <v>1203</v>
      </c>
      <c r="H953" s="51" t="s">
        <v>1202</v>
      </c>
      <c r="I953" s="51" t="s">
        <v>1201</v>
      </c>
      <c r="J953" s="51" t="s">
        <v>1200</v>
      </c>
      <c r="K953" s="51" t="s">
        <v>1199</v>
      </c>
      <c r="L953" s="51" t="s">
        <v>1217</v>
      </c>
      <c r="M953" s="51" t="s">
        <v>1250</v>
      </c>
      <c r="N953" s="51" t="s">
        <v>1168</v>
      </c>
      <c r="O953" s="51">
        <v>719900</v>
      </c>
      <c r="P953" s="51" t="s">
        <v>1195</v>
      </c>
      <c r="Q953" s="51" t="s">
        <v>1194</v>
      </c>
      <c r="R953" s="51" t="s">
        <v>15</v>
      </c>
      <c r="T953" s="51" t="s">
        <v>1249</v>
      </c>
    </row>
    <row r="954" spans="1:20" x14ac:dyDescent="0.2">
      <c r="A954" s="51" t="s">
        <v>1209</v>
      </c>
      <c r="B954" s="51" t="s">
        <v>1208</v>
      </c>
      <c r="C954" s="51" t="s">
        <v>1207</v>
      </c>
      <c r="D954" s="51" t="s">
        <v>1358</v>
      </c>
      <c r="E954" s="51" t="s">
        <v>1357</v>
      </c>
      <c r="F954" s="51" t="s">
        <v>1204</v>
      </c>
      <c r="G954" s="51" t="s">
        <v>1203</v>
      </c>
      <c r="H954" s="51" t="s">
        <v>1202</v>
      </c>
      <c r="I954" s="51" t="s">
        <v>1201</v>
      </c>
      <c r="J954" s="51" t="s">
        <v>1200</v>
      </c>
      <c r="K954" s="51" t="s">
        <v>1199</v>
      </c>
      <c r="L954" s="51" t="s">
        <v>1215</v>
      </c>
      <c r="M954" s="51" t="s">
        <v>1214</v>
      </c>
      <c r="N954" s="51" t="s">
        <v>1168</v>
      </c>
      <c r="O954" s="51">
        <v>399900</v>
      </c>
      <c r="P954" s="51" t="s">
        <v>1195</v>
      </c>
      <c r="Q954" s="51" t="s">
        <v>1194</v>
      </c>
      <c r="R954" s="51" t="s">
        <v>15</v>
      </c>
      <c r="T954" s="51" t="s">
        <v>1196</v>
      </c>
    </row>
    <row r="955" spans="1:20" x14ac:dyDescent="0.2">
      <c r="A955" s="51" t="s">
        <v>1209</v>
      </c>
      <c r="B955" s="51" t="s">
        <v>1208</v>
      </c>
      <c r="C955" s="51" t="s">
        <v>1207</v>
      </c>
      <c r="D955" s="51" t="s">
        <v>1358</v>
      </c>
      <c r="E955" s="51" t="s">
        <v>1357</v>
      </c>
      <c r="F955" s="51" t="s">
        <v>1204</v>
      </c>
      <c r="G955" s="51" t="s">
        <v>1203</v>
      </c>
      <c r="H955" s="51" t="s">
        <v>1202</v>
      </c>
      <c r="I955" s="51" t="s">
        <v>1201</v>
      </c>
      <c r="J955" s="51" t="s">
        <v>1200</v>
      </c>
      <c r="K955" s="51" t="s">
        <v>1199</v>
      </c>
      <c r="L955" s="51" t="s">
        <v>1212</v>
      </c>
      <c r="M955" s="51" t="s">
        <v>1224</v>
      </c>
      <c r="N955" s="51" t="s">
        <v>2735</v>
      </c>
      <c r="O955" s="51">
        <v>219945</v>
      </c>
      <c r="P955" s="51" t="s">
        <v>1195</v>
      </c>
      <c r="Q955" s="51" t="s">
        <v>1194</v>
      </c>
      <c r="R955" s="51" t="s">
        <v>15</v>
      </c>
      <c r="T955" s="51" t="s">
        <v>1359</v>
      </c>
    </row>
    <row r="956" spans="1:20" x14ac:dyDescent="0.2">
      <c r="A956" s="51" t="s">
        <v>1209</v>
      </c>
      <c r="B956" s="51" t="s">
        <v>1208</v>
      </c>
      <c r="C956" s="51" t="s">
        <v>1207</v>
      </c>
      <c r="D956" s="51" t="s">
        <v>1358</v>
      </c>
      <c r="E956" s="51" t="s">
        <v>1357</v>
      </c>
      <c r="F956" s="51" t="s">
        <v>1204</v>
      </c>
      <c r="G956" s="51" t="s">
        <v>1203</v>
      </c>
      <c r="H956" s="51" t="s">
        <v>1202</v>
      </c>
      <c r="I956" s="51" t="s">
        <v>1201</v>
      </c>
      <c r="J956" s="51" t="s">
        <v>1200</v>
      </c>
      <c r="K956" s="51" t="s">
        <v>1199</v>
      </c>
      <c r="L956" s="51" t="s">
        <v>1198</v>
      </c>
      <c r="M956" s="51" t="s">
        <v>1340</v>
      </c>
      <c r="N956" s="51" t="s">
        <v>1166</v>
      </c>
      <c r="O956" s="51">
        <v>385400</v>
      </c>
      <c r="P956" s="51" t="s">
        <v>1195</v>
      </c>
      <c r="Q956" s="51" t="s">
        <v>1194</v>
      </c>
      <c r="R956" s="51" t="s">
        <v>15</v>
      </c>
      <c r="T956" s="51" t="s">
        <v>1356</v>
      </c>
    </row>
    <row r="957" spans="1:20" x14ac:dyDescent="0.2">
      <c r="A957" s="51" t="s">
        <v>1209</v>
      </c>
      <c r="B957" s="51" t="s">
        <v>1208</v>
      </c>
      <c r="C957" s="51" t="s">
        <v>1207</v>
      </c>
      <c r="D957" s="51" t="s">
        <v>1354</v>
      </c>
      <c r="E957" s="51" t="s">
        <v>1353</v>
      </c>
      <c r="F957" s="51" t="s">
        <v>1204</v>
      </c>
      <c r="G957" s="51" t="s">
        <v>1203</v>
      </c>
      <c r="H957" s="51" t="s">
        <v>1202</v>
      </c>
      <c r="I957" s="51" t="s">
        <v>1201</v>
      </c>
      <c r="J957" s="51" t="s">
        <v>1200</v>
      </c>
      <c r="K957" s="51" t="s">
        <v>1199</v>
      </c>
      <c r="L957" s="51" t="s">
        <v>1222</v>
      </c>
      <c r="M957" s="51" t="s">
        <v>1211</v>
      </c>
      <c r="N957" s="51" t="s">
        <v>1164</v>
      </c>
      <c r="O957" s="51">
        <v>185100</v>
      </c>
      <c r="P957" s="51" t="s">
        <v>1195</v>
      </c>
      <c r="Q957" s="51" t="s">
        <v>1194</v>
      </c>
      <c r="R957" s="51" t="s">
        <v>15</v>
      </c>
      <c r="T957" s="51" t="s">
        <v>1355</v>
      </c>
    </row>
    <row r="958" spans="1:20" x14ac:dyDescent="0.2">
      <c r="A958" s="51" t="s">
        <v>1209</v>
      </c>
      <c r="B958" s="51" t="s">
        <v>1208</v>
      </c>
      <c r="C958" s="51" t="s">
        <v>1207</v>
      </c>
      <c r="D958" s="51" t="s">
        <v>1354</v>
      </c>
      <c r="E958" s="51" t="s">
        <v>1353</v>
      </c>
      <c r="F958" s="51" t="s">
        <v>1204</v>
      </c>
      <c r="G958" s="51" t="s">
        <v>1203</v>
      </c>
      <c r="H958" s="51" t="s">
        <v>1202</v>
      </c>
      <c r="I958" s="51" t="s">
        <v>1201</v>
      </c>
      <c r="J958" s="51" t="s">
        <v>1200</v>
      </c>
      <c r="K958" s="51" t="s">
        <v>1199</v>
      </c>
      <c r="L958" s="51" t="s">
        <v>1219</v>
      </c>
      <c r="M958" s="51" t="s">
        <v>1224</v>
      </c>
      <c r="N958" s="51" t="s">
        <v>2735</v>
      </c>
      <c r="O958" s="51">
        <v>202100</v>
      </c>
      <c r="P958" s="51" t="s">
        <v>1195</v>
      </c>
      <c r="Q958" s="51" t="s">
        <v>1194</v>
      </c>
      <c r="R958" s="51" t="s">
        <v>15</v>
      </c>
      <c r="T958" s="51" t="s">
        <v>1334</v>
      </c>
    </row>
    <row r="959" spans="1:20" x14ac:dyDescent="0.2">
      <c r="A959" s="51" t="s">
        <v>1209</v>
      </c>
      <c r="B959" s="51" t="s">
        <v>1208</v>
      </c>
      <c r="C959" s="51" t="s">
        <v>1207</v>
      </c>
      <c r="D959" s="51" t="s">
        <v>1354</v>
      </c>
      <c r="E959" s="51" t="s">
        <v>1353</v>
      </c>
      <c r="F959" s="51" t="s">
        <v>1204</v>
      </c>
      <c r="G959" s="51" t="s">
        <v>1203</v>
      </c>
      <c r="H959" s="51" t="s">
        <v>1202</v>
      </c>
      <c r="I959" s="51" t="s">
        <v>1201</v>
      </c>
      <c r="J959" s="51" t="s">
        <v>1200</v>
      </c>
      <c r="K959" s="51" t="s">
        <v>1199</v>
      </c>
      <c r="L959" s="51" t="s">
        <v>1217</v>
      </c>
      <c r="M959" s="51" t="s">
        <v>1211</v>
      </c>
      <c r="N959" s="51" t="s">
        <v>1164</v>
      </c>
      <c r="O959" s="51">
        <v>204500</v>
      </c>
      <c r="P959" s="51" t="s">
        <v>1195</v>
      </c>
      <c r="Q959" s="51" t="s">
        <v>1194</v>
      </c>
      <c r="R959" s="51" t="s">
        <v>15</v>
      </c>
      <c r="T959" s="51" t="s">
        <v>1237</v>
      </c>
    </row>
    <row r="960" spans="1:20" x14ac:dyDescent="0.2">
      <c r="A960" s="51" t="s">
        <v>1209</v>
      </c>
      <c r="B960" s="51" t="s">
        <v>1208</v>
      </c>
      <c r="C960" s="51" t="s">
        <v>1207</v>
      </c>
      <c r="D960" s="51" t="s">
        <v>1354</v>
      </c>
      <c r="E960" s="51" t="s">
        <v>1353</v>
      </c>
      <c r="F960" s="51" t="s">
        <v>1204</v>
      </c>
      <c r="G960" s="51" t="s">
        <v>1203</v>
      </c>
      <c r="H960" s="51" t="s">
        <v>1202</v>
      </c>
      <c r="I960" s="51" t="s">
        <v>1201</v>
      </c>
      <c r="J960" s="51" t="s">
        <v>1200</v>
      </c>
      <c r="K960" s="51" t="s">
        <v>1199</v>
      </c>
      <c r="L960" s="51" t="s">
        <v>1215</v>
      </c>
      <c r="M960" s="51" t="s">
        <v>1224</v>
      </c>
      <c r="N960" s="51" t="s">
        <v>2735</v>
      </c>
      <c r="O960" s="51">
        <v>179990</v>
      </c>
      <c r="P960" s="51" t="s">
        <v>1195</v>
      </c>
      <c r="Q960" s="51" t="s">
        <v>1194</v>
      </c>
      <c r="R960" s="51" t="s">
        <v>15</v>
      </c>
      <c r="T960" s="51" t="s">
        <v>1301</v>
      </c>
    </row>
    <row r="961" spans="1:20" x14ac:dyDescent="0.2">
      <c r="A961" s="51" t="s">
        <v>1209</v>
      </c>
      <c r="B961" s="51" t="s">
        <v>1208</v>
      </c>
      <c r="C961" s="51" t="s">
        <v>1207</v>
      </c>
      <c r="D961" s="51" t="s">
        <v>1354</v>
      </c>
      <c r="E961" s="51" t="s">
        <v>1353</v>
      </c>
      <c r="F961" s="51" t="s">
        <v>1204</v>
      </c>
      <c r="G961" s="51" t="s">
        <v>1203</v>
      </c>
      <c r="H961" s="51" t="s">
        <v>1202</v>
      </c>
      <c r="I961" s="51" t="s">
        <v>1201</v>
      </c>
      <c r="J961" s="51" t="s">
        <v>1200</v>
      </c>
      <c r="K961" s="51" t="s">
        <v>1199</v>
      </c>
      <c r="L961" s="51" t="s">
        <v>1212</v>
      </c>
      <c r="M961" s="51" t="s">
        <v>1224</v>
      </c>
      <c r="N961" s="51" t="s">
        <v>2735</v>
      </c>
      <c r="O961" s="51">
        <v>149300</v>
      </c>
      <c r="P961" s="51" t="s">
        <v>1195</v>
      </c>
      <c r="Q961" s="51" t="s">
        <v>1194</v>
      </c>
      <c r="R961" s="51" t="s">
        <v>1213</v>
      </c>
      <c r="T961" s="51" t="s">
        <v>1287</v>
      </c>
    </row>
    <row r="962" spans="1:20" x14ac:dyDescent="0.2">
      <c r="A962" s="51" t="s">
        <v>1209</v>
      </c>
      <c r="B962" s="51" t="s">
        <v>1208</v>
      </c>
      <c r="C962" s="51" t="s">
        <v>1207</v>
      </c>
      <c r="D962" s="51" t="s">
        <v>1354</v>
      </c>
      <c r="E962" s="51" t="s">
        <v>1353</v>
      </c>
      <c r="F962" s="51" t="s">
        <v>1204</v>
      </c>
      <c r="G962" s="51" t="s">
        <v>1203</v>
      </c>
      <c r="H962" s="51" t="s">
        <v>1202</v>
      </c>
      <c r="I962" s="51" t="s">
        <v>1201</v>
      </c>
      <c r="J962" s="51" t="s">
        <v>1200</v>
      </c>
      <c r="K962" s="51" t="s">
        <v>1199</v>
      </c>
      <c r="L962" s="51" t="s">
        <v>1198</v>
      </c>
      <c r="M962" s="51" t="s">
        <v>1197</v>
      </c>
      <c r="N962" s="51" t="s">
        <v>1168</v>
      </c>
      <c r="O962" s="51">
        <v>399900</v>
      </c>
      <c r="P962" s="51" t="s">
        <v>1195</v>
      </c>
      <c r="Q962" s="51" t="s">
        <v>1194</v>
      </c>
      <c r="R962" s="51" t="s">
        <v>15</v>
      </c>
      <c r="T962" s="51" t="s">
        <v>1196</v>
      </c>
    </row>
    <row r="963" spans="1:20" x14ac:dyDescent="0.2">
      <c r="A963" s="51" t="s">
        <v>1209</v>
      </c>
      <c r="B963" s="51" t="s">
        <v>1208</v>
      </c>
      <c r="C963" s="51" t="s">
        <v>1207</v>
      </c>
      <c r="D963" s="51" t="s">
        <v>1351</v>
      </c>
      <c r="E963" s="51" t="s">
        <v>1350</v>
      </c>
      <c r="F963" s="51" t="s">
        <v>1204</v>
      </c>
      <c r="G963" s="51" t="s">
        <v>1203</v>
      </c>
      <c r="H963" s="51" t="s">
        <v>1202</v>
      </c>
      <c r="I963" s="51" t="s">
        <v>1201</v>
      </c>
      <c r="J963" s="51" t="s">
        <v>1200</v>
      </c>
      <c r="K963" s="51" t="s">
        <v>1199</v>
      </c>
      <c r="L963" s="51" t="s">
        <v>1222</v>
      </c>
      <c r="M963" s="51" t="s">
        <v>1211</v>
      </c>
      <c r="N963" s="51" t="s">
        <v>1164</v>
      </c>
      <c r="O963" s="51">
        <v>222000</v>
      </c>
      <c r="P963" s="51" t="s">
        <v>1195</v>
      </c>
      <c r="Q963" s="51" t="s">
        <v>1194</v>
      </c>
      <c r="R963" s="51" t="s">
        <v>15</v>
      </c>
      <c r="T963" s="51" t="s">
        <v>1342</v>
      </c>
    </row>
    <row r="964" spans="1:20" x14ac:dyDescent="0.2">
      <c r="A964" s="51" t="s">
        <v>1209</v>
      </c>
      <c r="B964" s="51" t="s">
        <v>1208</v>
      </c>
      <c r="C964" s="51" t="s">
        <v>1207</v>
      </c>
      <c r="D964" s="51" t="s">
        <v>1351</v>
      </c>
      <c r="E964" s="51" t="s">
        <v>1350</v>
      </c>
      <c r="F964" s="51" t="s">
        <v>1204</v>
      </c>
      <c r="G964" s="51" t="s">
        <v>1203</v>
      </c>
      <c r="H964" s="51" t="s">
        <v>1202</v>
      </c>
      <c r="I964" s="51" t="s">
        <v>1201</v>
      </c>
      <c r="J964" s="51" t="s">
        <v>1200</v>
      </c>
      <c r="K964" s="51" t="s">
        <v>1199</v>
      </c>
      <c r="L964" s="51" t="s">
        <v>1219</v>
      </c>
      <c r="M964" s="51" t="s">
        <v>1211</v>
      </c>
      <c r="N964" s="51" t="s">
        <v>1164</v>
      </c>
      <c r="O964" s="51">
        <v>254700</v>
      </c>
      <c r="P964" s="51" t="s">
        <v>1195</v>
      </c>
      <c r="Q964" s="51" t="s">
        <v>1194</v>
      </c>
      <c r="R964" s="51" t="s">
        <v>1213</v>
      </c>
      <c r="T964" s="51" t="s">
        <v>1216</v>
      </c>
    </row>
    <row r="965" spans="1:20" x14ac:dyDescent="0.2">
      <c r="A965" s="51" t="s">
        <v>1209</v>
      </c>
      <c r="B965" s="51" t="s">
        <v>1208</v>
      </c>
      <c r="C965" s="51" t="s">
        <v>1207</v>
      </c>
      <c r="D965" s="51" t="s">
        <v>1351</v>
      </c>
      <c r="E965" s="51" t="s">
        <v>1350</v>
      </c>
      <c r="F965" s="51" t="s">
        <v>1204</v>
      </c>
      <c r="G965" s="51" t="s">
        <v>1203</v>
      </c>
      <c r="H965" s="51" t="s">
        <v>1202</v>
      </c>
      <c r="I965" s="51" t="s">
        <v>1201</v>
      </c>
      <c r="J965" s="51" t="s">
        <v>1200</v>
      </c>
      <c r="K965" s="51" t="s">
        <v>1199</v>
      </c>
      <c r="L965" s="51" t="s">
        <v>1217</v>
      </c>
      <c r="M965" s="51" t="s">
        <v>1211</v>
      </c>
      <c r="N965" s="51" t="s">
        <v>1164</v>
      </c>
      <c r="O965" s="51">
        <v>222900</v>
      </c>
      <c r="P965" s="51" t="s">
        <v>1195</v>
      </c>
      <c r="Q965" s="51" t="s">
        <v>1194</v>
      </c>
      <c r="R965" s="51" t="s">
        <v>15</v>
      </c>
      <c r="T965" s="51" t="s">
        <v>1352</v>
      </c>
    </row>
    <row r="966" spans="1:20" x14ac:dyDescent="0.2">
      <c r="A966" s="51" t="s">
        <v>1209</v>
      </c>
      <c r="B966" s="51" t="s">
        <v>1208</v>
      </c>
      <c r="C966" s="51" t="s">
        <v>1207</v>
      </c>
      <c r="D966" s="51" t="s">
        <v>1351</v>
      </c>
      <c r="E966" s="51" t="s">
        <v>1350</v>
      </c>
      <c r="F966" s="51" t="s">
        <v>1204</v>
      </c>
      <c r="G966" s="51" t="s">
        <v>1203</v>
      </c>
      <c r="H966" s="51" t="s">
        <v>1202</v>
      </c>
      <c r="I966" s="51" t="s">
        <v>1201</v>
      </c>
      <c r="J966" s="51" t="s">
        <v>1200</v>
      </c>
      <c r="K966" s="51" t="s">
        <v>1199</v>
      </c>
      <c r="L966" s="51" t="s">
        <v>1215</v>
      </c>
      <c r="M966" s="51" t="s">
        <v>1224</v>
      </c>
      <c r="N966" s="51" t="s">
        <v>2735</v>
      </c>
      <c r="O966" s="51">
        <v>214990</v>
      </c>
      <c r="P966" s="51" t="s">
        <v>1195</v>
      </c>
      <c r="Q966" s="51" t="s">
        <v>1194</v>
      </c>
      <c r="R966" s="51" t="s">
        <v>15</v>
      </c>
      <c r="T966" s="51" t="s">
        <v>1234</v>
      </c>
    </row>
    <row r="967" spans="1:20" x14ac:dyDescent="0.2">
      <c r="A967" s="51" t="s">
        <v>1209</v>
      </c>
      <c r="B967" s="51" t="s">
        <v>1208</v>
      </c>
      <c r="C967" s="51" t="s">
        <v>1207</v>
      </c>
      <c r="D967" s="51" t="s">
        <v>1351</v>
      </c>
      <c r="E967" s="51" t="s">
        <v>1350</v>
      </c>
      <c r="F967" s="51" t="s">
        <v>1204</v>
      </c>
      <c r="G967" s="51" t="s">
        <v>1203</v>
      </c>
      <c r="H967" s="51" t="s">
        <v>1202</v>
      </c>
      <c r="I967" s="51" t="s">
        <v>1201</v>
      </c>
      <c r="J967" s="51" t="s">
        <v>1200</v>
      </c>
      <c r="K967" s="51" t="s">
        <v>1199</v>
      </c>
      <c r="L967" s="51" t="s">
        <v>1212</v>
      </c>
      <c r="M967" s="51" t="s">
        <v>1224</v>
      </c>
      <c r="N967" s="51" t="s">
        <v>2735</v>
      </c>
      <c r="O967" s="51">
        <v>184100</v>
      </c>
      <c r="P967" s="51" t="s">
        <v>1195</v>
      </c>
      <c r="Q967" s="51" t="s">
        <v>1194</v>
      </c>
      <c r="R967" s="51" t="s">
        <v>15</v>
      </c>
      <c r="T967" s="51" t="s">
        <v>1281</v>
      </c>
    </row>
    <row r="968" spans="1:20" x14ac:dyDescent="0.2">
      <c r="A968" s="51" t="s">
        <v>1209</v>
      </c>
      <c r="B968" s="51" t="s">
        <v>1208</v>
      </c>
      <c r="C968" s="51" t="s">
        <v>1207</v>
      </c>
      <c r="D968" s="51" t="s">
        <v>1351</v>
      </c>
      <c r="E968" s="51" t="s">
        <v>1350</v>
      </c>
      <c r="F968" s="51" t="s">
        <v>1204</v>
      </c>
      <c r="G968" s="51" t="s">
        <v>1203</v>
      </c>
      <c r="H968" s="51" t="s">
        <v>1202</v>
      </c>
      <c r="I968" s="51" t="s">
        <v>1201</v>
      </c>
      <c r="J968" s="51" t="s">
        <v>1200</v>
      </c>
      <c r="K968" s="51" t="s">
        <v>1199</v>
      </c>
      <c r="L968" s="51" t="s">
        <v>1198</v>
      </c>
      <c r="M968" s="51" t="s">
        <v>1224</v>
      </c>
      <c r="N968" s="51" t="s">
        <v>2735</v>
      </c>
      <c r="O968" s="51">
        <v>209700</v>
      </c>
      <c r="P968" s="51" t="s">
        <v>1195</v>
      </c>
      <c r="Q968" s="51" t="s">
        <v>1194</v>
      </c>
      <c r="R968" s="51" t="s">
        <v>15</v>
      </c>
      <c r="T968" s="51" t="s">
        <v>1336</v>
      </c>
    </row>
    <row r="969" spans="1:20" x14ac:dyDescent="0.2">
      <c r="A969" s="51" t="s">
        <v>1209</v>
      </c>
      <c r="B969" s="51" t="s">
        <v>1208</v>
      </c>
      <c r="C969" s="51" t="s">
        <v>1207</v>
      </c>
      <c r="D969" s="51" t="s">
        <v>1349</v>
      </c>
      <c r="E969" s="51" t="s">
        <v>1348</v>
      </c>
      <c r="F969" s="51" t="s">
        <v>1204</v>
      </c>
      <c r="G969" s="51" t="s">
        <v>1203</v>
      </c>
      <c r="H969" s="51" t="s">
        <v>1202</v>
      </c>
      <c r="I969" s="51" t="s">
        <v>1201</v>
      </c>
      <c r="J969" s="51" t="s">
        <v>1200</v>
      </c>
      <c r="K969" s="51" t="s">
        <v>1199</v>
      </c>
      <c r="L969" s="51" t="s">
        <v>1222</v>
      </c>
      <c r="M969" s="51" t="s">
        <v>1197</v>
      </c>
      <c r="N969" s="51" t="s">
        <v>1168</v>
      </c>
      <c r="O969" s="51">
        <v>285600</v>
      </c>
      <c r="P969" s="51" t="s">
        <v>1195</v>
      </c>
      <c r="Q969" s="51" t="s">
        <v>1194</v>
      </c>
      <c r="R969" s="51" t="s">
        <v>15</v>
      </c>
      <c r="T969" s="51" t="s">
        <v>1218</v>
      </c>
    </row>
    <row r="970" spans="1:20" x14ac:dyDescent="0.2">
      <c r="A970" s="51" t="s">
        <v>1209</v>
      </c>
      <c r="B970" s="51" t="s">
        <v>1208</v>
      </c>
      <c r="C970" s="51" t="s">
        <v>1207</v>
      </c>
      <c r="D970" s="51" t="s">
        <v>1349</v>
      </c>
      <c r="E970" s="51" t="s">
        <v>1348</v>
      </c>
      <c r="F970" s="51" t="s">
        <v>1204</v>
      </c>
      <c r="G970" s="51" t="s">
        <v>1203</v>
      </c>
      <c r="H970" s="51" t="s">
        <v>1202</v>
      </c>
      <c r="I970" s="51" t="s">
        <v>1201</v>
      </c>
      <c r="J970" s="51" t="s">
        <v>1200</v>
      </c>
      <c r="K970" s="51" t="s">
        <v>1199</v>
      </c>
      <c r="L970" s="51" t="s">
        <v>1219</v>
      </c>
      <c r="M970" s="51" t="s">
        <v>1211</v>
      </c>
      <c r="N970" s="51" t="s">
        <v>1164</v>
      </c>
      <c r="O970" s="51">
        <v>295300</v>
      </c>
      <c r="P970" s="51" t="s">
        <v>1195</v>
      </c>
      <c r="Q970" s="51" t="s">
        <v>1194</v>
      </c>
      <c r="R970" s="51" t="s">
        <v>15</v>
      </c>
      <c r="T970" s="51" t="s">
        <v>1337</v>
      </c>
    </row>
    <row r="971" spans="1:20" x14ac:dyDescent="0.2">
      <c r="A971" s="51" t="s">
        <v>1209</v>
      </c>
      <c r="B971" s="51" t="s">
        <v>1208</v>
      </c>
      <c r="C971" s="51" t="s">
        <v>1207</v>
      </c>
      <c r="D971" s="51" t="s">
        <v>1349</v>
      </c>
      <c r="E971" s="51" t="s">
        <v>1348</v>
      </c>
      <c r="F971" s="51" t="s">
        <v>1204</v>
      </c>
      <c r="G971" s="51" t="s">
        <v>1203</v>
      </c>
      <c r="H971" s="51" t="s">
        <v>1202</v>
      </c>
      <c r="I971" s="51" t="s">
        <v>1201</v>
      </c>
      <c r="J971" s="51" t="s">
        <v>1200</v>
      </c>
      <c r="K971" s="51" t="s">
        <v>1199</v>
      </c>
      <c r="L971" s="51" t="s">
        <v>1217</v>
      </c>
      <c r="M971" s="51" t="s">
        <v>1197</v>
      </c>
      <c r="N971" s="51" t="s">
        <v>1168</v>
      </c>
      <c r="O971" s="51">
        <v>399900</v>
      </c>
      <c r="P971" s="51" t="s">
        <v>1195</v>
      </c>
      <c r="Q971" s="51" t="s">
        <v>1194</v>
      </c>
      <c r="R971" s="51" t="s">
        <v>15</v>
      </c>
      <c r="T971" s="51" t="s">
        <v>1196</v>
      </c>
    </row>
    <row r="972" spans="1:20" x14ac:dyDescent="0.2">
      <c r="A972" s="51" t="s">
        <v>1209</v>
      </c>
      <c r="B972" s="51" t="s">
        <v>1208</v>
      </c>
      <c r="C972" s="51" t="s">
        <v>1207</v>
      </c>
      <c r="D972" s="51" t="s">
        <v>1349</v>
      </c>
      <c r="E972" s="51" t="s">
        <v>1348</v>
      </c>
      <c r="F972" s="51" t="s">
        <v>1204</v>
      </c>
      <c r="G972" s="51" t="s">
        <v>1203</v>
      </c>
      <c r="H972" s="51" t="s">
        <v>1202</v>
      </c>
      <c r="I972" s="51" t="s">
        <v>1201</v>
      </c>
      <c r="J972" s="51" t="s">
        <v>1200</v>
      </c>
      <c r="K972" s="51" t="s">
        <v>1199</v>
      </c>
      <c r="L972" s="51" t="s">
        <v>1215</v>
      </c>
      <c r="M972" s="51" t="s">
        <v>1224</v>
      </c>
      <c r="N972" s="51" t="s">
        <v>2735</v>
      </c>
      <c r="O972" s="51">
        <v>202100</v>
      </c>
      <c r="P972" s="51" t="s">
        <v>1195</v>
      </c>
      <c r="Q972" s="51" t="s">
        <v>1194</v>
      </c>
      <c r="R972" s="51" t="s">
        <v>15</v>
      </c>
      <c r="T972" s="51" t="s">
        <v>1334</v>
      </c>
    </row>
    <row r="973" spans="1:20" x14ac:dyDescent="0.2">
      <c r="A973" s="51" t="s">
        <v>1209</v>
      </c>
      <c r="B973" s="51" t="s">
        <v>1208</v>
      </c>
      <c r="C973" s="51" t="s">
        <v>1207</v>
      </c>
      <c r="D973" s="51" t="s">
        <v>1349</v>
      </c>
      <c r="E973" s="51" t="s">
        <v>1348</v>
      </c>
      <c r="F973" s="51" t="s">
        <v>1204</v>
      </c>
      <c r="G973" s="51" t="s">
        <v>1203</v>
      </c>
      <c r="H973" s="51" t="s">
        <v>1202</v>
      </c>
      <c r="I973" s="51" t="s">
        <v>1201</v>
      </c>
      <c r="J973" s="51" t="s">
        <v>1200</v>
      </c>
      <c r="K973" s="51" t="s">
        <v>1199</v>
      </c>
      <c r="L973" s="51" t="s">
        <v>1212</v>
      </c>
      <c r="M973" s="51" t="s">
        <v>1197</v>
      </c>
      <c r="N973" s="51" t="s">
        <v>1168</v>
      </c>
      <c r="O973" s="51">
        <v>389900</v>
      </c>
      <c r="P973" s="51" t="s">
        <v>1195</v>
      </c>
      <c r="Q973" s="51" t="s">
        <v>1194</v>
      </c>
      <c r="R973" s="51" t="s">
        <v>1213</v>
      </c>
      <c r="T973" s="51" t="s">
        <v>1229</v>
      </c>
    </row>
    <row r="974" spans="1:20" x14ac:dyDescent="0.2">
      <c r="A974" s="51" t="s">
        <v>1209</v>
      </c>
      <c r="B974" s="51" t="s">
        <v>1208</v>
      </c>
      <c r="C974" s="51" t="s">
        <v>1207</v>
      </c>
      <c r="D974" s="51" t="s">
        <v>1349</v>
      </c>
      <c r="E974" s="51" t="s">
        <v>1348</v>
      </c>
      <c r="F974" s="51" t="s">
        <v>1204</v>
      </c>
      <c r="G974" s="51" t="s">
        <v>1203</v>
      </c>
      <c r="H974" s="51" t="s">
        <v>1202</v>
      </c>
      <c r="I974" s="51" t="s">
        <v>1201</v>
      </c>
      <c r="J974" s="51" t="s">
        <v>1200</v>
      </c>
      <c r="K974" s="51" t="s">
        <v>1199</v>
      </c>
      <c r="L974" s="51" t="s">
        <v>1198</v>
      </c>
      <c r="M974" s="51" t="s">
        <v>1224</v>
      </c>
      <c r="N974" s="51" t="s">
        <v>2735</v>
      </c>
      <c r="O974" s="51">
        <v>188900</v>
      </c>
      <c r="P974" s="51" t="s">
        <v>1195</v>
      </c>
      <c r="Q974" s="51" t="s">
        <v>1194</v>
      </c>
      <c r="R974" s="51" t="s">
        <v>15</v>
      </c>
      <c r="T974" s="51" t="s">
        <v>1308</v>
      </c>
    </row>
    <row r="975" spans="1:20" x14ac:dyDescent="0.2">
      <c r="A975" s="51" t="s">
        <v>1209</v>
      </c>
      <c r="B975" s="51" t="s">
        <v>1208</v>
      </c>
      <c r="C975" s="51" t="s">
        <v>1207</v>
      </c>
      <c r="D975" s="51" t="s">
        <v>1344</v>
      </c>
      <c r="E975" s="51" t="s">
        <v>1343</v>
      </c>
      <c r="F975" s="51" t="s">
        <v>1204</v>
      </c>
      <c r="G975" s="51" t="s">
        <v>1203</v>
      </c>
      <c r="H975" s="51" t="s">
        <v>1202</v>
      </c>
      <c r="I975" s="51" t="s">
        <v>1201</v>
      </c>
      <c r="J975" s="51" t="s">
        <v>1200</v>
      </c>
      <c r="K975" s="51" t="s">
        <v>1199</v>
      </c>
      <c r="L975" s="51" t="s">
        <v>1222</v>
      </c>
      <c r="M975" s="51" t="s">
        <v>1211</v>
      </c>
      <c r="N975" s="51" t="s">
        <v>1164</v>
      </c>
      <c r="O975" s="51">
        <v>254700</v>
      </c>
      <c r="P975" s="51" t="s">
        <v>1195</v>
      </c>
      <c r="Q975" s="51" t="s">
        <v>1194</v>
      </c>
      <c r="R975" s="51" t="s">
        <v>15</v>
      </c>
      <c r="T975" s="51" t="s">
        <v>1216</v>
      </c>
    </row>
    <row r="976" spans="1:20" x14ac:dyDescent="0.2">
      <c r="A976" s="51" t="s">
        <v>1209</v>
      </c>
      <c r="B976" s="51" t="s">
        <v>1208</v>
      </c>
      <c r="C976" s="51" t="s">
        <v>1207</v>
      </c>
      <c r="D976" s="51" t="s">
        <v>1344</v>
      </c>
      <c r="E976" s="51" t="s">
        <v>1343</v>
      </c>
      <c r="F976" s="51" t="s">
        <v>1204</v>
      </c>
      <c r="G976" s="51" t="s">
        <v>1203</v>
      </c>
      <c r="H976" s="51" t="s">
        <v>1202</v>
      </c>
      <c r="I976" s="51" t="s">
        <v>1201</v>
      </c>
      <c r="J976" s="51" t="s">
        <v>1200</v>
      </c>
      <c r="K976" s="51" t="s">
        <v>1199</v>
      </c>
      <c r="L976" s="51" t="s">
        <v>1219</v>
      </c>
      <c r="M976" s="51" t="s">
        <v>1211</v>
      </c>
      <c r="N976" s="51" t="s">
        <v>1164</v>
      </c>
      <c r="O976" s="51">
        <v>340900</v>
      </c>
      <c r="P976" s="51" t="s">
        <v>1195</v>
      </c>
      <c r="Q976" s="51" t="s">
        <v>1194</v>
      </c>
      <c r="R976" s="51" t="s">
        <v>15</v>
      </c>
      <c r="T976" s="51" t="s">
        <v>1275</v>
      </c>
    </row>
    <row r="977" spans="1:20" x14ac:dyDescent="0.2">
      <c r="A977" s="51" t="s">
        <v>1209</v>
      </c>
      <c r="B977" s="51" t="s">
        <v>1208</v>
      </c>
      <c r="C977" s="51" t="s">
        <v>1207</v>
      </c>
      <c r="D977" s="51" t="s">
        <v>1344</v>
      </c>
      <c r="E977" s="51" t="s">
        <v>1343</v>
      </c>
      <c r="F977" s="51" t="s">
        <v>1204</v>
      </c>
      <c r="G977" s="51" t="s">
        <v>1203</v>
      </c>
      <c r="H977" s="51" t="s">
        <v>1202</v>
      </c>
      <c r="I977" s="51" t="s">
        <v>1201</v>
      </c>
      <c r="J977" s="51" t="s">
        <v>1200</v>
      </c>
      <c r="K977" s="51" t="s">
        <v>1199</v>
      </c>
      <c r="L977" s="51" t="s">
        <v>1217</v>
      </c>
      <c r="M977" s="51" t="s">
        <v>1347</v>
      </c>
      <c r="N977" s="51" t="s">
        <v>1168</v>
      </c>
      <c r="O977" s="51">
        <v>560900</v>
      </c>
      <c r="P977" s="51" t="s">
        <v>1195</v>
      </c>
      <c r="Q977" s="51" t="s">
        <v>1194</v>
      </c>
      <c r="R977" s="51" t="s">
        <v>15</v>
      </c>
      <c r="T977" s="51" t="s">
        <v>1346</v>
      </c>
    </row>
    <row r="978" spans="1:20" x14ac:dyDescent="0.2">
      <c r="A978" s="51" t="s">
        <v>1209</v>
      </c>
      <c r="B978" s="51" t="s">
        <v>1208</v>
      </c>
      <c r="C978" s="51" t="s">
        <v>1207</v>
      </c>
      <c r="D978" s="51" t="s">
        <v>1344</v>
      </c>
      <c r="E978" s="51" t="s">
        <v>1343</v>
      </c>
      <c r="F978" s="51" t="s">
        <v>1204</v>
      </c>
      <c r="G978" s="51" t="s">
        <v>1203</v>
      </c>
      <c r="H978" s="51" t="s">
        <v>1202</v>
      </c>
      <c r="I978" s="51" t="s">
        <v>1201</v>
      </c>
      <c r="J978" s="51" t="s">
        <v>1200</v>
      </c>
      <c r="K978" s="51" t="s">
        <v>1199</v>
      </c>
      <c r="L978" s="51" t="s">
        <v>1215</v>
      </c>
      <c r="M978" s="51" t="s">
        <v>1224</v>
      </c>
      <c r="N978" s="51" t="s">
        <v>2735</v>
      </c>
      <c r="O978" s="51">
        <v>224850</v>
      </c>
      <c r="P978" s="51" t="s">
        <v>1195</v>
      </c>
      <c r="Q978" s="51" t="s">
        <v>1194</v>
      </c>
      <c r="R978" s="51" t="s">
        <v>15</v>
      </c>
      <c r="T978" s="51" t="s">
        <v>1345</v>
      </c>
    </row>
    <row r="979" spans="1:20" x14ac:dyDescent="0.2">
      <c r="A979" s="51" t="s">
        <v>1209</v>
      </c>
      <c r="B979" s="51" t="s">
        <v>1208</v>
      </c>
      <c r="C979" s="51" t="s">
        <v>1207</v>
      </c>
      <c r="D979" s="51" t="s">
        <v>1344</v>
      </c>
      <c r="E979" s="51" t="s">
        <v>1343</v>
      </c>
      <c r="F979" s="51" t="s">
        <v>1204</v>
      </c>
      <c r="G979" s="51" t="s">
        <v>1203</v>
      </c>
      <c r="H979" s="51" t="s">
        <v>1202</v>
      </c>
      <c r="I979" s="51" t="s">
        <v>1201</v>
      </c>
      <c r="J979" s="51" t="s">
        <v>1200</v>
      </c>
      <c r="K979" s="51" t="s">
        <v>1199</v>
      </c>
      <c r="L979" s="51" t="s">
        <v>1212</v>
      </c>
      <c r="M979" s="51" t="s">
        <v>1224</v>
      </c>
      <c r="N979" s="51" t="s">
        <v>2735</v>
      </c>
      <c r="O979" s="51">
        <v>210600</v>
      </c>
      <c r="P979" s="51" t="s">
        <v>1195</v>
      </c>
      <c r="Q979" s="51" t="s">
        <v>1194</v>
      </c>
      <c r="R979" s="51" t="s">
        <v>15</v>
      </c>
      <c r="T979" s="51" t="s">
        <v>1241</v>
      </c>
    </row>
    <row r="980" spans="1:20" x14ac:dyDescent="0.2">
      <c r="A980" s="51" t="s">
        <v>1209</v>
      </c>
      <c r="B980" s="51" t="s">
        <v>1208</v>
      </c>
      <c r="C980" s="51" t="s">
        <v>1207</v>
      </c>
      <c r="D980" s="51" t="s">
        <v>1344</v>
      </c>
      <c r="E980" s="51" t="s">
        <v>1343</v>
      </c>
      <c r="F980" s="51" t="s">
        <v>1204</v>
      </c>
      <c r="G980" s="51" t="s">
        <v>1203</v>
      </c>
      <c r="H980" s="51" t="s">
        <v>1202</v>
      </c>
      <c r="I980" s="51" t="s">
        <v>1201</v>
      </c>
      <c r="J980" s="51" t="s">
        <v>1200</v>
      </c>
      <c r="K980" s="51" t="s">
        <v>1199</v>
      </c>
      <c r="L980" s="51" t="s">
        <v>1198</v>
      </c>
      <c r="M980" s="51" t="s">
        <v>1214</v>
      </c>
      <c r="N980" s="51" t="s">
        <v>1168</v>
      </c>
      <c r="O980" s="51">
        <v>382000</v>
      </c>
      <c r="P980" s="51" t="s">
        <v>1195</v>
      </c>
      <c r="Q980" s="51" t="s">
        <v>1194</v>
      </c>
      <c r="R980" s="51" t="s">
        <v>15</v>
      </c>
      <c r="T980" s="51" t="s">
        <v>1243</v>
      </c>
    </row>
    <row r="981" spans="1:20" x14ac:dyDescent="0.2">
      <c r="A981" s="51" t="s">
        <v>1209</v>
      </c>
      <c r="B981" s="51" t="s">
        <v>1208</v>
      </c>
      <c r="C981" s="51" t="s">
        <v>1207</v>
      </c>
      <c r="D981" s="51" t="s">
        <v>1339</v>
      </c>
      <c r="E981" s="51" t="s">
        <v>1338</v>
      </c>
      <c r="F981" s="51" t="s">
        <v>1204</v>
      </c>
      <c r="G981" s="51" t="s">
        <v>1203</v>
      </c>
      <c r="H981" s="51" t="s">
        <v>1202</v>
      </c>
      <c r="I981" s="51" t="s">
        <v>1201</v>
      </c>
      <c r="J981" s="51" t="s">
        <v>1200</v>
      </c>
      <c r="K981" s="51" t="s">
        <v>1199</v>
      </c>
      <c r="L981" s="51" t="s">
        <v>1222</v>
      </c>
      <c r="M981" s="51" t="s">
        <v>1224</v>
      </c>
      <c r="N981" s="51" t="s">
        <v>2735</v>
      </c>
      <c r="O981" s="51">
        <v>206990</v>
      </c>
      <c r="P981" s="51" t="s">
        <v>1195</v>
      </c>
      <c r="Q981" s="51" t="s">
        <v>1194</v>
      </c>
      <c r="R981" s="51" t="s">
        <v>15</v>
      </c>
      <c r="T981" s="51" t="s">
        <v>1309</v>
      </c>
    </row>
    <row r="982" spans="1:20" x14ac:dyDescent="0.2">
      <c r="A982" s="51" t="s">
        <v>1209</v>
      </c>
      <c r="B982" s="51" t="s">
        <v>1208</v>
      </c>
      <c r="C982" s="51" t="s">
        <v>1207</v>
      </c>
      <c r="D982" s="51" t="s">
        <v>1339</v>
      </c>
      <c r="E982" s="51" t="s">
        <v>1338</v>
      </c>
      <c r="F982" s="51" t="s">
        <v>1204</v>
      </c>
      <c r="G982" s="51" t="s">
        <v>1203</v>
      </c>
      <c r="H982" s="51" t="s">
        <v>1202</v>
      </c>
      <c r="I982" s="51" t="s">
        <v>1201</v>
      </c>
      <c r="J982" s="51" t="s">
        <v>1200</v>
      </c>
      <c r="K982" s="51" t="s">
        <v>1199</v>
      </c>
      <c r="L982" s="51" t="s">
        <v>1219</v>
      </c>
      <c r="M982" s="51" t="s">
        <v>1211</v>
      </c>
      <c r="N982" s="51" t="s">
        <v>1164</v>
      </c>
      <c r="O982" s="51">
        <v>222000</v>
      </c>
      <c r="P982" s="51" t="s">
        <v>1195</v>
      </c>
      <c r="Q982" s="51" t="s">
        <v>1194</v>
      </c>
      <c r="R982" s="51" t="s">
        <v>15</v>
      </c>
      <c r="T982" s="51" t="s">
        <v>1342</v>
      </c>
    </row>
    <row r="983" spans="1:20" x14ac:dyDescent="0.2">
      <c r="A983" s="51" t="s">
        <v>1209</v>
      </c>
      <c r="B983" s="51" t="s">
        <v>1208</v>
      </c>
      <c r="C983" s="51" t="s">
        <v>1207</v>
      </c>
      <c r="D983" s="51" t="s">
        <v>1339</v>
      </c>
      <c r="E983" s="51" t="s">
        <v>1338</v>
      </c>
      <c r="F983" s="51" t="s">
        <v>1204</v>
      </c>
      <c r="G983" s="51" t="s">
        <v>1203</v>
      </c>
      <c r="H983" s="51" t="s">
        <v>1202</v>
      </c>
      <c r="I983" s="51" t="s">
        <v>1201</v>
      </c>
      <c r="J983" s="51" t="s">
        <v>1200</v>
      </c>
      <c r="K983" s="51" t="s">
        <v>1199</v>
      </c>
      <c r="L983" s="51" t="s">
        <v>1217</v>
      </c>
      <c r="M983" s="51" t="s">
        <v>1211</v>
      </c>
      <c r="N983" s="51" t="s">
        <v>1164</v>
      </c>
      <c r="O983" s="51">
        <v>331990</v>
      </c>
      <c r="P983" s="51" t="s">
        <v>1195</v>
      </c>
      <c r="Q983" s="51" t="s">
        <v>1194</v>
      </c>
      <c r="R983" s="51" t="s">
        <v>15</v>
      </c>
      <c r="T983" s="51" t="s">
        <v>1341</v>
      </c>
    </row>
    <row r="984" spans="1:20" x14ac:dyDescent="0.2">
      <c r="A984" s="51" t="s">
        <v>1209</v>
      </c>
      <c r="B984" s="51" t="s">
        <v>1208</v>
      </c>
      <c r="C984" s="51" t="s">
        <v>1207</v>
      </c>
      <c r="D984" s="51" t="s">
        <v>1339</v>
      </c>
      <c r="E984" s="51" t="s">
        <v>1338</v>
      </c>
      <c r="F984" s="51" t="s">
        <v>1204</v>
      </c>
      <c r="G984" s="51" t="s">
        <v>1203</v>
      </c>
      <c r="H984" s="51" t="s">
        <v>1202</v>
      </c>
      <c r="I984" s="51" t="s">
        <v>1201</v>
      </c>
      <c r="J984" s="51" t="s">
        <v>1200</v>
      </c>
      <c r="K984" s="51" t="s">
        <v>1199</v>
      </c>
      <c r="L984" s="51" t="s">
        <v>1215</v>
      </c>
      <c r="M984" s="51" t="s">
        <v>1340</v>
      </c>
      <c r="N984" s="51" t="s">
        <v>1166</v>
      </c>
      <c r="O984" s="51">
        <v>365500</v>
      </c>
      <c r="P984" s="51" t="s">
        <v>1195</v>
      </c>
      <c r="Q984" s="51" t="s">
        <v>1194</v>
      </c>
      <c r="R984" s="51" t="s">
        <v>15</v>
      </c>
      <c r="T984" s="51" t="s">
        <v>1256</v>
      </c>
    </row>
    <row r="985" spans="1:20" x14ac:dyDescent="0.2">
      <c r="A985" s="51" t="s">
        <v>1209</v>
      </c>
      <c r="B985" s="51" t="s">
        <v>1208</v>
      </c>
      <c r="C985" s="51" t="s">
        <v>1207</v>
      </c>
      <c r="D985" s="51" t="s">
        <v>1339</v>
      </c>
      <c r="E985" s="51" t="s">
        <v>1338</v>
      </c>
      <c r="F985" s="51" t="s">
        <v>1204</v>
      </c>
      <c r="G985" s="51" t="s">
        <v>1203</v>
      </c>
      <c r="H985" s="51" t="s">
        <v>1202</v>
      </c>
      <c r="I985" s="51" t="s">
        <v>1201</v>
      </c>
      <c r="J985" s="51" t="s">
        <v>1200</v>
      </c>
      <c r="K985" s="51" t="s">
        <v>1199</v>
      </c>
      <c r="L985" s="51" t="s">
        <v>1212</v>
      </c>
      <c r="M985" s="51" t="s">
        <v>1224</v>
      </c>
      <c r="N985" s="51" t="s">
        <v>2735</v>
      </c>
      <c r="O985" s="51">
        <v>184100</v>
      </c>
      <c r="P985" s="51" t="s">
        <v>1195</v>
      </c>
      <c r="Q985" s="51" t="s">
        <v>1194</v>
      </c>
      <c r="R985" s="51" t="s">
        <v>15</v>
      </c>
      <c r="T985" s="51" t="s">
        <v>1281</v>
      </c>
    </row>
    <row r="986" spans="1:20" x14ac:dyDescent="0.2">
      <c r="A986" s="51" t="s">
        <v>1209</v>
      </c>
      <c r="B986" s="51" t="s">
        <v>1208</v>
      </c>
      <c r="C986" s="51" t="s">
        <v>1207</v>
      </c>
      <c r="D986" s="51" t="s">
        <v>1339</v>
      </c>
      <c r="E986" s="51" t="s">
        <v>1338</v>
      </c>
      <c r="F986" s="51" t="s">
        <v>1204</v>
      </c>
      <c r="G986" s="51" t="s">
        <v>1203</v>
      </c>
      <c r="H986" s="51" t="s">
        <v>1202</v>
      </c>
      <c r="I986" s="51" t="s">
        <v>1201</v>
      </c>
      <c r="J986" s="51" t="s">
        <v>1200</v>
      </c>
      <c r="K986" s="51" t="s">
        <v>1199</v>
      </c>
      <c r="L986" s="51" t="s">
        <v>1198</v>
      </c>
      <c r="M986" s="51" t="s">
        <v>1197</v>
      </c>
      <c r="N986" s="51" t="s">
        <v>1168</v>
      </c>
      <c r="O986" s="51">
        <v>389900</v>
      </c>
      <c r="P986" s="51" t="s">
        <v>1195</v>
      </c>
      <c r="Q986" s="51" t="s">
        <v>1194</v>
      </c>
      <c r="R986" s="51" t="s">
        <v>15</v>
      </c>
      <c r="T986" s="51" t="s">
        <v>1229</v>
      </c>
    </row>
    <row r="987" spans="1:20" x14ac:dyDescent="0.2">
      <c r="A987" s="51" t="s">
        <v>1209</v>
      </c>
      <c r="B987" s="51" t="s">
        <v>1208</v>
      </c>
      <c r="C987" s="51" t="s">
        <v>1207</v>
      </c>
      <c r="D987" s="51" t="s">
        <v>1333</v>
      </c>
      <c r="E987" s="51" t="s">
        <v>1332</v>
      </c>
      <c r="F987" s="51" t="s">
        <v>1204</v>
      </c>
      <c r="G987" s="51" t="s">
        <v>1203</v>
      </c>
      <c r="H987" s="51" t="s">
        <v>1202</v>
      </c>
      <c r="I987" s="51" t="s">
        <v>1201</v>
      </c>
      <c r="J987" s="51" t="s">
        <v>1200</v>
      </c>
      <c r="K987" s="51" t="s">
        <v>1199</v>
      </c>
      <c r="L987" s="51" t="s">
        <v>1222</v>
      </c>
      <c r="M987" s="51" t="s">
        <v>1211</v>
      </c>
      <c r="N987" s="51" t="s">
        <v>1164</v>
      </c>
      <c r="O987" s="51">
        <v>295300</v>
      </c>
      <c r="P987" s="51" t="s">
        <v>1195</v>
      </c>
      <c r="Q987" s="51" t="s">
        <v>1194</v>
      </c>
      <c r="R987" s="51" t="s">
        <v>15</v>
      </c>
      <c r="T987" s="51" t="s">
        <v>1337</v>
      </c>
    </row>
    <row r="988" spans="1:20" x14ac:dyDescent="0.2">
      <c r="A988" s="51" t="s">
        <v>1209</v>
      </c>
      <c r="B988" s="51" t="s">
        <v>1208</v>
      </c>
      <c r="C988" s="51" t="s">
        <v>1207</v>
      </c>
      <c r="D988" s="51" t="s">
        <v>1333</v>
      </c>
      <c r="E988" s="51" t="s">
        <v>1332</v>
      </c>
      <c r="F988" s="51" t="s">
        <v>1204</v>
      </c>
      <c r="G988" s="51" t="s">
        <v>1203</v>
      </c>
      <c r="H988" s="51" t="s">
        <v>1202</v>
      </c>
      <c r="I988" s="51" t="s">
        <v>1201</v>
      </c>
      <c r="J988" s="51" t="s">
        <v>1200</v>
      </c>
      <c r="K988" s="51" t="s">
        <v>1199</v>
      </c>
      <c r="L988" s="51" t="s">
        <v>1219</v>
      </c>
      <c r="M988" s="51" t="s">
        <v>1197</v>
      </c>
      <c r="N988" s="51" t="s">
        <v>1168</v>
      </c>
      <c r="O988" s="51">
        <v>209700</v>
      </c>
      <c r="P988" s="51" t="s">
        <v>1195</v>
      </c>
      <c r="Q988" s="51" t="s">
        <v>1194</v>
      </c>
      <c r="R988" s="51" t="s">
        <v>15</v>
      </c>
      <c r="T988" s="51" t="s">
        <v>1336</v>
      </c>
    </row>
    <row r="989" spans="1:20" x14ac:dyDescent="0.2">
      <c r="A989" s="51" t="s">
        <v>1209</v>
      </c>
      <c r="B989" s="51" t="s">
        <v>1208</v>
      </c>
      <c r="C989" s="51" t="s">
        <v>1207</v>
      </c>
      <c r="D989" s="51" t="s">
        <v>1333</v>
      </c>
      <c r="E989" s="51" t="s">
        <v>1332</v>
      </c>
      <c r="F989" s="51" t="s">
        <v>1204</v>
      </c>
      <c r="G989" s="51" t="s">
        <v>1203</v>
      </c>
      <c r="H989" s="51" t="s">
        <v>1202</v>
      </c>
      <c r="I989" s="51" t="s">
        <v>1201</v>
      </c>
      <c r="J989" s="51" t="s">
        <v>1200</v>
      </c>
      <c r="K989" s="51" t="s">
        <v>1199</v>
      </c>
      <c r="L989" s="51" t="s">
        <v>1217</v>
      </c>
      <c r="M989" s="51" t="s">
        <v>1224</v>
      </c>
      <c r="N989" s="51" t="s">
        <v>2735</v>
      </c>
      <c r="O989" s="51">
        <v>280900</v>
      </c>
      <c r="P989" s="51" t="s">
        <v>1195</v>
      </c>
      <c r="Q989" s="51" t="s">
        <v>1194</v>
      </c>
      <c r="R989" s="51" t="s">
        <v>15</v>
      </c>
      <c r="T989" s="51" t="s">
        <v>1335</v>
      </c>
    </row>
    <row r="990" spans="1:20" x14ac:dyDescent="0.2">
      <c r="A990" s="51" t="s">
        <v>1209</v>
      </c>
      <c r="B990" s="51" t="s">
        <v>1208</v>
      </c>
      <c r="C990" s="51" t="s">
        <v>1207</v>
      </c>
      <c r="D990" s="51" t="s">
        <v>1333</v>
      </c>
      <c r="E990" s="51" t="s">
        <v>1332</v>
      </c>
      <c r="F990" s="51" t="s">
        <v>1204</v>
      </c>
      <c r="G990" s="51" t="s">
        <v>1203</v>
      </c>
      <c r="H990" s="51" t="s">
        <v>1202</v>
      </c>
      <c r="I990" s="51" t="s">
        <v>1201</v>
      </c>
      <c r="J990" s="51" t="s">
        <v>1200</v>
      </c>
      <c r="K990" s="51" t="s">
        <v>1199</v>
      </c>
      <c r="L990" s="51" t="s">
        <v>1215</v>
      </c>
      <c r="M990" s="51" t="s">
        <v>1224</v>
      </c>
      <c r="N990" s="51" t="s">
        <v>2735</v>
      </c>
      <c r="O990" s="51">
        <v>202100</v>
      </c>
      <c r="P990" s="51" t="s">
        <v>1195</v>
      </c>
      <c r="Q990" s="51" t="s">
        <v>1194</v>
      </c>
      <c r="R990" s="51" t="s">
        <v>15</v>
      </c>
      <c r="T990" s="51" t="s">
        <v>1334</v>
      </c>
    </row>
    <row r="991" spans="1:20" x14ac:dyDescent="0.2">
      <c r="A991" s="51" t="s">
        <v>1209</v>
      </c>
      <c r="B991" s="51" t="s">
        <v>1208</v>
      </c>
      <c r="C991" s="51" t="s">
        <v>1207</v>
      </c>
      <c r="D991" s="51" t="s">
        <v>1333</v>
      </c>
      <c r="E991" s="51" t="s">
        <v>1332</v>
      </c>
      <c r="F991" s="51" t="s">
        <v>1204</v>
      </c>
      <c r="G991" s="51" t="s">
        <v>1203</v>
      </c>
      <c r="H991" s="51" t="s">
        <v>1202</v>
      </c>
      <c r="I991" s="51" t="s">
        <v>1201</v>
      </c>
      <c r="J991" s="51" t="s">
        <v>1200</v>
      </c>
      <c r="K991" s="51" t="s">
        <v>1199</v>
      </c>
      <c r="L991" s="51" t="s">
        <v>1212</v>
      </c>
      <c r="M991" s="51" t="s">
        <v>1214</v>
      </c>
      <c r="N991" s="51" t="s">
        <v>1168</v>
      </c>
      <c r="O991" s="51">
        <v>399900</v>
      </c>
      <c r="P991" s="51" t="s">
        <v>1195</v>
      </c>
      <c r="Q991" s="51" t="s">
        <v>1194</v>
      </c>
      <c r="R991" s="51" t="s">
        <v>15</v>
      </c>
      <c r="T991" s="51" t="s">
        <v>1196</v>
      </c>
    </row>
    <row r="992" spans="1:20" x14ac:dyDescent="0.2">
      <c r="A992" s="51" t="s">
        <v>1209</v>
      </c>
      <c r="B992" s="51" t="s">
        <v>1208</v>
      </c>
      <c r="C992" s="51" t="s">
        <v>1207</v>
      </c>
      <c r="D992" s="51" t="s">
        <v>1333</v>
      </c>
      <c r="E992" s="51" t="s">
        <v>1332</v>
      </c>
      <c r="F992" s="51" t="s">
        <v>1204</v>
      </c>
      <c r="G992" s="51" t="s">
        <v>1203</v>
      </c>
      <c r="H992" s="51" t="s">
        <v>1202</v>
      </c>
      <c r="I992" s="51" t="s">
        <v>1201</v>
      </c>
      <c r="J992" s="51" t="s">
        <v>1200</v>
      </c>
      <c r="K992" s="51" t="s">
        <v>1199</v>
      </c>
      <c r="L992" s="51" t="s">
        <v>1198</v>
      </c>
      <c r="M992" s="51" t="s">
        <v>1197</v>
      </c>
      <c r="N992" s="51" t="s">
        <v>1168</v>
      </c>
      <c r="O992" s="51">
        <v>399900</v>
      </c>
      <c r="P992" s="51" t="s">
        <v>1195</v>
      </c>
      <c r="Q992" s="51" t="s">
        <v>1194</v>
      </c>
      <c r="R992" s="51" t="s">
        <v>15</v>
      </c>
      <c r="T992" s="51" t="s">
        <v>1196</v>
      </c>
    </row>
    <row r="993" spans="1:20" x14ac:dyDescent="0.2">
      <c r="A993" s="51" t="s">
        <v>1209</v>
      </c>
      <c r="B993" s="51" t="s">
        <v>1208</v>
      </c>
      <c r="C993" s="51" t="s">
        <v>1207</v>
      </c>
      <c r="D993" s="51" t="s">
        <v>1327</v>
      </c>
      <c r="E993" s="51" t="s">
        <v>1326</v>
      </c>
      <c r="F993" s="51" t="s">
        <v>1204</v>
      </c>
      <c r="G993" s="51" t="s">
        <v>1203</v>
      </c>
      <c r="H993" s="51" t="s">
        <v>1202</v>
      </c>
      <c r="I993" s="51" t="s">
        <v>1201</v>
      </c>
      <c r="J993" s="51" t="s">
        <v>1200</v>
      </c>
      <c r="K993" s="51" t="s">
        <v>1199</v>
      </c>
      <c r="L993" s="51" t="s">
        <v>1222</v>
      </c>
      <c r="M993" s="51" t="s">
        <v>1214</v>
      </c>
      <c r="N993" s="51" t="s">
        <v>1168</v>
      </c>
      <c r="O993" s="51">
        <v>423300</v>
      </c>
      <c r="P993" s="51" t="s">
        <v>1195</v>
      </c>
      <c r="Q993" s="51" t="s">
        <v>1194</v>
      </c>
      <c r="R993" s="51" t="s">
        <v>1213</v>
      </c>
      <c r="T993" s="51" t="s">
        <v>1331</v>
      </c>
    </row>
    <row r="994" spans="1:20" x14ac:dyDescent="0.2">
      <c r="A994" s="51" t="s">
        <v>1209</v>
      </c>
      <c r="B994" s="51" t="s">
        <v>1208</v>
      </c>
      <c r="C994" s="51" t="s">
        <v>1207</v>
      </c>
      <c r="D994" s="51" t="s">
        <v>1327</v>
      </c>
      <c r="E994" s="51" t="s">
        <v>1326</v>
      </c>
      <c r="F994" s="51" t="s">
        <v>1204</v>
      </c>
      <c r="G994" s="51" t="s">
        <v>1203</v>
      </c>
      <c r="H994" s="51" t="s">
        <v>1202</v>
      </c>
      <c r="I994" s="51" t="s">
        <v>1201</v>
      </c>
      <c r="J994" s="51" t="s">
        <v>1200</v>
      </c>
      <c r="K994" s="51" t="s">
        <v>1199</v>
      </c>
      <c r="L994" s="51" t="s">
        <v>1219</v>
      </c>
      <c r="M994" s="51" t="s">
        <v>1197</v>
      </c>
      <c r="N994" s="51" t="s">
        <v>1168</v>
      </c>
      <c r="O994" s="51">
        <v>285600</v>
      </c>
      <c r="P994" s="51" t="s">
        <v>1195</v>
      </c>
      <c r="Q994" s="51" t="s">
        <v>1194</v>
      </c>
      <c r="R994" s="51" t="s">
        <v>15</v>
      </c>
      <c r="T994" s="51" t="s">
        <v>1218</v>
      </c>
    </row>
    <row r="995" spans="1:20" x14ac:dyDescent="0.2">
      <c r="A995" s="51" t="s">
        <v>1209</v>
      </c>
      <c r="B995" s="51" t="s">
        <v>1208</v>
      </c>
      <c r="C995" s="51" t="s">
        <v>1207</v>
      </c>
      <c r="D995" s="51" t="s">
        <v>1327</v>
      </c>
      <c r="E995" s="51" t="s">
        <v>1326</v>
      </c>
      <c r="F995" s="51" t="s">
        <v>1204</v>
      </c>
      <c r="G995" s="51" t="s">
        <v>1203</v>
      </c>
      <c r="H995" s="51" t="s">
        <v>1202</v>
      </c>
      <c r="I995" s="51" t="s">
        <v>1201</v>
      </c>
      <c r="J995" s="51" t="s">
        <v>1200</v>
      </c>
      <c r="K995" s="51" t="s">
        <v>1199</v>
      </c>
      <c r="L995" s="51" t="s">
        <v>1217</v>
      </c>
      <c r="M995" s="51" t="s">
        <v>1211</v>
      </c>
      <c r="N995" s="51" t="s">
        <v>1164</v>
      </c>
      <c r="O995" s="51">
        <v>264500</v>
      </c>
      <c r="P995" s="51" t="s">
        <v>1195</v>
      </c>
      <c r="Q995" s="51" t="s">
        <v>1194</v>
      </c>
      <c r="R995" s="51" t="s">
        <v>1213</v>
      </c>
      <c r="T995" s="51" t="s">
        <v>1330</v>
      </c>
    </row>
    <row r="996" spans="1:20" x14ac:dyDescent="0.2">
      <c r="A996" s="51" t="s">
        <v>1209</v>
      </c>
      <c r="B996" s="51" t="s">
        <v>1208</v>
      </c>
      <c r="C996" s="51" t="s">
        <v>1207</v>
      </c>
      <c r="D996" s="51" t="s">
        <v>1327</v>
      </c>
      <c r="E996" s="51" t="s">
        <v>1326</v>
      </c>
      <c r="F996" s="51" t="s">
        <v>1204</v>
      </c>
      <c r="G996" s="51" t="s">
        <v>1203</v>
      </c>
      <c r="H996" s="51" t="s">
        <v>1202</v>
      </c>
      <c r="I996" s="51" t="s">
        <v>1201</v>
      </c>
      <c r="J996" s="51" t="s">
        <v>1200</v>
      </c>
      <c r="K996" s="51" t="s">
        <v>1199</v>
      </c>
      <c r="L996" s="51" t="s">
        <v>1215</v>
      </c>
      <c r="M996" s="51" t="s">
        <v>1197</v>
      </c>
      <c r="N996" s="51" t="s">
        <v>1168</v>
      </c>
      <c r="O996" s="51">
        <v>302000</v>
      </c>
      <c r="P996" s="51" t="s">
        <v>1195</v>
      </c>
      <c r="Q996" s="51" t="s">
        <v>1194</v>
      </c>
      <c r="R996" s="51" t="s">
        <v>15</v>
      </c>
      <c r="T996" s="51" t="s">
        <v>1329</v>
      </c>
    </row>
    <row r="997" spans="1:20" x14ac:dyDescent="0.2">
      <c r="A997" s="51" t="s">
        <v>1209</v>
      </c>
      <c r="B997" s="51" t="s">
        <v>1208</v>
      </c>
      <c r="C997" s="51" t="s">
        <v>1207</v>
      </c>
      <c r="D997" s="51" t="s">
        <v>1327</v>
      </c>
      <c r="E997" s="51" t="s">
        <v>1326</v>
      </c>
      <c r="F997" s="51" t="s">
        <v>1204</v>
      </c>
      <c r="G997" s="51" t="s">
        <v>1203</v>
      </c>
      <c r="H997" s="51" t="s">
        <v>1202</v>
      </c>
      <c r="I997" s="51" t="s">
        <v>1201</v>
      </c>
      <c r="J997" s="51" t="s">
        <v>1200</v>
      </c>
      <c r="K997" s="51" t="s">
        <v>1199</v>
      </c>
      <c r="L997" s="51" t="s">
        <v>1212</v>
      </c>
      <c r="M997" s="51" t="s">
        <v>1211</v>
      </c>
      <c r="N997" s="51" t="s">
        <v>1164</v>
      </c>
      <c r="O997" s="51">
        <v>287990</v>
      </c>
      <c r="P997" s="51" t="s">
        <v>1195</v>
      </c>
      <c r="Q997" s="51" t="s">
        <v>1194</v>
      </c>
      <c r="R997" s="51" t="s">
        <v>15</v>
      </c>
      <c r="T997" s="51" t="s">
        <v>1328</v>
      </c>
    </row>
    <row r="998" spans="1:20" x14ac:dyDescent="0.2">
      <c r="A998" s="51" t="s">
        <v>1209</v>
      </c>
      <c r="B998" s="51" t="s">
        <v>1208</v>
      </c>
      <c r="C998" s="51" t="s">
        <v>1207</v>
      </c>
      <c r="D998" s="51" t="s">
        <v>1327</v>
      </c>
      <c r="E998" s="51" t="s">
        <v>1326</v>
      </c>
      <c r="F998" s="51" t="s">
        <v>1204</v>
      </c>
      <c r="G998" s="51" t="s">
        <v>1203</v>
      </c>
      <c r="H998" s="51" t="s">
        <v>1202</v>
      </c>
      <c r="I998" s="51" t="s">
        <v>1201</v>
      </c>
      <c r="J998" s="51" t="s">
        <v>1200</v>
      </c>
      <c r="K998" s="51" t="s">
        <v>1199</v>
      </c>
      <c r="L998" s="51" t="s">
        <v>1198</v>
      </c>
      <c r="M998" s="51" t="s">
        <v>1211</v>
      </c>
      <c r="N998" s="51" t="s">
        <v>1164</v>
      </c>
      <c r="O998" s="51">
        <v>204500</v>
      </c>
      <c r="P998" s="51" t="s">
        <v>1195</v>
      </c>
      <c r="Q998" s="51" t="s">
        <v>1194</v>
      </c>
      <c r="R998" s="51" t="s">
        <v>15</v>
      </c>
      <c r="T998" s="51" t="s">
        <v>1237</v>
      </c>
    </row>
    <row r="999" spans="1:20" x14ac:dyDescent="0.2">
      <c r="A999" s="51" t="s">
        <v>1209</v>
      </c>
      <c r="B999" s="51" t="s">
        <v>1208</v>
      </c>
      <c r="C999" s="51" t="s">
        <v>1207</v>
      </c>
      <c r="D999" s="51" t="s">
        <v>1313</v>
      </c>
      <c r="E999" s="51" t="s">
        <v>1312</v>
      </c>
      <c r="F999" s="51" t="s">
        <v>1204</v>
      </c>
      <c r="G999" s="51" t="s">
        <v>1203</v>
      </c>
      <c r="H999" s="51" t="s">
        <v>1202</v>
      </c>
      <c r="I999" s="51" t="s">
        <v>1201</v>
      </c>
      <c r="J999" s="51" t="s">
        <v>1200</v>
      </c>
      <c r="K999" s="51" t="s">
        <v>1199</v>
      </c>
      <c r="L999" s="51" t="s">
        <v>1222</v>
      </c>
      <c r="M999" s="51" t="s">
        <v>1197</v>
      </c>
      <c r="N999" s="51" t="s">
        <v>1168</v>
      </c>
      <c r="O999" s="51">
        <v>574602</v>
      </c>
      <c r="P999" s="51" t="s">
        <v>1195</v>
      </c>
      <c r="Q999" s="51" t="s">
        <v>1194</v>
      </c>
      <c r="R999" s="51" t="s">
        <v>15</v>
      </c>
      <c r="T999" s="51" t="s">
        <v>1325</v>
      </c>
    </row>
    <row r="1000" spans="1:20" x14ac:dyDescent="0.2">
      <c r="A1000" s="51" t="s">
        <v>1209</v>
      </c>
      <c r="B1000" s="51" t="s">
        <v>1208</v>
      </c>
      <c r="C1000" s="51" t="s">
        <v>1207</v>
      </c>
      <c r="D1000" s="51" t="s">
        <v>1313</v>
      </c>
      <c r="E1000" s="51" t="s">
        <v>1312</v>
      </c>
      <c r="F1000" s="51" t="s">
        <v>1204</v>
      </c>
      <c r="G1000" s="51" t="s">
        <v>1203</v>
      </c>
      <c r="H1000" s="51" t="s">
        <v>1202</v>
      </c>
      <c r="I1000" s="51" t="s">
        <v>1201</v>
      </c>
      <c r="J1000" s="51" t="s">
        <v>1200</v>
      </c>
      <c r="K1000" s="51" t="s">
        <v>1199</v>
      </c>
      <c r="L1000" s="51" t="s">
        <v>1219</v>
      </c>
      <c r="M1000" s="51" t="s">
        <v>1250</v>
      </c>
      <c r="N1000" s="51" t="s">
        <v>1168</v>
      </c>
      <c r="O1000" s="51">
        <v>519900</v>
      </c>
      <c r="P1000" s="51" t="s">
        <v>1195</v>
      </c>
      <c r="Q1000" s="51" t="s">
        <v>1194</v>
      </c>
      <c r="R1000" s="51" t="s">
        <v>15</v>
      </c>
      <c r="T1000" s="51" t="s">
        <v>1324</v>
      </c>
    </row>
    <row r="1001" spans="1:20" x14ac:dyDescent="0.2">
      <c r="A1001" s="51" t="s">
        <v>1209</v>
      </c>
      <c r="B1001" s="51" t="s">
        <v>1208</v>
      </c>
      <c r="C1001" s="51" t="s">
        <v>1207</v>
      </c>
      <c r="D1001" s="51" t="s">
        <v>1313</v>
      </c>
      <c r="E1001" s="51" t="s">
        <v>1312</v>
      </c>
      <c r="F1001" s="51" t="s">
        <v>1204</v>
      </c>
      <c r="G1001" s="51" t="s">
        <v>1203</v>
      </c>
      <c r="H1001" s="51" t="s">
        <v>1202</v>
      </c>
      <c r="I1001" s="51" t="s">
        <v>1201</v>
      </c>
      <c r="J1001" s="51" t="s">
        <v>1200</v>
      </c>
      <c r="K1001" s="51" t="s">
        <v>1199</v>
      </c>
      <c r="L1001" s="51" t="s">
        <v>1217</v>
      </c>
      <c r="M1001" s="51" t="s">
        <v>1224</v>
      </c>
      <c r="N1001" s="51" t="s">
        <v>2735</v>
      </c>
      <c r="O1001" s="51">
        <v>219100</v>
      </c>
      <c r="P1001" s="51" t="s">
        <v>1195</v>
      </c>
      <c r="Q1001" s="51" t="s">
        <v>1194</v>
      </c>
      <c r="R1001" s="51" t="s">
        <v>1213</v>
      </c>
      <c r="T1001" s="51" t="s">
        <v>1323</v>
      </c>
    </row>
    <row r="1002" spans="1:20" x14ac:dyDescent="0.2">
      <c r="A1002" s="51" t="s">
        <v>1209</v>
      </c>
      <c r="B1002" s="51" t="s">
        <v>1208</v>
      </c>
      <c r="C1002" s="51" t="s">
        <v>1207</v>
      </c>
      <c r="D1002" s="51" t="s">
        <v>1313</v>
      </c>
      <c r="E1002" s="51" t="s">
        <v>1312</v>
      </c>
      <c r="F1002" s="51" t="s">
        <v>1204</v>
      </c>
      <c r="G1002" s="51" t="s">
        <v>1203</v>
      </c>
      <c r="H1002" s="51" t="s">
        <v>1202</v>
      </c>
      <c r="I1002" s="51" t="s">
        <v>1201</v>
      </c>
      <c r="J1002" s="51" t="s">
        <v>1200</v>
      </c>
      <c r="K1002" s="51" t="s">
        <v>1199</v>
      </c>
      <c r="L1002" s="51" t="s">
        <v>1215</v>
      </c>
      <c r="M1002" s="51" t="s">
        <v>1322</v>
      </c>
      <c r="N1002" s="51" t="s">
        <v>1166</v>
      </c>
      <c r="O1002" s="51">
        <v>212800</v>
      </c>
      <c r="P1002" s="51" t="s">
        <v>1195</v>
      </c>
      <c r="Q1002" s="51" t="s">
        <v>1194</v>
      </c>
      <c r="R1002" s="51" t="s">
        <v>15</v>
      </c>
      <c r="T1002" s="51" t="s">
        <v>1321</v>
      </c>
    </row>
    <row r="1003" spans="1:20" x14ac:dyDescent="0.2">
      <c r="A1003" s="51" t="s">
        <v>1209</v>
      </c>
      <c r="B1003" s="51" t="s">
        <v>1208</v>
      </c>
      <c r="C1003" s="51" t="s">
        <v>1207</v>
      </c>
      <c r="D1003" s="51" t="s">
        <v>1313</v>
      </c>
      <c r="E1003" s="51" t="s">
        <v>1312</v>
      </c>
      <c r="F1003" s="51" t="s">
        <v>1204</v>
      </c>
      <c r="G1003" s="51" t="s">
        <v>1203</v>
      </c>
      <c r="H1003" s="51" t="s">
        <v>1202</v>
      </c>
      <c r="I1003" s="51" t="s">
        <v>1201</v>
      </c>
      <c r="J1003" s="51" t="s">
        <v>1200</v>
      </c>
      <c r="K1003" s="51" t="s">
        <v>1199</v>
      </c>
      <c r="L1003" s="51" t="s">
        <v>1212</v>
      </c>
      <c r="M1003" s="51" t="s">
        <v>1211</v>
      </c>
      <c r="N1003" s="51" t="s">
        <v>1164</v>
      </c>
      <c r="O1003" s="51">
        <v>246490</v>
      </c>
      <c r="P1003" s="51" t="s">
        <v>1195</v>
      </c>
      <c r="Q1003" s="51" t="s">
        <v>1194</v>
      </c>
      <c r="R1003" s="51" t="s">
        <v>15</v>
      </c>
      <c r="T1003" s="51" t="s">
        <v>1320</v>
      </c>
    </row>
    <row r="1004" spans="1:20" x14ac:dyDescent="0.2">
      <c r="A1004" s="51" t="s">
        <v>1209</v>
      </c>
      <c r="B1004" s="51" t="s">
        <v>1208</v>
      </c>
      <c r="C1004" s="51" t="s">
        <v>1207</v>
      </c>
      <c r="D1004" s="51" t="s">
        <v>1313</v>
      </c>
      <c r="E1004" s="51" t="s">
        <v>1312</v>
      </c>
      <c r="F1004" s="51" t="s">
        <v>1204</v>
      </c>
      <c r="G1004" s="51" t="s">
        <v>1203</v>
      </c>
      <c r="H1004" s="51" t="s">
        <v>1202</v>
      </c>
      <c r="I1004" s="51" t="s">
        <v>1201</v>
      </c>
      <c r="J1004" s="51" t="s">
        <v>1200</v>
      </c>
      <c r="K1004" s="51" t="s">
        <v>1199</v>
      </c>
      <c r="L1004" s="51" t="s">
        <v>1198</v>
      </c>
      <c r="M1004" s="51" t="s">
        <v>1224</v>
      </c>
      <c r="N1004" s="51" t="s">
        <v>2735</v>
      </c>
      <c r="O1004" s="51">
        <v>175000</v>
      </c>
      <c r="P1004" s="51" t="s">
        <v>1195</v>
      </c>
      <c r="Q1004" s="51" t="s">
        <v>1194</v>
      </c>
      <c r="R1004" s="51" t="s">
        <v>15</v>
      </c>
      <c r="T1004" s="51" t="s">
        <v>1319</v>
      </c>
    </row>
    <row r="1005" spans="1:20" x14ac:dyDescent="0.2">
      <c r="A1005" s="51" t="s">
        <v>1209</v>
      </c>
      <c r="B1005" s="51" t="s">
        <v>1208</v>
      </c>
      <c r="C1005" s="51" t="s">
        <v>1207</v>
      </c>
      <c r="D1005" s="51" t="s">
        <v>1313</v>
      </c>
      <c r="E1005" s="51" t="s">
        <v>1312</v>
      </c>
      <c r="F1005" s="51" t="s">
        <v>1204</v>
      </c>
      <c r="G1005" s="51" t="s">
        <v>1203</v>
      </c>
      <c r="H1005" s="51" t="s">
        <v>1202</v>
      </c>
      <c r="I1005" s="51" t="s">
        <v>1201</v>
      </c>
      <c r="J1005" s="51" t="s">
        <v>1200</v>
      </c>
      <c r="K1005" s="51" t="s">
        <v>1199</v>
      </c>
      <c r="L1005" s="51" t="s">
        <v>1251</v>
      </c>
      <c r="M1005" s="51" t="s">
        <v>1224</v>
      </c>
      <c r="N1005" s="51" t="s">
        <v>2735</v>
      </c>
      <c r="O1005" s="51">
        <v>194500</v>
      </c>
      <c r="P1005" s="51" t="s">
        <v>1195</v>
      </c>
      <c r="Q1005" s="51" t="s">
        <v>1194</v>
      </c>
      <c r="R1005" s="51" t="s">
        <v>1213</v>
      </c>
      <c r="T1005" s="51" t="s">
        <v>1318</v>
      </c>
    </row>
    <row r="1006" spans="1:20" x14ac:dyDescent="0.2">
      <c r="A1006" s="51" t="s">
        <v>1209</v>
      </c>
      <c r="B1006" s="51" t="s">
        <v>1208</v>
      </c>
      <c r="C1006" s="51" t="s">
        <v>1207</v>
      </c>
      <c r="D1006" s="51" t="s">
        <v>1313</v>
      </c>
      <c r="E1006" s="51" t="s">
        <v>1312</v>
      </c>
      <c r="F1006" s="51" t="s">
        <v>1204</v>
      </c>
      <c r="G1006" s="51" t="s">
        <v>1203</v>
      </c>
      <c r="H1006" s="51" t="s">
        <v>1202</v>
      </c>
      <c r="I1006" s="51" t="s">
        <v>1201</v>
      </c>
      <c r="J1006" s="51" t="s">
        <v>1200</v>
      </c>
      <c r="K1006" s="51" t="s">
        <v>1199</v>
      </c>
      <c r="L1006" s="51" t="s">
        <v>1248</v>
      </c>
      <c r="M1006" s="51" t="s">
        <v>1224</v>
      </c>
      <c r="N1006" s="51" t="s">
        <v>2735</v>
      </c>
      <c r="O1006" s="51">
        <v>186000</v>
      </c>
      <c r="P1006" s="51" t="s">
        <v>1195</v>
      </c>
      <c r="Q1006" s="51" t="s">
        <v>1194</v>
      </c>
      <c r="R1006" s="51" t="s">
        <v>15</v>
      </c>
      <c r="T1006" s="51" t="s">
        <v>1317</v>
      </c>
    </row>
    <row r="1007" spans="1:20" x14ac:dyDescent="0.2">
      <c r="A1007" s="51" t="s">
        <v>1209</v>
      </c>
      <c r="B1007" s="51" t="s">
        <v>1208</v>
      </c>
      <c r="C1007" s="51" t="s">
        <v>1207</v>
      </c>
      <c r="D1007" s="51" t="s">
        <v>1313</v>
      </c>
      <c r="E1007" s="51" t="s">
        <v>1312</v>
      </c>
      <c r="F1007" s="51" t="s">
        <v>1204</v>
      </c>
      <c r="G1007" s="51" t="s">
        <v>1203</v>
      </c>
      <c r="H1007" s="51" t="s">
        <v>1202</v>
      </c>
      <c r="I1007" s="51" t="s">
        <v>1201</v>
      </c>
      <c r="J1007" s="51" t="s">
        <v>1200</v>
      </c>
      <c r="K1007" s="51" t="s">
        <v>1199</v>
      </c>
      <c r="L1007" s="51" t="s">
        <v>1246</v>
      </c>
      <c r="M1007" s="51" t="s">
        <v>1197</v>
      </c>
      <c r="N1007" s="51" t="s">
        <v>1168</v>
      </c>
      <c r="O1007" s="51">
        <v>402900</v>
      </c>
      <c r="P1007" s="51" t="s">
        <v>1195</v>
      </c>
      <c r="Q1007" s="51" t="s">
        <v>1194</v>
      </c>
      <c r="R1007" s="51" t="s">
        <v>15</v>
      </c>
      <c r="T1007" s="51" t="s">
        <v>1316</v>
      </c>
    </row>
    <row r="1008" spans="1:20" x14ac:dyDescent="0.2">
      <c r="A1008" s="51" t="s">
        <v>1209</v>
      </c>
      <c r="B1008" s="51" t="s">
        <v>1208</v>
      </c>
      <c r="C1008" s="51" t="s">
        <v>1207</v>
      </c>
      <c r="D1008" s="51" t="s">
        <v>1313</v>
      </c>
      <c r="E1008" s="51" t="s">
        <v>1312</v>
      </c>
      <c r="F1008" s="51" t="s">
        <v>1204</v>
      </c>
      <c r="G1008" s="51" t="s">
        <v>1203</v>
      </c>
      <c r="H1008" s="51" t="s">
        <v>1202</v>
      </c>
      <c r="I1008" s="51" t="s">
        <v>1201</v>
      </c>
      <c r="J1008" s="51" t="s">
        <v>1200</v>
      </c>
      <c r="K1008" s="51" t="s">
        <v>1199</v>
      </c>
      <c r="L1008" s="51" t="s">
        <v>1244</v>
      </c>
      <c r="M1008" s="51" t="s">
        <v>1197</v>
      </c>
      <c r="N1008" s="51" t="s">
        <v>1168</v>
      </c>
      <c r="O1008" s="51">
        <v>359101</v>
      </c>
      <c r="P1008" s="51" t="s">
        <v>1195</v>
      </c>
      <c r="Q1008" s="51" t="s">
        <v>1194</v>
      </c>
      <c r="R1008" s="51" t="s">
        <v>15</v>
      </c>
      <c r="T1008" s="51" t="s">
        <v>1315</v>
      </c>
    </row>
    <row r="1009" spans="1:20" x14ac:dyDescent="0.2">
      <c r="A1009" s="51" t="s">
        <v>1209</v>
      </c>
      <c r="B1009" s="51" t="s">
        <v>1208</v>
      </c>
      <c r="C1009" s="51" t="s">
        <v>1207</v>
      </c>
      <c r="D1009" s="51" t="s">
        <v>1313</v>
      </c>
      <c r="E1009" s="51" t="s">
        <v>1312</v>
      </c>
      <c r="F1009" s="51" t="s">
        <v>1204</v>
      </c>
      <c r="G1009" s="51" t="s">
        <v>1203</v>
      </c>
      <c r="H1009" s="51" t="s">
        <v>1202</v>
      </c>
      <c r="I1009" s="51" t="s">
        <v>1201</v>
      </c>
      <c r="J1009" s="51" t="s">
        <v>1200</v>
      </c>
      <c r="K1009" s="51" t="s">
        <v>1199</v>
      </c>
      <c r="L1009" s="51" t="s">
        <v>1242</v>
      </c>
      <c r="M1009" s="51" t="s">
        <v>1197</v>
      </c>
      <c r="N1009" s="51" t="s">
        <v>1168</v>
      </c>
      <c r="O1009" s="51">
        <v>379900</v>
      </c>
      <c r="P1009" s="51" t="s">
        <v>1195</v>
      </c>
      <c r="Q1009" s="51" t="s">
        <v>1194</v>
      </c>
      <c r="R1009" s="51" t="s">
        <v>1213</v>
      </c>
      <c r="T1009" s="51" t="s">
        <v>1314</v>
      </c>
    </row>
    <row r="1010" spans="1:20" x14ac:dyDescent="0.2">
      <c r="A1010" s="51" t="s">
        <v>1209</v>
      </c>
      <c r="B1010" s="51" t="s">
        <v>1208</v>
      </c>
      <c r="C1010" s="51" t="s">
        <v>1207</v>
      </c>
      <c r="D1010" s="51" t="s">
        <v>1313</v>
      </c>
      <c r="E1010" s="51" t="s">
        <v>1312</v>
      </c>
      <c r="F1010" s="51" t="s">
        <v>1204</v>
      </c>
      <c r="G1010" s="51" t="s">
        <v>1203</v>
      </c>
      <c r="H1010" s="51" t="s">
        <v>1202</v>
      </c>
      <c r="I1010" s="51" t="s">
        <v>1201</v>
      </c>
      <c r="J1010" s="51" t="s">
        <v>1200</v>
      </c>
      <c r="K1010" s="51" t="s">
        <v>1199</v>
      </c>
      <c r="L1010" s="51" t="s">
        <v>1238</v>
      </c>
      <c r="M1010" s="51" t="s">
        <v>1221</v>
      </c>
      <c r="N1010" s="51" t="s">
        <v>1164</v>
      </c>
      <c r="O1010" s="51">
        <v>183600</v>
      </c>
      <c r="P1010" s="51" t="s">
        <v>1195</v>
      </c>
      <c r="Q1010" s="51" t="s">
        <v>1194</v>
      </c>
      <c r="R1010" s="51" t="s">
        <v>15</v>
      </c>
      <c r="T1010" s="51" t="s">
        <v>1311</v>
      </c>
    </row>
    <row r="1011" spans="1:20" x14ac:dyDescent="0.2">
      <c r="A1011" s="51" t="s">
        <v>1209</v>
      </c>
      <c r="B1011" s="51" t="s">
        <v>1208</v>
      </c>
      <c r="C1011" s="51" t="s">
        <v>1207</v>
      </c>
      <c r="D1011" s="51" t="s">
        <v>1304</v>
      </c>
      <c r="E1011" s="51" t="s">
        <v>1303</v>
      </c>
      <c r="F1011" s="51" t="s">
        <v>1204</v>
      </c>
      <c r="G1011" s="51" t="s">
        <v>1203</v>
      </c>
      <c r="H1011" s="51" t="s">
        <v>1202</v>
      </c>
      <c r="I1011" s="51" t="s">
        <v>1201</v>
      </c>
      <c r="J1011" s="51" t="s">
        <v>1200</v>
      </c>
      <c r="K1011" s="51" t="s">
        <v>1199</v>
      </c>
      <c r="L1011" s="51" t="s">
        <v>1222</v>
      </c>
      <c r="M1011" s="51" t="s">
        <v>1211</v>
      </c>
      <c r="N1011" s="51" t="s">
        <v>1164</v>
      </c>
      <c r="O1011" s="51">
        <v>204500</v>
      </c>
      <c r="P1011" s="51" t="s">
        <v>1195</v>
      </c>
      <c r="Q1011" s="51" t="s">
        <v>1194</v>
      </c>
      <c r="R1011" s="51" t="s">
        <v>15</v>
      </c>
      <c r="T1011" s="51" t="s">
        <v>1237</v>
      </c>
    </row>
    <row r="1012" spans="1:20" x14ac:dyDescent="0.2">
      <c r="A1012" s="51" t="s">
        <v>1209</v>
      </c>
      <c r="B1012" s="51" t="s">
        <v>1208</v>
      </c>
      <c r="C1012" s="51" t="s">
        <v>1207</v>
      </c>
      <c r="D1012" s="51" t="s">
        <v>1304</v>
      </c>
      <c r="E1012" s="51" t="s">
        <v>1303</v>
      </c>
      <c r="F1012" s="51" t="s">
        <v>1204</v>
      </c>
      <c r="G1012" s="51" t="s">
        <v>1203</v>
      </c>
      <c r="H1012" s="51" t="s">
        <v>1202</v>
      </c>
      <c r="I1012" s="51" t="s">
        <v>1201</v>
      </c>
      <c r="J1012" s="51" t="s">
        <v>1200</v>
      </c>
      <c r="K1012" s="51" t="s">
        <v>1199</v>
      </c>
      <c r="L1012" s="51" t="s">
        <v>1219</v>
      </c>
      <c r="M1012" s="51" t="s">
        <v>1250</v>
      </c>
      <c r="N1012" s="51" t="s">
        <v>1168</v>
      </c>
      <c r="O1012" s="51">
        <v>240900</v>
      </c>
      <c r="P1012" s="51" t="s">
        <v>1195</v>
      </c>
      <c r="Q1012" s="51" t="s">
        <v>1194</v>
      </c>
      <c r="R1012" s="51" t="s">
        <v>15</v>
      </c>
      <c r="T1012" s="51" t="s">
        <v>1310</v>
      </c>
    </row>
    <row r="1013" spans="1:20" x14ac:dyDescent="0.2">
      <c r="A1013" s="51" t="s">
        <v>1209</v>
      </c>
      <c r="B1013" s="51" t="s">
        <v>1208</v>
      </c>
      <c r="C1013" s="51" t="s">
        <v>1207</v>
      </c>
      <c r="D1013" s="51" t="s">
        <v>1304</v>
      </c>
      <c r="E1013" s="51" t="s">
        <v>1303</v>
      </c>
      <c r="F1013" s="51" t="s">
        <v>1204</v>
      </c>
      <c r="G1013" s="51" t="s">
        <v>1203</v>
      </c>
      <c r="H1013" s="51" t="s">
        <v>1202</v>
      </c>
      <c r="I1013" s="51" t="s">
        <v>1201</v>
      </c>
      <c r="J1013" s="51" t="s">
        <v>1200</v>
      </c>
      <c r="K1013" s="51" t="s">
        <v>1199</v>
      </c>
      <c r="L1013" s="51" t="s">
        <v>1217</v>
      </c>
      <c r="M1013" s="51" t="s">
        <v>1224</v>
      </c>
      <c r="N1013" s="51" t="s">
        <v>2735</v>
      </c>
      <c r="O1013" s="51">
        <v>206990</v>
      </c>
      <c r="P1013" s="51" t="s">
        <v>1195</v>
      </c>
      <c r="Q1013" s="51" t="s">
        <v>1194</v>
      </c>
      <c r="R1013" s="51" t="s">
        <v>15</v>
      </c>
      <c r="T1013" s="51" t="s">
        <v>1309</v>
      </c>
    </row>
    <row r="1014" spans="1:20" x14ac:dyDescent="0.2">
      <c r="A1014" s="51" t="s">
        <v>1209</v>
      </c>
      <c r="B1014" s="51" t="s">
        <v>1208</v>
      </c>
      <c r="C1014" s="51" t="s">
        <v>1207</v>
      </c>
      <c r="D1014" s="51" t="s">
        <v>1304</v>
      </c>
      <c r="E1014" s="51" t="s">
        <v>1303</v>
      </c>
      <c r="F1014" s="51" t="s">
        <v>1204</v>
      </c>
      <c r="G1014" s="51" t="s">
        <v>1203</v>
      </c>
      <c r="H1014" s="51" t="s">
        <v>1202</v>
      </c>
      <c r="I1014" s="51" t="s">
        <v>1201</v>
      </c>
      <c r="J1014" s="51" t="s">
        <v>1200</v>
      </c>
      <c r="K1014" s="51" t="s">
        <v>1199</v>
      </c>
      <c r="L1014" s="51" t="s">
        <v>1215</v>
      </c>
      <c r="M1014" s="51" t="s">
        <v>1211</v>
      </c>
      <c r="N1014" s="51" t="s">
        <v>1164</v>
      </c>
      <c r="O1014" s="51">
        <v>239990</v>
      </c>
      <c r="P1014" s="51" t="s">
        <v>1195</v>
      </c>
      <c r="Q1014" s="51" t="s">
        <v>1194</v>
      </c>
      <c r="R1014" s="51" t="s">
        <v>15</v>
      </c>
      <c r="T1014" s="51" t="s">
        <v>1260</v>
      </c>
    </row>
    <row r="1015" spans="1:20" x14ac:dyDescent="0.2">
      <c r="A1015" s="51" t="s">
        <v>1209</v>
      </c>
      <c r="B1015" s="51" t="s">
        <v>1208</v>
      </c>
      <c r="C1015" s="51" t="s">
        <v>1207</v>
      </c>
      <c r="D1015" s="51" t="s">
        <v>1304</v>
      </c>
      <c r="E1015" s="51" t="s">
        <v>1303</v>
      </c>
      <c r="F1015" s="51" t="s">
        <v>1204</v>
      </c>
      <c r="G1015" s="51" t="s">
        <v>1203</v>
      </c>
      <c r="H1015" s="51" t="s">
        <v>1202</v>
      </c>
      <c r="I1015" s="51" t="s">
        <v>1201</v>
      </c>
      <c r="J1015" s="51" t="s">
        <v>1200</v>
      </c>
      <c r="K1015" s="51" t="s">
        <v>1199</v>
      </c>
      <c r="L1015" s="51" t="s">
        <v>1212</v>
      </c>
      <c r="M1015" s="51" t="s">
        <v>1197</v>
      </c>
      <c r="N1015" s="51" t="s">
        <v>1168</v>
      </c>
      <c r="O1015" s="51">
        <v>640380</v>
      </c>
      <c r="P1015" s="51" t="s">
        <v>1195</v>
      </c>
      <c r="Q1015" s="51" t="s">
        <v>1194</v>
      </c>
      <c r="R1015" s="51" t="s">
        <v>15</v>
      </c>
      <c r="T1015" s="51" t="s">
        <v>1236</v>
      </c>
    </row>
    <row r="1016" spans="1:20" x14ac:dyDescent="0.2">
      <c r="A1016" s="51" t="s">
        <v>1209</v>
      </c>
      <c r="B1016" s="51" t="s">
        <v>1208</v>
      </c>
      <c r="C1016" s="51" t="s">
        <v>1207</v>
      </c>
      <c r="D1016" s="51" t="s">
        <v>1304</v>
      </c>
      <c r="E1016" s="51" t="s">
        <v>1303</v>
      </c>
      <c r="F1016" s="51" t="s">
        <v>1204</v>
      </c>
      <c r="G1016" s="51" t="s">
        <v>1203</v>
      </c>
      <c r="H1016" s="51" t="s">
        <v>1202</v>
      </c>
      <c r="I1016" s="51" t="s">
        <v>1201</v>
      </c>
      <c r="J1016" s="51" t="s">
        <v>1200</v>
      </c>
      <c r="K1016" s="51" t="s">
        <v>1199</v>
      </c>
      <c r="L1016" s="51" t="s">
        <v>1198</v>
      </c>
      <c r="M1016" s="51" t="s">
        <v>1224</v>
      </c>
      <c r="N1016" s="51" t="s">
        <v>2735</v>
      </c>
      <c r="O1016" s="51">
        <v>188900</v>
      </c>
      <c r="P1016" s="51" t="s">
        <v>1195</v>
      </c>
      <c r="Q1016" s="51" t="s">
        <v>1194</v>
      </c>
      <c r="R1016" s="51" t="s">
        <v>15</v>
      </c>
      <c r="T1016" s="51" t="s">
        <v>1308</v>
      </c>
    </row>
    <row r="1017" spans="1:20" x14ac:dyDescent="0.2">
      <c r="A1017" s="51" t="s">
        <v>1209</v>
      </c>
      <c r="B1017" s="51" t="s">
        <v>1208</v>
      </c>
      <c r="C1017" s="51" t="s">
        <v>1207</v>
      </c>
      <c r="D1017" s="51" t="s">
        <v>1304</v>
      </c>
      <c r="E1017" s="51" t="s">
        <v>1303</v>
      </c>
      <c r="F1017" s="51" t="s">
        <v>1204</v>
      </c>
      <c r="G1017" s="51" t="s">
        <v>1203</v>
      </c>
      <c r="H1017" s="51" t="s">
        <v>1202</v>
      </c>
      <c r="I1017" s="51" t="s">
        <v>1201</v>
      </c>
      <c r="J1017" s="51" t="s">
        <v>1200</v>
      </c>
      <c r="K1017" s="51" t="s">
        <v>1199</v>
      </c>
      <c r="L1017" s="51" t="s">
        <v>1251</v>
      </c>
      <c r="M1017" s="51" t="s">
        <v>1214</v>
      </c>
      <c r="N1017" s="51" t="s">
        <v>1168</v>
      </c>
      <c r="O1017" s="51">
        <v>651700</v>
      </c>
      <c r="P1017" s="51" t="s">
        <v>1195</v>
      </c>
      <c r="Q1017" s="51" t="s">
        <v>1194</v>
      </c>
      <c r="R1017" s="51" t="s">
        <v>15</v>
      </c>
      <c r="T1017" s="51" t="s">
        <v>1307</v>
      </c>
    </row>
    <row r="1018" spans="1:20" x14ac:dyDescent="0.2">
      <c r="A1018" s="51" t="s">
        <v>1209</v>
      </c>
      <c r="B1018" s="51" t="s">
        <v>1208</v>
      </c>
      <c r="C1018" s="51" t="s">
        <v>1207</v>
      </c>
      <c r="D1018" s="51" t="s">
        <v>1304</v>
      </c>
      <c r="E1018" s="51" t="s">
        <v>1303</v>
      </c>
      <c r="F1018" s="51" t="s">
        <v>1204</v>
      </c>
      <c r="G1018" s="51" t="s">
        <v>1203</v>
      </c>
      <c r="H1018" s="51" t="s">
        <v>1202</v>
      </c>
      <c r="I1018" s="51" t="s">
        <v>1201</v>
      </c>
      <c r="J1018" s="51" t="s">
        <v>1200</v>
      </c>
      <c r="K1018" s="51" t="s">
        <v>1199</v>
      </c>
      <c r="L1018" s="51" t="s">
        <v>1248</v>
      </c>
      <c r="M1018" s="51" t="s">
        <v>1211</v>
      </c>
      <c r="N1018" s="51" t="s">
        <v>1164</v>
      </c>
      <c r="O1018" s="51">
        <v>241900</v>
      </c>
      <c r="P1018" s="51" t="s">
        <v>1195</v>
      </c>
      <c r="Q1018" s="51" t="s">
        <v>1194</v>
      </c>
      <c r="R1018" s="51" t="s">
        <v>15</v>
      </c>
      <c r="T1018" s="51" t="s">
        <v>1306</v>
      </c>
    </row>
    <row r="1019" spans="1:20" x14ac:dyDescent="0.2">
      <c r="A1019" s="51" t="s">
        <v>1209</v>
      </c>
      <c r="B1019" s="51" t="s">
        <v>1208</v>
      </c>
      <c r="C1019" s="51" t="s">
        <v>1207</v>
      </c>
      <c r="D1019" s="51" t="s">
        <v>1304</v>
      </c>
      <c r="E1019" s="51" t="s">
        <v>1303</v>
      </c>
      <c r="F1019" s="51" t="s">
        <v>1204</v>
      </c>
      <c r="G1019" s="51" t="s">
        <v>1203</v>
      </c>
      <c r="H1019" s="51" t="s">
        <v>1202</v>
      </c>
      <c r="I1019" s="51" t="s">
        <v>1201</v>
      </c>
      <c r="J1019" s="51" t="s">
        <v>1200</v>
      </c>
      <c r="K1019" s="51" t="s">
        <v>1199</v>
      </c>
      <c r="L1019" s="51" t="s">
        <v>1246</v>
      </c>
      <c r="M1019" s="51" t="s">
        <v>1197</v>
      </c>
      <c r="N1019" s="51" t="s">
        <v>1168</v>
      </c>
      <c r="O1019" s="51">
        <v>405900</v>
      </c>
      <c r="P1019" s="51" t="s">
        <v>1195</v>
      </c>
      <c r="Q1019" s="51" t="s">
        <v>1194</v>
      </c>
      <c r="R1019" s="51" t="s">
        <v>15</v>
      </c>
      <c r="T1019" s="51" t="s">
        <v>1277</v>
      </c>
    </row>
    <row r="1020" spans="1:20" x14ac:dyDescent="0.2">
      <c r="A1020" s="51" t="s">
        <v>1209</v>
      </c>
      <c r="B1020" s="51" t="s">
        <v>1208</v>
      </c>
      <c r="C1020" s="51" t="s">
        <v>1207</v>
      </c>
      <c r="D1020" s="51" t="s">
        <v>1304</v>
      </c>
      <c r="E1020" s="51" t="s">
        <v>1303</v>
      </c>
      <c r="F1020" s="51" t="s">
        <v>1204</v>
      </c>
      <c r="G1020" s="51" t="s">
        <v>1203</v>
      </c>
      <c r="H1020" s="51" t="s">
        <v>1202</v>
      </c>
      <c r="I1020" s="51" t="s">
        <v>1201</v>
      </c>
      <c r="J1020" s="51" t="s">
        <v>1200</v>
      </c>
      <c r="K1020" s="51" t="s">
        <v>1199</v>
      </c>
      <c r="L1020" s="51" t="s">
        <v>1244</v>
      </c>
      <c r="M1020" s="51" t="s">
        <v>1224</v>
      </c>
      <c r="N1020" s="51" t="s">
        <v>2735</v>
      </c>
      <c r="O1020" s="51">
        <v>184100</v>
      </c>
      <c r="P1020" s="51" t="s">
        <v>1195</v>
      </c>
      <c r="Q1020" s="51" t="s">
        <v>1194</v>
      </c>
      <c r="R1020" s="51" t="s">
        <v>15</v>
      </c>
      <c r="T1020" s="51" t="s">
        <v>1281</v>
      </c>
    </row>
    <row r="1021" spans="1:20" x14ac:dyDescent="0.2">
      <c r="A1021" s="51" t="s">
        <v>1209</v>
      </c>
      <c r="B1021" s="51" t="s">
        <v>1208</v>
      </c>
      <c r="C1021" s="51" t="s">
        <v>1207</v>
      </c>
      <c r="D1021" s="51" t="s">
        <v>1304</v>
      </c>
      <c r="E1021" s="51" t="s">
        <v>1303</v>
      </c>
      <c r="F1021" s="51" t="s">
        <v>1204</v>
      </c>
      <c r="G1021" s="51" t="s">
        <v>1203</v>
      </c>
      <c r="H1021" s="51" t="s">
        <v>1202</v>
      </c>
      <c r="I1021" s="51" t="s">
        <v>1201</v>
      </c>
      <c r="J1021" s="51" t="s">
        <v>1200</v>
      </c>
      <c r="K1021" s="51" t="s">
        <v>1199</v>
      </c>
      <c r="L1021" s="51" t="s">
        <v>1242</v>
      </c>
      <c r="M1021" s="51" t="s">
        <v>1197</v>
      </c>
      <c r="N1021" s="51" t="s">
        <v>1168</v>
      </c>
      <c r="O1021" s="51">
        <v>355900</v>
      </c>
      <c r="P1021" s="51" t="s">
        <v>1195</v>
      </c>
      <c r="Q1021" s="51" t="s">
        <v>1194</v>
      </c>
      <c r="R1021" s="51" t="s">
        <v>15</v>
      </c>
      <c r="T1021" s="51" t="s">
        <v>1305</v>
      </c>
    </row>
    <row r="1022" spans="1:20" x14ac:dyDescent="0.2">
      <c r="A1022" s="51" t="s">
        <v>1209</v>
      </c>
      <c r="B1022" s="51" t="s">
        <v>1208</v>
      </c>
      <c r="C1022" s="51" t="s">
        <v>1207</v>
      </c>
      <c r="D1022" s="51" t="s">
        <v>1304</v>
      </c>
      <c r="E1022" s="51" t="s">
        <v>1303</v>
      </c>
      <c r="F1022" s="51" t="s">
        <v>1204</v>
      </c>
      <c r="G1022" s="51" t="s">
        <v>1203</v>
      </c>
      <c r="H1022" s="51" t="s">
        <v>1202</v>
      </c>
      <c r="I1022" s="51" t="s">
        <v>1201</v>
      </c>
      <c r="J1022" s="51" t="s">
        <v>1200</v>
      </c>
      <c r="K1022" s="51" t="s">
        <v>1199</v>
      </c>
      <c r="L1022" s="51" t="s">
        <v>1238</v>
      </c>
      <c r="M1022" s="51" t="s">
        <v>1211</v>
      </c>
      <c r="N1022" s="51" t="s">
        <v>1164</v>
      </c>
      <c r="O1022" s="51">
        <v>249900</v>
      </c>
      <c r="P1022" s="51" t="s">
        <v>1195</v>
      </c>
      <c r="Q1022" s="51" t="s">
        <v>1194</v>
      </c>
      <c r="R1022" s="51" t="s">
        <v>15</v>
      </c>
      <c r="T1022" s="51" t="s">
        <v>1302</v>
      </c>
    </row>
    <row r="1023" spans="1:20" x14ac:dyDescent="0.2">
      <c r="A1023" s="51" t="s">
        <v>1209</v>
      </c>
      <c r="B1023" s="51" t="s">
        <v>1208</v>
      </c>
      <c r="C1023" s="51" t="s">
        <v>1207</v>
      </c>
      <c r="D1023" s="51" t="s">
        <v>1295</v>
      </c>
      <c r="E1023" s="51" t="s">
        <v>1294</v>
      </c>
      <c r="F1023" s="51" t="s">
        <v>1204</v>
      </c>
      <c r="G1023" s="51" t="s">
        <v>1203</v>
      </c>
      <c r="H1023" s="51" t="s">
        <v>1202</v>
      </c>
      <c r="I1023" s="51" t="s">
        <v>1201</v>
      </c>
      <c r="J1023" s="51" t="s">
        <v>1200</v>
      </c>
      <c r="K1023" s="51" t="s">
        <v>1199</v>
      </c>
      <c r="L1023" s="51" t="s">
        <v>1222</v>
      </c>
      <c r="M1023" s="51" t="s">
        <v>1224</v>
      </c>
      <c r="N1023" s="51" t="s">
        <v>2735</v>
      </c>
      <c r="O1023" s="51">
        <v>215000</v>
      </c>
      <c r="P1023" s="51" t="s">
        <v>1195</v>
      </c>
      <c r="Q1023" s="51" t="s">
        <v>1194</v>
      </c>
      <c r="R1023" s="51" t="s">
        <v>15</v>
      </c>
      <c r="T1023" s="51" t="s">
        <v>1274</v>
      </c>
    </row>
    <row r="1024" spans="1:20" x14ac:dyDescent="0.2">
      <c r="A1024" s="51" t="s">
        <v>1209</v>
      </c>
      <c r="B1024" s="51" t="s">
        <v>1208</v>
      </c>
      <c r="C1024" s="51" t="s">
        <v>1207</v>
      </c>
      <c r="D1024" s="51" t="s">
        <v>1295</v>
      </c>
      <c r="E1024" s="51" t="s">
        <v>1294</v>
      </c>
      <c r="F1024" s="51" t="s">
        <v>1204</v>
      </c>
      <c r="G1024" s="51" t="s">
        <v>1203</v>
      </c>
      <c r="H1024" s="51" t="s">
        <v>1202</v>
      </c>
      <c r="I1024" s="51" t="s">
        <v>1201</v>
      </c>
      <c r="J1024" s="51" t="s">
        <v>1200</v>
      </c>
      <c r="K1024" s="51" t="s">
        <v>1199</v>
      </c>
      <c r="L1024" s="51" t="s">
        <v>1219</v>
      </c>
      <c r="M1024" s="51" t="s">
        <v>1224</v>
      </c>
      <c r="N1024" s="51" t="s">
        <v>2735</v>
      </c>
      <c r="O1024" s="51">
        <v>179990</v>
      </c>
      <c r="P1024" s="51" t="s">
        <v>1195</v>
      </c>
      <c r="Q1024" s="51" t="s">
        <v>1194</v>
      </c>
      <c r="R1024" s="51" t="s">
        <v>15</v>
      </c>
      <c r="T1024" s="51" t="s">
        <v>1301</v>
      </c>
    </row>
    <row r="1025" spans="1:20" x14ac:dyDescent="0.2">
      <c r="A1025" s="51" t="s">
        <v>1209</v>
      </c>
      <c r="B1025" s="51" t="s">
        <v>1208</v>
      </c>
      <c r="C1025" s="51" t="s">
        <v>1207</v>
      </c>
      <c r="D1025" s="51" t="s">
        <v>1295</v>
      </c>
      <c r="E1025" s="51" t="s">
        <v>1294</v>
      </c>
      <c r="F1025" s="51" t="s">
        <v>1204</v>
      </c>
      <c r="G1025" s="51" t="s">
        <v>1203</v>
      </c>
      <c r="H1025" s="51" t="s">
        <v>1202</v>
      </c>
      <c r="I1025" s="51" t="s">
        <v>1201</v>
      </c>
      <c r="J1025" s="51" t="s">
        <v>1200</v>
      </c>
      <c r="K1025" s="51" t="s">
        <v>1199</v>
      </c>
      <c r="L1025" s="51" t="s">
        <v>1217</v>
      </c>
      <c r="M1025" s="51" t="s">
        <v>1197</v>
      </c>
      <c r="N1025" s="51" t="s">
        <v>1168</v>
      </c>
      <c r="O1025" s="51">
        <v>307900</v>
      </c>
      <c r="P1025" s="51" t="s">
        <v>1195</v>
      </c>
      <c r="Q1025" s="51" t="s">
        <v>1194</v>
      </c>
      <c r="R1025" s="51" t="s">
        <v>15</v>
      </c>
      <c r="T1025" s="51" t="s">
        <v>1300</v>
      </c>
    </row>
    <row r="1026" spans="1:20" x14ac:dyDescent="0.2">
      <c r="A1026" s="51" t="s">
        <v>1209</v>
      </c>
      <c r="B1026" s="51" t="s">
        <v>1208</v>
      </c>
      <c r="C1026" s="51" t="s">
        <v>1207</v>
      </c>
      <c r="D1026" s="51" t="s">
        <v>1295</v>
      </c>
      <c r="E1026" s="51" t="s">
        <v>1294</v>
      </c>
      <c r="F1026" s="51" t="s">
        <v>1204</v>
      </c>
      <c r="G1026" s="51" t="s">
        <v>1203</v>
      </c>
      <c r="H1026" s="51" t="s">
        <v>1202</v>
      </c>
      <c r="I1026" s="51" t="s">
        <v>1201</v>
      </c>
      <c r="J1026" s="51" t="s">
        <v>1200</v>
      </c>
      <c r="K1026" s="51" t="s">
        <v>1199</v>
      </c>
      <c r="L1026" s="51" t="s">
        <v>1215</v>
      </c>
      <c r="M1026" s="51" t="s">
        <v>1211</v>
      </c>
      <c r="N1026" s="51" t="s">
        <v>1164</v>
      </c>
      <c r="O1026" s="51">
        <v>252990</v>
      </c>
      <c r="P1026" s="51" t="s">
        <v>1195</v>
      </c>
      <c r="Q1026" s="51" t="s">
        <v>1194</v>
      </c>
      <c r="R1026" s="51" t="s">
        <v>15</v>
      </c>
      <c r="T1026" s="51" t="s">
        <v>1210</v>
      </c>
    </row>
    <row r="1027" spans="1:20" x14ac:dyDescent="0.2">
      <c r="A1027" s="51" t="s">
        <v>1209</v>
      </c>
      <c r="B1027" s="51" t="s">
        <v>1208</v>
      </c>
      <c r="C1027" s="51" t="s">
        <v>1207</v>
      </c>
      <c r="D1027" s="51" t="s">
        <v>1295</v>
      </c>
      <c r="E1027" s="51" t="s">
        <v>1294</v>
      </c>
      <c r="F1027" s="51" t="s">
        <v>1204</v>
      </c>
      <c r="G1027" s="51" t="s">
        <v>1203</v>
      </c>
      <c r="H1027" s="51" t="s">
        <v>1202</v>
      </c>
      <c r="I1027" s="51" t="s">
        <v>1201</v>
      </c>
      <c r="J1027" s="51" t="s">
        <v>1200</v>
      </c>
      <c r="K1027" s="51" t="s">
        <v>1199</v>
      </c>
      <c r="L1027" s="51" t="s">
        <v>1212</v>
      </c>
      <c r="M1027" s="51" t="s">
        <v>1224</v>
      </c>
      <c r="N1027" s="51" t="s">
        <v>2735</v>
      </c>
      <c r="O1027" s="51">
        <v>179500</v>
      </c>
      <c r="P1027" s="51" t="s">
        <v>1195</v>
      </c>
      <c r="Q1027" s="51" t="s">
        <v>1194</v>
      </c>
      <c r="R1027" s="51" t="s">
        <v>15</v>
      </c>
      <c r="T1027" s="51" t="s">
        <v>1262</v>
      </c>
    </row>
    <row r="1028" spans="1:20" x14ac:dyDescent="0.2">
      <c r="A1028" s="51" t="s">
        <v>1209</v>
      </c>
      <c r="B1028" s="51" t="s">
        <v>1208</v>
      </c>
      <c r="C1028" s="51" t="s">
        <v>1207</v>
      </c>
      <c r="D1028" s="51" t="s">
        <v>1295</v>
      </c>
      <c r="E1028" s="51" t="s">
        <v>1294</v>
      </c>
      <c r="F1028" s="51" t="s">
        <v>1204</v>
      </c>
      <c r="G1028" s="51" t="s">
        <v>1203</v>
      </c>
      <c r="H1028" s="51" t="s">
        <v>1202</v>
      </c>
      <c r="I1028" s="51" t="s">
        <v>1201</v>
      </c>
      <c r="J1028" s="51" t="s">
        <v>1200</v>
      </c>
      <c r="K1028" s="51" t="s">
        <v>1199</v>
      </c>
      <c r="L1028" s="51" t="s">
        <v>1198</v>
      </c>
      <c r="M1028" s="51" t="s">
        <v>1221</v>
      </c>
      <c r="N1028" s="51" t="s">
        <v>1164</v>
      </c>
      <c r="O1028" s="51">
        <v>178600</v>
      </c>
      <c r="P1028" s="51" t="s">
        <v>1195</v>
      </c>
      <c r="Q1028" s="51" t="s">
        <v>1194</v>
      </c>
      <c r="R1028" s="51" t="s">
        <v>15</v>
      </c>
      <c r="T1028" s="51" t="s">
        <v>1299</v>
      </c>
    </row>
    <row r="1029" spans="1:20" x14ac:dyDescent="0.2">
      <c r="A1029" s="51" t="s">
        <v>1209</v>
      </c>
      <c r="B1029" s="51" t="s">
        <v>1208</v>
      </c>
      <c r="C1029" s="51" t="s">
        <v>1207</v>
      </c>
      <c r="D1029" s="51" t="s">
        <v>1295</v>
      </c>
      <c r="E1029" s="51" t="s">
        <v>1294</v>
      </c>
      <c r="F1029" s="51" t="s">
        <v>1204</v>
      </c>
      <c r="G1029" s="51" t="s">
        <v>1203</v>
      </c>
      <c r="H1029" s="51" t="s">
        <v>1202</v>
      </c>
      <c r="I1029" s="51" t="s">
        <v>1201</v>
      </c>
      <c r="J1029" s="51" t="s">
        <v>1200</v>
      </c>
      <c r="K1029" s="51" t="s">
        <v>1199</v>
      </c>
      <c r="L1029" s="51" t="s">
        <v>1251</v>
      </c>
      <c r="M1029" s="51" t="s">
        <v>1211</v>
      </c>
      <c r="N1029" s="51" t="s">
        <v>1164</v>
      </c>
      <c r="O1029" s="51">
        <v>204500</v>
      </c>
      <c r="P1029" s="51" t="s">
        <v>1195</v>
      </c>
      <c r="Q1029" s="51" t="s">
        <v>1194</v>
      </c>
      <c r="R1029" s="51" t="s">
        <v>15</v>
      </c>
      <c r="T1029" s="51" t="s">
        <v>1237</v>
      </c>
    </row>
    <row r="1030" spans="1:20" x14ac:dyDescent="0.2">
      <c r="A1030" s="51" t="s">
        <v>1209</v>
      </c>
      <c r="B1030" s="51" t="s">
        <v>1208</v>
      </c>
      <c r="C1030" s="51" t="s">
        <v>1207</v>
      </c>
      <c r="D1030" s="51" t="s">
        <v>1295</v>
      </c>
      <c r="E1030" s="51" t="s">
        <v>1294</v>
      </c>
      <c r="F1030" s="51" t="s">
        <v>1204</v>
      </c>
      <c r="G1030" s="51" t="s">
        <v>1203</v>
      </c>
      <c r="H1030" s="51" t="s">
        <v>1202</v>
      </c>
      <c r="I1030" s="51" t="s">
        <v>1201</v>
      </c>
      <c r="J1030" s="51" t="s">
        <v>1200</v>
      </c>
      <c r="K1030" s="51" t="s">
        <v>1199</v>
      </c>
      <c r="L1030" s="51" t="s">
        <v>1248</v>
      </c>
      <c r="M1030" s="51" t="s">
        <v>1250</v>
      </c>
      <c r="N1030" s="51" t="s">
        <v>1168</v>
      </c>
      <c r="O1030" s="51">
        <v>459900</v>
      </c>
      <c r="P1030" s="51" t="s">
        <v>1195</v>
      </c>
      <c r="Q1030" s="51" t="s">
        <v>1194</v>
      </c>
      <c r="R1030" s="51" t="s">
        <v>15</v>
      </c>
      <c r="T1030" s="51" t="s">
        <v>1298</v>
      </c>
    </row>
    <row r="1031" spans="1:20" x14ac:dyDescent="0.2">
      <c r="A1031" s="51" t="s">
        <v>1209</v>
      </c>
      <c r="B1031" s="51" t="s">
        <v>1208</v>
      </c>
      <c r="C1031" s="51" t="s">
        <v>1207</v>
      </c>
      <c r="D1031" s="51" t="s">
        <v>1295</v>
      </c>
      <c r="E1031" s="51" t="s">
        <v>1294</v>
      </c>
      <c r="F1031" s="51" t="s">
        <v>1204</v>
      </c>
      <c r="G1031" s="51" t="s">
        <v>1203</v>
      </c>
      <c r="H1031" s="51" t="s">
        <v>1202</v>
      </c>
      <c r="I1031" s="51" t="s">
        <v>1201</v>
      </c>
      <c r="J1031" s="51" t="s">
        <v>1200</v>
      </c>
      <c r="K1031" s="51" t="s">
        <v>1199</v>
      </c>
      <c r="L1031" s="51" t="s">
        <v>1246</v>
      </c>
      <c r="M1031" s="51" t="s">
        <v>1197</v>
      </c>
      <c r="N1031" s="51" t="s">
        <v>1168</v>
      </c>
      <c r="O1031" s="51">
        <v>409990</v>
      </c>
      <c r="P1031" s="51" t="s">
        <v>1195</v>
      </c>
      <c r="Q1031" s="51" t="s">
        <v>1194</v>
      </c>
      <c r="R1031" s="51" t="s">
        <v>15</v>
      </c>
      <c r="T1031" s="51" t="s">
        <v>1297</v>
      </c>
    </row>
    <row r="1032" spans="1:20" x14ac:dyDescent="0.2">
      <c r="A1032" s="51" t="s">
        <v>1209</v>
      </c>
      <c r="B1032" s="51" t="s">
        <v>1208</v>
      </c>
      <c r="C1032" s="51" t="s">
        <v>1207</v>
      </c>
      <c r="D1032" s="51" t="s">
        <v>1295</v>
      </c>
      <c r="E1032" s="51" t="s">
        <v>1294</v>
      </c>
      <c r="F1032" s="51" t="s">
        <v>1204</v>
      </c>
      <c r="G1032" s="51" t="s">
        <v>1203</v>
      </c>
      <c r="H1032" s="51" t="s">
        <v>1202</v>
      </c>
      <c r="I1032" s="51" t="s">
        <v>1201</v>
      </c>
      <c r="J1032" s="51" t="s">
        <v>1200</v>
      </c>
      <c r="K1032" s="51" t="s">
        <v>1199</v>
      </c>
      <c r="L1032" s="51" t="s">
        <v>1244</v>
      </c>
      <c r="M1032" s="51" t="s">
        <v>1224</v>
      </c>
      <c r="N1032" s="51" t="s">
        <v>2735</v>
      </c>
      <c r="O1032" s="51">
        <v>160460</v>
      </c>
      <c r="P1032" s="51" t="s">
        <v>1195</v>
      </c>
      <c r="Q1032" s="51" t="s">
        <v>1194</v>
      </c>
      <c r="R1032" s="51" t="s">
        <v>15</v>
      </c>
      <c r="T1032" s="51" t="s">
        <v>1296</v>
      </c>
    </row>
    <row r="1033" spans="1:20" x14ac:dyDescent="0.2">
      <c r="A1033" s="51" t="s">
        <v>1209</v>
      </c>
      <c r="B1033" s="51" t="s">
        <v>1208</v>
      </c>
      <c r="C1033" s="51" t="s">
        <v>1207</v>
      </c>
      <c r="D1033" s="51" t="s">
        <v>1295</v>
      </c>
      <c r="E1033" s="51" t="s">
        <v>1294</v>
      </c>
      <c r="F1033" s="51" t="s">
        <v>1204</v>
      </c>
      <c r="G1033" s="51" t="s">
        <v>1203</v>
      </c>
      <c r="H1033" s="51" t="s">
        <v>1202</v>
      </c>
      <c r="I1033" s="51" t="s">
        <v>1201</v>
      </c>
      <c r="J1033" s="51" t="s">
        <v>1200</v>
      </c>
      <c r="K1033" s="51" t="s">
        <v>1199</v>
      </c>
      <c r="L1033" s="51" t="s">
        <v>1242</v>
      </c>
      <c r="M1033" s="51" t="s">
        <v>1211</v>
      </c>
      <c r="N1033" s="51" t="s">
        <v>1164</v>
      </c>
      <c r="O1033" s="51">
        <v>237800</v>
      </c>
      <c r="P1033" s="51" t="s">
        <v>1195</v>
      </c>
      <c r="Q1033" s="51" t="s">
        <v>1194</v>
      </c>
      <c r="R1033" s="51" t="s">
        <v>15</v>
      </c>
      <c r="T1033" s="51" t="s">
        <v>1280</v>
      </c>
    </row>
    <row r="1034" spans="1:20" x14ac:dyDescent="0.2">
      <c r="A1034" s="51" t="s">
        <v>1209</v>
      </c>
      <c r="B1034" s="51" t="s">
        <v>1208</v>
      </c>
      <c r="C1034" s="51" t="s">
        <v>1207</v>
      </c>
      <c r="D1034" s="51" t="s">
        <v>1295</v>
      </c>
      <c r="E1034" s="51" t="s">
        <v>1294</v>
      </c>
      <c r="F1034" s="51" t="s">
        <v>1204</v>
      </c>
      <c r="G1034" s="51" t="s">
        <v>1203</v>
      </c>
      <c r="H1034" s="51" t="s">
        <v>1202</v>
      </c>
      <c r="I1034" s="51" t="s">
        <v>1201</v>
      </c>
      <c r="J1034" s="51" t="s">
        <v>1200</v>
      </c>
      <c r="K1034" s="51" t="s">
        <v>1199</v>
      </c>
      <c r="L1034" s="51" t="s">
        <v>1238</v>
      </c>
      <c r="M1034" s="51" t="s">
        <v>1214</v>
      </c>
      <c r="N1034" s="51" t="s">
        <v>1168</v>
      </c>
      <c r="O1034" s="51">
        <v>584900</v>
      </c>
      <c r="P1034" s="51" t="s">
        <v>1195</v>
      </c>
      <c r="Q1034" s="51" t="s">
        <v>1194</v>
      </c>
      <c r="R1034" s="51" t="s">
        <v>15</v>
      </c>
      <c r="T1034" s="51" t="s">
        <v>1293</v>
      </c>
    </row>
    <row r="1035" spans="1:20" x14ac:dyDescent="0.2">
      <c r="A1035" s="51" t="s">
        <v>1209</v>
      </c>
      <c r="B1035" s="51" t="s">
        <v>1208</v>
      </c>
      <c r="C1035" s="51" t="s">
        <v>1207</v>
      </c>
      <c r="D1035" s="51" t="s">
        <v>1283</v>
      </c>
      <c r="E1035" s="51" t="s">
        <v>1282</v>
      </c>
      <c r="F1035" s="51" t="s">
        <v>1204</v>
      </c>
      <c r="G1035" s="51" t="s">
        <v>1203</v>
      </c>
      <c r="H1035" s="51" t="s">
        <v>1202</v>
      </c>
      <c r="I1035" s="51" t="s">
        <v>1201</v>
      </c>
      <c r="J1035" s="51" t="s">
        <v>1200</v>
      </c>
      <c r="K1035" s="51" t="s">
        <v>1199</v>
      </c>
      <c r="L1035" s="51" t="s">
        <v>1222</v>
      </c>
      <c r="M1035" s="51" t="s">
        <v>1197</v>
      </c>
      <c r="N1035" s="51" t="s">
        <v>1168</v>
      </c>
      <c r="O1035" s="51">
        <v>372900</v>
      </c>
      <c r="P1035" s="51" t="s">
        <v>1195</v>
      </c>
      <c r="Q1035" s="51" t="s">
        <v>1194</v>
      </c>
      <c r="R1035" s="51" t="s">
        <v>1213</v>
      </c>
      <c r="T1035" s="51" t="s">
        <v>1292</v>
      </c>
    </row>
    <row r="1036" spans="1:20" x14ac:dyDescent="0.2">
      <c r="A1036" s="51" t="s">
        <v>1209</v>
      </c>
      <c r="B1036" s="51" t="s">
        <v>1208</v>
      </c>
      <c r="C1036" s="51" t="s">
        <v>1207</v>
      </c>
      <c r="D1036" s="51" t="s">
        <v>1283</v>
      </c>
      <c r="E1036" s="51" t="s">
        <v>1282</v>
      </c>
      <c r="F1036" s="51" t="s">
        <v>1204</v>
      </c>
      <c r="G1036" s="51" t="s">
        <v>1203</v>
      </c>
      <c r="H1036" s="51" t="s">
        <v>1202</v>
      </c>
      <c r="I1036" s="51" t="s">
        <v>1201</v>
      </c>
      <c r="J1036" s="51" t="s">
        <v>1200</v>
      </c>
      <c r="K1036" s="51" t="s">
        <v>1199</v>
      </c>
      <c r="L1036" s="51" t="s">
        <v>1219</v>
      </c>
      <c r="M1036" s="51" t="s">
        <v>1272</v>
      </c>
      <c r="N1036" s="51" t="s">
        <v>1166</v>
      </c>
      <c r="O1036" s="51">
        <v>549900</v>
      </c>
      <c r="P1036" s="51" t="s">
        <v>1195</v>
      </c>
      <c r="Q1036" s="51" t="s">
        <v>1194</v>
      </c>
      <c r="R1036" s="51" t="s">
        <v>15</v>
      </c>
      <c r="T1036" s="51" t="s">
        <v>1291</v>
      </c>
    </row>
    <row r="1037" spans="1:20" x14ac:dyDescent="0.2">
      <c r="A1037" s="51" t="s">
        <v>1209</v>
      </c>
      <c r="B1037" s="51" t="s">
        <v>1208</v>
      </c>
      <c r="C1037" s="51" t="s">
        <v>1207</v>
      </c>
      <c r="D1037" s="51" t="s">
        <v>1283</v>
      </c>
      <c r="E1037" s="51" t="s">
        <v>1282</v>
      </c>
      <c r="F1037" s="51" t="s">
        <v>1204</v>
      </c>
      <c r="G1037" s="51" t="s">
        <v>1203</v>
      </c>
      <c r="H1037" s="51" t="s">
        <v>1202</v>
      </c>
      <c r="I1037" s="51" t="s">
        <v>1201</v>
      </c>
      <c r="J1037" s="51" t="s">
        <v>1200</v>
      </c>
      <c r="K1037" s="51" t="s">
        <v>1199</v>
      </c>
      <c r="L1037" s="51" t="s">
        <v>1217</v>
      </c>
      <c r="M1037" s="51" t="s">
        <v>1197</v>
      </c>
      <c r="N1037" s="51" t="s">
        <v>1168</v>
      </c>
      <c r="O1037" s="51">
        <v>449900</v>
      </c>
      <c r="P1037" s="51" t="s">
        <v>1195</v>
      </c>
      <c r="Q1037" s="51" t="s">
        <v>1194</v>
      </c>
      <c r="R1037" s="51" t="s">
        <v>15</v>
      </c>
      <c r="T1037" s="51" t="s">
        <v>1290</v>
      </c>
    </row>
    <row r="1038" spans="1:20" x14ac:dyDescent="0.2">
      <c r="A1038" s="51" t="s">
        <v>1209</v>
      </c>
      <c r="B1038" s="51" t="s">
        <v>1208</v>
      </c>
      <c r="C1038" s="51" t="s">
        <v>1207</v>
      </c>
      <c r="D1038" s="51" t="s">
        <v>1283</v>
      </c>
      <c r="E1038" s="51" t="s">
        <v>1282</v>
      </c>
      <c r="F1038" s="51" t="s">
        <v>1204</v>
      </c>
      <c r="G1038" s="51" t="s">
        <v>1203</v>
      </c>
      <c r="H1038" s="51" t="s">
        <v>1202</v>
      </c>
      <c r="I1038" s="51" t="s">
        <v>1201</v>
      </c>
      <c r="J1038" s="51" t="s">
        <v>1200</v>
      </c>
      <c r="K1038" s="51" t="s">
        <v>1199</v>
      </c>
      <c r="L1038" s="51" t="s">
        <v>1215</v>
      </c>
      <c r="M1038" s="51" t="s">
        <v>1214</v>
      </c>
      <c r="N1038" s="51" t="s">
        <v>1168</v>
      </c>
      <c r="O1038" s="51">
        <v>815900</v>
      </c>
      <c r="P1038" s="51" t="s">
        <v>1195</v>
      </c>
      <c r="Q1038" s="51" t="s">
        <v>1194</v>
      </c>
      <c r="R1038" s="51" t="s">
        <v>15</v>
      </c>
      <c r="T1038" s="51" t="s">
        <v>1289</v>
      </c>
    </row>
    <row r="1039" spans="1:20" x14ac:dyDescent="0.2">
      <c r="A1039" s="51" t="s">
        <v>1209</v>
      </c>
      <c r="B1039" s="51" t="s">
        <v>1208</v>
      </c>
      <c r="C1039" s="51" t="s">
        <v>1207</v>
      </c>
      <c r="D1039" s="51" t="s">
        <v>1283</v>
      </c>
      <c r="E1039" s="51" t="s">
        <v>1282</v>
      </c>
      <c r="F1039" s="51" t="s">
        <v>1204</v>
      </c>
      <c r="G1039" s="51" t="s">
        <v>1203</v>
      </c>
      <c r="H1039" s="51" t="s">
        <v>1202</v>
      </c>
      <c r="I1039" s="51" t="s">
        <v>1201</v>
      </c>
      <c r="J1039" s="51" t="s">
        <v>1200</v>
      </c>
      <c r="K1039" s="51" t="s">
        <v>1199</v>
      </c>
      <c r="L1039" s="51" t="s">
        <v>1212</v>
      </c>
      <c r="M1039" s="51" t="s">
        <v>1197</v>
      </c>
      <c r="N1039" s="51" t="s">
        <v>1168</v>
      </c>
      <c r="O1039" s="51">
        <v>399900</v>
      </c>
      <c r="P1039" s="51" t="s">
        <v>1195</v>
      </c>
      <c r="Q1039" s="51" t="s">
        <v>1194</v>
      </c>
      <c r="R1039" s="51" t="s">
        <v>15</v>
      </c>
      <c r="T1039" s="51" t="s">
        <v>1196</v>
      </c>
    </row>
    <row r="1040" spans="1:20" x14ac:dyDescent="0.2">
      <c r="A1040" s="51" t="s">
        <v>1209</v>
      </c>
      <c r="B1040" s="51" t="s">
        <v>1208</v>
      </c>
      <c r="C1040" s="51" t="s">
        <v>1207</v>
      </c>
      <c r="D1040" s="51" t="s">
        <v>1283</v>
      </c>
      <c r="E1040" s="51" t="s">
        <v>1282</v>
      </c>
      <c r="F1040" s="51" t="s">
        <v>1204</v>
      </c>
      <c r="G1040" s="51" t="s">
        <v>1203</v>
      </c>
      <c r="H1040" s="51" t="s">
        <v>1202</v>
      </c>
      <c r="I1040" s="51" t="s">
        <v>1201</v>
      </c>
      <c r="J1040" s="51" t="s">
        <v>1200</v>
      </c>
      <c r="K1040" s="51" t="s">
        <v>1199</v>
      </c>
      <c r="L1040" s="51" t="s">
        <v>1198</v>
      </c>
      <c r="M1040" s="51" t="s">
        <v>1250</v>
      </c>
      <c r="N1040" s="51" t="s">
        <v>1168</v>
      </c>
      <c r="O1040" s="51">
        <v>514900</v>
      </c>
      <c r="P1040" s="51" t="s">
        <v>1195</v>
      </c>
      <c r="Q1040" s="51" t="s">
        <v>1194</v>
      </c>
      <c r="R1040" s="51" t="s">
        <v>15</v>
      </c>
      <c r="T1040" s="51" t="s">
        <v>1288</v>
      </c>
    </row>
    <row r="1041" spans="1:20" x14ac:dyDescent="0.2">
      <c r="A1041" s="51" t="s">
        <v>1209</v>
      </c>
      <c r="B1041" s="51" t="s">
        <v>1208</v>
      </c>
      <c r="C1041" s="51" t="s">
        <v>1207</v>
      </c>
      <c r="D1041" s="51" t="s">
        <v>1283</v>
      </c>
      <c r="E1041" s="51" t="s">
        <v>1282</v>
      </c>
      <c r="F1041" s="51" t="s">
        <v>1204</v>
      </c>
      <c r="G1041" s="51" t="s">
        <v>1203</v>
      </c>
      <c r="H1041" s="51" t="s">
        <v>1202</v>
      </c>
      <c r="I1041" s="51" t="s">
        <v>1201</v>
      </c>
      <c r="J1041" s="51" t="s">
        <v>1200</v>
      </c>
      <c r="K1041" s="51" t="s">
        <v>1199</v>
      </c>
      <c r="L1041" s="51" t="s">
        <v>1251</v>
      </c>
      <c r="M1041" s="51" t="s">
        <v>1211</v>
      </c>
      <c r="N1041" s="51" t="s">
        <v>1164</v>
      </c>
      <c r="O1041" s="51">
        <v>204500</v>
      </c>
      <c r="P1041" s="51" t="s">
        <v>1195</v>
      </c>
      <c r="Q1041" s="51" t="s">
        <v>1194</v>
      </c>
      <c r="R1041" s="51" t="s">
        <v>15</v>
      </c>
      <c r="T1041" s="51" t="s">
        <v>1237</v>
      </c>
    </row>
    <row r="1042" spans="1:20" x14ac:dyDescent="0.2">
      <c r="A1042" s="51" t="s">
        <v>1209</v>
      </c>
      <c r="B1042" s="51" t="s">
        <v>1208</v>
      </c>
      <c r="C1042" s="51" t="s">
        <v>1207</v>
      </c>
      <c r="D1042" s="51" t="s">
        <v>1283</v>
      </c>
      <c r="E1042" s="51" t="s">
        <v>1282</v>
      </c>
      <c r="F1042" s="51" t="s">
        <v>1204</v>
      </c>
      <c r="G1042" s="51" t="s">
        <v>1203</v>
      </c>
      <c r="H1042" s="51" t="s">
        <v>1202</v>
      </c>
      <c r="I1042" s="51" t="s">
        <v>1201</v>
      </c>
      <c r="J1042" s="51" t="s">
        <v>1200</v>
      </c>
      <c r="K1042" s="51" t="s">
        <v>1199</v>
      </c>
      <c r="L1042" s="51" t="s">
        <v>1248</v>
      </c>
      <c r="M1042" s="51" t="s">
        <v>1224</v>
      </c>
      <c r="N1042" s="51" t="s">
        <v>2735</v>
      </c>
      <c r="O1042" s="51">
        <v>149300</v>
      </c>
      <c r="P1042" s="51" t="s">
        <v>1195</v>
      </c>
      <c r="Q1042" s="51" t="s">
        <v>1194</v>
      </c>
      <c r="R1042" s="51" t="s">
        <v>15</v>
      </c>
      <c r="T1042" s="51" t="s">
        <v>1287</v>
      </c>
    </row>
    <row r="1043" spans="1:20" x14ac:dyDescent="0.2">
      <c r="A1043" s="51" t="s">
        <v>1209</v>
      </c>
      <c r="B1043" s="51" t="s">
        <v>1208</v>
      </c>
      <c r="C1043" s="51" t="s">
        <v>1207</v>
      </c>
      <c r="D1043" s="51" t="s">
        <v>1283</v>
      </c>
      <c r="E1043" s="51" t="s">
        <v>1282</v>
      </c>
      <c r="F1043" s="51" t="s">
        <v>1204</v>
      </c>
      <c r="G1043" s="51" t="s">
        <v>1203</v>
      </c>
      <c r="H1043" s="51" t="s">
        <v>1202</v>
      </c>
      <c r="I1043" s="51" t="s">
        <v>1201</v>
      </c>
      <c r="J1043" s="51" t="s">
        <v>1200</v>
      </c>
      <c r="K1043" s="51" t="s">
        <v>1199</v>
      </c>
      <c r="L1043" s="51" t="s">
        <v>1246</v>
      </c>
      <c r="M1043" s="51" t="s">
        <v>1272</v>
      </c>
      <c r="N1043" s="51" t="s">
        <v>1166</v>
      </c>
      <c r="O1043" s="51">
        <v>999900</v>
      </c>
      <c r="P1043" s="51" t="s">
        <v>1195</v>
      </c>
      <c r="Q1043" s="51" t="s">
        <v>1194</v>
      </c>
      <c r="R1043" s="51" t="s">
        <v>15</v>
      </c>
      <c r="T1043" s="51" t="s">
        <v>1286</v>
      </c>
    </row>
    <row r="1044" spans="1:20" x14ac:dyDescent="0.2">
      <c r="A1044" s="51" t="s">
        <v>1209</v>
      </c>
      <c r="B1044" s="51" t="s">
        <v>1208</v>
      </c>
      <c r="C1044" s="51" t="s">
        <v>1207</v>
      </c>
      <c r="D1044" s="51" t="s">
        <v>1283</v>
      </c>
      <c r="E1044" s="51" t="s">
        <v>1282</v>
      </c>
      <c r="F1044" s="51" t="s">
        <v>1204</v>
      </c>
      <c r="G1044" s="51" t="s">
        <v>1203</v>
      </c>
      <c r="H1044" s="51" t="s">
        <v>1202</v>
      </c>
      <c r="I1044" s="51" t="s">
        <v>1201</v>
      </c>
      <c r="J1044" s="51" t="s">
        <v>1200</v>
      </c>
      <c r="K1044" s="51" t="s">
        <v>1199</v>
      </c>
      <c r="L1044" s="51" t="s">
        <v>1244</v>
      </c>
      <c r="M1044" s="51" t="s">
        <v>1221</v>
      </c>
      <c r="N1044" s="51" t="s">
        <v>1164</v>
      </c>
      <c r="O1044" s="51">
        <v>283300</v>
      </c>
      <c r="P1044" s="51" t="s">
        <v>1195</v>
      </c>
      <c r="Q1044" s="51" t="s">
        <v>1194</v>
      </c>
      <c r="R1044" s="51" t="s">
        <v>15</v>
      </c>
      <c r="T1044" s="51" t="s">
        <v>1285</v>
      </c>
    </row>
    <row r="1045" spans="1:20" x14ac:dyDescent="0.2">
      <c r="A1045" s="51" t="s">
        <v>1209</v>
      </c>
      <c r="B1045" s="51" t="s">
        <v>1208</v>
      </c>
      <c r="C1045" s="51" t="s">
        <v>1207</v>
      </c>
      <c r="D1045" s="51" t="s">
        <v>1283</v>
      </c>
      <c r="E1045" s="51" t="s">
        <v>1282</v>
      </c>
      <c r="F1045" s="51" t="s">
        <v>1204</v>
      </c>
      <c r="G1045" s="51" t="s">
        <v>1203</v>
      </c>
      <c r="H1045" s="51" t="s">
        <v>1202</v>
      </c>
      <c r="I1045" s="51" t="s">
        <v>1201</v>
      </c>
      <c r="J1045" s="51" t="s">
        <v>1200</v>
      </c>
      <c r="K1045" s="51" t="s">
        <v>1199</v>
      </c>
      <c r="L1045" s="51" t="s">
        <v>1242</v>
      </c>
      <c r="M1045" s="51" t="s">
        <v>1272</v>
      </c>
      <c r="N1045" s="51" t="s">
        <v>1166</v>
      </c>
      <c r="O1045" s="51">
        <v>699000</v>
      </c>
      <c r="P1045" s="51" t="s">
        <v>1195</v>
      </c>
      <c r="Q1045" s="51" t="s">
        <v>1194</v>
      </c>
      <c r="R1045" s="51" t="s">
        <v>15</v>
      </c>
      <c r="T1045" s="51" t="s">
        <v>1284</v>
      </c>
    </row>
    <row r="1046" spans="1:20" x14ac:dyDescent="0.2">
      <c r="A1046" s="51" t="s">
        <v>1209</v>
      </c>
      <c r="B1046" s="51" t="s">
        <v>1208</v>
      </c>
      <c r="C1046" s="51" t="s">
        <v>1207</v>
      </c>
      <c r="D1046" s="51" t="s">
        <v>1283</v>
      </c>
      <c r="E1046" s="51" t="s">
        <v>1282</v>
      </c>
      <c r="F1046" s="51" t="s">
        <v>1204</v>
      </c>
      <c r="G1046" s="51" t="s">
        <v>1203</v>
      </c>
      <c r="H1046" s="51" t="s">
        <v>1202</v>
      </c>
      <c r="I1046" s="51" t="s">
        <v>1201</v>
      </c>
      <c r="J1046" s="51" t="s">
        <v>1200</v>
      </c>
      <c r="K1046" s="51" t="s">
        <v>1199</v>
      </c>
      <c r="L1046" s="51" t="s">
        <v>1238</v>
      </c>
      <c r="M1046" s="51" t="s">
        <v>1224</v>
      </c>
      <c r="N1046" s="51" t="s">
        <v>2735</v>
      </c>
      <c r="O1046" s="51">
        <v>184100</v>
      </c>
      <c r="P1046" s="51" t="s">
        <v>1195</v>
      </c>
      <c r="Q1046" s="51" t="s">
        <v>1194</v>
      </c>
      <c r="R1046" s="51" t="s">
        <v>15</v>
      </c>
      <c r="T1046" s="51" t="s">
        <v>1281</v>
      </c>
    </row>
    <row r="1047" spans="1:20" x14ac:dyDescent="0.2">
      <c r="A1047" s="51" t="s">
        <v>1209</v>
      </c>
      <c r="B1047" s="51" t="s">
        <v>1208</v>
      </c>
      <c r="C1047" s="51" t="s">
        <v>1207</v>
      </c>
      <c r="D1047" s="51" t="s">
        <v>1270</v>
      </c>
      <c r="E1047" s="51" t="s">
        <v>1269</v>
      </c>
      <c r="F1047" s="51" t="s">
        <v>1204</v>
      </c>
      <c r="G1047" s="51" t="s">
        <v>1203</v>
      </c>
      <c r="H1047" s="51" t="s">
        <v>1202</v>
      </c>
      <c r="I1047" s="51" t="s">
        <v>1201</v>
      </c>
      <c r="J1047" s="51" t="s">
        <v>1200</v>
      </c>
      <c r="K1047" s="51" t="s">
        <v>1199</v>
      </c>
      <c r="L1047" s="51" t="s">
        <v>1222</v>
      </c>
      <c r="M1047" s="51" t="s">
        <v>1224</v>
      </c>
      <c r="N1047" s="51" t="s">
        <v>2735</v>
      </c>
      <c r="O1047" s="51">
        <v>170000</v>
      </c>
      <c r="P1047" s="51" t="s">
        <v>1195</v>
      </c>
      <c r="Q1047" s="51" t="s">
        <v>1194</v>
      </c>
      <c r="R1047" s="51" t="s">
        <v>15</v>
      </c>
      <c r="T1047" s="51" t="s">
        <v>1263</v>
      </c>
    </row>
    <row r="1048" spans="1:20" x14ac:dyDescent="0.2">
      <c r="A1048" s="51" t="s">
        <v>1209</v>
      </c>
      <c r="B1048" s="51" t="s">
        <v>1208</v>
      </c>
      <c r="C1048" s="51" t="s">
        <v>1207</v>
      </c>
      <c r="D1048" s="51" t="s">
        <v>1270</v>
      </c>
      <c r="E1048" s="51" t="s">
        <v>1269</v>
      </c>
      <c r="F1048" s="51" t="s">
        <v>1204</v>
      </c>
      <c r="G1048" s="51" t="s">
        <v>1203</v>
      </c>
      <c r="H1048" s="51" t="s">
        <v>1202</v>
      </c>
      <c r="I1048" s="51" t="s">
        <v>1201</v>
      </c>
      <c r="J1048" s="51" t="s">
        <v>1200</v>
      </c>
      <c r="K1048" s="51" t="s">
        <v>1199</v>
      </c>
      <c r="L1048" s="51" t="s">
        <v>1219</v>
      </c>
      <c r="M1048" s="51" t="s">
        <v>1211</v>
      </c>
      <c r="N1048" s="51" t="s">
        <v>1164</v>
      </c>
      <c r="O1048" s="51">
        <v>237800</v>
      </c>
      <c r="P1048" s="51" t="s">
        <v>1195</v>
      </c>
      <c r="Q1048" s="51" t="s">
        <v>1194</v>
      </c>
      <c r="R1048" s="51" t="s">
        <v>15</v>
      </c>
      <c r="T1048" s="51" t="s">
        <v>1280</v>
      </c>
    </row>
    <row r="1049" spans="1:20" x14ac:dyDescent="0.2">
      <c r="A1049" s="51" t="s">
        <v>1209</v>
      </c>
      <c r="B1049" s="51" t="s">
        <v>1208</v>
      </c>
      <c r="C1049" s="51" t="s">
        <v>1207</v>
      </c>
      <c r="D1049" s="51" t="s">
        <v>1270</v>
      </c>
      <c r="E1049" s="51" t="s">
        <v>1269</v>
      </c>
      <c r="F1049" s="51" t="s">
        <v>1204</v>
      </c>
      <c r="G1049" s="51" t="s">
        <v>1203</v>
      </c>
      <c r="H1049" s="51" t="s">
        <v>1202</v>
      </c>
      <c r="I1049" s="51" t="s">
        <v>1201</v>
      </c>
      <c r="J1049" s="51" t="s">
        <v>1200</v>
      </c>
      <c r="K1049" s="51" t="s">
        <v>1199</v>
      </c>
      <c r="L1049" s="51" t="s">
        <v>1217</v>
      </c>
      <c r="M1049" s="51" t="s">
        <v>1197</v>
      </c>
      <c r="N1049" s="51" t="s">
        <v>1168</v>
      </c>
      <c r="O1049" s="51">
        <v>227900</v>
      </c>
      <c r="P1049" s="51" t="s">
        <v>1195</v>
      </c>
      <c r="Q1049" s="51" t="s">
        <v>1194</v>
      </c>
      <c r="R1049" s="51" t="s">
        <v>15</v>
      </c>
      <c r="T1049" s="51" t="s">
        <v>1279</v>
      </c>
    </row>
    <row r="1050" spans="1:20" x14ac:dyDescent="0.2">
      <c r="A1050" s="51" t="s">
        <v>1209</v>
      </c>
      <c r="B1050" s="51" t="s">
        <v>1208</v>
      </c>
      <c r="C1050" s="51" t="s">
        <v>1207</v>
      </c>
      <c r="D1050" s="51" t="s">
        <v>1270</v>
      </c>
      <c r="E1050" s="51" t="s">
        <v>1269</v>
      </c>
      <c r="F1050" s="51" t="s">
        <v>1204</v>
      </c>
      <c r="G1050" s="51" t="s">
        <v>1203</v>
      </c>
      <c r="H1050" s="51" t="s">
        <v>1202</v>
      </c>
      <c r="I1050" s="51" t="s">
        <v>1201</v>
      </c>
      <c r="J1050" s="51" t="s">
        <v>1200</v>
      </c>
      <c r="K1050" s="51" t="s">
        <v>1199</v>
      </c>
      <c r="L1050" s="51" t="s">
        <v>1215</v>
      </c>
      <c r="M1050" s="51" t="s">
        <v>1224</v>
      </c>
      <c r="N1050" s="51" t="s">
        <v>2735</v>
      </c>
      <c r="O1050" s="51">
        <v>215990</v>
      </c>
      <c r="P1050" s="51" t="s">
        <v>1195</v>
      </c>
      <c r="Q1050" s="51" t="s">
        <v>1194</v>
      </c>
      <c r="R1050" s="51" t="s">
        <v>15</v>
      </c>
      <c r="T1050" s="51" t="s">
        <v>1278</v>
      </c>
    </row>
    <row r="1051" spans="1:20" x14ac:dyDescent="0.2">
      <c r="A1051" s="51" t="s">
        <v>1209</v>
      </c>
      <c r="B1051" s="51" t="s">
        <v>1208</v>
      </c>
      <c r="C1051" s="51" t="s">
        <v>1207</v>
      </c>
      <c r="D1051" s="51" t="s">
        <v>1270</v>
      </c>
      <c r="E1051" s="51" t="s">
        <v>1269</v>
      </c>
      <c r="F1051" s="51" t="s">
        <v>1204</v>
      </c>
      <c r="G1051" s="51" t="s">
        <v>1203</v>
      </c>
      <c r="H1051" s="51" t="s">
        <v>1202</v>
      </c>
      <c r="I1051" s="51" t="s">
        <v>1201</v>
      </c>
      <c r="J1051" s="51" t="s">
        <v>1200</v>
      </c>
      <c r="K1051" s="51" t="s">
        <v>1199</v>
      </c>
      <c r="L1051" s="51" t="s">
        <v>1212</v>
      </c>
      <c r="M1051" s="51" t="s">
        <v>1197</v>
      </c>
      <c r="N1051" s="51" t="s">
        <v>1168</v>
      </c>
      <c r="O1051" s="51">
        <v>405900</v>
      </c>
      <c r="P1051" s="51" t="s">
        <v>1195</v>
      </c>
      <c r="Q1051" s="51" t="s">
        <v>1194</v>
      </c>
      <c r="R1051" s="51" t="s">
        <v>15</v>
      </c>
      <c r="T1051" s="51" t="s">
        <v>1277</v>
      </c>
    </row>
    <row r="1052" spans="1:20" x14ac:dyDescent="0.2">
      <c r="A1052" s="51" t="s">
        <v>1209</v>
      </c>
      <c r="B1052" s="51" t="s">
        <v>1208</v>
      </c>
      <c r="C1052" s="51" t="s">
        <v>1207</v>
      </c>
      <c r="D1052" s="51" t="s">
        <v>1270</v>
      </c>
      <c r="E1052" s="51" t="s">
        <v>1269</v>
      </c>
      <c r="F1052" s="51" t="s">
        <v>1204</v>
      </c>
      <c r="G1052" s="51" t="s">
        <v>1203</v>
      </c>
      <c r="H1052" s="51" t="s">
        <v>1202</v>
      </c>
      <c r="I1052" s="51" t="s">
        <v>1201</v>
      </c>
      <c r="J1052" s="51" t="s">
        <v>1200</v>
      </c>
      <c r="K1052" s="51" t="s">
        <v>1199</v>
      </c>
      <c r="L1052" s="51" t="s">
        <v>1198</v>
      </c>
      <c r="M1052" s="51" t="s">
        <v>1197</v>
      </c>
      <c r="N1052" s="51" t="s">
        <v>1168</v>
      </c>
      <c r="O1052" s="51">
        <v>769900</v>
      </c>
      <c r="P1052" s="51" t="s">
        <v>1195</v>
      </c>
      <c r="Q1052" s="51" t="s">
        <v>1194</v>
      </c>
      <c r="R1052" s="51" t="s">
        <v>15</v>
      </c>
      <c r="T1052" s="51" t="s">
        <v>1276</v>
      </c>
    </row>
    <row r="1053" spans="1:20" x14ac:dyDescent="0.2">
      <c r="A1053" s="51" t="s">
        <v>1209</v>
      </c>
      <c r="B1053" s="51" t="s">
        <v>1208</v>
      </c>
      <c r="C1053" s="51" t="s">
        <v>1207</v>
      </c>
      <c r="D1053" s="51" t="s">
        <v>1270</v>
      </c>
      <c r="E1053" s="51" t="s">
        <v>1269</v>
      </c>
      <c r="F1053" s="51" t="s">
        <v>1204</v>
      </c>
      <c r="G1053" s="51" t="s">
        <v>1203</v>
      </c>
      <c r="H1053" s="51" t="s">
        <v>1202</v>
      </c>
      <c r="I1053" s="51" t="s">
        <v>1201</v>
      </c>
      <c r="J1053" s="51" t="s">
        <v>1200</v>
      </c>
      <c r="K1053" s="51" t="s">
        <v>1199</v>
      </c>
      <c r="L1053" s="51" t="s">
        <v>1251</v>
      </c>
      <c r="M1053" s="51" t="s">
        <v>1211</v>
      </c>
      <c r="N1053" s="51" t="s">
        <v>1164</v>
      </c>
      <c r="O1053" s="51">
        <v>340900</v>
      </c>
      <c r="P1053" s="51" t="s">
        <v>1195</v>
      </c>
      <c r="Q1053" s="51" t="s">
        <v>1194</v>
      </c>
      <c r="R1053" s="51" t="s">
        <v>15</v>
      </c>
      <c r="T1053" s="51" t="s">
        <v>1275</v>
      </c>
    </row>
    <row r="1054" spans="1:20" x14ac:dyDescent="0.2">
      <c r="A1054" s="51" t="s">
        <v>1209</v>
      </c>
      <c r="B1054" s="51" t="s">
        <v>1208</v>
      </c>
      <c r="C1054" s="51" t="s">
        <v>1207</v>
      </c>
      <c r="D1054" s="51" t="s">
        <v>1270</v>
      </c>
      <c r="E1054" s="51" t="s">
        <v>1269</v>
      </c>
      <c r="F1054" s="51" t="s">
        <v>1204</v>
      </c>
      <c r="G1054" s="51" t="s">
        <v>1203</v>
      </c>
      <c r="H1054" s="51" t="s">
        <v>1202</v>
      </c>
      <c r="I1054" s="51" t="s">
        <v>1201</v>
      </c>
      <c r="J1054" s="51" t="s">
        <v>1200</v>
      </c>
      <c r="K1054" s="51" t="s">
        <v>1199</v>
      </c>
      <c r="L1054" s="51" t="s">
        <v>1248</v>
      </c>
      <c r="M1054" s="51" t="s">
        <v>1224</v>
      </c>
      <c r="N1054" s="51" t="s">
        <v>2735</v>
      </c>
      <c r="O1054" s="51">
        <v>215000</v>
      </c>
      <c r="P1054" s="51" t="s">
        <v>1195</v>
      </c>
      <c r="Q1054" s="51" t="s">
        <v>1194</v>
      </c>
      <c r="R1054" s="51" t="s">
        <v>15</v>
      </c>
      <c r="T1054" s="51" t="s">
        <v>1274</v>
      </c>
    </row>
    <row r="1055" spans="1:20" x14ac:dyDescent="0.2">
      <c r="A1055" s="51" t="s">
        <v>1209</v>
      </c>
      <c r="B1055" s="51" t="s">
        <v>1208</v>
      </c>
      <c r="C1055" s="51" t="s">
        <v>1207</v>
      </c>
      <c r="D1055" s="51" t="s">
        <v>1270</v>
      </c>
      <c r="E1055" s="51" t="s">
        <v>1269</v>
      </c>
      <c r="F1055" s="51" t="s">
        <v>1204</v>
      </c>
      <c r="G1055" s="51" t="s">
        <v>1203</v>
      </c>
      <c r="H1055" s="51" t="s">
        <v>1202</v>
      </c>
      <c r="I1055" s="51" t="s">
        <v>1201</v>
      </c>
      <c r="J1055" s="51" t="s">
        <v>1200</v>
      </c>
      <c r="K1055" s="51" t="s">
        <v>1199</v>
      </c>
      <c r="L1055" s="51" t="s">
        <v>1246</v>
      </c>
      <c r="M1055" s="51" t="s">
        <v>1197</v>
      </c>
      <c r="N1055" s="51" t="s">
        <v>1168</v>
      </c>
      <c r="O1055" s="51">
        <v>285600</v>
      </c>
      <c r="P1055" s="51" t="s">
        <v>1195</v>
      </c>
      <c r="Q1055" s="51" t="s">
        <v>1194</v>
      </c>
      <c r="R1055" s="51" t="s">
        <v>1213</v>
      </c>
      <c r="T1055" s="51" t="s">
        <v>1218</v>
      </c>
    </row>
    <row r="1056" spans="1:20" x14ac:dyDescent="0.2">
      <c r="A1056" s="51" t="s">
        <v>1209</v>
      </c>
      <c r="B1056" s="51" t="s">
        <v>1208</v>
      </c>
      <c r="C1056" s="51" t="s">
        <v>1207</v>
      </c>
      <c r="D1056" s="51" t="s">
        <v>1270</v>
      </c>
      <c r="E1056" s="51" t="s">
        <v>1269</v>
      </c>
      <c r="F1056" s="51" t="s">
        <v>1204</v>
      </c>
      <c r="G1056" s="51" t="s">
        <v>1203</v>
      </c>
      <c r="H1056" s="51" t="s">
        <v>1202</v>
      </c>
      <c r="I1056" s="51" t="s">
        <v>1201</v>
      </c>
      <c r="J1056" s="51" t="s">
        <v>1200</v>
      </c>
      <c r="K1056" s="51" t="s">
        <v>1199</v>
      </c>
      <c r="L1056" s="51" t="s">
        <v>1244</v>
      </c>
      <c r="M1056" s="51" t="s">
        <v>1211</v>
      </c>
      <c r="N1056" s="51" t="s">
        <v>1164</v>
      </c>
      <c r="O1056" s="51">
        <v>231900</v>
      </c>
      <c r="P1056" s="51" t="s">
        <v>1195</v>
      </c>
      <c r="Q1056" s="51" t="s">
        <v>1194</v>
      </c>
      <c r="R1056" s="51" t="s">
        <v>15</v>
      </c>
      <c r="T1056" s="51" t="s">
        <v>1273</v>
      </c>
    </row>
    <row r="1057" spans="1:20" x14ac:dyDescent="0.2">
      <c r="A1057" s="51" t="s">
        <v>1209</v>
      </c>
      <c r="B1057" s="51" t="s">
        <v>1208</v>
      </c>
      <c r="C1057" s="51" t="s">
        <v>1207</v>
      </c>
      <c r="D1057" s="51" t="s">
        <v>1270</v>
      </c>
      <c r="E1057" s="51" t="s">
        <v>1269</v>
      </c>
      <c r="F1057" s="51" t="s">
        <v>1204</v>
      </c>
      <c r="G1057" s="51" t="s">
        <v>1203</v>
      </c>
      <c r="H1057" s="51" t="s">
        <v>1202</v>
      </c>
      <c r="I1057" s="51" t="s">
        <v>1201</v>
      </c>
      <c r="J1057" s="51" t="s">
        <v>1200</v>
      </c>
      <c r="K1057" s="51" t="s">
        <v>1199</v>
      </c>
      <c r="L1057" s="51" t="s">
        <v>1242</v>
      </c>
      <c r="M1057" s="51" t="s">
        <v>1272</v>
      </c>
      <c r="N1057" s="51" t="s">
        <v>1166</v>
      </c>
      <c r="O1057" s="51">
        <v>579900</v>
      </c>
      <c r="P1057" s="51" t="s">
        <v>1195</v>
      </c>
      <c r="Q1057" s="51" t="s">
        <v>1194</v>
      </c>
      <c r="R1057" s="51" t="s">
        <v>15</v>
      </c>
      <c r="T1057" s="51" t="s">
        <v>1271</v>
      </c>
    </row>
    <row r="1058" spans="1:20" x14ac:dyDescent="0.2">
      <c r="A1058" s="51" t="s">
        <v>1209</v>
      </c>
      <c r="B1058" s="51" t="s">
        <v>1208</v>
      </c>
      <c r="C1058" s="51" t="s">
        <v>1207</v>
      </c>
      <c r="D1058" s="51" t="s">
        <v>1270</v>
      </c>
      <c r="E1058" s="51" t="s">
        <v>1269</v>
      </c>
      <c r="F1058" s="51" t="s">
        <v>1204</v>
      </c>
      <c r="G1058" s="51" t="s">
        <v>1203</v>
      </c>
      <c r="H1058" s="51" t="s">
        <v>1202</v>
      </c>
      <c r="I1058" s="51" t="s">
        <v>1201</v>
      </c>
      <c r="J1058" s="51" t="s">
        <v>1200</v>
      </c>
      <c r="K1058" s="51" t="s">
        <v>1199</v>
      </c>
      <c r="L1058" s="51" t="s">
        <v>1238</v>
      </c>
      <c r="M1058" s="51" t="s">
        <v>1224</v>
      </c>
      <c r="N1058" s="51" t="s">
        <v>2735</v>
      </c>
      <c r="O1058" s="51">
        <v>179500</v>
      </c>
      <c r="P1058" s="51" t="s">
        <v>1195</v>
      </c>
      <c r="Q1058" s="51" t="s">
        <v>1194</v>
      </c>
      <c r="R1058" s="51" t="s">
        <v>15</v>
      </c>
      <c r="T1058" s="51" t="s">
        <v>1262</v>
      </c>
    </row>
    <row r="1059" spans="1:20" x14ac:dyDescent="0.2">
      <c r="A1059" s="51" t="s">
        <v>1209</v>
      </c>
      <c r="B1059" s="51" t="s">
        <v>1208</v>
      </c>
      <c r="C1059" s="51" t="s">
        <v>1207</v>
      </c>
      <c r="D1059" s="51" t="s">
        <v>1265</v>
      </c>
      <c r="E1059" s="51" t="s">
        <v>1264</v>
      </c>
      <c r="F1059" s="51" t="s">
        <v>1204</v>
      </c>
      <c r="G1059" s="51" t="s">
        <v>1203</v>
      </c>
      <c r="H1059" s="51" t="s">
        <v>1202</v>
      </c>
      <c r="I1059" s="51" t="s">
        <v>1201</v>
      </c>
      <c r="J1059" s="51" t="s">
        <v>1200</v>
      </c>
      <c r="K1059" s="51" t="s">
        <v>1199</v>
      </c>
      <c r="L1059" s="51" t="s">
        <v>1222</v>
      </c>
      <c r="M1059" s="51" t="s">
        <v>1224</v>
      </c>
      <c r="N1059" s="51" t="s">
        <v>2735</v>
      </c>
      <c r="O1059" s="51">
        <v>219990</v>
      </c>
      <c r="P1059" s="51" t="s">
        <v>1195</v>
      </c>
      <c r="Q1059" s="51" t="s">
        <v>1194</v>
      </c>
      <c r="R1059" s="51" t="s">
        <v>15</v>
      </c>
      <c r="T1059" s="51" t="s">
        <v>1268</v>
      </c>
    </row>
    <row r="1060" spans="1:20" x14ac:dyDescent="0.2">
      <c r="A1060" s="51" t="s">
        <v>1209</v>
      </c>
      <c r="B1060" s="51" t="s">
        <v>1208</v>
      </c>
      <c r="C1060" s="51" t="s">
        <v>1207</v>
      </c>
      <c r="D1060" s="51" t="s">
        <v>1265</v>
      </c>
      <c r="E1060" s="51" t="s">
        <v>1264</v>
      </c>
      <c r="F1060" s="51" t="s">
        <v>1204</v>
      </c>
      <c r="G1060" s="51" t="s">
        <v>1203</v>
      </c>
      <c r="H1060" s="51" t="s">
        <v>1202</v>
      </c>
      <c r="I1060" s="51" t="s">
        <v>1201</v>
      </c>
      <c r="J1060" s="51" t="s">
        <v>1200</v>
      </c>
      <c r="K1060" s="51" t="s">
        <v>1199</v>
      </c>
      <c r="L1060" s="51" t="s">
        <v>1219</v>
      </c>
      <c r="M1060" s="51" t="s">
        <v>1197</v>
      </c>
      <c r="N1060" s="51" t="s">
        <v>1168</v>
      </c>
      <c r="O1060" s="51">
        <v>365500</v>
      </c>
      <c r="P1060" s="51" t="s">
        <v>1195</v>
      </c>
      <c r="Q1060" s="51" t="s">
        <v>1194</v>
      </c>
      <c r="R1060" s="51" t="s">
        <v>15</v>
      </c>
      <c r="T1060" s="51" t="s">
        <v>1256</v>
      </c>
    </row>
    <row r="1061" spans="1:20" x14ac:dyDescent="0.2">
      <c r="A1061" s="51" t="s">
        <v>1209</v>
      </c>
      <c r="B1061" s="51" t="s">
        <v>1208</v>
      </c>
      <c r="C1061" s="51" t="s">
        <v>1207</v>
      </c>
      <c r="D1061" s="51" t="s">
        <v>1265</v>
      </c>
      <c r="E1061" s="51" t="s">
        <v>1264</v>
      </c>
      <c r="F1061" s="51" t="s">
        <v>1204</v>
      </c>
      <c r="G1061" s="51" t="s">
        <v>1203</v>
      </c>
      <c r="H1061" s="51" t="s">
        <v>1202</v>
      </c>
      <c r="I1061" s="51" t="s">
        <v>1201</v>
      </c>
      <c r="J1061" s="51" t="s">
        <v>1200</v>
      </c>
      <c r="K1061" s="51" t="s">
        <v>1199</v>
      </c>
      <c r="L1061" s="51" t="s">
        <v>1217</v>
      </c>
      <c r="M1061" s="51" t="s">
        <v>1224</v>
      </c>
      <c r="N1061" s="51" t="s">
        <v>2735</v>
      </c>
      <c r="O1061" s="51">
        <v>170000</v>
      </c>
      <c r="P1061" s="51" t="s">
        <v>1195</v>
      </c>
      <c r="Q1061" s="51" t="s">
        <v>1194</v>
      </c>
      <c r="R1061" s="51" t="s">
        <v>15</v>
      </c>
      <c r="T1061" s="51" t="s">
        <v>1263</v>
      </c>
    </row>
    <row r="1062" spans="1:20" x14ac:dyDescent="0.2">
      <c r="A1062" s="51" t="s">
        <v>1209</v>
      </c>
      <c r="B1062" s="51" t="s">
        <v>1208</v>
      </c>
      <c r="C1062" s="51" t="s">
        <v>1207</v>
      </c>
      <c r="D1062" s="51" t="s">
        <v>1265</v>
      </c>
      <c r="E1062" s="51" t="s">
        <v>1264</v>
      </c>
      <c r="F1062" s="51" t="s">
        <v>1204</v>
      </c>
      <c r="G1062" s="51" t="s">
        <v>1203</v>
      </c>
      <c r="H1062" s="51" t="s">
        <v>1202</v>
      </c>
      <c r="I1062" s="51" t="s">
        <v>1201</v>
      </c>
      <c r="J1062" s="51" t="s">
        <v>1200</v>
      </c>
      <c r="K1062" s="51" t="s">
        <v>1199</v>
      </c>
      <c r="L1062" s="51" t="s">
        <v>1215</v>
      </c>
      <c r="M1062" s="51" t="s">
        <v>1224</v>
      </c>
      <c r="N1062" s="51" t="s">
        <v>2735</v>
      </c>
      <c r="O1062" s="51">
        <v>182400</v>
      </c>
      <c r="P1062" s="51" t="s">
        <v>1195</v>
      </c>
      <c r="Q1062" s="51" t="s">
        <v>1194</v>
      </c>
      <c r="R1062" s="51" t="s">
        <v>1213</v>
      </c>
      <c r="T1062" s="51" t="s">
        <v>1267</v>
      </c>
    </row>
    <row r="1063" spans="1:20" x14ac:dyDescent="0.2">
      <c r="A1063" s="51" t="s">
        <v>1209</v>
      </c>
      <c r="B1063" s="51" t="s">
        <v>1208</v>
      </c>
      <c r="C1063" s="51" t="s">
        <v>1207</v>
      </c>
      <c r="D1063" s="51" t="s">
        <v>1265</v>
      </c>
      <c r="E1063" s="51" t="s">
        <v>1264</v>
      </c>
      <c r="F1063" s="51" t="s">
        <v>1204</v>
      </c>
      <c r="G1063" s="51" t="s">
        <v>1203</v>
      </c>
      <c r="H1063" s="51" t="s">
        <v>1202</v>
      </c>
      <c r="I1063" s="51" t="s">
        <v>1201</v>
      </c>
      <c r="J1063" s="51" t="s">
        <v>1200</v>
      </c>
      <c r="K1063" s="51" t="s">
        <v>1199</v>
      </c>
      <c r="L1063" s="51" t="s">
        <v>1212</v>
      </c>
      <c r="M1063" s="51" t="s">
        <v>1224</v>
      </c>
      <c r="N1063" s="51" t="s">
        <v>2735</v>
      </c>
      <c r="O1063" s="51">
        <v>224100</v>
      </c>
      <c r="P1063" s="51" t="s">
        <v>1195</v>
      </c>
      <c r="Q1063" s="51" t="s">
        <v>1194</v>
      </c>
      <c r="R1063" s="51" t="s">
        <v>15</v>
      </c>
      <c r="T1063" s="51" t="s">
        <v>1266</v>
      </c>
    </row>
    <row r="1064" spans="1:20" x14ac:dyDescent="0.2">
      <c r="A1064" s="51" t="s">
        <v>1209</v>
      </c>
      <c r="B1064" s="51" t="s">
        <v>1208</v>
      </c>
      <c r="C1064" s="51" t="s">
        <v>1207</v>
      </c>
      <c r="D1064" s="51" t="s">
        <v>1265</v>
      </c>
      <c r="E1064" s="51" t="s">
        <v>1264</v>
      </c>
      <c r="F1064" s="51" t="s">
        <v>1204</v>
      </c>
      <c r="G1064" s="51" t="s">
        <v>1203</v>
      </c>
      <c r="H1064" s="51" t="s">
        <v>1202</v>
      </c>
      <c r="I1064" s="51" t="s">
        <v>1201</v>
      </c>
      <c r="J1064" s="51" t="s">
        <v>1200</v>
      </c>
      <c r="K1064" s="51" t="s">
        <v>1199</v>
      </c>
      <c r="L1064" s="51" t="s">
        <v>1198</v>
      </c>
      <c r="M1064" s="51" t="s">
        <v>1197</v>
      </c>
      <c r="N1064" s="51" t="s">
        <v>1168</v>
      </c>
      <c r="O1064" s="51">
        <v>399900</v>
      </c>
      <c r="P1064" s="51" t="s">
        <v>1195</v>
      </c>
      <c r="Q1064" s="51" t="s">
        <v>1194</v>
      </c>
      <c r="R1064" s="51" t="s">
        <v>15</v>
      </c>
      <c r="T1064" s="51" t="s">
        <v>1196</v>
      </c>
    </row>
    <row r="1065" spans="1:20" x14ac:dyDescent="0.2">
      <c r="A1065" s="51" t="s">
        <v>1209</v>
      </c>
      <c r="B1065" s="51" t="s">
        <v>1208</v>
      </c>
      <c r="C1065" s="51" t="s">
        <v>1207</v>
      </c>
      <c r="D1065" s="51" t="s">
        <v>1259</v>
      </c>
      <c r="E1065" s="51" t="s">
        <v>1258</v>
      </c>
      <c r="F1065" s="51" t="s">
        <v>1204</v>
      </c>
      <c r="G1065" s="51" t="s">
        <v>1203</v>
      </c>
      <c r="H1065" s="51" t="s">
        <v>1202</v>
      </c>
      <c r="I1065" s="51" t="s">
        <v>1201</v>
      </c>
      <c r="J1065" s="51" t="s">
        <v>1200</v>
      </c>
      <c r="K1065" s="51" t="s">
        <v>1199</v>
      </c>
      <c r="L1065" s="51" t="s">
        <v>1222</v>
      </c>
      <c r="M1065" s="51" t="s">
        <v>1224</v>
      </c>
      <c r="N1065" s="51" t="s">
        <v>2735</v>
      </c>
      <c r="O1065" s="51">
        <v>170000</v>
      </c>
      <c r="P1065" s="51" t="s">
        <v>1195</v>
      </c>
      <c r="Q1065" s="51" t="s">
        <v>1194</v>
      </c>
      <c r="R1065" s="51" t="s">
        <v>15</v>
      </c>
      <c r="T1065" s="51" t="s">
        <v>1263</v>
      </c>
    </row>
    <row r="1066" spans="1:20" x14ac:dyDescent="0.2">
      <c r="A1066" s="51" t="s">
        <v>1209</v>
      </c>
      <c r="B1066" s="51" t="s">
        <v>1208</v>
      </c>
      <c r="C1066" s="51" t="s">
        <v>1207</v>
      </c>
      <c r="D1066" s="51" t="s">
        <v>1259</v>
      </c>
      <c r="E1066" s="51" t="s">
        <v>1258</v>
      </c>
      <c r="F1066" s="51" t="s">
        <v>1204</v>
      </c>
      <c r="G1066" s="51" t="s">
        <v>1203</v>
      </c>
      <c r="H1066" s="51" t="s">
        <v>1202</v>
      </c>
      <c r="I1066" s="51" t="s">
        <v>1201</v>
      </c>
      <c r="J1066" s="51" t="s">
        <v>1200</v>
      </c>
      <c r="K1066" s="51" t="s">
        <v>1199</v>
      </c>
      <c r="L1066" s="51" t="s">
        <v>1219</v>
      </c>
      <c r="M1066" s="51" t="s">
        <v>1224</v>
      </c>
      <c r="N1066" s="51" t="s">
        <v>2735</v>
      </c>
      <c r="O1066" s="51">
        <v>179500</v>
      </c>
      <c r="P1066" s="51" t="s">
        <v>1195</v>
      </c>
      <c r="Q1066" s="51" t="s">
        <v>1194</v>
      </c>
      <c r="R1066" s="51" t="s">
        <v>15</v>
      </c>
      <c r="T1066" s="51" t="s">
        <v>1262</v>
      </c>
    </row>
    <row r="1067" spans="1:20" x14ac:dyDescent="0.2">
      <c r="A1067" s="51" t="s">
        <v>1209</v>
      </c>
      <c r="B1067" s="51" t="s">
        <v>1208</v>
      </c>
      <c r="C1067" s="51" t="s">
        <v>1207</v>
      </c>
      <c r="D1067" s="51" t="s">
        <v>1259</v>
      </c>
      <c r="E1067" s="51" t="s">
        <v>1258</v>
      </c>
      <c r="F1067" s="51" t="s">
        <v>1204</v>
      </c>
      <c r="G1067" s="51" t="s">
        <v>1203</v>
      </c>
      <c r="H1067" s="51" t="s">
        <v>1202</v>
      </c>
      <c r="I1067" s="51" t="s">
        <v>1201</v>
      </c>
      <c r="J1067" s="51" t="s">
        <v>1200</v>
      </c>
      <c r="K1067" s="51" t="s">
        <v>1199</v>
      </c>
      <c r="L1067" s="51" t="s">
        <v>1217</v>
      </c>
      <c r="M1067" s="51" t="s">
        <v>1221</v>
      </c>
      <c r="N1067" s="51" t="s">
        <v>1164</v>
      </c>
      <c r="O1067" s="51">
        <v>365500</v>
      </c>
      <c r="P1067" s="51" t="s">
        <v>1195</v>
      </c>
      <c r="Q1067" s="51" t="s">
        <v>1194</v>
      </c>
      <c r="R1067" s="51" t="s">
        <v>15</v>
      </c>
      <c r="T1067" s="51" t="s">
        <v>1256</v>
      </c>
    </row>
    <row r="1068" spans="1:20" x14ac:dyDescent="0.2">
      <c r="A1068" s="51" t="s">
        <v>1209</v>
      </c>
      <c r="B1068" s="51" t="s">
        <v>1208</v>
      </c>
      <c r="C1068" s="51" t="s">
        <v>1207</v>
      </c>
      <c r="D1068" s="51" t="s">
        <v>1259</v>
      </c>
      <c r="E1068" s="51" t="s">
        <v>1258</v>
      </c>
      <c r="F1068" s="51" t="s">
        <v>1204</v>
      </c>
      <c r="G1068" s="51" t="s">
        <v>1203</v>
      </c>
      <c r="H1068" s="51" t="s">
        <v>1202</v>
      </c>
      <c r="I1068" s="51" t="s">
        <v>1201</v>
      </c>
      <c r="J1068" s="51" t="s">
        <v>1200</v>
      </c>
      <c r="K1068" s="51" t="s">
        <v>1199</v>
      </c>
      <c r="L1068" s="51" t="s">
        <v>1215</v>
      </c>
      <c r="M1068" s="51" t="s">
        <v>1197</v>
      </c>
      <c r="N1068" s="51" t="s">
        <v>1168</v>
      </c>
      <c r="O1068" s="51">
        <v>456100</v>
      </c>
      <c r="P1068" s="51" t="s">
        <v>1195</v>
      </c>
      <c r="Q1068" s="51" t="s">
        <v>1194</v>
      </c>
      <c r="R1068" s="51" t="s">
        <v>15</v>
      </c>
      <c r="T1068" s="51" t="s">
        <v>1261</v>
      </c>
    </row>
    <row r="1069" spans="1:20" x14ac:dyDescent="0.2">
      <c r="A1069" s="51" t="s">
        <v>1209</v>
      </c>
      <c r="B1069" s="51" t="s">
        <v>1208</v>
      </c>
      <c r="C1069" s="51" t="s">
        <v>1207</v>
      </c>
      <c r="D1069" s="51" t="s">
        <v>1259</v>
      </c>
      <c r="E1069" s="51" t="s">
        <v>1258</v>
      </c>
      <c r="F1069" s="51" t="s">
        <v>1204</v>
      </c>
      <c r="G1069" s="51" t="s">
        <v>1203</v>
      </c>
      <c r="H1069" s="51" t="s">
        <v>1202</v>
      </c>
      <c r="I1069" s="51" t="s">
        <v>1201</v>
      </c>
      <c r="J1069" s="51" t="s">
        <v>1200</v>
      </c>
      <c r="K1069" s="51" t="s">
        <v>1199</v>
      </c>
      <c r="L1069" s="51" t="s">
        <v>1212</v>
      </c>
      <c r="M1069" s="51" t="s">
        <v>1211</v>
      </c>
      <c r="N1069" s="51" t="s">
        <v>1164</v>
      </c>
      <c r="O1069" s="51">
        <v>239990</v>
      </c>
      <c r="P1069" s="51" t="s">
        <v>1195</v>
      </c>
      <c r="Q1069" s="51" t="s">
        <v>1194</v>
      </c>
      <c r="R1069" s="51" t="s">
        <v>15</v>
      </c>
      <c r="T1069" s="51" t="s">
        <v>1260</v>
      </c>
    </row>
    <row r="1070" spans="1:20" x14ac:dyDescent="0.2">
      <c r="A1070" s="51" t="s">
        <v>1209</v>
      </c>
      <c r="B1070" s="51" t="s">
        <v>1208</v>
      </c>
      <c r="C1070" s="51" t="s">
        <v>1207</v>
      </c>
      <c r="D1070" s="51" t="s">
        <v>1259</v>
      </c>
      <c r="E1070" s="51" t="s">
        <v>1258</v>
      </c>
      <c r="F1070" s="51" t="s">
        <v>1204</v>
      </c>
      <c r="G1070" s="51" t="s">
        <v>1203</v>
      </c>
      <c r="H1070" s="51" t="s">
        <v>1202</v>
      </c>
      <c r="I1070" s="51" t="s">
        <v>1201</v>
      </c>
      <c r="J1070" s="51" t="s">
        <v>1200</v>
      </c>
      <c r="K1070" s="51" t="s">
        <v>1199</v>
      </c>
      <c r="L1070" s="51" t="s">
        <v>1198</v>
      </c>
      <c r="M1070" s="51" t="s">
        <v>1224</v>
      </c>
      <c r="N1070" s="51" t="s">
        <v>2735</v>
      </c>
      <c r="O1070" s="51">
        <v>215458</v>
      </c>
      <c r="P1070" s="51" t="s">
        <v>1195</v>
      </c>
      <c r="Q1070" s="51" t="s">
        <v>1194</v>
      </c>
      <c r="R1070" s="51" t="s">
        <v>15</v>
      </c>
      <c r="T1070" s="51" t="s">
        <v>1257</v>
      </c>
    </row>
    <row r="1071" spans="1:20" x14ac:dyDescent="0.2">
      <c r="A1071" s="51" t="s">
        <v>1209</v>
      </c>
      <c r="B1071" s="51" t="s">
        <v>1208</v>
      </c>
      <c r="C1071" s="51" t="s">
        <v>1207</v>
      </c>
      <c r="D1071" s="51" t="s">
        <v>1240</v>
      </c>
      <c r="E1071" s="51" t="s">
        <v>1239</v>
      </c>
      <c r="F1071" s="51" t="s">
        <v>1204</v>
      </c>
      <c r="G1071" s="51" t="s">
        <v>1203</v>
      </c>
      <c r="H1071" s="51" t="s">
        <v>1202</v>
      </c>
      <c r="I1071" s="51" t="s">
        <v>1201</v>
      </c>
      <c r="J1071" s="51" t="s">
        <v>1200</v>
      </c>
      <c r="K1071" s="51" t="s">
        <v>1199</v>
      </c>
      <c r="L1071" s="51" t="s">
        <v>1222</v>
      </c>
      <c r="M1071" s="51" t="s">
        <v>1211</v>
      </c>
      <c r="N1071" s="51" t="s">
        <v>1164</v>
      </c>
      <c r="O1071" s="51">
        <v>254700</v>
      </c>
      <c r="P1071" s="51" t="s">
        <v>1195</v>
      </c>
      <c r="Q1071" s="51" t="s">
        <v>1194</v>
      </c>
      <c r="R1071" s="51" t="s">
        <v>15</v>
      </c>
      <c r="T1071" s="51" t="s">
        <v>1216</v>
      </c>
    </row>
    <row r="1072" spans="1:20" x14ac:dyDescent="0.2">
      <c r="A1072" s="51" t="s">
        <v>1209</v>
      </c>
      <c r="B1072" s="51" t="s">
        <v>1208</v>
      </c>
      <c r="C1072" s="51" t="s">
        <v>1207</v>
      </c>
      <c r="D1072" s="51" t="s">
        <v>1240</v>
      </c>
      <c r="E1072" s="51" t="s">
        <v>1239</v>
      </c>
      <c r="F1072" s="51" t="s">
        <v>1204</v>
      </c>
      <c r="G1072" s="51" t="s">
        <v>1203</v>
      </c>
      <c r="H1072" s="51" t="s">
        <v>1202</v>
      </c>
      <c r="I1072" s="51" t="s">
        <v>1201</v>
      </c>
      <c r="J1072" s="51" t="s">
        <v>1200</v>
      </c>
      <c r="K1072" s="51" t="s">
        <v>1199</v>
      </c>
      <c r="L1072" s="51" t="s">
        <v>1219</v>
      </c>
      <c r="M1072" s="51" t="s">
        <v>1197</v>
      </c>
      <c r="N1072" s="51" t="s">
        <v>1168</v>
      </c>
      <c r="O1072" s="51">
        <v>365500</v>
      </c>
      <c r="P1072" s="51" t="s">
        <v>1195</v>
      </c>
      <c r="Q1072" s="51" t="s">
        <v>1194</v>
      </c>
      <c r="R1072" s="51" t="s">
        <v>15</v>
      </c>
      <c r="T1072" s="51" t="s">
        <v>1256</v>
      </c>
    </row>
    <row r="1073" spans="1:20" x14ac:dyDescent="0.2">
      <c r="A1073" s="51" t="s">
        <v>1209</v>
      </c>
      <c r="B1073" s="51" t="s">
        <v>1208</v>
      </c>
      <c r="C1073" s="51" t="s">
        <v>1207</v>
      </c>
      <c r="D1073" s="51" t="s">
        <v>1240</v>
      </c>
      <c r="E1073" s="51" t="s">
        <v>1239</v>
      </c>
      <c r="F1073" s="51" t="s">
        <v>1204</v>
      </c>
      <c r="G1073" s="51" t="s">
        <v>1203</v>
      </c>
      <c r="H1073" s="51" t="s">
        <v>1202</v>
      </c>
      <c r="I1073" s="51" t="s">
        <v>1201</v>
      </c>
      <c r="J1073" s="51" t="s">
        <v>1200</v>
      </c>
      <c r="K1073" s="51" t="s">
        <v>1199</v>
      </c>
      <c r="L1073" s="51" t="s">
        <v>1217</v>
      </c>
      <c r="M1073" s="51" t="s">
        <v>1224</v>
      </c>
      <c r="N1073" s="51" t="s">
        <v>2735</v>
      </c>
      <c r="O1073" s="51">
        <v>251440</v>
      </c>
      <c r="P1073" s="51" t="s">
        <v>1195</v>
      </c>
      <c r="Q1073" s="51" t="s">
        <v>1194</v>
      </c>
      <c r="R1073" s="51" t="s">
        <v>15</v>
      </c>
      <c r="T1073" s="51" t="s">
        <v>1255</v>
      </c>
    </row>
    <row r="1074" spans="1:20" x14ac:dyDescent="0.2">
      <c r="A1074" s="51" t="s">
        <v>1209</v>
      </c>
      <c r="B1074" s="51" t="s">
        <v>1208</v>
      </c>
      <c r="C1074" s="51" t="s">
        <v>1207</v>
      </c>
      <c r="D1074" s="51" t="s">
        <v>1240</v>
      </c>
      <c r="E1074" s="51" t="s">
        <v>1239</v>
      </c>
      <c r="F1074" s="51" t="s">
        <v>1204</v>
      </c>
      <c r="G1074" s="51" t="s">
        <v>1203</v>
      </c>
      <c r="H1074" s="51" t="s">
        <v>1202</v>
      </c>
      <c r="I1074" s="51" t="s">
        <v>1201</v>
      </c>
      <c r="J1074" s="51" t="s">
        <v>1200</v>
      </c>
      <c r="K1074" s="51" t="s">
        <v>1199</v>
      </c>
      <c r="L1074" s="51" t="s">
        <v>1215</v>
      </c>
      <c r="M1074" s="51" t="s">
        <v>1211</v>
      </c>
      <c r="N1074" s="51" t="s">
        <v>1164</v>
      </c>
      <c r="O1074" s="51">
        <v>239900</v>
      </c>
      <c r="P1074" s="51" t="s">
        <v>1195</v>
      </c>
      <c r="Q1074" s="51" t="s">
        <v>1194</v>
      </c>
      <c r="R1074" s="51" t="s">
        <v>15</v>
      </c>
      <c r="T1074" s="51" t="s">
        <v>1254</v>
      </c>
    </row>
    <row r="1075" spans="1:20" x14ac:dyDescent="0.2">
      <c r="A1075" s="51" t="s">
        <v>1209</v>
      </c>
      <c r="B1075" s="51" t="s">
        <v>1208</v>
      </c>
      <c r="C1075" s="51" t="s">
        <v>1207</v>
      </c>
      <c r="D1075" s="51" t="s">
        <v>1240</v>
      </c>
      <c r="E1075" s="51" t="s">
        <v>1239</v>
      </c>
      <c r="F1075" s="51" t="s">
        <v>1204</v>
      </c>
      <c r="G1075" s="51" t="s">
        <v>1203</v>
      </c>
      <c r="H1075" s="51" t="s">
        <v>1202</v>
      </c>
      <c r="I1075" s="51" t="s">
        <v>1201</v>
      </c>
      <c r="J1075" s="51" t="s">
        <v>1200</v>
      </c>
      <c r="K1075" s="51" t="s">
        <v>1199</v>
      </c>
      <c r="L1075" s="51" t="s">
        <v>1212</v>
      </c>
      <c r="M1075" s="51" t="s">
        <v>1224</v>
      </c>
      <c r="N1075" s="51" t="s">
        <v>2735</v>
      </c>
      <c r="O1075" s="51">
        <v>206100</v>
      </c>
      <c r="P1075" s="51" t="s">
        <v>1195</v>
      </c>
      <c r="Q1075" s="51" t="s">
        <v>1194</v>
      </c>
      <c r="R1075" s="51" t="s">
        <v>15</v>
      </c>
      <c r="T1075" s="51" t="s">
        <v>1253</v>
      </c>
    </row>
    <row r="1076" spans="1:20" x14ac:dyDescent="0.2">
      <c r="A1076" s="51" t="s">
        <v>1209</v>
      </c>
      <c r="B1076" s="51" t="s">
        <v>1208</v>
      </c>
      <c r="C1076" s="51" t="s">
        <v>1207</v>
      </c>
      <c r="D1076" s="51" t="s">
        <v>1240</v>
      </c>
      <c r="E1076" s="51" t="s">
        <v>1239</v>
      </c>
      <c r="F1076" s="51" t="s">
        <v>1204</v>
      </c>
      <c r="G1076" s="51" t="s">
        <v>1203</v>
      </c>
      <c r="H1076" s="51" t="s">
        <v>1202</v>
      </c>
      <c r="I1076" s="51" t="s">
        <v>1201</v>
      </c>
      <c r="J1076" s="51" t="s">
        <v>1200</v>
      </c>
      <c r="K1076" s="51" t="s">
        <v>1199</v>
      </c>
      <c r="L1076" s="51" t="s">
        <v>1198</v>
      </c>
      <c r="M1076" s="51" t="s">
        <v>1211</v>
      </c>
      <c r="N1076" s="51" t="s">
        <v>1164</v>
      </c>
      <c r="O1076" s="51">
        <v>315900</v>
      </c>
      <c r="P1076" s="51" t="s">
        <v>1195</v>
      </c>
      <c r="Q1076" s="51" t="s">
        <v>1194</v>
      </c>
      <c r="R1076" s="51" t="s">
        <v>15</v>
      </c>
      <c r="T1076" s="51" t="s">
        <v>1252</v>
      </c>
    </row>
    <row r="1077" spans="1:20" x14ac:dyDescent="0.2">
      <c r="A1077" s="51" t="s">
        <v>1209</v>
      </c>
      <c r="B1077" s="51" t="s">
        <v>1208</v>
      </c>
      <c r="C1077" s="51" t="s">
        <v>1207</v>
      </c>
      <c r="D1077" s="51" t="s">
        <v>1240</v>
      </c>
      <c r="E1077" s="51" t="s">
        <v>1239</v>
      </c>
      <c r="F1077" s="51" t="s">
        <v>1204</v>
      </c>
      <c r="G1077" s="51" t="s">
        <v>1203</v>
      </c>
      <c r="H1077" s="51" t="s">
        <v>1202</v>
      </c>
      <c r="I1077" s="51" t="s">
        <v>1201</v>
      </c>
      <c r="J1077" s="51" t="s">
        <v>1200</v>
      </c>
      <c r="K1077" s="51" t="s">
        <v>1199</v>
      </c>
      <c r="L1077" s="51" t="s">
        <v>1251</v>
      </c>
      <c r="M1077" s="51" t="s">
        <v>1250</v>
      </c>
      <c r="N1077" s="51" t="s">
        <v>1168</v>
      </c>
      <c r="O1077" s="51">
        <v>719900</v>
      </c>
      <c r="P1077" s="51" t="s">
        <v>1195</v>
      </c>
      <c r="Q1077" s="51" t="s">
        <v>1194</v>
      </c>
      <c r="R1077" s="51" t="s">
        <v>15</v>
      </c>
      <c r="T1077" s="51" t="s">
        <v>1249</v>
      </c>
    </row>
    <row r="1078" spans="1:20" x14ac:dyDescent="0.2">
      <c r="A1078" s="51" t="s">
        <v>1209</v>
      </c>
      <c r="B1078" s="51" t="s">
        <v>1208</v>
      </c>
      <c r="C1078" s="51" t="s">
        <v>1207</v>
      </c>
      <c r="D1078" s="51" t="s">
        <v>1240</v>
      </c>
      <c r="E1078" s="51" t="s">
        <v>1239</v>
      </c>
      <c r="F1078" s="51" t="s">
        <v>1204</v>
      </c>
      <c r="G1078" s="51" t="s">
        <v>1203</v>
      </c>
      <c r="H1078" s="51" t="s">
        <v>1202</v>
      </c>
      <c r="I1078" s="51" t="s">
        <v>1201</v>
      </c>
      <c r="J1078" s="51" t="s">
        <v>1200</v>
      </c>
      <c r="K1078" s="51" t="s">
        <v>1199</v>
      </c>
      <c r="L1078" s="51" t="s">
        <v>1248</v>
      </c>
      <c r="M1078" s="51" t="s">
        <v>1224</v>
      </c>
      <c r="N1078" s="51" t="s">
        <v>2735</v>
      </c>
      <c r="O1078" s="51">
        <v>239352</v>
      </c>
      <c r="P1078" s="51" t="s">
        <v>1195</v>
      </c>
      <c r="Q1078" s="51" t="s">
        <v>1194</v>
      </c>
      <c r="R1078" s="51" t="s">
        <v>15</v>
      </c>
      <c r="T1078" s="51" t="s">
        <v>1247</v>
      </c>
    </row>
    <row r="1079" spans="1:20" x14ac:dyDescent="0.2">
      <c r="A1079" s="51" t="s">
        <v>1209</v>
      </c>
      <c r="B1079" s="51" t="s">
        <v>1208</v>
      </c>
      <c r="C1079" s="51" t="s">
        <v>1207</v>
      </c>
      <c r="D1079" s="51" t="s">
        <v>1240</v>
      </c>
      <c r="E1079" s="51" t="s">
        <v>1239</v>
      </c>
      <c r="F1079" s="51" t="s">
        <v>1204</v>
      </c>
      <c r="G1079" s="51" t="s">
        <v>1203</v>
      </c>
      <c r="H1079" s="51" t="s">
        <v>1202</v>
      </c>
      <c r="I1079" s="51" t="s">
        <v>1201</v>
      </c>
      <c r="J1079" s="51" t="s">
        <v>1200</v>
      </c>
      <c r="K1079" s="51" t="s">
        <v>1199</v>
      </c>
      <c r="L1079" s="51" t="s">
        <v>1246</v>
      </c>
      <c r="M1079" s="51" t="s">
        <v>1224</v>
      </c>
      <c r="N1079" s="51" t="s">
        <v>2735</v>
      </c>
      <c r="O1079" s="51">
        <v>206900</v>
      </c>
      <c r="P1079" s="51" t="s">
        <v>1195</v>
      </c>
      <c r="Q1079" s="51" t="s">
        <v>1194</v>
      </c>
      <c r="R1079" s="51" t="s">
        <v>15</v>
      </c>
      <c r="T1079" s="51" t="s">
        <v>1245</v>
      </c>
    </row>
    <row r="1080" spans="1:20" x14ac:dyDescent="0.2">
      <c r="A1080" s="51" t="s">
        <v>1209</v>
      </c>
      <c r="B1080" s="51" t="s">
        <v>1208</v>
      </c>
      <c r="C1080" s="51" t="s">
        <v>1207</v>
      </c>
      <c r="D1080" s="51" t="s">
        <v>1240</v>
      </c>
      <c r="E1080" s="51" t="s">
        <v>1239</v>
      </c>
      <c r="F1080" s="51" t="s">
        <v>1204</v>
      </c>
      <c r="G1080" s="51" t="s">
        <v>1203</v>
      </c>
      <c r="H1080" s="51" t="s">
        <v>1202</v>
      </c>
      <c r="I1080" s="51" t="s">
        <v>1201</v>
      </c>
      <c r="J1080" s="51" t="s">
        <v>1200</v>
      </c>
      <c r="K1080" s="51" t="s">
        <v>1199</v>
      </c>
      <c r="L1080" s="51" t="s">
        <v>1244</v>
      </c>
      <c r="M1080" s="51" t="s">
        <v>1214</v>
      </c>
      <c r="N1080" s="51" t="s">
        <v>1168</v>
      </c>
      <c r="O1080" s="51">
        <v>382000</v>
      </c>
      <c r="P1080" s="51" t="s">
        <v>1195</v>
      </c>
      <c r="Q1080" s="51" t="s">
        <v>1194</v>
      </c>
      <c r="R1080" s="51" t="s">
        <v>15</v>
      </c>
      <c r="T1080" s="51" t="s">
        <v>1243</v>
      </c>
    </row>
    <row r="1081" spans="1:20" x14ac:dyDescent="0.2">
      <c r="A1081" s="51" t="s">
        <v>1209</v>
      </c>
      <c r="B1081" s="51" t="s">
        <v>1208</v>
      </c>
      <c r="C1081" s="51" t="s">
        <v>1207</v>
      </c>
      <c r="D1081" s="51" t="s">
        <v>1240</v>
      </c>
      <c r="E1081" s="51" t="s">
        <v>1239</v>
      </c>
      <c r="F1081" s="51" t="s">
        <v>1204</v>
      </c>
      <c r="G1081" s="51" t="s">
        <v>1203</v>
      </c>
      <c r="H1081" s="51" t="s">
        <v>1202</v>
      </c>
      <c r="I1081" s="51" t="s">
        <v>1201</v>
      </c>
      <c r="J1081" s="51" t="s">
        <v>1200</v>
      </c>
      <c r="K1081" s="51" t="s">
        <v>1199</v>
      </c>
      <c r="L1081" s="51" t="s">
        <v>1242</v>
      </c>
      <c r="M1081" s="51" t="s">
        <v>1224</v>
      </c>
      <c r="N1081" s="51" t="s">
        <v>2735</v>
      </c>
      <c r="O1081" s="51">
        <v>210600</v>
      </c>
      <c r="P1081" s="51" t="s">
        <v>1195</v>
      </c>
      <c r="Q1081" s="51" t="s">
        <v>1194</v>
      </c>
      <c r="R1081" s="51" t="s">
        <v>15</v>
      </c>
      <c r="T1081" s="51" t="s">
        <v>1241</v>
      </c>
    </row>
    <row r="1082" spans="1:20" x14ac:dyDescent="0.2">
      <c r="A1082" s="51" t="s">
        <v>1209</v>
      </c>
      <c r="B1082" s="51" t="s">
        <v>1208</v>
      </c>
      <c r="C1082" s="51" t="s">
        <v>1207</v>
      </c>
      <c r="D1082" s="51" t="s">
        <v>1240</v>
      </c>
      <c r="E1082" s="51" t="s">
        <v>1239</v>
      </c>
      <c r="F1082" s="51" t="s">
        <v>1204</v>
      </c>
      <c r="G1082" s="51" t="s">
        <v>1203</v>
      </c>
      <c r="H1082" s="51" t="s">
        <v>1202</v>
      </c>
      <c r="I1082" s="51" t="s">
        <v>1201</v>
      </c>
      <c r="J1082" s="51" t="s">
        <v>1200</v>
      </c>
      <c r="K1082" s="51" t="s">
        <v>1199</v>
      </c>
      <c r="L1082" s="51" t="s">
        <v>1238</v>
      </c>
      <c r="M1082" s="51" t="s">
        <v>1211</v>
      </c>
      <c r="N1082" s="51" t="s">
        <v>1164</v>
      </c>
      <c r="O1082" s="51">
        <v>204500</v>
      </c>
      <c r="P1082" s="51" t="s">
        <v>1195</v>
      </c>
      <c r="Q1082" s="51" t="s">
        <v>1194</v>
      </c>
      <c r="R1082" s="51" t="s">
        <v>15</v>
      </c>
      <c r="T1082" s="51" t="s">
        <v>1237</v>
      </c>
    </row>
    <row r="1083" spans="1:20" x14ac:dyDescent="0.2">
      <c r="A1083" s="51" t="s">
        <v>1209</v>
      </c>
      <c r="B1083" s="51" t="s">
        <v>1208</v>
      </c>
      <c r="C1083" s="51" t="s">
        <v>1207</v>
      </c>
      <c r="D1083" s="51" t="s">
        <v>1233</v>
      </c>
      <c r="E1083" s="51" t="s">
        <v>1232</v>
      </c>
      <c r="F1083" s="51" t="s">
        <v>1204</v>
      </c>
      <c r="G1083" s="51" t="s">
        <v>1203</v>
      </c>
      <c r="H1083" s="51" t="s">
        <v>1202</v>
      </c>
      <c r="I1083" s="51" t="s">
        <v>1201</v>
      </c>
      <c r="J1083" s="51" t="s">
        <v>1200</v>
      </c>
      <c r="K1083" s="51" t="s">
        <v>1199</v>
      </c>
      <c r="L1083" s="51" t="s">
        <v>1222</v>
      </c>
      <c r="M1083" s="51" t="s">
        <v>1197</v>
      </c>
      <c r="N1083" s="51" t="s">
        <v>1168</v>
      </c>
      <c r="O1083" s="51">
        <v>640380</v>
      </c>
      <c r="P1083" s="51" t="s">
        <v>1195</v>
      </c>
      <c r="Q1083" s="51" t="s">
        <v>1194</v>
      </c>
      <c r="R1083" s="51" t="s">
        <v>15</v>
      </c>
      <c r="T1083" s="51" t="s">
        <v>1236</v>
      </c>
    </row>
    <row r="1084" spans="1:20" x14ac:dyDescent="0.2">
      <c r="A1084" s="51" t="s">
        <v>1209</v>
      </c>
      <c r="B1084" s="51" t="s">
        <v>1208</v>
      </c>
      <c r="C1084" s="51" t="s">
        <v>1207</v>
      </c>
      <c r="D1084" s="51" t="s">
        <v>1233</v>
      </c>
      <c r="E1084" s="51" t="s">
        <v>1232</v>
      </c>
      <c r="F1084" s="51" t="s">
        <v>1204</v>
      </c>
      <c r="G1084" s="51" t="s">
        <v>1203</v>
      </c>
      <c r="H1084" s="51" t="s">
        <v>1202</v>
      </c>
      <c r="I1084" s="51" t="s">
        <v>1201</v>
      </c>
      <c r="J1084" s="51" t="s">
        <v>1200</v>
      </c>
      <c r="K1084" s="51" t="s">
        <v>1199</v>
      </c>
      <c r="L1084" s="51" t="s">
        <v>1219</v>
      </c>
      <c r="M1084" s="51" t="s">
        <v>1197</v>
      </c>
      <c r="N1084" s="51" t="s">
        <v>1168</v>
      </c>
      <c r="O1084" s="51">
        <v>579934</v>
      </c>
      <c r="P1084" s="51" t="s">
        <v>1195</v>
      </c>
      <c r="Q1084" s="51" t="s">
        <v>1194</v>
      </c>
      <c r="R1084" s="51" t="s">
        <v>15</v>
      </c>
      <c r="T1084" s="51" t="s">
        <v>1235</v>
      </c>
    </row>
    <row r="1085" spans="1:20" x14ac:dyDescent="0.2">
      <c r="A1085" s="51" t="s">
        <v>1209</v>
      </c>
      <c r="B1085" s="51" t="s">
        <v>1208</v>
      </c>
      <c r="C1085" s="51" t="s">
        <v>1207</v>
      </c>
      <c r="D1085" s="51" t="s">
        <v>1233</v>
      </c>
      <c r="E1085" s="51" t="s">
        <v>1232</v>
      </c>
      <c r="F1085" s="51" t="s">
        <v>1204</v>
      </c>
      <c r="G1085" s="51" t="s">
        <v>1203</v>
      </c>
      <c r="H1085" s="51" t="s">
        <v>1202</v>
      </c>
      <c r="I1085" s="51" t="s">
        <v>1201</v>
      </c>
      <c r="J1085" s="51" t="s">
        <v>1200</v>
      </c>
      <c r="K1085" s="51" t="s">
        <v>1199</v>
      </c>
      <c r="L1085" s="51" t="s">
        <v>1217</v>
      </c>
      <c r="M1085" s="51" t="s">
        <v>1211</v>
      </c>
      <c r="N1085" s="51" t="s">
        <v>1164</v>
      </c>
      <c r="O1085" s="51">
        <v>254700</v>
      </c>
      <c r="P1085" s="51" t="s">
        <v>1195</v>
      </c>
      <c r="Q1085" s="51" t="s">
        <v>1194</v>
      </c>
      <c r="R1085" s="51" t="s">
        <v>1213</v>
      </c>
      <c r="T1085" s="51" t="s">
        <v>1216</v>
      </c>
    </row>
    <row r="1086" spans="1:20" x14ac:dyDescent="0.2">
      <c r="A1086" s="51" t="s">
        <v>1209</v>
      </c>
      <c r="B1086" s="51" t="s">
        <v>1208</v>
      </c>
      <c r="C1086" s="51" t="s">
        <v>1207</v>
      </c>
      <c r="D1086" s="51" t="s">
        <v>1233</v>
      </c>
      <c r="E1086" s="51" t="s">
        <v>1232</v>
      </c>
      <c r="F1086" s="51" t="s">
        <v>1204</v>
      </c>
      <c r="G1086" s="51" t="s">
        <v>1203</v>
      </c>
      <c r="H1086" s="51" t="s">
        <v>1202</v>
      </c>
      <c r="I1086" s="51" t="s">
        <v>1201</v>
      </c>
      <c r="J1086" s="51" t="s">
        <v>1200</v>
      </c>
      <c r="K1086" s="51" t="s">
        <v>1199</v>
      </c>
      <c r="L1086" s="51" t="s">
        <v>1215</v>
      </c>
      <c r="M1086" s="51" t="s">
        <v>1224</v>
      </c>
      <c r="N1086" s="51" t="s">
        <v>2735</v>
      </c>
      <c r="O1086" s="51">
        <v>214990</v>
      </c>
      <c r="P1086" s="51" t="s">
        <v>1195</v>
      </c>
      <c r="Q1086" s="51" t="s">
        <v>1194</v>
      </c>
      <c r="R1086" s="51" t="s">
        <v>15</v>
      </c>
      <c r="T1086" s="51" t="s">
        <v>1234</v>
      </c>
    </row>
    <row r="1087" spans="1:20" x14ac:dyDescent="0.2">
      <c r="A1087" s="51" t="s">
        <v>1209</v>
      </c>
      <c r="B1087" s="51" t="s">
        <v>1208</v>
      </c>
      <c r="C1087" s="51" t="s">
        <v>1207</v>
      </c>
      <c r="D1087" s="51" t="s">
        <v>1233</v>
      </c>
      <c r="E1087" s="51" t="s">
        <v>1232</v>
      </c>
      <c r="F1087" s="51" t="s">
        <v>1204</v>
      </c>
      <c r="G1087" s="51" t="s">
        <v>1203</v>
      </c>
      <c r="H1087" s="51" t="s">
        <v>1202</v>
      </c>
      <c r="I1087" s="51" t="s">
        <v>1201</v>
      </c>
      <c r="J1087" s="51" t="s">
        <v>1200</v>
      </c>
      <c r="K1087" s="51" t="s">
        <v>1199</v>
      </c>
      <c r="L1087" s="51" t="s">
        <v>1212</v>
      </c>
      <c r="M1087" s="51" t="s">
        <v>1211</v>
      </c>
      <c r="N1087" s="51" t="s">
        <v>1164</v>
      </c>
      <c r="O1087" s="51">
        <v>252990</v>
      </c>
      <c r="P1087" s="51" t="s">
        <v>1195</v>
      </c>
      <c r="Q1087" s="51" t="s">
        <v>1194</v>
      </c>
      <c r="R1087" s="51" t="s">
        <v>15</v>
      </c>
      <c r="T1087" s="51" t="s">
        <v>1210</v>
      </c>
    </row>
    <row r="1088" spans="1:20" x14ac:dyDescent="0.2">
      <c r="A1088" s="51" t="s">
        <v>1209</v>
      </c>
      <c r="B1088" s="51" t="s">
        <v>1208</v>
      </c>
      <c r="C1088" s="51" t="s">
        <v>1207</v>
      </c>
      <c r="D1088" s="51" t="s">
        <v>1233</v>
      </c>
      <c r="E1088" s="51" t="s">
        <v>1232</v>
      </c>
      <c r="F1088" s="51" t="s">
        <v>1204</v>
      </c>
      <c r="G1088" s="51" t="s">
        <v>1203</v>
      </c>
      <c r="H1088" s="51" t="s">
        <v>1202</v>
      </c>
      <c r="I1088" s="51" t="s">
        <v>1201</v>
      </c>
      <c r="J1088" s="51" t="s">
        <v>1200</v>
      </c>
      <c r="K1088" s="51" t="s">
        <v>1199</v>
      </c>
      <c r="L1088" s="51" t="s">
        <v>1198</v>
      </c>
      <c r="M1088" s="51" t="s">
        <v>1221</v>
      </c>
      <c r="N1088" s="51" t="s">
        <v>1164</v>
      </c>
      <c r="O1088" s="51">
        <v>304800</v>
      </c>
      <c r="P1088" s="51" t="s">
        <v>1195</v>
      </c>
      <c r="Q1088" s="51" t="s">
        <v>1194</v>
      </c>
      <c r="R1088" s="51" t="s">
        <v>15</v>
      </c>
      <c r="T1088" s="51" t="s">
        <v>1231</v>
      </c>
    </row>
    <row r="1089" spans="1:20" x14ac:dyDescent="0.2">
      <c r="A1089" s="51" t="s">
        <v>1209</v>
      </c>
      <c r="B1089" s="51" t="s">
        <v>1208</v>
      </c>
      <c r="C1089" s="51" t="s">
        <v>1207</v>
      </c>
      <c r="D1089" s="51" t="s">
        <v>1226</v>
      </c>
      <c r="E1089" s="51" t="s">
        <v>1225</v>
      </c>
      <c r="F1089" s="51" t="s">
        <v>1204</v>
      </c>
      <c r="G1089" s="51" t="s">
        <v>1203</v>
      </c>
      <c r="H1089" s="51" t="s">
        <v>1202</v>
      </c>
      <c r="I1089" s="51" t="s">
        <v>1201</v>
      </c>
      <c r="J1089" s="51" t="s">
        <v>1200</v>
      </c>
      <c r="K1089" s="51" t="s">
        <v>1199</v>
      </c>
      <c r="L1089" s="51" t="s">
        <v>1222</v>
      </c>
      <c r="M1089" s="51" t="s">
        <v>1224</v>
      </c>
      <c r="N1089" s="51" t="s">
        <v>2735</v>
      </c>
      <c r="O1089" s="51">
        <v>187000</v>
      </c>
      <c r="P1089" s="51" t="s">
        <v>1195</v>
      </c>
      <c r="Q1089" s="51" t="s">
        <v>1194</v>
      </c>
      <c r="R1089" s="51" t="s">
        <v>15</v>
      </c>
      <c r="T1089" s="51" t="s">
        <v>1230</v>
      </c>
    </row>
    <row r="1090" spans="1:20" x14ac:dyDescent="0.2">
      <c r="A1090" s="51" t="s">
        <v>1209</v>
      </c>
      <c r="B1090" s="51" t="s">
        <v>1208</v>
      </c>
      <c r="C1090" s="51" t="s">
        <v>1207</v>
      </c>
      <c r="D1090" s="51" t="s">
        <v>1226</v>
      </c>
      <c r="E1090" s="51" t="s">
        <v>1225</v>
      </c>
      <c r="F1090" s="51" t="s">
        <v>1204</v>
      </c>
      <c r="G1090" s="51" t="s">
        <v>1203</v>
      </c>
      <c r="H1090" s="51" t="s">
        <v>1202</v>
      </c>
      <c r="I1090" s="51" t="s">
        <v>1201</v>
      </c>
      <c r="J1090" s="51" t="s">
        <v>1200</v>
      </c>
      <c r="K1090" s="51" t="s">
        <v>1199</v>
      </c>
      <c r="L1090" s="51" t="s">
        <v>1219</v>
      </c>
      <c r="M1090" s="51" t="s">
        <v>1197</v>
      </c>
      <c r="N1090" s="51" t="s">
        <v>1168</v>
      </c>
      <c r="O1090" s="51">
        <v>389900</v>
      </c>
      <c r="P1090" s="51" t="s">
        <v>1195</v>
      </c>
      <c r="Q1090" s="51" t="s">
        <v>1194</v>
      </c>
      <c r="R1090" s="51" t="s">
        <v>15</v>
      </c>
      <c r="T1090" s="51" t="s">
        <v>1229</v>
      </c>
    </row>
    <row r="1091" spans="1:20" x14ac:dyDescent="0.2">
      <c r="A1091" s="51" t="s">
        <v>1209</v>
      </c>
      <c r="B1091" s="51" t="s">
        <v>1208</v>
      </c>
      <c r="C1091" s="51" t="s">
        <v>1207</v>
      </c>
      <c r="D1091" s="51" t="s">
        <v>1226</v>
      </c>
      <c r="E1091" s="51" t="s">
        <v>1225</v>
      </c>
      <c r="F1091" s="51" t="s">
        <v>1204</v>
      </c>
      <c r="G1091" s="51" t="s">
        <v>1203</v>
      </c>
      <c r="H1091" s="51" t="s">
        <v>1202</v>
      </c>
      <c r="I1091" s="51" t="s">
        <v>1201</v>
      </c>
      <c r="J1091" s="51" t="s">
        <v>1200</v>
      </c>
      <c r="K1091" s="51" t="s">
        <v>1199</v>
      </c>
      <c r="L1091" s="51" t="s">
        <v>1217</v>
      </c>
      <c r="M1091" s="51" t="s">
        <v>1197</v>
      </c>
      <c r="N1091" s="51" t="s">
        <v>1168</v>
      </c>
      <c r="O1091" s="51">
        <v>631100</v>
      </c>
      <c r="P1091" s="51" t="s">
        <v>1195</v>
      </c>
      <c r="Q1091" s="51" t="s">
        <v>1194</v>
      </c>
      <c r="R1091" s="51" t="s">
        <v>15</v>
      </c>
      <c r="T1091" s="51" t="s">
        <v>1228</v>
      </c>
    </row>
    <row r="1092" spans="1:20" x14ac:dyDescent="0.2">
      <c r="A1092" s="51" t="s">
        <v>1209</v>
      </c>
      <c r="B1092" s="51" t="s">
        <v>1208</v>
      </c>
      <c r="C1092" s="51" t="s">
        <v>1207</v>
      </c>
      <c r="D1092" s="51" t="s">
        <v>1226</v>
      </c>
      <c r="E1092" s="51" t="s">
        <v>1225</v>
      </c>
      <c r="F1092" s="51" t="s">
        <v>1204</v>
      </c>
      <c r="G1092" s="51" t="s">
        <v>1203</v>
      </c>
      <c r="H1092" s="51" t="s">
        <v>1202</v>
      </c>
      <c r="I1092" s="51" t="s">
        <v>1201</v>
      </c>
      <c r="J1092" s="51" t="s">
        <v>1200</v>
      </c>
      <c r="K1092" s="51" t="s">
        <v>1199</v>
      </c>
      <c r="L1092" s="51" t="s">
        <v>1215</v>
      </c>
      <c r="M1092" s="51" t="s">
        <v>1224</v>
      </c>
      <c r="N1092" s="51" t="s">
        <v>2735</v>
      </c>
      <c r="O1092" s="51">
        <v>230600</v>
      </c>
      <c r="P1092" s="51" t="s">
        <v>1195</v>
      </c>
      <c r="Q1092" s="51" t="s">
        <v>1194</v>
      </c>
      <c r="R1092" s="51" t="s">
        <v>15</v>
      </c>
      <c r="T1092" s="51" t="s">
        <v>1227</v>
      </c>
    </row>
    <row r="1093" spans="1:20" x14ac:dyDescent="0.2">
      <c r="A1093" s="51" t="s">
        <v>1209</v>
      </c>
      <c r="B1093" s="51" t="s">
        <v>1208</v>
      </c>
      <c r="C1093" s="51" t="s">
        <v>1207</v>
      </c>
      <c r="D1093" s="51" t="s">
        <v>1226</v>
      </c>
      <c r="E1093" s="51" t="s">
        <v>1225</v>
      </c>
      <c r="F1093" s="51" t="s">
        <v>1204</v>
      </c>
      <c r="G1093" s="51" t="s">
        <v>1203</v>
      </c>
      <c r="H1093" s="51" t="s">
        <v>1202</v>
      </c>
      <c r="I1093" s="51" t="s">
        <v>1201</v>
      </c>
      <c r="J1093" s="51" t="s">
        <v>1200</v>
      </c>
      <c r="K1093" s="51" t="s">
        <v>1199</v>
      </c>
      <c r="L1093" s="51" t="s">
        <v>1212</v>
      </c>
      <c r="M1093" s="51" t="s">
        <v>1211</v>
      </c>
      <c r="N1093" s="51" t="s">
        <v>1164</v>
      </c>
      <c r="O1093" s="51">
        <v>254700</v>
      </c>
      <c r="P1093" s="51" t="s">
        <v>1195</v>
      </c>
      <c r="Q1093" s="51" t="s">
        <v>1194</v>
      </c>
      <c r="R1093" s="51" t="s">
        <v>15</v>
      </c>
      <c r="T1093" s="51" t="s">
        <v>1216</v>
      </c>
    </row>
    <row r="1094" spans="1:20" x14ac:dyDescent="0.2">
      <c r="A1094" s="51" t="s">
        <v>1209</v>
      </c>
      <c r="B1094" s="51" t="s">
        <v>1208</v>
      </c>
      <c r="C1094" s="51" t="s">
        <v>1207</v>
      </c>
      <c r="D1094" s="51" t="s">
        <v>1226</v>
      </c>
      <c r="E1094" s="51" t="s">
        <v>1225</v>
      </c>
      <c r="F1094" s="51" t="s">
        <v>1204</v>
      </c>
      <c r="G1094" s="51" t="s">
        <v>1203</v>
      </c>
      <c r="H1094" s="51" t="s">
        <v>1202</v>
      </c>
      <c r="I1094" s="51" t="s">
        <v>1201</v>
      </c>
      <c r="J1094" s="51" t="s">
        <v>1200</v>
      </c>
      <c r="K1094" s="51" t="s">
        <v>1199</v>
      </c>
      <c r="L1094" s="51" t="s">
        <v>1198</v>
      </c>
      <c r="M1094" s="51" t="s">
        <v>1224</v>
      </c>
      <c r="N1094" s="51" t="s">
        <v>2735</v>
      </c>
      <c r="O1094" s="51">
        <v>214900</v>
      </c>
      <c r="P1094" s="51" t="s">
        <v>1195</v>
      </c>
      <c r="Q1094" s="51" t="s">
        <v>1194</v>
      </c>
      <c r="R1094" s="51" t="s">
        <v>15</v>
      </c>
      <c r="T1094" s="51" t="s">
        <v>1223</v>
      </c>
    </row>
    <row r="1095" spans="1:20" x14ac:dyDescent="0.2">
      <c r="A1095" s="51" t="s">
        <v>1209</v>
      </c>
      <c r="B1095" s="51" t="s">
        <v>1208</v>
      </c>
      <c r="C1095" s="51" t="s">
        <v>1207</v>
      </c>
      <c r="D1095" s="51" t="s">
        <v>1206</v>
      </c>
      <c r="E1095" s="51" t="s">
        <v>1205</v>
      </c>
      <c r="F1095" s="51" t="s">
        <v>1204</v>
      </c>
      <c r="G1095" s="51" t="s">
        <v>1203</v>
      </c>
      <c r="H1095" s="51" t="s">
        <v>1202</v>
      </c>
      <c r="I1095" s="51" t="s">
        <v>1201</v>
      </c>
      <c r="J1095" s="51" t="s">
        <v>1200</v>
      </c>
      <c r="K1095" s="51" t="s">
        <v>1199</v>
      </c>
      <c r="L1095" s="51" t="s">
        <v>1222</v>
      </c>
      <c r="M1095" s="51" t="s">
        <v>1221</v>
      </c>
      <c r="N1095" s="51" t="s">
        <v>1164</v>
      </c>
      <c r="O1095" s="51">
        <v>268900</v>
      </c>
      <c r="P1095" s="51" t="s">
        <v>1195</v>
      </c>
      <c r="Q1095" s="51" t="s">
        <v>1194</v>
      </c>
      <c r="R1095" s="51" t="s">
        <v>15</v>
      </c>
      <c r="T1095" s="51" t="s">
        <v>1220</v>
      </c>
    </row>
    <row r="1096" spans="1:20" x14ac:dyDescent="0.2">
      <c r="A1096" s="51" t="s">
        <v>1209</v>
      </c>
      <c r="B1096" s="51" t="s">
        <v>1208</v>
      </c>
      <c r="C1096" s="51" t="s">
        <v>1207</v>
      </c>
      <c r="D1096" s="51" t="s">
        <v>1206</v>
      </c>
      <c r="E1096" s="51" t="s">
        <v>1205</v>
      </c>
      <c r="F1096" s="51" t="s">
        <v>1204</v>
      </c>
      <c r="G1096" s="51" t="s">
        <v>1203</v>
      </c>
      <c r="H1096" s="51" t="s">
        <v>1202</v>
      </c>
      <c r="I1096" s="51" t="s">
        <v>1201</v>
      </c>
      <c r="J1096" s="51" t="s">
        <v>1200</v>
      </c>
      <c r="K1096" s="51" t="s">
        <v>1199</v>
      </c>
      <c r="L1096" s="51" t="s">
        <v>1219</v>
      </c>
      <c r="M1096" s="51" t="s">
        <v>1197</v>
      </c>
      <c r="N1096" s="51" t="s">
        <v>1168</v>
      </c>
      <c r="O1096" s="51">
        <v>285600</v>
      </c>
      <c r="P1096" s="51" t="s">
        <v>1195</v>
      </c>
      <c r="Q1096" s="51" t="s">
        <v>1194</v>
      </c>
      <c r="R1096" s="51" t="s">
        <v>15</v>
      </c>
      <c r="T1096" s="51" t="s">
        <v>1218</v>
      </c>
    </row>
    <row r="1097" spans="1:20" x14ac:dyDescent="0.2">
      <c r="A1097" s="51" t="s">
        <v>1209</v>
      </c>
      <c r="B1097" s="51" t="s">
        <v>1208</v>
      </c>
      <c r="C1097" s="51" t="s">
        <v>1207</v>
      </c>
      <c r="D1097" s="51" t="s">
        <v>1206</v>
      </c>
      <c r="E1097" s="51" t="s">
        <v>1205</v>
      </c>
      <c r="F1097" s="51" t="s">
        <v>1204</v>
      </c>
      <c r="G1097" s="51" t="s">
        <v>1203</v>
      </c>
      <c r="H1097" s="51" t="s">
        <v>1202</v>
      </c>
      <c r="I1097" s="51" t="s">
        <v>1201</v>
      </c>
      <c r="J1097" s="51" t="s">
        <v>1200</v>
      </c>
      <c r="K1097" s="51" t="s">
        <v>1199</v>
      </c>
      <c r="L1097" s="51" t="s">
        <v>1217</v>
      </c>
      <c r="M1097" s="51" t="s">
        <v>1211</v>
      </c>
      <c r="N1097" s="51" t="s">
        <v>1164</v>
      </c>
      <c r="O1097" s="51">
        <v>254700</v>
      </c>
      <c r="P1097" s="51" t="s">
        <v>1195</v>
      </c>
      <c r="Q1097" s="51" t="s">
        <v>1194</v>
      </c>
      <c r="R1097" s="51" t="s">
        <v>15</v>
      </c>
      <c r="T1097" s="51" t="s">
        <v>1216</v>
      </c>
    </row>
    <row r="1098" spans="1:20" x14ac:dyDescent="0.2">
      <c r="A1098" s="51" t="s">
        <v>1209</v>
      </c>
      <c r="B1098" s="51" t="s">
        <v>1208</v>
      </c>
      <c r="C1098" s="51" t="s">
        <v>1207</v>
      </c>
      <c r="D1098" s="51" t="s">
        <v>1206</v>
      </c>
      <c r="E1098" s="51" t="s">
        <v>1205</v>
      </c>
      <c r="F1098" s="51" t="s">
        <v>1204</v>
      </c>
      <c r="G1098" s="51" t="s">
        <v>1203</v>
      </c>
      <c r="H1098" s="51" t="s">
        <v>1202</v>
      </c>
      <c r="I1098" s="51" t="s">
        <v>1201</v>
      </c>
      <c r="J1098" s="51" t="s">
        <v>1200</v>
      </c>
      <c r="K1098" s="51" t="s">
        <v>1199</v>
      </c>
      <c r="L1098" s="51" t="s">
        <v>1215</v>
      </c>
      <c r="M1098" s="51" t="s">
        <v>1214</v>
      </c>
      <c r="N1098" s="51" t="s">
        <v>1168</v>
      </c>
      <c r="O1098" s="51">
        <v>399900</v>
      </c>
      <c r="P1098" s="51" t="s">
        <v>1195</v>
      </c>
      <c r="Q1098" s="51" t="s">
        <v>1194</v>
      </c>
      <c r="R1098" s="51" t="s">
        <v>1213</v>
      </c>
      <c r="T1098" s="51" t="s">
        <v>1196</v>
      </c>
    </row>
    <row r="1099" spans="1:20" x14ac:dyDescent="0.2">
      <c r="A1099" s="51" t="s">
        <v>1209</v>
      </c>
      <c r="B1099" s="51" t="s">
        <v>1208</v>
      </c>
      <c r="C1099" s="51" t="s">
        <v>1207</v>
      </c>
      <c r="D1099" s="51" t="s">
        <v>1206</v>
      </c>
      <c r="E1099" s="51" t="s">
        <v>1205</v>
      </c>
      <c r="F1099" s="51" t="s">
        <v>1204</v>
      </c>
      <c r="G1099" s="51" t="s">
        <v>1203</v>
      </c>
      <c r="H1099" s="51" t="s">
        <v>1202</v>
      </c>
      <c r="I1099" s="51" t="s">
        <v>1201</v>
      </c>
      <c r="J1099" s="51" t="s">
        <v>1200</v>
      </c>
      <c r="K1099" s="51" t="s">
        <v>1199</v>
      </c>
      <c r="L1099" s="51" t="s">
        <v>1212</v>
      </c>
      <c r="M1099" s="51" t="s">
        <v>1211</v>
      </c>
      <c r="N1099" s="51" t="s">
        <v>1164</v>
      </c>
      <c r="O1099" s="51">
        <v>252990</v>
      </c>
      <c r="P1099" s="51" t="s">
        <v>1195</v>
      </c>
      <c r="Q1099" s="51" t="s">
        <v>1194</v>
      </c>
      <c r="R1099" s="51" t="s">
        <v>15</v>
      </c>
      <c r="T1099" s="51" t="s">
        <v>1210</v>
      </c>
    </row>
    <row r="1100" spans="1:20" x14ac:dyDescent="0.2">
      <c r="A1100" s="51" t="s">
        <v>1209</v>
      </c>
      <c r="B1100" s="51" t="s">
        <v>1208</v>
      </c>
      <c r="C1100" s="51" t="s">
        <v>1207</v>
      </c>
      <c r="D1100" s="51" t="s">
        <v>1206</v>
      </c>
      <c r="E1100" s="51" t="s">
        <v>1205</v>
      </c>
      <c r="F1100" s="51" t="s">
        <v>1204</v>
      </c>
      <c r="G1100" s="51" t="s">
        <v>1203</v>
      </c>
      <c r="H1100" s="51" t="s">
        <v>1202</v>
      </c>
      <c r="I1100" s="51" t="s">
        <v>1201</v>
      </c>
      <c r="J1100" s="51" t="s">
        <v>1200</v>
      </c>
      <c r="K1100" s="51" t="s">
        <v>1199</v>
      </c>
      <c r="L1100" s="51" t="s">
        <v>1198</v>
      </c>
      <c r="M1100" s="51" t="s">
        <v>1197</v>
      </c>
      <c r="N1100" s="51" t="s">
        <v>1168</v>
      </c>
      <c r="O1100" s="51">
        <v>399900</v>
      </c>
      <c r="P1100" s="51" t="s">
        <v>1195</v>
      </c>
      <c r="Q1100" s="51" t="s">
        <v>1194</v>
      </c>
      <c r="R1100" s="51" t="s">
        <v>15</v>
      </c>
      <c r="T1100" s="51" t="s">
        <v>1196</v>
      </c>
    </row>
    <row r="1101" spans="1:20" x14ac:dyDescent="0.2">
      <c r="A1101" s="51" t="s">
        <v>1209</v>
      </c>
      <c r="B1101" s="51" t="s">
        <v>1573</v>
      </c>
      <c r="C1101" s="51" t="s">
        <v>2026</v>
      </c>
      <c r="D1101" s="51" t="s">
        <v>1573</v>
      </c>
      <c r="E1101" s="51" t="s">
        <v>1572</v>
      </c>
      <c r="F1101" s="51" t="s">
        <v>1204</v>
      </c>
      <c r="G1101" s="51" t="s">
        <v>1203</v>
      </c>
      <c r="H1101" s="51" t="s">
        <v>1202</v>
      </c>
      <c r="I1101" s="51" t="s">
        <v>1201</v>
      </c>
      <c r="J1101" s="51" t="s">
        <v>1200</v>
      </c>
      <c r="K1101" s="51" t="s">
        <v>1199</v>
      </c>
      <c r="L1101" s="51" t="s">
        <v>1222</v>
      </c>
      <c r="M1101" s="51" t="s">
        <v>1221</v>
      </c>
      <c r="N1101" s="51" t="s">
        <v>1164</v>
      </c>
      <c r="O1101" s="51">
        <v>197335.5</v>
      </c>
      <c r="P1101" s="51" t="s">
        <v>1195</v>
      </c>
      <c r="Q1101" s="51" t="s">
        <v>1194</v>
      </c>
      <c r="R1101" s="51" t="s">
        <v>15</v>
      </c>
      <c r="T1101" s="51" t="s">
        <v>2180</v>
      </c>
    </row>
    <row r="1102" spans="1:20" x14ac:dyDescent="0.2">
      <c r="A1102" s="51" t="s">
        <v>1209</v>
      </c>
      <c r="B1102" s="51" t="s">
        <v>1573</v>
      </c>
      <c r="C1102" s="51" t="s">
        <v>2026</v>
      </c>
      <c r="D1102" s="51" t="s">
        <v>1573</v>
      </c>
      <c r="E1102" s="51" t="s">
        <v>1572</v>
      </c>
      <c r="F1102" s="51" t="s">
        <v>1204</v>
      </c>
      <c r="G1102" s="51" t="s">
        <v>1203</v>
      </c>
      <c r="H1102" s="51" t="s">
        <v>1202</v>
      </c>
      <c r="I1102" s="51" t="s">
        <v>1201</v>
      </c>
      <c r="J1102" s="51" t="s">
        <v>1200</v>
      </c>
      <c r="K1102" s="51" t="s">
        <v>1199</v>
      </c>
      <c r="L1102" s="51" t="s">
        <v>1219</v>
      </c>
      <c r="M1102" s="51" t="s">
        <v>1791</v>
      </c>
      <c r="N1102" s="51" t="s">
        <v>2735</v>
      </c>
      <c r="O1102" s="51">
        <v>185800</v>
      </c>
      <c r="P1102" s="51" t="s">
        <v>1195</v>
      </c>
      <c r="Q1102" s="51" t="s">
        <v>1194</v>
      </c>
      <c r="R1102" s="51" t="s">
        <v>15</v>
      </c>
      <c r="T1102" s="51" t="s">
        <v>2141</v>
      </c>
    </row>
    <row r="1103" spans="1:20" x14ac:dyDescent="0.2">
      <c r="A1103" s="51" t="s">
        <v>1209</v>
      </c>
      <c r="B1103" s="51" t="s">
        <v>1573</v>
      </c>
      <c r="C1103" s="51" t="s">
        <v>2026</v>
      </c>
      <c r="D1103" s="51" t="s">
        <v>1573</v>
      </c>
      <c r="E1103" s="51" t="s">
        <v>1572</v>
      </c>
      <c r="F1103" s="51" t="s">
        <v>1204</v>
      </c>
      <c r="G1103" s="51" t="s">
        <v>1203</v>
      </c>
      <c r="H1103" s="51" t="s">
        <v>1202</v>
      </c>
      <c r="I1103" s="51" t="s">
        <v>1201</v>
      </c>
      <c r="J1103" s="51" t="s">
        <v>1200</v>
      </c>
      <c r="K1103" s="51" t="s">
        <v>1199</v>
      </c>
      <c r="L1103" s="51" t="s">
        <v>1217</v>
      </c>
      <c r="M1103" s="51" t="s">
        <v>1211</v>
      </c>
      <c r="N1103" s="51" t="s">
        <v>1164</v>
      </c>
      <c r="O1103" s="51">
        <v>284490</v>
      </c>
      <c r="P1103" s="51" t="s">
        <v>1195</v>
      </c>
      <c r="Q1103" s="51" t="s">
        <v>1194</v>
      </c>
      <c r="R1103" s="51" t="s">
        <v>15</v>
      </c>
      <c r="T1103" s="51" t="s">
        <v>2155</v>
      </c>
    </row>
    <row r="1104" spans="1:20" x14ac:dyDescent="0.2">
      <c r="A1104" s="51" t="s">
        <v>1209</v>
      </c>
      <c r="B1104" s="51" t="s">
        <v>1573</v>
      </c>
      <c r="C1104" s="51" t="s">
        <v>2026</v>
      </c>
      <c r="D1104" s="51" t="s">
        <v>1573</v>
      </c>
      <c r="E1104" s="51" t="s">
        <v>1572</v>
      </c>
      <c r="F1104" s="51" t="s">
        <v>1204</v>
      </c>
      <c r="G1104" s="51" t="s">
        <v>1203</v>
      </c>
      <c r="H1104" s="51" t="s">
        <v>1202</v>
      </c>
      <c r="I1104" s="51" t="s">
        <v>1201</v>
      </c>
      <c r="J1104" s="51" t="s">
        <v>1200</v>
      </c>
      <c r="K1104" s="51" t="s">
        <v>1199</v>
      </c>
      <c r="L1104" s="51" t="s">
        <v>1215</v>
      </c>
      <c r="M1104" s="51" t="s">
        <v>1221</v>
      </c>
      <c r="N1104" s="51" t="s">
        <v>1164</v>
      </c>
      <c r="O1104" s="51">
        <v>388200</v>
      </c>
      <c r="P1104" s="51" t="s">
        <v>1195</v>
      </c>
      <c r="Q1104" s="51" t="s">
        <v>1194</v>
      </c>
      <c r="R1104" s="51" t="s">
        <v>15</v>
      </c>
      <c r="T1104" s="51" t="s">
        <v>1895</v>
      </c>
    </row>
    <row r="1105" spans="1:20" x14ac:dyDescent="0.2">
      <c r="A1105" s="51" t="s">
        <v>1209</v>
      </c>
      <c r="B1105" s="51" t="s">
        <v>1573</v>
      </c>
      <c r="C1105" s="51" t="s">
        <v>2026</v>
      </c>
      <c r="D1105" s="51" t="s">
        <v>1573</v>
      </c>
      <c r="E1105" s="51" t="s">
        <v>1572</v>
      </c>
      <c r="F1105" s="51" t="s">
        <v>1204</v>
      </c>
      <c r="G1105" s="51" t="s">
        <v>1203</v>
      </c>
      <c r="H1105" s="51" t="s">
        <v>1202</v>
      </c>
      <c r="I1105" s="51" t="s">
        <v>1201</v>
      </c>
      <c r="J1105" s="51" t="s">
        <v>1200</v>
      </c>
      <c r="K1105" s="51" t="s">
        <v>1199</v>
      </c>
      <c r="L1105" s="51" t="s">
        <v>1212</v>
      </c>
      <c r="M1105" s="51" t="s">
        <v>1340</v>
      </c>
      <c r="N1105" s="51" t="s">
        <v>1166</v>
      </c>
      <c r="O1105" s="51">
        <v>358000</v>
      </c>
      <c r="P1105" s="51" t="s">
        <v>1195</v>
      </c>
      <c r="Q1105" s="51" t="s">
        <v>1194</v>
      </c>
      <c r="R1105" s="51" t="s">
        <v>15</v>
      </c>
      <c r="T1105" s="51" t="s">
        <v>1888</v>
      </c>
    </row>
    <row r="1106" spans="1:20" x14ac:dyDescent="0.2">
      <c r="A1106" s="51" t="s">
        <v>1209</v>
      </c>
      <c r="B1106" s="51" t="s">
        <v>1573</v>
      </c>
      <c r="C1106" s="51" t="s">
        <v>2026</v>
      </c>
      <c r="D1106" s="51" t="s">
        <v>1573</v>
      </c>
      <c r="E1106" s="51" t="s">
        <v>1572</v>
      </c>
      <c r="F1106" s="51" t="s">
        <v>1204</v>
      </c>
      <c r="G1106" s="51" t="s">
        <v>1203</v>
      </c>
      <c r="H1106" s="51" t="s">
        <v>1202</v>
      </c>
      <c r="I1106" s="51" t="s">
        <v>1201</v>
      </c>
      <c r="J1106" s="51" t="s">
        <v>1200</v>
      </c>
      <c r="K1106" s="51" t="s">
        <v>1199</v>
      </c>
      <c r="L1106" s="51" t="s">
        <v>1198</v>
      </c>
      <c r="M1106" s="51" t="s">
        <v>1211</v>
      </c>
      <c r="N1106" s="51" t="s">
        <v>1164</v>
      </c>
      <c r="O1106" s="51">
        <v>241900</v>
      </c>
      <c r="P1106" s="51" t="s">
        <v>1195</v>
      </c>
      <c r="Q1106" s="51" t="s">
        <v>1194</v>
      </c>
      <c r="R1106" s="51" t="s">
        <v>15</v>
      </c>
      <c r="T1106" s="51" t="s">
        <v>1306</v>
      </c>
    </row>
    <row r="1107" spans="1:20" x14ac:dyDescent="0.2">
      <c r="A1107" s="51" t="s">
        <v>1209</v>
      </c>
      <c r="B1107" s="51" t="s">
        <v>1573</v>
      </c>
      <c r="C1107" s="51" t="s">
        <v>2026</v>
      </c>
      <c r="D1107" s="51" t="s">
        <v>1573</v>
      </c>
      <c r="E1107" s="51" t="s">
        <v>1572</v>
      </c>
      <c r="F1107" s="51" t="s">
        <v>1204</v>
      </c>
      <c r="G1107" s="51" t="s">
        <v>1203</v>
      </c>
      <c r="H1107" s="51" t="s">
        <v>1202</v>
      </c>
      <c r="I1107" s="51" t="s">
        <v>1201</v>
      </c>
      <c r="J1107" s="51" t="s">
        <v>1200</v>
      </c>
      <c r="K1107" s="51" t="s">
        <v>1199</v>
      </c>
      <c r="L1107" s="51" t="s">
        <v>1251</v>
      </c>
      <c r="M1107" s="51" t="s">
        <v>1791</v>
      </c>
      <c r="N1107" s="51" t="s">
        <v>2735</v>
      </c>
      <c r="O1107" s="51">
        <v>197850</v>
      </c>
      <c r="P1107" s="51" t="s">
        <v>1195</v>
      </c>
      <c r="Q1107" s="51" t="s">
        <v>1194</v>
      </c>
      <c r="R1107" s="51" t="s">
        <v>15</v>
      </c>
      <c r="T1107" s="51" t="s">
        <v>2105</v>
      </c>
    </row>
    <row r="1108" spans="1:20" x14ac:dyDescent="0.2">
      <c r="A1108" s="51" t="s">
        <v>1209</v>
      </c>
      <c r="B1108" s="51" t="s">
        <v>1573</v>
      </c>
      <c r="C1108" s="51" t="s">
        <v>2026</v>
      </c>
      <c r="D1108" s="51" t="s">
        <v>1573</v>
      </c>
      <c r="E1108" s="51" t="s">
        <v>1572</v>
      </c>
      <c r="F1108" s="51" t="s">
        <v>1204</v>
      </c>
      <c r="G1108" s="51" t="s">
        <v>1203</v>
      </c>
      <c r="H1108" s="51" t="s">
        <v>1202</v>
      </c>
      <c r="I1108" s="51" t="s">
        <v>1201</v>
      </c>
      <c r="J1108" s="51" t="s">
        <v>1200</v>
      </c>
      <c r="K1108" s="51" t="s">
        <v>1199</v>
      </c>
      <c r="L1108" s="51" t="s">
        <v>1248</v>
      </c>
      <c r="M1108" s="51" t="s">
        <v>1791</v>
      </c>
      <c r="N1108" s="51" t="s">
        <v>2735</v>
      </c>
      <c r="O1108" s="51">
        <v>318900</v>
      </c>
      <c r="P1108" s="51" t="s">
        <v>1195</v>
      </c>
      <c r="Q1108" s="51" t="s">
        <v>1194</v>
      </c>
      <c r="R1108" s="51" t="s">
        <v>15</v>
      </c>
      <c r="T1108" s="51" t="s">
        <v>1700</v>
      </c>
    </row>
    <row r="1109" spans="1:20" x14ac:dyDescent="0.2">
      <c r="A1109" s="51" t="s">
        <v>1209</v>
      </c>
      <c r="B1109" s="51" t="s">
        <v>1573</v>
      </c>
      <c r="C1109" s="51" t="s">
        <v>2026</v>
      </c>
      <c r="D1109" s="51" t="s">
        <v>1573</v>
      </c>
      <c r="E1109" s="51" t="s">
        <v>1572</v>
      </c>
      <c r="F1109" s="51" t="s">
        <v>1204</v>
      </c>
      <c r="G1109" s="51" t="s">
        <v>1203</v>
      </c>
      <c r="H1109" s="51" t="s">
        <v>1202</v>
      </c>
      <c r="I1109" s="51" t="s">
        <v>1201</v>
      </c>
      <c r="J1109" s="51" t="s">
        <v>1200</v>
      </c>
      <c r="K1109" s="51" t="s">
        <v>1199</v>
      </c>
      <c r="L1109" s="51" t="s">
        <v>1246</v>
      </c>
      <c r="M1109" s="51" t="s">
        <v>1211</v>
      </c>
      <c r="N1109" s="51" t="s">
        <v>1164</v>
      </c>
      <c r="O1109" s="51">
        <v>237900</v>
      </c>
      <c r="P1109" s="51" t="s">
        <v>1195</v>
      </c>
      <c r="Q1109" s="51" t="s">
        <v>1194</v>
      </c>
      <c r="R1109" s="51" t="s">
        <v>15</v>
      </c>
      <c r="T1109" s="51" t="s">
        <v>1926</v>
      </c>
    </row>
    <row r="1110" spans="1:20" x14ac:dyDescent="0.2">
      <c r="A1110" s="51" t="s">
        <v>1209</v>
      </c>
      <c r="B1110" s="51" t="s">
        <v>1573</v>
      </c>
      <c r="C1110" s="51" t="s">
        <v>2026</v>
      </c>
      <c r="D1110" s="51" t="s">
        <v>1573</v>
      </c>
      <c r="E1110" s="51" t="s">
        <v>1572</v>
      </c>
      <c r="F1110" s="51" t="s">
        <v>1204</v>
      </c>
      <c r="G1110" s="51" t="s">
        <v>1203</v>
      </c>
      <c r="H1110" s="51" t="s">
        <v>1202</v>
      </c>
      <c r="I1110" s="51" t="s">
        <v>1201</v>
      </c>
      <c r="J1110" s="51" t="s">
        <v>1200</v>
      </c>
      <c r="K1110" s="51" t="s">
        <v>1199</v>
      </c>
      <c r="L1110" s="51" t="s">
        <v>1244</v>
      </c>
      <c r="M1110" s="51" t="s">
        <v>1791</v>
      </c>
      <c r="N1110" s="51" t="s">
        <v>2735</v>
      </c>
      <c r="O1110" s="51">
        <v>229200</v>
      </c>
      <c r="P1110" s="51" t="s">
        <v>1195</v>
      </c>
      <c r="Q1110" s="51" t="s">
        <v>1194</v>
      </c>
      <c r="R1110" s="51" t="s">
        <v>15</v>
      </c>
      <c r="T1110" s="51" t="s">
        <v>2061</v>
      </c>
    </row>
    <row r="1111" spans="1:20" x14ac:dyDescent="0.2">
      <c r="A1111" s="51" t="s">
        <v>1209</v>
      </c>
      <c r="B1111" s="51" t="s">
        <v>1573</v>
      </c>
      <c r="C1111" s="51" t="s">
        <v>2026</v>
      </c>
      <c r="D1111" s="51" t="s">
        <v>1573</v>
      </c>
      <c r="E1111" s="51" t="s">
        <v>1572</v>
      </c>
      <c r="F1111" s="51" t="s">
        <v>1204</v>
      </c>
      <c r="G1111" s="51" t="s">
        <v>1203</v>
      </c>
      <c r="H1111" s="51" t="s">
        <v>1202</v>
      </c>
      <c r="I1111" s="51" t="s">
        <v>1201</v>
      </c>
      <c r="J1111" s="51" t="s">
        <v>1200</v>
      </c>
      <c r="K1111" s="51" t="s">
        <v>1199</v>
      </c>
      <c r="L1111" s="51" t="s">
        <v>1242</v>
      </c>
      <c r="M1111" s="51" t="s">
        <v>1214</v>
      </c>
      <c r="N1111" s="51" t="s">
        <v>1168</v>
      </c>
      <c r="O1111" s="51">
        <v>345900</v>
      </c>
      <c r="P1111" s="51" t="s">
        <v>1195</v>
      </c>
      <c r="Q1111" s="51" t="s">
        <v>1194</v>
      </c>
      <c r="R1111" s="51" t="s">
        <v>15</v>
      </c>
      <c r="T1111" s="51" t="s">
        <v>1902</v>
      </c>
    </row>
    <row r="1112" spans="1:20" x14ac:dyDescent="0.2">
      <c r="A1112" s="51" t="s">
        <v>1209</v>
      </c>
      <c r="B1112" s="51" t="s">
        <v>1573</v>
      </c>
      <c r="C1112" s="51" t="s">
        <v>2026</v>
      </c>
      <c r="D1112" s="51" t="s">
        <v>1573</v>
      </c>
      <c r="E1112" s="51" t="s">
        <v>1572</v>
      </c>
      <c r="F1112" s="51" t="s">
        <v>1204</v>
      </c>
      <c r="G1112" s="51" t="s">
        <v>1203</v>
      </c>
      <c r="H1112" s="51" t="s">
        <v>1202</v>
      </c>
      <c r="I1112" s="51" t="s">
        <v>1201</v>
      </c>
      <c r="J1112" s="51" t="s">
        <v>1200</v>
      </c>
      <c r="K1112" s="51" t="s">
        <v>1199</v>
      </c>
      <c r="L1112" s="51" t="s">
        <v>1238</v>
      </c>
      <c r="M1112" s="51" t="s">
        <v>1211</v>
      </c>
      <c r="N1112" s="51" t="s">
        <v>1164</v>
      </c>
      <c r="O1112" s="51">
        <v>954900</v>
      </c>
      <c r="P1112" s="51" t="s">
        <v>1195</v>
      </c>
      <c r="Q1112" s="51" t="s">
        <v>1194</v>
      </c>
      <c r="R1112" s="51" t="s">
        <v>15</v>
      </c>
      <c r="T1112" s="51" t="s">
        <v>2025</v>
      </c>
    </row>
    <row r="1113" spans="1:20" x14ac:dyDescent="0.2">
      <c r="A1113" s="51" t="s">
        <v>1209</v>
      </c>
      <c r="B1113" s="51" t="s">
        <v>1573</v>
      </c>
      <c r="C1113" s="51" t="s">
        <v>2026</v>
      </c>
      <c r="D1113" s="51" t="s">
        <v>1573</v>
      </c>
      <c r="E1113" s="51" t="s">
        <v>1572</v>
      </c>
      <c r="F1113" s="51" t="s">
        <v>1204</v>
      </c>
      <c r="G1113" s="51" t="s">
        <v>1203</v>
      </c>
      <c r="H1113" s="51" t="s">
        <v>1202</v>
      </c>
      <c r="I1113" s="51" t="s">
        <v>1201</v>
      </c>
      <c r="J1113" s="51" t="s">
        <v>1200</v>
      </c>
      <c r="K1113" s="51" t="s">
        <v>1199</v>
      </c>
      <c r="L1113" s="51" t="s">
        <v>1488</v>
      </c>
      <c r="M1113" s="51" t="s">
        <v>1211</v>
      </c>
      <c r="N1113" s="51" t="s">
        <v>1164</v>
      </c>
      <c r="O1113" s="51">
        <v>223900</v>
      </c>
      <c r="P1113" s="51" t="s">
        <v>1195</v>
      </c>
      <c r="Q1113" s="51" t="s">
        <v>1194</v>
      </c>
      <c r="R1113" s="51" t="s">
        <v>15</v>
      </c>
      <c r="T1113" s="51" t="s">
        <v>2179</v>
      </c>
    </row>
    <row r="1114" spans="1:20" x14ac:dyDescent="0.2">
      <c r="A1114" s="51" t="s">
        <v>1209</v>
      </c>
      <c r="B1114" s="51" t="s">
        <v>1573</v>
      </c>
      <c r="C1114" s="51" t="s">
        <v>2026</v>
      </c>
      <c r="D1114" s="51" t="s">
        <v>1573</v>
      </c>
      <c r="E1114" s="51" t="s">
        <v>1572</v>
      </c>
      <c r="F1114" s="51" t="s">
        <v>1204</v>
      </c>
      <c r="G1114" s="51" t="s">
        <v>1203</v>
      </c>
      <c r="H1114" s="51" t="s">
        <v>1202</v>
      </c>
      <c r="I1114" s="51" t="s">
        <v>1201</v>
      </c>
      <c r="J1114" s="51" t="s">
        <v>1200</v>
      </c>
      <c r="K1114" s="51" t="s">
        <v>1199</v>
      </c>
      <c r="L1114" s="51" t="s">
        <v>1486</v>
      </c>
      <c r="M1114" s="51" t="s">
        <v>1197</v>
      </c>
      <c r="N1114" s="51" t="s">
        <v>1168</v>
      </c>
      <c r="O1114" s="51">
        <v>367900</v>
      </c>
      <c r="P1114" s="51" t="s">
        <v>1195</v>
      </c>
      <c r="Q1114" s="51" t="s">
        <v>1194</v>
      </c>
      <c r="R1114" s="51" t="s">
        <v>1213</v>
      </c>
      <c r="T1114" s="51" t="s">
        <v>1372</v>
      </c>
    </row>
    <row r="1115" spans="1:20" x14ac:dyDescent="0.2">
      <c r="A1115" s="51" t="s">
        <v>1209</v>
      </c>
      <c r="B1115" s="51" t="s">
        <v>1573</v>
      </c>
      <c r="C1115" s="51" t="s">
        <v>2026</v>
      </c>
      <c r="D1115" s="51" t="s">
        <v>1573</v>
      </c>
      <c r="E1115" s="51" t="s">
        <v>1572</v>
      </c>
      <c r="F1115" s="51" t="s">
        <v>1204</v>
      </c>
      <c r="G1115" s="51" t="s">
        <v>1203</v>
      </c>
      <c r="H1115" s="51" t="s">
        <v>1202</v>
      </c>
      <c r="I1115" s="51" t="s">
        <v>1201</v>
      </c>
      <c r="J1115" s="51" t="s">
        <v>1200</v>
      </c>
      <c r="K1115" s="51" t="s">
        <v>1199</v>
      </c>
      <c r="L1115" s="51" t="s">
        <v>1484</v>
      </c>
      <c r="M1115" s="51" t="s">
        <v>1211</v>
      </c>
      <c r="N1115" s="51" t="s">
        <v>1164</v>
      </c>
      <c r="O1115" s="51">
        <v>361000</v>
      </c>
      <c r="P1115" s="51" t="s">
        <v>1195</v>
      </c>
      <c r="Q1115" s="51" t="s">
        <v>1194</v>
      </c>
      <c r="R1115" s="51" t="s">
        <v>15</v>
      </c>
      <c r="T1115" s="51" t="s">
        <v>2130</v>
      </c>
    </row>
    <row r="1116" spans="1:20" x14ac:dyDescent="0.2">
      <c r="A1116" s="51" t="s">
        <v>1209</v>
      </c>
      <c r="B1116" s="51" t="s">
        <v>1573</v>
      </c>
      <c r="C1116" s="51" t="s">
        <v>2026</v>
      </c>
      <c r="D1116" s="51" t="s">
        <v>1573</v>
      </c>
      <c r="E1116" s="51" t="s">
        <v>1572</v>
      </c>
      <c r="F1116" s="51" t="s">
        <v>1204</v>
      </c>
      <c r="G1116" s="51" t="s">
        <v>1203</v>
      </c>
      <c r="H1116" s="51" t="s">
        <v>1202</v>
      </c>
      <c r="I1116" s="51" t="s">
        <v>1201</v>
      </c>
      <c r="J1116" s="51" t="s">
        <v>1200</v>
      </c>
      <c r="K1116" s="51" t="s">
        <v>1199</v>
      </c>
      <c r="L1116" s="51" t="s">
        <v>1482</v>
      </c>
      <c r="M1116" s="51" t="s">
        <v>1214</v>
      </c>
      <c r="N1116" s="51" t="s">
        <v>1168</v>
      </c>
      <c r="O1116" s="51">
        <v>384400</v>
      </c>
      <c r="P1116" s="51" t="s">
        <v>1195</v>
      </c>
      <c r="Q1116" s="51" t="s">
        <v>1194</v>
      </c>
      <c r="R1116" s="51" t="s">
        <v>15</v>
      </c>
      <c r="T1116" s="51" t="s">
        <v>2092</v>
      </c>
    </row>
    <row r="1117" spans="1:20" x14ac:dyDescent="0.2">
      <c r="A1117" s="51" t="s">
        <v>1209</v>
      </c>
      <c r="B1117" s="51" t="s">
        <v>1573</v>
      </c>
      <c r="C1117" s="51" t="s">
        <v>2026</v>
      </c>
      <c r="D1117" s="51" t="s">
        <v>1573</v>
      </c>
      <c r="E1117" s="51" t="s">
        <v>1572</v>
      </c>
      <c r="F1117" s="51" t="s">
        <v>1204</v>
      </c>
      <c r="G1117" s="51" t="s">
        <v>1203</v>
      </c>
      <c r="H1117" s="51" t="s">
        <v>1202</v>
      </c>
      <c r="I1117" s="51" t="s">
        <v>1201</v>
      </c>
      <c r="J1117" s="51" t="s">
        <v>1200</v>
      </c>
      <c r="K1117" s="51" t="s">
        <v>1199</v>
      </c>
      <c r="L1117" s="51" t="s">
        <v>1481</v>
      </c>
      <c r="M1117" s="51" t="s">
        <v>1211</v>
      </c>
      <c r="N1117" s="51" t="s">
        <v>1164</v>
      </c>
      <c r="O1117" s="51">
        <v>240000</v>
      </c>
      <c r="P1117" s="51" t="s">
        <v>1195</v>
      </c>
      <c r="Q1117" s="51" t="s">
        <v>1194</v>
      </c>
      <c r="R1117" s="51" t="s">
        <v>15</v>
      </c>
      <c r="T1117" s="51" t="s">
        <v>2043</v>
      </c>
    </row>
    <row r="1118" spans="1:20" x14ac:dyDescent="0.2">
      <c r="A1118" s="51" t="s">
        <v>1209</v>
      </c>
      <c r="B1118" s="51" t="s">
        <v>1573</v>
      </c>
      <c r="C1118" s="51" t="s">
        <v>2026</v>
      </c>
      <c r="D1118" s="51" t="s">
        <v>1573</v>
      </c>
      <c r="E1118" s="51" t="s">
        <v>1572</v>
      </c>
      <c r="F1118" s="51" t="s">
        <v>1204</v>
      </c>
      <c r="G1118" s="51" t="s">
        <v>1203</v>
      </c>
      <c r="H1118" s="51" t="s">
        <v>1202</v>
      </c>
      <c r="I1118" s="51" t="s">
        <v>1201</v>
      </c>
      <c r="J1118" s="51" t="s">
        <v>1200</v>
      </c>
      <c r="K1118" s="51" t="s">
        <v>1199</v>
      </c>
      <c r="L1118" s="51" t="s">
        <v>1478</v>
      </c>
      <c r="M1118" s="51" t="s">
        <v>1791</v>
      </c>
      <c r="N1118" s="51" t="s">
        <v>2735</v>
      </c>
      <c r="O1118" s="51">
        <v>228700</v>
      </c>
      <c r="P1118" s="51" t="s">
        <v>1195</v>
      </c>
      <c r="Q1118" s="51" t="s">
        <v>1194</v>
      </c>
      <c r="R1118" s="51" t="s">
        <v>15</v>
      </c>
      <c r="T1118" s="51" t="s">
        <v>2108</v>
      </c>
    </row>
    <row r="1119" spans="1:20" x14ac:dyDescent="0.2">
      <c r="A1119" s="51" t="s">
        <v>1209</v>
      </c>
      <c r="B1119" s="51" t="s">
        <v>1573</v>
      </c>
      <c r="C1119" s="51" t="s">
        <v>2026</v>
      </c>
      <c r="D1119" s="51" t="s">
        <v>1573</v>
      </c>
      <c r="E1119" s="51" t="s">
        <v>1572</v>
      </c>
      <c r="F1119" s="51" t="s">
        <v>1204</v>
      </c>
      <c r="G1119" s="51" t="s">
        <v>1203</v>
      </c>
      <c r="H1119" s="51" t="s">
        <v>1202</v>
      </c>
      <c r="I1119" s="51" t="s">
        <v>1201</v>
      </c>
      <c r="J1119" s="51" t="s">
        <v>1200</v>
      </c>
      <c r="K1119" s="51" t="s">
        <v>1199</v>
      </c>
      <c r="L1119" s="51" t="s">
        <v>1535</v>
      </c>
      <c r="M1119" s="51" t="s">
        <v>1221</v>
      </c>
      <c r="N1119" s="51" t="s">
        <v>1164</v>
      </c>
      <c r="O1119" s="51">
        <v>433900</v>
      </c>
      <c r="P1119" s="51" t="s">
        <v>1195</v>
      </c>
      <c r="Q1119" s="51" t="s">
        <v>1194</v>
      </c>
      <c r="R1119" s="51" t="s">
        <v>15</v>
      </c>
      <c r="T1119" s="51" t="s">
        <v>1843</v>
      </c>
    </row>
    <row r="1120" spans="1:20" x14ac:dyDescent="0.2">
      <c r="A1120" s="51" t="s">
        <v>1209</v>
      </c>
      <c r="B1120" s="51" t="s">
        <v>1573</v>
      </c>
      <c r="C1120" s="51" t="s">
        <v>2026</v>
      </c>
      <c r="D1120" s="51" t="s">
        <v>1573</v>
      </c>
      <c r="E1120" s="51" t="s">
        <v>1572</v>
      </c>
      <c r="F1120" s="51" t="s">
        <v>1204</v>
      </c>
      <c r="G1120" s="51" t="s">
        <v>1203</v>
      </c>
      <c r="H1120" s="51" t="s">
        <v>1202</v>
      </c>
      <c r="I1120" s="51" t="s">
        <v>1201</v>
      </c>
      <c r="J1120" s="51" t="s">
        <v>1200</v>
      </c>
      <c r="K1120" s="51" t="s">
        <v>1199</v>
      </c>
      <c r="L1120" s="51" t="s">
        <v>1533</v>
      </c>
      <c r="M1120" s="51" t="s">
        <v>1221</v>
      </c>
      <c r="N1120" s="51" t="s">
        <v>1164</v>
      </c>
      <c r="O1120" s="51">
        <v>335500</v>
      </c>
      <c r="P1120" s="51" t="s">
        <v>1195</v>
      </c>
      <c r="Q1120" s="51" t="s">
        <v>1194</v>
      </c>
      <c r="R1120" s="51" t="s">
        <v>15</v>
      </c>
      <c r="T1120" s="51" t="s">
        <v>1922</v>
      </c>
    </row>
    <row r="1121" spans="1:20" x14ac:dyDescent="0.2">
      <c r="A1121" s="51" t="s">
        <v>1209</v>
      </c>
      <c r="B1121" s="51" t="s">
        <v>1573</v>
      </c>
      <c r="C1121" s="51" t="s">
        <v>2026</v>
      </c>
      <c r="D1121" s="51" t="s">
        <v>1573</v>
      </c>
      <c r="E1121" s="51" t="s">
        <v>1572</v>
      </c>
      <c r="F1121" s="51" t="s">
        <v>1204</v>
      </c>
      <c r="G1121" s="51" t="s">
        <v>1203</v>
      </c>
      <c r="H1121" s="51" t="s">
        <v>1202</v>
      </c>
      <c r="I1121" s="51" t="s">
        <v>1201</v>
      </c>
      <c r="J1121" s="51" t="s">
        <v>1200</v>
      </c>
      <c r="K1121" s="51" t="s">
        <v>1199</v>
      </c>
      <c r="L1121" s="51" t="s">
        <v>1532</v>
      </c>
      <c r="M1121" s="51" t="s">
        <v>1791</v>
      </c>
      <c r="N1121" s="51" t="s">
        <v>2735</v>
      </c>
      <c r="O1121" s="51">
        <v>300900</v>
      </c>
      <c r="P1121" s="51" t="s">
        <v>1195</v>
      </c>
      <c r="Q1121" s="51" t="s">
        <v>1194</v>
      </c>
      <c r="R1121" s="51" t="s">
        <v>15</v>
      </c>
      <c r="T1121" s="51" t="s">
        <v>1753</v>
      </c>
    </row>
    <row r="1122" spans="1:20" x14ac:dyDescent="0.2">
      <c r="A1122" s="51" t="s">
        <v>1209</v>
      </c>
      <c r="B1122" s="51" t="s">
        <v>1573</v>
      </c>
      <c r="C1122" s="51" t="s">
        <v>2026</v>
      </c>
      <c r="D1122" s="51" t="s">
        <v>1573</v>
      </c>
      <c r="E1122" s="51" t="s">
        <v>1572</v>
      </c>
      <c r="F1122" s="51" t="s">
        <v>1204</v>
      </c>
      <c r="G1122" s="51" t="s">
        <v>1203</v>
      </c>
      <c r="H1122" s="51" t="s">
        <v>1202</v>
      </c>
      <c r="I1122" s="51" t="s">
        <v>1201</v>
      </c>
      <c r="J1122" s="51" t="s">
        <v>1200</v>
      </c>
      <c r="K1122" s="51" t="s">
        <v>1199</v>
      </c>
      <c r="L1122" s="51" t="s">
        <v>1531</v>
      </c>
      <c r="M1122" s="51" t="s">
        <v>1791</v>
      </c>
      <c r="N1122" s="51" t="s">
        <v>2735</v>
      </c>
      <c r="O1122" s="51">
        <v>769000</v>
      </c>
      <c r="P1122" s="51" t="s">
        <v>1195</v>
      </c>
      <c r="Q1122" s="51" t="s">
        <v>1194</v>
      </c>
      <c r="R1122" s="51" t="s">
        <v>15</v>
      </c>
      <c r="T1122" s="51" t="s">
        <v>2023</v>
      </c>
    </row>
    <row r="1123" spans="1:20" x14ac:dyDescent="0.2">
      <c r="A1123" s="51" t="s">
        <v>1209</v>
      </c>
      <c r="B1123" s="51" t="s">
        <v>1573</v>
      </c>
      <c r="C1123" s="51" t="s">
        <v>2026</v>
      </c>
      <c r="D1123" s="51" t="s">
        <v>1573</v>
      </c>
      <c r="E1123" s="51" t="s">
        <v>1572</v>
      </c>
      <c r="F1123" s="51" t="s">
        <v>1204</v>
      </c>
      <c r="G1123" s="51" t="s">
        <v>1203</v>
      </c>
      <c r="H1123" s="51" t="s">
        <v>1202</v>
      </c>
      <c r="I1123" s="51" t="s">
        <v>1201</v>
      </c>
      <c r="J1123" s="51" t="s">
        <v>1200</v>
      </c>
      <c r="K1123" s="51" t="s">
        <v>1199</v>
      </c>
      <c r="L1123" s="51" t="s">
        <v>1530</v>
      </c>
      <c r="M1123" s="51" t="s">
        <v>1211</v>
      </c>
      <c r="N1123" s="51" t="s">
        <v>1164</v>
      </c>
      <c r="O1123" s="51">
        <v>273432</v>
      </c>
      <c r="P1123" s="51" t="s">
        <v>1195</v>
      </c>
      <c r="Q1123" s="51" t="s">
        <v>1194</v>
      </c>
      <c r="R1123" s="51" t="s">
        <v>15</v>
      </c>
      <c r="T1123" s="51" t="s">
        <v>2178</v>
      </c>
    </row>
    <row r="1124" spans="1:20" x14ac:dyDescent="0.2">
      <c r="A1124" s="51" t="s">
        <v>1209</v>
      </c>
      <c r="B1124" s="51" t="s">
        <v>1573</v>
      </c>
      <c r="C1124" s="51" t="s">
        <v>2026</v>
      </c>
      <c r="D1124" s="51" t="s">
        <v>1573</v>
      </c>
      <c r="E1124" s="51" t="s">
        <v>1572</v>
      </c>
      <c r="F1124" s="51" t="s">
        <v>1204</v>
      </c>
      <c r="G1124" s="51" t="s">
        <v>1203</v>
      </c>
      <c r="H1124" s="51" t="s">
        <v>1202</v>
      </c>
      <c r="I1124" s="51" t="s">
        <v>1201</v>
      </c>
      <c r="J1124" s="51" t="s">
        <v>1200</v>
      </c>
      <c r="K1124" s="51" t="s">
        <v>1199</v>
      </c>
      <c r="L1124" s="51" t="s">
        <v>1526</v>
      </c>
      <c r="M1124" s="51" t="s">
        <v>1791</v>
      </c>
      <c r="N1124" s="51" t="s">
        <v>2735</v>
      </c>
      <c r="O1124" s="51">
        <v>179100</v>
      </c>
      <c r="P1124" s="51" t="s">
        <v>1195</v>
      </c>
      <c r="Q1124" s="51" t="s">
        <v>1194</v>
      </c>
      <c r="R1124" s="51" t="s">
        <v>15</v>
      </c>
      <c r="T1124" s="51" t="s">
        <v>2177</v>
      </c>
    </row>
    <row r="1125" spans="1:20" x14ac:dyDescent="0.2">
      <c r="A1125" s="51" t="s">
        <v>1209</v>
      </c>
      <c r="B1125" s="51" t="s">
        <v>1573</v>
      </c>
      <c r="C1125" s="51" t="s">
        <v>2026</v>
      </c>
      <c r="D1125" s="51" t="s">
        <v>1573</v>
      </c>
      <c r="E1125" s="51" t="s">
        <v>1572</v>
      </c>
      <c r="F1125" s="51" t="s">
        <v>1204</v>
      </c>
      <c r="G1125" s="51" t="s">
        <v>1203</v>
      </c>
      <c r="H1125" s="51" t="s">
        <v>1202</v>
      </c>
      <c r="I1125" s="51" t="s">
        <v>1201</v>
      </c>
      <c r="J1125" s="51" t="s">
        <v>1200</v>
      </c>
      <c r="K1125" s="51" t="s">
        <v>1199</v>
      </c>
      <c r="L1125" s="51" t="s">
        <v>1621</v>
      </c>
      <c r="M1125" s="51" t="s">
        <v>1197</v>
      </c>
      <c r="N1125" s="51" t="s">
        <v>1168</v>
      </c>
      <c r="O1125" s="51">
        <v>384750</v>
      </c>
      <c r="P1125" s="51" t="s">
        <v>1195</v>
      </c>
      <c r="Q1125" s="51" t="s">
        <v>1194</v>
      </c>
      <c r="R1125" s="51" t="s">
        <v>15</v>
      </c>
      <c r="T1125" s="51" t="s">
        <v>2176</v>
      </c>
    </row>
    <row r="1126" spans="1:20" x14ac:dyDescent="0.2">
      <c r="A1126" s="51" t="s">
        <v>1209</v>
      </c>
      <c r="B1126" s="51" t="s">
        <v>1573</v>
      </c>
      <c r="C1126" s="51" t="s">
        <v>2026</v>
      </c>
      <c r="D1126" s="51" t="s">
        <v>1573</v>
      </c>
      <c r="E1126" s="51" t="s">
        <v>1572</v>
      </c>
      <c r="F1126" s="51" t="s">
        <v>1204</v>
      </c>
      <c r="G1126" s="51" t="s">
        <v>1203</v>
      </c>
      <c r="H1126" s="51" t="s">
        <v>1202</v>
      </c>
      <c r="I1126" s="51" t="s">
        <v>1201</v>
      </c>
      <c r="J1126" s="51" t="s">
        <v>1200</v>
      </c>
      <c r="K1126" s="51" t="s">
        <v>1199</v>
      </c>
      <c r="L1126" s="51" t="s">
        <v>1619</v>
      </c>
      <c r="M1126" s="51" t="s">
        <v>1791</v>
      </c>
      <c r="N1126" s="51" t="s">
        <v>2735</v>
      </c>
      <c r="O1126" s="51">
        <v>549900</v>
      </c>
      <c r="P1126" s="51" t="s">
        <v>1195</v>
      </c>
      <c r="Q1126" s="51" t="s">
        <v>1194</v>
      </c>
      <c r="R1126" s="51" t="s">
        <v>15</v>
      </c>
      <c r="T1126" s="51" t="s">
        <v>1291</v>
      </c>
    </row>
    <row r="1127" spans="1:20" x14ac:dyDescent="0.2">
      <c r="A1127" s="51" t="s">
        <v>1209</v>
      </c>
      <c r="B1127" s="51" t="s">
        <v>1573</v>
      </c>
      <c r="C1127" s="51" t="s">
        <v>2026</v>
      </c>
      <c r="D1127" s="51" t="s">
        <v>1573</v>
      </c>
      <c r="E1127" s="51" t="s">
        <v>1572</v>
      </c>
      <c r="F1127" s="51" t="s">
        <v>1204</v>
      </c>
      <c r="G1127" s="51" t="s">
        <v>1203</v>
      </c>
      <c r="H1127" s="51" t="s">
        <v>1202</v>
      </c>
      <c r="I1127" s="51" t="s">
        <v>1201</v>
      </c>
      <c r="J1127" s="51" t="s">
        <v>1200</v>
      </c>
      <c r="K1127" s="51" t="s">
        <v>1199</v>
      </c>
      <c r="L1127" s="51" t="s">
        <v>1618</v>
      </c>
      <c r="M1127" s="51" t="s">
        <v>1211</v>
      </c>
      <c r="N1127" s="51" t="s">
        <v>1164</v>
      </c>
      <c r="O1127" s="51">
        <v>290490</v>
      </c>
      <c r="P1127" s="51" t="s">
        <v>1195</v>
      </c>
      <c r="Q1127" s="51" t="s">
        <v>1194</v>
      </c>
      <c r="R1127" s="51" t="s">
        <v>15</v>
      </c>
      <c r="T1127" s="51" t="s">
        <v>2175</v>
      </c>
    </row>
    <row r="1128" spans="1:20" x14ac:dyDescent="0.2">
      <c r="A1128" s="51" t="s">
        <v>1209</v>
      </c>
      <c r="B1128" s="51" t="s">
        <v>1573</v>
      </c>
      <c r="C1128" s="51" t="s">
        <v>2026</v>
      </c>
      <c r="D1128" s="51" t="s">
        <v>1573</v>
      </c>
      <c r="E1128" s="51" t="s">
        <v>1572</v>
      </c>
      <c r="F1128" s="51" t="s">
        <v>1204</v>
      </c>
      <c r="G1128" s="51" t="s">
        <v>1203</v>
      </c>
      <c r="H1128" s="51" t="s">
        <v>1202</v>
      </c>
      <c r="I1128" s="51" t="s">
        <v>1201</v>
      </c>
      <c r="J1128" s="51" t="s">
        <v>1200</v>
      </c>
      <c r="K1128" s="51" t="s">
        <v>1199</v>
      </c>
      <c r="L1128" s="51" t="s">
        <v>1617</v>
      </c>
      <c r="M1128" s="51" t="s">
        <v>1791</v>
      </c>
      <c r="N1128" s="51" t="s">
        <v>2735</v>
      </c>
      <c r="O1128" s="51">
        <v>142700</v>
      </c>
      <c r="P1128" s="51" t="s">
        <v>1195</v>
      </c>
      <c r="Q1128" s="51" t="s">
        <v>1194</v>
      </c>
      <c r="R1128" s="51" t="s">
        <v>15</v>
      </c>
      <c r="T1128" s="51" t="s">
        <v>2007</v>
      </c>
    </row>
    <row r="1129" spans="1:20" x14ac:dyDescent="0.2">
      <c r="A1129" s="51" t="s">
        <v>1209</v>
      </c>
      <c r="B1129" s="51" t="s">
        <v>1573</v>
      </c>
      <c r="C1129" s="51" t="s">
        <v>2026</v>
      </c>
      <c r="D1129" s="51" t="s">
        <v>1573</v>
      </c>
      <c r="E1129" s="51" t="s">
        <v>1572</v>
      </c>
      <c r="F1129" s="51" t="s">
        <v>1204</v>
      </c>
      <c r="G1129" s="51" t="s">
        <v>1203</v>
      </c>
      <c r="H1129" s="51" t="s">
        <v>1202</v>
      </c>
      <c r="I1129" s="51" t="s">
        <v>1201</v>
      </c>
      <c r="J1129" s="51" t="s">
        <v>1200</v>
      </c>
      <c r="K1129" s="51" t="s">
        <v>1199</v>
      </c>
      <c r="L1129" s="51" t="s">
        <v>1616</v>
      </c>
      <c r="M1129" s="51" t="s">
        <v>1221</v>
      </c>
      <c r="N1129" s="51" t="s">
        <v>1164</v>
      </c>
      <c r="O1129" s="51">
        <v>694900</v>
      </c>
      <c r="P1129" s="51" t="s">
        <v>1195</v>
      </c>
      <c r="Q1129" s="51" t="s">
        <v>1194</v>
      </c>
      <c r="R1129" s="51" t="s">
        <v>15</v>
      </c>
      <c r="T1129" s="51" t="s">
        <v>2067</v>
      </c>
    </row>
    <row r="1130" spans="1:20" x14ac:dyDescent="0.2">
      <c r="A1130" s="51" t="s">
        <v>1209</v>
      </c>
      <c r="B1130" s="51" t="s">
        <v>1573</v>
      </c>
      <c r="C1130" s="51" t="s">
        <v>2026</v>
      </c>
      <c r="D1130" s="51" t="s">
        <v>1573</v>
      </c>
      <c r="E1130" s="51" t="s">
        <v>1572</v>
      </c>
      <c r="F1130" s="51" t="s">
        <v>1204</v>
      </c>
      <c r="G1130" s="51" t="s">
        <v>1203</v>
      </c>
      <c r="H1130" s="51" t="s">
        <v>1202</v>
      </c>
      <c r="I1130" s="51" t="s">
        <v>1201</v>
      </c>
      <c r="J1130" s="51" t="s">
        <v>1200</v>
      </c>
      <c r="K1130" s="51" t="s">
        <v>1199</v>
      </c>
      <c r="L1130" s="51" t="s">
        <v>1614</v>
      </c>
      <c r="M1130" s="51" t="s">
        <v>1272</v>
      </c>
      <c r="N1130" s="51" t="s">
        <v>1166</v>
      </c>
      <c r="O1130" s="51">
        <v>365900</v>
      </c>
      <c r="P1130" s="51" t="s">
        <v>1195</v>
      </c>
      <c r="Q1130" s="51" t="s">
        <v>1194</v>
      </c>
      <c r="R1130" s="51" t="s">
        <v>15</v>
      </c>
      <c r="T1130" s="51" t="s">
        <v>1588</v>
      </c>
    </row>
    <row r="1131" spans="1:20" x14ac:dyDescent="0.2">
      <c r="A1131" s="51" t="s">
        <v>1209</v>
      </c>
      <c r="B1131" s="51" t="s">
        <v>1573</v>
      </c>
      <c r="C1131" s="51" t="s">
        <v>2026</v>
      </c>
      <c r="D1131" s="51" t="s">
        <v>1573</v>
      </c>
      <c r="E1131" s="51" t="s">
        <v>1572</v>
      </c>
      <c r="F1131" s="51" t="s">
        <v>1204</v>
      </c>
      <c r="G1131" s="51" t="s">
        <v>1203</v>
      </c>
      <c r="H1131" s="51" t="s">
        <v>1202</v>
      </c>
      <c r="I1131" s="51" t="s">
        <v>1201</v>
      </c>
      <c r="J1131" s="51" t="s">
        <v>1200</v>
      </c>
      <c r="K1131" s="51" t="s">
        <v>1199</v>
      </c>
      <c r="L1131" s="51" t="s">
        <v>1613</v>
      </c>
      <c r="M1131" s="51" t="s">
        <v>1211</v>
      </c>
      <c r="N1131" s="51" t="s">
        <v>1164</v>
      </c>
      <c r="O1131" s="51">
        <v>209990</v>
      </c>
      <c r="P1131" s="51" t="s">
        <v>1195</v>
      </c>
      <c r="Q1131" s="51" t="s">
        <v>1194</v>
      </c>
      <c r="R1131" s="51" t="s">
        <v>15</v>
      </c>
      <c r="T1131" s="51" t="s">
        <v>1635</v>
      </c>
    </row>
    <row r="1132" spans="1:20" x14ac:dyDescent="0.2">
      <c r="A1132" s="51" t="s">
        <v>1209</v>
      </c>
      <c r="B1132" s="51" t="s">
        <v>1573</v>
      </c>
      <c r="C1132" s="51" t="s">
        <v>2026</v>
      </c>
      <c r="D1132" s="51" t="s">
        <v>1573</v>
      </c>
      <c r="E1132" s="51" t="s">
        <v>1572</v>
      </c>
      <c r="F1132" s="51" t="s">
        <v>1204</v>
      </c>
      <c r="G1132" s="51" t="s">
        <v>1203</v>
      </c>
      <c r="H1132" s="51" t="s">
        <v>1202</v>
      </c>
      <c r="I1132" s="51" t="s">
        <v>1201</v>
      </c>
      <c r="J1132" s="51" t="s">
        <v>1200</v>
      </c>
      <c r="K1132" s="51" t="s">
        <v>1199</v>
      </c>
      <c r="L1132" s="51" t="s">
        <v>1612</v>
      </c>
      <c r="M1132" s="51" t="s">
        <v>1791</v>
      </c>
      <c r="N1132" s="51" t="s">
        <v>2735</v>
      </c>
      <c r="O1132" s="51">
        <v>509900</v>
      </c>
      <c r="P1132" s="51" t="s">
        <v>1195</v>
      </c>
      <c r="Q1132" s="51" t="s">
        <v>1194</v>
      </c>
      <c r="R1132" s="51" t="s">
        <v>15</v>
      </c>
      <c r="T1132" s="51" t="s">
        <v>2009</v>
      </c>
    </row>
    <row r="1133" spans="1:20" x14ac:dyDescent="0.2">
      <c r="A1133" s="51" t="s">
        <v>1209</v>
      </c>
      <c r="B1133" s="51" t="s">
        <v>1573</v>
      </c>
      <c r="C1133" s="51" t="s">
        <v>2026</v>
      </c>
      <c r="D1133" s="51" t="s">
        <v>1573</v>
      </c>
      <c r="E1133" s="51" t="s">
        <v>1572</v>
      </c>
      <c r="F1133" s="51" t="s">
        <v>1204</v>
      </c>
      <c r="G1133" s="51" t="s">
        <v>1203</v>
      </c>
      <c r="H1133" s="51" t="s">
        <v>1202</v>
      </c>
      <c r="I1133" s="51" t="s">
        <v>1201</v>
      </c>
      <c r="J1133" s="51" t="s">
        <v>1200</v>
      </c>
      <c r="K1133" s="51" t="s">
        <v>1199</v>
      </c>
      <c r="L1133" s="51" t="s">
        <v>1611</v>
      </c>
      <c r="M1133" s="51" t="s">
        <v>1214</v>
      </c>
      <c r="N1133" s="51" t="s">
        <v>1168</v>
      </c>
      <c r="O1133" s="51">
        <v>367900</v>
      </c>
      <c r="P1133" s="51" t="s">
        <v>1195</v>
      </c>
      <c r="Q1133" s="51" t="s">
        <v>1194</v>
      </c>
      <c r="R1133" s="51" t="s">
        <v>1213</v>
      </c>
      <c r="T1133" s="51" t="s">
        <v>1372</v>
      </c>
    </row>
    <row r="1134" spans="1:20" x14ac:dyDescent="0.2">
      <c r="A1134" s="51" t="s">
        <v>1209</v>
      </c>
      <c r="B1134" s="51" t="s">
        <v>1573</v>
      </c>
      <c r="C1134" s="51" t="s">
        <v>2026</v>
      </c>
      <c r="D1134" s="51" t="s">
        <v>1573</v>
      </c>
      <c r="E1134" s="51" t="s">
        <v>1572</v>
      </c>
      <c r="F1134" s="51" t="s">
        <v>1204</v>
      </c>
      <c r="G1134" s="51" t="s">
        <v>1203</v>
      </c>
      <c r="H1134" s="51" t="s">
        <v>1202</v>
      </c>
      <c r="I1134" s="51" t="s">
        <v>1201</v>
      </c>
      <c r="J1134" s="51" t="s">
        <v>1200</v>
      </c>
      <c r="K1134" s="51" t="s">
        <v>1199</v>
      </c>
      <c r="L1134" s="51" t="s">
        <v>1610</v>
      </c>
      <c r="M1134" s="51" t="s">
        <v>1791</v>
      </c>
      <c r="N1134" s="51" t="s">
        <v>2735</v>
      </c>
      <c r="O1134" s="51">
        <v>157400</v>
      </c>
      <c r="P1134" s="51" t="s">
        <v>1195</v>
      </c>
      <c r="Q1134" s="51" t="s">
        <v>1194</v>
      </c>
      <c r="R1134" s="51" t="s">
        <v>15</v>
      </c>
      <c r="T1134" s="51" t="s">
        <v>2047</v>
      </c>
    </row>
    <row r="1135" spans="1:20" x14ac:dyDescent="0.2">
      <c r="A1135" s="51" t="s">
        <v>1209</v>
      </c>
      <c r="B1135" s="51" t="s">
        <v>1573</v>
      </c>
      <c r="C1135" s="51" t="s">
        <v>2026</v>
      </c>
      <c r="D1135" s="51" t="s">
        <v>1573</v>
      </c>
      <c r="E1135" s="51" t="s">
        <v>1572</v>
      </c>
      <c r="F1135" s="51" t="s">
        <v>1204</v>
      </c>
      <c r="G1135" s="51" t="s">
        <v>1203</v>
      </c>
      <c r="H1135" s="51" t="s">
        <v>1202</v>
      </c>
      <c r="I1135" s="51" t="s">
        <v>1201</v>
      </c>
      <c r="J1135" s="51" t="s">
        <v>1200</v>
      </c>
      <c r="K1135" s="51" t="s">
        <v>1199</v>
      </c>
      <c r="L1135" s="51" t="s">
        <v>1609</v>
      </c>
      <c r="M1135" s="51" t="s">
        <v>1211</v>
      </c>
      <c r="N1135" s="51" t="s">
        <v>1164</v>
      </c>
      <c r="O1135" s="51">
        <v>233240</v>
      </c>
      <c r="P1135" s="51" t="s">
        <v>1195</v>
      </c>
      <c r="Q1135" s="51" t="s">
        <v>1194</v>
      </c>
      <c r="R1135" s="51" t="s">
        <v>15</v>
      </c>
      <c r="T1135" s="51" t="s">
        <v>2169</v>
      </c>
    </row>
    <row r="1136" spans="1:20" x14ac:dyDescent="0.2">
      <c r="A1136" s="51" t="s">
        <v>1209</v>
      </c>
      <c r="B1136" s="51" t="s">
        <v>1573</v>
      </c>
      <c r="C1136" s="51" t="s">
        <v>2026</v>
      </c>
      <c r="D1136" s="51" t="s">
        <v>1573</v>
      </c>
      <c r="E1136" s="51" t="s">
        <v>1572</v>
      </c>
      <c r="F1136" s="51" t="s">
        <v>1204</v>
      </c>
      <c r="G1136" s="51" t="s">
        <v>1203</v>
      </c>
      <c r="H1136" s="51" t="s">
        <v>1202</v>
      </c>
      <c r="I1136" s="51" t="s">
        <v>1201</v>
      </c>
      <c r="J1136" s="51" t="s">
        <v>1200</v>
      </c>
      <c r="K1136" s="51" t="s">
        <v>1199</v>
      </c>
      <c r="L1136" s="51" t="s">
        <v>1607</v>
      </c>
      <c r="M1136" s="51" t="s">
        <v>1791</v>
      </c>
      <c r="N1136" s="51" t="s">
        <v>2735</v>
      </c>
      <c r="O1136" s="51">
        <v>138519.5</v>
      </c>
      <c r="P1136" s="51" t="s">
        <v>1195</v>
      </c>
      <c r="Q1136" s="51" t="s">
        <v>1194</v>
      </c>
      <c r="R1136" s="51" t="s">
        <v>15</v>
      </c>
      <c r="T1136" s="51" t="s">
        <v>2174</v>
      </c>
    </row>
    <row r="1137" spans="1:20" x14ac:dyDescent="0.2">
      <c r="A1137" s="51" t="s">
        <v>1209</v>
      </c>
      <c r="B1137" s="51" t="s">
        <v>1573</v>
      </c>
      <c r="C1137" s="51" t="s">
        <v>2026</v>
      </c>
      <c r="D1137" s="51" t="s">
        <v>1573</v>
      </c>
      <c r="E1137" s="51" t="s">
        <v>1572</v>
      </c>
      <c r="F1137" s="51" t="s">
        <v>1204</v>
      </c>
      <c r="G1137" s="51" t="s">
        <v>1203</v>
      </c>
      <c r="H1137" s="51" t="s">
        <v>1202</v>
      </c>
      <c r="I1137" s="51" t="s">
        <v>1201</v>
      </c>
      <c r="J1137" s="51" t="s">
        <v>1200</v>
      </c>
      <c r="K1137" s="51" t="s">
        <v>1199</v>
      </c>
      <c r="L1137" s="51" t="s">
        <v>1605</v>
      </c>
      <c r="M1137" s="51" t="s">
        <v>1211</v>
      </c>
      <c r="N1137" s="51" t="s">
        <v>1164</v>
      </c>
      <c r="O1137" s="51">
        <v>881333.5</v>
      </c>
      <c r="P1137" s="51" t="s">
        <v>1195</v>
      </c>
      <c r="Q1137" s="51" t="s">
        <v>1194</v>
      </c>
      <c r="R1137" s="51" t="s">
        <v>15</v>
      </c>
      <c r="T1137" s="51" t="s">
        <v>2173</v>
      </c>
    </row>
    <row r="1138" spans="1:20" x14ac:dyDescent="0.2">
      <c r="A1138" s="51" t="s">
        <v>1209</v>
      </c>
      <c r="B1138" s="51" t="s">
        <v>1573</v>
      </c>
      <c r="C1138" s="51" t="s">
        <v>2026</v>
      </c>
      <c r="D1138" s="51" t="s">
        <v>1573</v>
      </c>
      <c r="E1138" s="51" t="s">
        <v>1572</v>
      </c>
      <c r="F1138" s="51" t="s">
        <v>1204</v>
      </c>
      <c r="G1138" s="51" t="s">
        <v>1203</v>
      </c>
      <c r="H1138" s="51" t="s">
        <v>1202</v>
      </c>
      <c r="I1138" s="51" t="s">
        <v>1201</v>
      </c>
      <c r="J1138" s="51" t="s">
        <v>1200</v>
      </c>
      <c r="K1138" s="51" t="s">
        <v>1199</v>
      </c>
      <c r="L1138" s="51" t="s">
        <v>1603</v>
      </c>
      <c r="M1138" s="51" t="s">
        <v>1221</v>
      </c>
      <c r="N1138" s="51" t="s">
        <v>1164</v>
      </c>
      <c r="O1138" s="51">
        <v>169000</v>
      </c>
      <c r="P1138" s="51" t="s">
        <v>1195</v>
      </c>
      <c r="Q1138" s="51" t="s">
        <v>1194</v>
      </c>
      <c r="R1138" s="51" t="s">
        <v>15</v>
      </c>
      <c r="T1138" s="51" t="s">
        <v>1815</v>
      </c>
    </row>
    <row r="1139" spans="1:20" x14ac:dyDescent="0.2">
      <c r="A1139" s="51" t="s">
        <v>1209</v>
      </c>
      <c r="B1139" s="51" t="s">
        <v>1573</v>
      </c>
      <c r="C1139" s="51" t="s">
        <v>2026</v>
      </c>
      <c r="D1139" s="51" t="s">
        <v>1573</v>
      </c>
      <c r="E1139" s="51" t="s">
        <v>1572</v>
      </c>
      <c r="F1139" s="51" t="s">
        <v>1204</v>
      </c>
      <c r="G1139" s="51" t="s">
        <v>1203</v>
      </c>
      <c r="H1139" s="51" t="s">
        <v>1202</v>
      </c>
      <c r="I1139" s="51" t="s">
        <v>1201</v>
      </c>
      <c r="J1139" s="51" t="s">
        <v>1200</v>
      </c>
      <c r="K1139" s="51" t="s">
        <v>1199</v>
      </c>
      <c r="L1139" s="51" t="s">
        <v>1602</v>
      </c>
      <c r="M1139" s="51" t="s">
        <v>1791</v>
      </c>
      <c r="N1139" s="51" t="s">
        <v>2735</v>
      </c>
      <c r="O1139" s="51">
        <v>345900</v>
      </c>
      <c r="P1139" s="51" t="s">
        <v>1195</v>
      </c>
      <c r="Q1139" s="51" t="s">
        <v>1194</v>
      </c>
      <c r="R1139" s="51" t="s">
        <v>15</v>
      </c>
      <c r="T1139" s="51" t="s">
        <v>1902</v>
      </c>
    </row>
    <row r="1140" spans="1:20" x14ac:dyDescent="0.2">
      <c r="A1140" s="51" t="s">
        <v>1209</v>
      </c>
      <c r="B1140" s="51" t="s">
        <v>1573</v>
      </c>
      <c r="C1140" s="51" t="s">
        <v>2026</v>
      </c>
      <c r="D1140" s="51" t="s">
        <v>1573</v>
      </c>
      <c r="E1140" s="51" t="s">
        <v>1572</v>
      </c>
      <c r="F1140" s="51" t="s">
        <v>1204</v>
      </c>
      <c r="G1140" s="51" t="s">
        <v>1203</v>
      </c>
      <c r="H1140" s="51" t="s">
        <v>1202</v>
      </c>
      <c r="I1140" s="51" t="s">
        <v>1201</v>
      </c>
      <c r="J1140" s="51" t="s">
        <v>1200</v>
      </c>
      <c r="K1140" s="51" t="s">
        <v>1199</v>
      </c>
      <c r="L1140" s="51" t="s">
        <v>1600</v>
      </c>
      <c r="M1140" s="51" t="s">
        <v>1197</v>
      </c>
      <c r="N1140" s="51" t="s">
        <v>1168</v>
      </c>
      <c r="O1140" s="51">
        <v>654900</v>
      </c>
      <c r="P1140" s="51" t="s">
        <v>1195</v>
      </c>
      <c r="Q1140" s="51" t="s">
        <v>1194</v>
      </c>
      <c r="R1140" s="51" t="s">
        <v>15</v>
      </c>
      <c r="T1140" s="51" t="s">
        <v>1553</v>
      </c>
    </row>
    <row r="1141" spans="1:20" x14ac:dyDescent="0.2">
      <c r="A1141" s="51" t="s">
        <v>1209</v>
      </c>
      <c r="B1141" s="51" t="s">
        <v>1573</v>
      </c>
      <c r="C1141" s="51" t="s">
        <v>2026</v>
      </c>
      <c r="D1141" s="51" t="s">
        <v>1573</v>
      </c>
      <c r="E1141" s="51" t="s">
        <v>1572</v>
      </c>
      <c r="F1141" s="51" t="s">
        <v>1204</v>
      </c>
      <c r="G1141" s="51" t="s">
        <v>1203</v>
      </c>
      <c r="H1141" s="51" t="s">
        <v>1202</v>
      </c>
      <c r="I1141" s="51" t="s">
        <v>1201</v>
      </c>
      <c r="J1141" s="51" t="s">
        <v>1200</v>
      </c>
      <c r="K1141" s="51" t="s">
        <v>1199</v>
      </c>
      <c r="L1141" s="51" t="s">
        <v>1599</v>
      </c>
      <c r="M1141" s="51" t="s">
        <v>1791</v>
      </c>
      <c r="N1141" s="51" t="s">
        <v>2735</v>
      </c>
      <c r="O1141" s="51">
        <v>645900</v>
      </c>
      <c r="P1141" s="51" t="s">
        <v>1195</v>
      </c>
      <c r="Q1141" s="51" t="s">
        <v>1194</v>
      </c>
      <c r="R1141" s="51" t="s">
        <v>15</v>
      </c>
      <c r="T1141" s="51" t="s">
        <v>2016</v>
      </c>
    </row>
    <row r="1142" spans="1:20" x14ac:dyDescent="0.2">
      <c r="A1142" s="51" t="s">
        <v>1209</v>
      </c>
      <c r="B1142" s="51" t="s">
        <v>1573</v>
      </c>
      <c r="C1142" s="51" t="s">
        <v>2026</v>
      </c>
      <c r="D1142" s="51" t="s">
        <v>1573</v>
      </c>
      <c r="E1142" s="51" t="s">
        <v>1572</v>
      </c>
      <c r="F1142" s="51" t="s">
        <v>1204</v>
      </c>
      <c r="G1142" s="51" t="s">
        <v>1203</v>
      </c>
      <c r="H1142" s="51" t="s">
        <v>1202</v>
      </c>
      <c r="I1142" s="51" t="s">
        <v>1201</v>
      </c>
      <c r="J1142" s="51" t="s">
        <v>1200</v>
      </c>
      <c r="K1142" s="51" t="s">
        <v>1199</v>
      </c>
      <c r="L1142" s="51" t="s">
        <v>1597</v>
      </c>
      <c r="M1142" s="51" t="s">
        <v>1197</v>
      </c>
      <c r="N1142" s="51" t="s">
        <v>1168</v>
      </c>
      <c r="O1142" s="51">
        <v>280500</v>
      </c>
      <c r="P1142" s="51" t="s">
        <v>1195</v>
      </c>
      <c r="Q1142" s="51" t="s">
        <v>1194</v>
      </c>
      <c r="R1142" s="51" t="s">
        <v>15</v>
      </c>
      <c r="T1142" s="51" t="s">
        <v>2029</v>
      </c>
    </row>
    <row r="1143" spans="1:20" x14ac:dyDescent="0.2">
      <c r="A1143" s="51" t="s">
        <v>1209</v>
      </c>
      <c r="B1143" s="51" t="s">
        <v>1573</v>
      </c>
      <c r="C1143" s="51" t="s">
        <v>2026</v>
      </c>
      <c r="D1143" s="51" t="s">
        <v>1573</v>
      </c>
      <c r="E1143" s="51" t="s">
        <v>1572</v>
      </c>
      <c r="F1143" s="51" t="s">
        <v>1204</v>
      </c>
      <c r="G1143" s="51" t="s">
        <v>1203</v>
      </c>
      <c r="H1143" s="51" t="s">
        <v>1202</v>
      </c>
      <c r="I1143" s="51" t="s">
        <v>1201</v>
      </c>
      <c r="J1143" s="51" t="s">
        <v>1200</v>
      </c>
      <c r="K1143" s="51" t="s">
        <v>1199</v>
      </c>
      <c r="L1143" s="51" t="s">
        <v>1596</v>
      </c>
      <c r="M1143" s="51" t="s">
        <v>1791</v>
      </c>
      <c r="N1143" s="51" t="s">
        <v>2735</v>
      </c>
      <c r="O1143" s="51">
        <v>157400</v>
      </c>
      <c r="P1143" s="51" t="s">
        <v>1195</v>
      </c>
      <c r="Q1143" s="51" t="s">
        <v>1194</v>
      </c>
      <c r="R1143" s="51" t="s">
        <v>15</v>
      </c>
      <c r="T1143" s="51" t="s">
        <v>2047</v>
      </c>
    </row>
    <row r="1144" spans="1:20" x14ac:dyDescent="0.2">
      <c r="A1144" s="51" t="s">
        <v>1209</v>
      </c>
      <c r="B1144" s="51" t="s">
        <v>1573</v>
      </c>
      <c r="C1144" s="51" t="s">
        <v>2026</v>
      </c>
      <c r="D1144" s="51" t="s">
        <v>1573</v>
      </c>
      <c r="E1144" s="51" t="s">
        <v>1572</v>
      </c>
      <c r="F1144" s="51" t="s">
        <v>1204</v>
      </c>
      <c r="G1144" s="51" t="s">
        <v>1203</v>
      </c>
      <c r="H1144" s="51" t="s">
        <v>1202</v>
      </c>
      <c r="I1144" s="51" t="s">
        <v>1201</v>
      </c>
      <c r="J1144" s="51" t="s">
        <v>1200</v>
      </c>
      <c r="K1144" s="51" t="s">
        <v>1199</v>
      </c>
      <c r="L1144" s="51" t="s">
        <v>1595</v>
      </c>
      <c r="M1144" s="51" t="s">
        <v>1989</v>
      </c>
      <c r="N1144" s="51" t="s">
        <v>1166</v>
      </c>
      <c r="O1144" s="51">
        <v>339900</v>
      </c>
      <c r="P1144" s="51" t="s">
        <v>1195</v>
      </c>
      <c r="Q1144" s="51" t="s">
        <v>1194</v>
      </c>
      <c r="R1144" s="51" t="s">
        <v>15</v>
      </c>
      <c r="T1144" s="51" t="s">
        <v>2103</v>
      </c>
    </row>
    <row r="1145" spans="1:20" x14ac:dyDescent="0.2">
      <c r="A1145" s="51" t="s">
        <v>1209</v>
      </c>
      <c r="B1145" s="51" t="s">
        <v>1573</v>
      </c>
      <c r="C1145" s="51" t="s">
        <v>2026</v>
      </c>
      <c r="D1145" s="51" t="s">
        <v>1573</v>
      </c>
      <c r="E1145" s="51" t="s">
        <v>1572</v>
      </c>
      <c r="F1145" s="51" t="s">
        <v>1204</v>
      </c>
      <c r="G1145" s="51" t="s">
        <v>1203</v>
      </c>
      <c r="H1145" s="51" t="s">
        <v>1202</v>
      </c>
      <c r="I1145" s="51" t="s">
        <v>1201</v>
      </c>
      <c r="J1145" s="51" t="s">
        <v>1200</v>
      </c>
      <c r="K1145" s="51" t="s">
        <v>1199</v>
      </c>
      <c r="L1145" s="51" t="s">
        <v>1594</v>
      </c>
      <c r="M1145" s="51" t="s">
        <v>1791</v>
      </c>
      <c r="N1145" s="51" t="s">
        <v>2735</v>
      </c>
      <c r="O1145" s="51">
        <v>207990</v>
      </c>
      <c r="P1145" s="51" t="s">
        <v>1195</v>
      </c>
      <c r="Q1145" s="51" t="s">
        <v>1194</v>
      </c>
      <c r="R1145" s="51" t="s">
        <v>15</v>
      </c>
      <c r="T1145" s="51" t="s">
        <v>2172</v>
      </c>
    </row>
    <row r="1146" spans="1:20" x14ac:dyDescent="0.2">
      <c r="A1146" s="51" t="s">
        <v>1209</v>
      </c>
      <c r="B1146" s="51" t="s">
        <v>1573</v>
      </c>
      <c r="C1146" s="51" t="s">
        <v>2026</v>
      </c>
      <c r="D1146" s="51" t="s">
        <v>1573</v>
      </c>
      <c r="E1146" s="51" t="s">
        <v>1572</v>
      </c>
      <c r="F1146" s="51" t="s">
        <v>1204</v>
      </c>
      <c r="G1146" s="51" t="s">
        <v>1203</v>
      </c>
      <c r="H1146" s="51" t="s">
        <v>1202</v>
      </c>
      <c r="I1146" s="51" t="s">
        <v>1201</v>
      </c>
      <c r="J1146" s="51" t="s">
        <v>1200</v>
      </c>
      <c r="K1146" s="51" t="s">
        <v>1199</v>
      </c>
      <c r="L1146" s="51" t="s">
        <v>1593</v>
      </c>
      <c r="M1146" s="51" t="s">
        <v>1791</v>
      </c>
      <c r="N1146" s="51" t="s">
        <v>2735</v>
      </c>
      <c r="O1146" s="51">
        <v>370900</v>
      </c>
      <c r="P1146" s="51" t="s">
        <v>1195</v>
      </c>
      <c r="Q1146" s="51" t="s">
        <v>1194</v>
      </c>
      <c r="R1146" s="51" t="s">
        <v>15</v>
      </c>
      <c r="T1146" s="51" t="s">
        <v>1689</v>
      </c>
    </row>
    <row r="1147" spans="1:20" x14ac:dyDescent="0.2">
      <c r="A1147" s="51" t="s">
        <v>1209</v>
      </c>
      <c r="B1147" s="51" t="s">
        <v>1573</v>
      </c>
      <c r="C1147" s="51" t="s">
        <v>2026</v>
      </c>
      <c r="D1147" s="51" t="s">
        <v>1573</v>
      </c>
      <c r="E1147" s="51" t="s">
        <v>1572</v>
      </c>
      <c r="F1147" s="51" t="s">
        <v>1204</v>
      </c>
      <c r="G1147" s="51" t="s">
        <v>1203</v>
      </c>
      <c r="H1147" s="51" t="s">
        <v>1202</v>
      </c>
      <c r="I1147" s="51" t="s">
        <v>1201</v>
      </c>
      <c r="J1147" s="51" t="s">
        <v>1200</v>
      </c>
      <c r="K1147" s="51" t="s">
        <v>1199</v>
      </c>
      <c r="L1147" s="51" t="s">
        <v>1591</v>
      </c>
      <c r="M1147" s="51" t="s">
        <v>1791</v>
      </c>
      <c r="N1147" s="51" t="s">
        <v>2735</v>
      </c>
      <c r="O1147" s="51">
        <v>280500</v>
      </c>
      <c r="P1147" s="51" t="s">
        <v>1195</v>
      </c>
      <c r="Q1147" s="51" t="s">
        <v>1194</v>
      </c>
      <c r="R1147" s="51" t="s">
        <v>15</v>
      </c>
      <c r="T1147" s="51" t="s">
        <v>2029</v>
      </c>
    </row>
    <row r="1148" spans="1:20" x14ac:dyDescent="0.2">
      <c r="A1148" s="51" t="s">
        <v>1209</v>
      </c>
      <c r="B1148" s="51" t="s">
        <v>1573</v>
      </c>
      <c r="C1148" s="51" t="s">
        <v>2026</v>
      </c>
      <c r="D1148" s="51" t="s">
        <v>1573</v>
      </c>
      <c r="E1148" s="51" t="s">
        <v>1572</v>
      </c>
      <c r="F1148" s="51" t="s">
        <v>1204</v>
      </c>
      <c r="G1148" s="51" t="s">
        <v>1203</v>
      </c>
      <c r="H1148" s="51" t="s">
        <v>1202</v>
      </c>
      <c r="I1148" s="51" t="s">
        <v>1201</v>
      </c>
      <c r="J1148" s="51" t="s">
        <v>1200</v>
      </c>
      <c r="K1148" s="51" t="s">
        <v>1199</v>
      </c>
      <c r="L1148" s="51" t="s">
        <v>1590</v>
      </c>
      <c r="M1148" s="51" t="s">
        <v>1197</v>
      </c>
      <c r="N1148" s="51" t="s">
        <v>1168</v>
      </c>
      <c r="O1148" s="51">
        <v>519000</v>
      </c>
      <c r="P1148" s="51" t="s">
        <v>1195</v>
      </c>
      <c r="Q1148" s="51" t="s">
        <v>1194</v>
      </c>
      <c r="R1148" s="51" t="s">
        <v>15</v>
      </c>
      <c r="T1148" s="51" t="s">
        <v>2171</v>
      </c>
    </row>
    <row r="1149" spans="1:20" x14ac:dyDescent="0.2">
      <c r="A1149" s="51" t="s">
        <v>1209</v>
      </c>
      <c r="B1149" s="51" t="s">
        <v>1573</v>
      </c>
      <c r="C1149" s="51" t="s">
        <v>2026</v>
      </c>
      <c r="D1149" s="51" t="s">
        <v>1573</v>
      </c>
      <c r="E1149" s="51" t="s">
        <v>1572</v>
      </c>
      <c r="F1149" s="51" t="s">
        <v>1204</v>
      </c>
      <c r="G1149" s="51" t="s">
        <v>1203</v>
      </c>
      <c r="H1149" s="51" t="s">
        <v>1202</v>
      </c>
      <c r="I1149" s="51" t="s">
        <v>1201</v>
      </c>
      <c r="J1149" s="51" t="s">
        <v>1200</v>
      </c>
      <c r="K1149" s="51" t="s">
        <v>1199</v>
      </c>
      <c r="L1149" s="51" t="s">
        <v>1589</v>
      </c>
      <c r="M1149" s="51" t="s">
        <v>1214</v>
      </c>
      <c r="N1149" s="51" t="s">
        <v>1168</v>
      </c>
      <c r="O1149" s="51">
        <v>378400</v>
      </c>
      <c r="P1149" s="51" t="s">
        <v>1195</v>
      </c>
      <c r="Q1149" s="51" t="s">
        <v>1194</v>
      </c>
      <c r="R1149" s="51" t="s">
        <v>15</v>
      </c>
      <c r="T1149" s="51" t="s">
        <v>2104</v>
      </c>
    </row>
    <row r="1150" spans="1:20" x14ac:dyDescent="0.2">
      <c r="A1150" s="51" t="s">
        <v>1209</v>
      </c>
      <c r="B1150" s="51" t="s">
        <v>1573</v>
      </c>
      <c r="C1150" s="51" t="s">
        <v>2026</v>
      </c>
      <c r="D1150" s="51" t="s">
        <v>1573</v>
      </c>
      <c r="E1150" s="51" t="s">
        <v>1572</v>
      </c>
      <c r="F1150" s="51" t="s">
        <v>1204</v>
      </c>
      <c r="G1150" s="51" t="s">
        <v>1203</v>
      </c>
      <c r="H1150" s="51" t="s">
        <v>1202</v>
      </c>
      <c r="I1150" s="51" t="s">
        <v>1201</v>
      </c>
      <c r="J1150" s="51" t="s">
        <v>1200</v>
      </c>
      <c r="K1150" s="51" t="s">
        <v>1199</v>
      </c>
      <c r="L1150" s="51" t="s">
        <v>1587</v>
      </c>
      <c r="M1150" s="51" t="s">
        <v>1211</v>
      </c>
      <c r="N1150" s="51" t="s">
        <v>1164</v>
      </c>
      <c r="O1150" s="51">
        <v>509000</v>
      </c>
      <c r="P1150" s="51" t="s">
        <v>1195</v>
      </c>
      <c r="Q1150" s="51" t="s">
        <v>1194</v>
      </c>
      <c r="R1150" s="51" t="s">
        <v>15</v>
      </c>
      <c r="T1150" s="51" t="s">
        <v>2014</v>
      </c>
    </row>
    <row r="1151" spans="1:20" x14ac:dyDescent="0.2">
      <c r="A1151" s="51" t="s">
        <v>1209</v>
      </c>
      <c r="B1151" s="51" t="s">
        <v>1573</v>
      </c>
      <c r="C1151" s="51" t="s">
        <v>2026</v>
      </c>
      <c r="D1151" s="51" t="s">
        <v>1573</v>
      </c>
      <c r="E1151" s="51" t="s">
        <v>1572</v>
      </c>
      <c r="F1151" s="51" t="s">
        <v>1204</v>
      </c>
      <c r="G1151" s="51" t="s">
        <v>1203</v>
      </c>
      <c r="H1151" s="51" t="s">
        <v>1202</v>
      </c>
      <c r="I1151" s="51" t="s">
        <v>1201</v>
      </c>
      <c r="J1151" s="51" t="s">
        <v>1200</v>
      </c>
      <c r="K1151" s="51" t="s">
        <v>1199</v>
      </c>
      <c r="L1151" s="51" t="s">
        <v>1586</v>
      </c>
      <c r="M1151" s="51" t="s">
        <v>1211</v>
      </c>
      <c r="N1151" s="51" t="s">
        <v>1164</v>
      </c>
      <c r="O1151" s="51">
        <v>271700</v>
      </c>
      <c r="P1151" s="51" t="s">
        <v>1195</v>
      </c>
      <c r="Q1151" s="51" t="s">
        <v>1194</v>
      </c>
      <c r="R1151" s="51" t="s">
        <v>15</v>
      </c>
      <c r="T1151" s="51" t="s">
        <v>2099</v>
      </c>
    </row>
    <row r="1152" spans="1:20" x14ac:dyDescent="0.2">
      <c r="A1152" s="51" t="s">
        <v>1209</v>
      </c>
      <c r="B1152" s="51" t="s">
        <v>1573</v>
      </c>
      <c r="C1152" s="51" t="s">
        <v>2026</v>
      </c>
      <c r="D1152" s="51" t="s">
        <v>1573</v>
      </c>
      <c r="E1152" s="51" t="s">
        <v>1572</v>
      </c>
      <c r="F1152" s="51" t="s">
        <v>1204</v>
      </c>
      <c r="G1152" s="51" t="s">
        <v>1203</v>
      </c>
      <c r="H1152" s="51" t="s">
        <v>1202</v>
      </c>
      <c r="I1152" s="51" t="s">
        <v>1201</v>
      </c>
      <c r="J1152" s="51" t="s">
        <v>1200</v>
      </c>
      <c r="K1152" s="51" t="s">
        <v>1199</v>
      </c>
      <c r="L1152" s="51" t="s">
        <v>1585</v>
      </c>
      <c r="M1152" s="51" t="s">
        <v>1791</v>
      </c>
      <c r="N1152" s="51" t="s">
        <v>2735</v>
      </c>
      <c r="O1152" s="51">
        <v>807400</v>
      </c>
      <c r="P1152" s="51" t="s">
        <v>1195</v>
      </c>
      <c r="Q1152" s="51" t="s">
        <v>1194</v>
      </c>
      <c r="R1152" s="51" t="s">
        <v>15</v>
      </c>
      <c r="T1152" s="51" t="s">
        <v>2170</v>
      </c>
    </row>
    <row r="1153" spans="1:20" x14ac:dyDescent="0.2">
      <c r="A1153" s="51" t="s">
        <v>1209</v>
      </c>
      <c r="B1153" s="51" t="s">
        <v>1573</v>
      </c>
      <c r="C1153" s="51" t="s">
        <v>2026</v>
      </c>
      <c r="D1153" s="51" t="s">
        <v>1573</v>
      </c>
      <c r="E1153" s="51" t="s">
        <v>1572</v>
      </c>
      <c r="F1153" s="51" t="s">
        <v>1204</v>
      </c>
      <c r="G1153" s="51" t="s">
        <v>1203</v>
      </c>
      <c r="H1153" s="51" t="s">
        <v>1202</v>
      </c>
      <c r="I1153" s="51" t="s">
        <v>1201</v>
      </c>
      <c r="J1153" s="51" t="s">
        <v>1200</v>
      </c>
      <c r="K1153" s="51" t="s">
        <v>1199</v>
      </c>
      <c r="L1153" s="51" t="s">
        <v>1583</v>
      </c>
      <c r="M1153" s="51" t="s">
        <v>1211</v>
      </c>
      <c r="N1153" s="51" t="s">
        <v>1164</v>
      </c>
      <c r="O1153" s="51">
        <v>233240</v>
      </c>
      <c r="P1153" s="51" t="s">
        <v>1195</v>
      </c>
      <c r="Q1153" s="51" t="s">
        <v>1194</v>
      </c>
      <c r="R1153" s="51" t="s">
        <v>15</v>
      </c>
      <c r="T1153" s="51" t="s">
        <v>2169</v>
      </c>
    </row>
    <row r="1154" spans="1:20" x14ac:dyDescent="0.2">
      <c r="A1154" s="51" t="s">
        <v>1209</v>
      </c>
      <c r="B1154" s="51" t="s">
        <v>1573</v>
      </c>
      <c r="C1154" s="51" t="s">
        <v>2026</v>
      </c>
      <c r="D1154" s="51" t="s">
        <v>1573</v>
      </c>
      <c r="E1154" s="51" t="s">
        <v>1572</v>
      </c>
      <c r="F1154" s="51" t="s">
        <v>1204</v>
      </c>
      <c r="G1154" s="51" t="s">
        <v>1203</v>
      </c>
      <c r="H1154" s="51" t="s">
        <v>1202</v>
      </c>
      <c r="I1154" s="51" t="s">
        <v>1201</v>
      </c>
      <c r="J1154" s="51" t="s">
        <v>1200</v>
      </c>
      <c r="K1154" s="51" t="s">
        <v>1199</v>
      </c>
      <c r="L1154" s="51" t="s">
        <v>1581</v>
      </c>
      <c r="M1154" s="51" t="s">
        <v>1214</v>
      </c>
      <c r="N1154" s="51" t="s">
        <v>1168</v>
      </c>
      <c r="O1154" s="51">
        <v>366000</v>
      </c>
      <c r="P1154" s="51" t="s">
        <v>1195</v>
      </c>
      <c r="Q1154" s="51" t="s">
        <v>1194</v>
      </c>
      <c r="R1154" s="51" t="s">
        <v>15</v>
      </c>
      <c r="T1154" s="51" t="s">
        <v>2038</v>
      </c>
    </row>
    <row r="1155" spans="1:20" x14ac:dyDescent="0.2">
      <c r="A1155" s="51" t="s">
        <v>1209</v>
      </c>
      <c r="B1155" s="51" t="s">
        <v>1573</v>
      </c>
      <c r="C1155" s="51" t="s">
        <v>2026</v>
      </c>
      <c r="D1155" s="51" t="s">
        <v>1573</v>
      </c>
      <c r="E1155" s="51" t="s">
        <v>1572</v>
      </c>
      <c r="F1155" s="51" t="s">
        <v>1204</v>
      </c>
      <c r="G1155" s="51" t="s">
        <v>1203</v>
      </c>
      <c r="H1155" s="51" t="s">
        <v>1202</v>
      </c>
      <c r="I1155" s="51" t="s">
        <v>1201</v>
      </c>
      <c r="J1155" s="51" t="s">
        <v>1200</v>
      </c>
      <c r="K1155" s="51" t="s">
        <v>1199</v>
      </c>
      <c r="L1155" s="51" t="s">
        <v>1580</v>
      </c>
      <c r="M1155" s="51" t="s">
        <v>1197</v>
      </c>
      <c r="N1155" s="51" t="s">
        <v>1168</v>
      </c>
      <c r="O1155" s="51">
        <v>363490</v>
      </c>
      <c r="P1155" s="51" t="s">
        <v>1195</v>
      </c>
      <c r="Q1155" s="51" t="s">
        <v>1194</v>
      </c>
      <c r="R1155" s="51" t="s">
        <v>15</v>
      </c>
      <c r="T1155" s="51" t="s">
        <v>2098</v>
      </c>
    </row>
    <row r="1156" spans="1:20" x14ac:dyDescent="0.2">
      <c r="A1156" s="51" t="s">
        <v>1209</v>
      </c>
      <c r="B1156" s="51" t="s">
        <v>1573</v>
      </c>
      <c r="C1156" s="51" t="s">
        <v>2026</v>
      </c>
      <c r="D1156" s="51" t="s">
        <v>1573</v>
      </c>
      <c r="E1156" s="51" t="s">
        <v>1572</v>
      </c>
      <c r="F1156" s="51" t="s">
        <v>1204</v>
      </c>
      <c r="G1156" s="51" t="s">
        <v>1203</v>
      </c>
      <c r="H1156" s="51" t="s">
        <v>1202</v>
      </c>
      <c r="I1156" s="51" t="s">
        <v>1201</v>
      </c>
      <c r="J1156" s="51" t="s">
        <v>1200</v>
      </c>
      <c r="K1156" s="51" t="s">
        <v>1199</v>
      </c>
      <c r="L1156" s="51" t="s">
        <v>1579</v>
      </c>
      <c r="M1156" s="51" t="s">
        <v>1197</v>
      </c>
      <c r="N1156" s="51" t="s">
        <v>1168</v>
      </c>
      <c r="O1156" s="51">
        <v>288900</v>
      </c>
      <c r="P1156" s="51" t="s">
        <v>1195</v>
      </c>
      <c r="Q1156" s="51" t="s">
        <v>1194</v>
      </c>
      <c r="R1156" s="51" t="s">
        <v>15</v>
      </c>
      <c r="T1156" s="51" t="s">
        <v>2011</v>
      </c>
    </row>
    <row r="1157" spans="1:20" x14ac:dyDescent="0.2">
      <c r="A1157" s="51" t="s">
        <v>1209</v>
      </c>
      <c r="B1157" s="51" t="s">
        <v>1573</v>
      </c>
      <c r="C1157" s="51" t="s">
        <v>2026</v>
      </c>
      <c r="D1157" s="51" t="s">
        <v>1573</v>
      </c>
      <c r="E1157" s="51" t="s">
        <v>1572</v>
      </c>
      <c r="F1157" s="51" t="s">
        <v>1204</v>
      </c>
      <c r="G1157" s="51" t="s">
        <v>1203</v>
      </c>
      <c r="H1157" s="51" t="s">
        <v>1202</v>
      </c>
      <c r="I1157" s="51" t="s">
        <v>1201</v>
      </c>
      <c r="J1157" s="51" t="s">
        <v>1200</v>
      </c>
      <c r="K1157" s="51" t="s">
        <v>1199</v>
      </c>
      <c r="L1157" s="51" t="s">
        <v>1577</v>
      </c>
      <c r="M1157" s="51" t="s">
        <v>1221</v>
      </c>
      <c r="N1157" s="51" t="s">
        <v>1164</v>
      </c>
      <c r="O1157" s="51">
        <v>619900</v>
      </c>
      <c r="P1157" s="51" t="s">
        <v>1195</v>
      </c>
      <c r="Q1157" s="51" t="s">
        <v>1194</v>
      </c>
      <c r="R1157" s="51" t="s">
        <v>15</v>
      </c>
      <c r="T1157" s="51" t="s">
        <v>2131</v>
      </c>
    </row>
    <row r="1158" spans="1:20" x14ac:dyDescent="0.2">
      <c r="A1158" s="51" t="s">
        <v>1209</v>
      </c>
      <c r="B1158" s="51" t="s">
        <v>1573</v>
      </c>
      <c r="C1158" s="51" t="s">
        <v>2026</v>
      </c>
      <c r="D1158" s="51" t="s">
        <v>1573</v>
      </c>
      <c r="E1158" s="51" t="s">
        <v>1572</v>
      </c>
      <c r="F1158" s="51" t="s">
        <v>1204</v>
      </c>
      <c r="G1158" s="51" t="s">
        <v>1203</v>
      </c>
      <c r="H1158" s="51" t="s">
        <v>1202</v>
      </c>
      <c r="I1158" s="51" t="s">
        <v>1201</v>
      </c>
      <c r="J1158" s="51" t="s">
        <v>1200</v>
      </c>
      <c r="K1158" s="51" t="s">
        <v>1199</v>
      </c>
      <c r="L1158" s="51" t="s">
        <v>1575</v>
      </c>
      <c r="M1158" s="51" t="s">
        <v>1214</v>
      </c>
      <c r="N1158" s="51" t="s">
        <v>1168</v>
      </c>
      <c r="O1158" s="51">
        <v>594200</v>
      </c>
      <c r="P1158" s="51" t="s">
        <v>1195</v>
      </c>
      <c r="Q1158" s="51" t="s">
        <v>1194</v>
      </c>
      <c r="R1158" s="51" t="s">
        <v>1213</v>
      </c>
      <c r="T1158" s="51" t="s">
        <v>1975</v>
      </c>
    </row>
    <row r="1159" spans="1:20" x14ac:dyDescent="0.2">
      <c r="A1159" s="51" t="s">
        <v>1209</v>
      </c>
      <c r="B1159" s="51" t="s">
        <v>1573</v>
      </c>
      <c r="C1159" s="51" t="s">
        <v>2026</v>
      </c>
      <c r="D1159" s="51" t="s">
        <v>1573</v>
      </c>
      <c r="E1159" s="51" t="s">
        <v>1572</v>
      </c>
      <c r="F1159" s="51" t="s">
        <v>1204</v>
      </c>
      <c r="G1159" s="51" t="s">
        <v>1203</v>
      </c>
      <c r="H1159" s="51" t="s">
        <v>1202</v>
      </c>
      <c r="I1159" s="51" t="s">
        <v>1201</v>
      </c>
      <c r="J1159" s="51" t="s">
        <v>1200</v>
      </c>
      <c r="K1159" s="51" t="s">
        <v>1199</v>
      </c>
      <c r="L1159" s="51" t="s">
        <v>1574</v>
      </c>
      <c r="M1159" s="51" t="s">
        <v>1197</v>
      </c>
      <c r="N1159" s="51" t="s">
        <v>1168</v>
      </c>
      <c r="O1159" s="51">
        <v>349900</v>
      </c>
      <c r="P1159" s="51" t="s">
        <v>1195</v>
      </c>
      <c r="Q1159" s="51" t="s">
        <v>1194</v>
      </c>
      <c r="R1159" s="51" t="s">
        <v>15</v>
      </c>
      <c r="T1159" s="51" t="s">
        <v>1826</v>
      </c>
    </row>
    <row r="1160" spans="1:20" x14ac:dyDescent="0.2">
      <c r="A1160" s="51" t="s">
        <v>1209</v>
      </c>
      <c r="B1160" s="51" t="s">
        <v>1573</v>
      </c>
      <c r="C1160" s="51" t="s">
        <v>2026</v>
      </c>
      <c r="D1160" s="51" t="s">
        <v>1573</v>
      </c>
      <c r="E1160" s="51" t="s">
        <v>1572</v>
      </c>
      <c r="F1160" s="51" t="s">
        <v>1204</v>
      </c>
      <c r="G1160" s="51" t="s">
        <v>1203</v>
      </c>
      <c r="H1160" s="51" t="s">
        <v>1202</v>
      </c>
      <c r="I1160" s="51" t="s">
        <v>1201</v>
      </c>
      <c r="J1160" s="51" t="s">
        <v>1200</v>
      </c>
      <c r="K1160" s="51" t="s">
        <v>1199</v>
      </c>
      <c r="L1160" s="51" t="s">
        <v>1571</v>
      </c>
      <c r="M1160" s="51" t="s">
        <v>1197</v>
      </c>
      <c r="N1160" s="51" t="s">
        <v>1168</v>
      </c>
      <c r="O1160" s="51">
        <v>383900</v>
      </c>
      <c r="P1160" s="51" t="s">
        <v>1195</v>
      </c>
      <c r="Q1160" s="51" t="s">
        <v>1194</v>
      </c>
      <c r="R1160" s="51" t="s">
        <v>15</v>
      </c>
      <c r="T1160" s="51" t="s">
        <v>1963</v>
      </c>
    </row>
    <row r="1161" spans="1:20" x14ac:dyDescent="0.2">
      <c r="A1161" s="51" t="s">
        <v>1209</v>
      </c>
      <c r="B1161" s="51" t="s">
        <v>1573</v>
      </c>
      <c r="C1161" s="51" t="s">
        <v>2026</v>
      </c>
      <c r="D1161" s="51" t="s">
        <v>1563</v>
      </c>
      <c r="E1161" s="51" t="s">
        <v>1562</v>
      </c>
      <c r="F1161" s="51" t="s">
        <v>1204</v>
      </c>
      <c r="G1161" s="51" t="s">
        <v>1203</v>
      </c>
      <c r="H1161" s="51" t="s">
        <v>1202</v>
      </c>
      <c r="I1161" s="51" t="s">
        <v>1201</v>
      </c>
      <c r="J1161" s="51" t="s">
        <v>1200</v>
      </c>
      <c r="K1161" s="51" t="s">
        <v>1199</v>
      </c>
      <c r="L1161" s="51" t="s">
        <v>1222</v>
      </c>
      <c r="M1161" s="51" t="s">
        <v>1791</v>
      </c>
      <c r="N1161" s="51" t="s">
        <v>2735</v>
      </c>
      <c r="O1161" s="51">
        <v>199100</v>
      </c>
      <c r="P1161" s="51" t="s">
        <v>1195</v>
      </c>
      <c r="Q1161" s="51" t="s">
        <v>1194</v>
      </c>
      <c r="R1161" s="51" t="s">
        <v>15</v>
      </c>
      <c r="T1161" s="51" t="s">
        <v>2036</v>
      </c>
    </row>
    <row r="1162" spans="1:20" x14ac:dyDescent="0.2">
      <c r="A1162" s="51" t="s">
        <v>1209</v>
      </c>
      <c r="B1162" s="51" t="s">
        <v>1573</v>
      </c>
      <c r="C1162" s="51" t="s">
        <v>2026</v>
      </c>
      <c r="D1162" s="51" t="s">
        <v>1563</v>
      </c>
      <c r="E1162" s="51" t="s">
        <v>1562</v>
      </c>
      <c r="F1162" s="51" t="s">
        <v>1204</v>
      </c>
      <c r="G1162" s="51" t="s">
        <v>1203</v>
      </c>
      <c r="H1162" s="51" t="s">
        <v>1202</v>
      </c>
      <c r="I1162" s="51" t="s">
        <v>1201</v>
      </c>
      <c r="J1162" s="51" t="s">
        <v>1200</v>
      </c>
      <c r="K1162" s="51" t="s">
        <v>1199</v>
      </c>
      <c r="L1162" s="51" t="s">
        <v>1219</v>
      </c>
      <c r="M1162" s="51" t="s">
        <v>1221</v>
      </c>
      <c r="N1162" s="51" t="s">
        <v>1164</v>
      </c>
      <c r="O1162" s="51">
        <v>366000</v>
      </c>
      <c r="P1162" s="51" t="s">
        <v>1195</v>
      </c>
      <c r="Q1162" s="51" t="s">
        <v>1194</v>
      </c>
      <c r="R1162" s="51" t="s">
        <v>15</v>
      </c>
      <c r="T1162" s="51" t="s">
        <v>2038</v>
      </c>
    </row>
    <row r="1163" spans="1:20" x14ac:dyDescent="0.2">
      <c r="A1163" s="51" t="s">
        <v>1209</v>
      </c>
      <c r="B1163" s="51" t="s">
        <v>1573</v>
      </c>
      <c r="C1163" s="51" t="s">
        <v>2026</v>
      </c>
      <c r="D1163" s="51" t="s">
        <v>1563</v>
      </c>
      <c r="E1163" s="51" t="s">
        <v>1562</v>
      </c>
      <c r="F1163" s="51" t="s">
        <v>1204</v>
      </c>
      <c r="G1163" s="51" t="s">
        <v>1203</v>
      </c>
      <c r="H1163" s="51" t="s">
        <v>1202</v>
      </c>
      <c r="I1163" s="51" t="s">
        <v>1201</v>
      </c>
      <c r="J1163" s="51" t="s">
        <v>1200</v>
      </c>
      <c r="K1163" s="51" t="s">
        <v>1199</v>
      </c>
      <c r="L1163" s="51" t="s">
        <v>1217</v>
      </c>
      <c r="M1163" s="51" t="s">
        <v>1221</v>
      </c>
      <c r="N1163" s="51" t="s">
        <v>1164</v>
      </c>
      <c r="O1163" s="51">
        <v>483900</v>
      </c>
      <c r="P1163" s="51" t="s">
        <v>1195</v>
      </c>
      <c r="Q1163" s="51" t="s">
        <v>1194</v>
      </c>
      <c r="R1163" s="51" t="s">
        <v>15</v>
      </c>
      <c r="T1163" s="51" t="s">
        <v>1809</v>
      </c>
    </row>
    <row r="1164" spans="1:20" x14ac:dyDescent="0.2">
      <c r="A1164" s="51" t="s">
        <v>1209</v>
      </c>
      <c r="B1164" s="51" t="s">
        <v>1573</v>
      </c>
      <c r="C1164" s="51" t="s">
        <v>2026</v>
      </c>
      <c r="D1164" s="51" t="s">
        <v>1563</v>
      </c>
      <c r="E1164" s="51" t="s">
        <v>1562</v>
      </c>
      <c r="F1164" s="51" t="s">
        <v>1204</v>
      </c>
      <c r="G1164" s="51" t="s">
        <v>1203</v>
      </c>
      <c r="H1164" s="51" t="s">
        <v>1202</v>
      </c>
      <c r="I1164" s="51" t="s">
        <v>1201</v>
      </c>
      <c r="J1164" s="51" t="s">
        <v>1200</v>
      </c>
      <c r="K1164" s="51" t="s">
        <v>1199</v>
      </c>
      <c r="L1164" s="51" t="s">
        <v>1215</v>
      </c>
      <c r="M1164" s="51" t="s">
        <v>1791</v>
      </c>
      <c r="N1164" s="51" t="s">
        <v>2735</v>
      </c>
      <c r="O1164" s="51">
        <v>532000</v>
      </c>
      <c r="P1164" s="51" t="s">
        <v>1195</v>
      </c>
      <c r="Q1164" s="51" t="s">
        <v>1194</v>
      </c>
      <c r="R1164" s="51" t="s">
        <v>15</v>
      </c>
      <c r="T1164" s="51" t="s">
        <v>1566</v>
      </c>
    </row>
    <row r="1165" spans="1:20" x14ac:dyDescent="0.2">
      <c r="A1165" s="51" t="s">
        <v>1209</v>
      </c>
      <c r="B1165" s="51" t="s">
        <v>1573</v>
      </c>
      <c r="C1165" s="51" t="s">
        <v>2026</v>
      </c>
      <c r="D1165" s="51" t="s">
        <v>1563</v>
      </c>
      <c r="E1165" s="51" t="s">
        <v>1562</v>
      </c>
      <c r="F1165" s="51" t="s">
        <v>1204</v>
      </c>
      <c r="G1165" s="51" t="s">
        <v>1203</v>
      </c>
      <c r="H1165" s="51" t="s">
        <v>1202</v>
      </c>
      <c r="I1165" s="51" t="s">
        <v>1201</v>
      </c>
      <c r="J1165" s="51" t="s">
        <v>1200</v>
      </c>
      <c r="K1165" s="51" t="s">
        <v>1199</v>
      </c>
      <c r="L1165" s="51" t="s">
        <v>1212</v>
      </c>
      <c r="M1165" s="51" t="s">
        <v>1791</v>
      </c>
      <c r="N1165" s="51" t="s">
        <v>2735</v>
      </c>
      <c r="O1165" s="51">
        <v>193300</v>
      </c>
      <c r="P1165" s="51" t="s">
        <v>1195</v>
      </c>
      <c r="Q1165" s="51" t="s">
        <v>1194</v>
      </c>
      <c r="R1165" s="51" t="s">
        <v>15</v>
      </c>
      <c r="T1165" s="51" t="s">
        <v>1892</v>
      </c>
    </row>
    <row r="1166" spans="1:20" x14ac:dyDescent="0.2">
      <c r="A1166" s="51" t="s">
        <v>1209</v>
      </c>
      <c r="B1166" s="51" t="s">
        <v>1573</v>
      </c>
      <c r="C1166" s="51" t="s">
        <v>2026</v>
      </c>
      <c r="D1166" s="51" t="s">
        <v>1563</v>
      </c>
      <c r="E1166" s="51" t="s">
        <v>1562</v>
      </c>
      <c r="F1166" s="51" t="s">
        <v>1204</v>
      </c>
      <c r="G1166" s="51" t="s">
        <v>1203</v>
      </c>
      <c r="H1166" s="51" t="s">
        <v>1202</v>
      </c>
      <c r="I1166" s="51" t="s">
        <v>1201</v>
      </c>
      <c r="J1166" s="51" t="s">
        <v>1200</v>
      </c>
      <c r="K1166" s="51" t="s">
        <v>1199</v>
      </c>
      <c r="L1166" s="51" t="s">
        <v>1198</v>
      </c>
      <c r="M1166" s="51" t="s">
        <v>1791</v>
      </c>
      <c r="N1166" s="51" t="s">
        <v>2735</v>
      </c>
      <c r="O1166" s="51">
        <v>215900</v>
      </c>
      <c r="P1166" s="51" t="s">
        <v>1195</v>
      </c>
      <c r="Q1166" s="51" t="s">
        <v>1194</v>
      </c>
      <c r="R1166" s="51" t="s">
        <v>15</v>
      </c>
      <c r="T1166" s="51" t="s">
        <v>2168</v>
      </c>
    </row>
    <row r="1167" spans="1:20" x14ac:dyDescent="0.2">
      <c r="A1167" s="51" t="s">
        <v>1209</v>
      </c>
      <c r="B1167" s="51" t="s">
        <v>1573</v>
      </c>
      <c r="C1167" s="51" t="s">
        <v>2026</v>
      </c>
      <c r="D1167" s="51" t="s">
        <v>1563</v>
      </c>
      <c r="E1167" s="51" t="s">
        <v>1562</v>
      </c>
      <c r="F1167" s="51" t="s">
        <v>1204</v>
      </c>
      <c r="G1167" s="51" t="s">
        <v>1203</v>
      </c>
      <c r="H1167" s="51" t="s">
        <v>1202</v>
      </c>
      <c r="I1167" s="51" t="s">
        <v>1201</v>
      </c>
      <c r="J1167" s="51" t="s">
        <v>1200</v>
      </c>
      <c r="K1167" s="51" t="s">
        <v>1199</v>
      </c>
      <c r="L1167" s="51" t="s">
        <v>1251</v>
      </c>
      <c r="M1167" s="51" t="s">
        <v>1211</v>
      </c>
      <c r="N1167" s="51" t="s">
        <v>1164</v>
      </c>
      <c r="O1167" s="51">
        <v>468500</v>
      </c>
      <c r="P1167" s="51" t="s">
        <v>1195</v>
      </c>
      <c r="Q1167" s="51" t="s">
        <v>1194</v>
      </c>
      <c r="R1167" s="51" t="s">
        <v>15</v>
      </c>
      <c r="T1167" s="51" t="s">
        <v>2008</v>
      </c>
    </row>
    <row r="1168" spans="1:20" x14ac:dyDescent="0.2">
      <c r="A1168" s="51" t="s">
        <v>1209</v>
      </c>
      <c r="B1168" s="51" t="s">
        <v>1573</v>
      </c>
      <c r="C1168" s="51" t="s">
        <v>2026</v>
      </c>
      <c r="D1168" s="51" t="s">
        <v>1563</v>
      </c>
      <c r="E1168" s="51" t="s">
        <v>1562</v>
      </c>
      <c r="F1168" s="51" t="s">
        <v>1204</v>
      </c>
      <c r="G1168" s="51" t="s">
        <v>1203</v>
      </c>
      <c r="H1168" s="51" t="s">
        <v>1202</v>
      </c>
      <c r="I1168" s="51" t="s">
        <v>1201</v>
      </c>
      <c r="J1168" s="51" t="s">
        <v>1200</v>
      </c>
      <c r="K1168" s="51" t="s">
        <v>1199</v>
      </c>
      <c r="L1168" s="51" t="s">
        <v>1248</v>
      </c>
      <c r="M1168" s="51" t="s">
        <v>1791</v>
      </c>
      <c r="N1168" s="51" t="s">
        <v>2735</v>
      </c>
      <c r="O1168" s="51">
        <v>539900</v>
      </c>
      <c r="P1168" s="51" t="s">
        <v>1195</v>
      </c>
      <c r="Q1168" s="51" t="s">
        <v>1194</v>
      </c>
      <c r="R1168" s="51" t="s">
        <v>15</v>
      </c>
      <c r="T1168" s="51" t="s">
        <v>1908</v>
      </c>
    </row>
    <row r="1169" spans="1:20" x14ac:dyDescent="0.2">
      <c r="A1169" s="51" t="s">
        <v>1209</v>
      </c>
      <c r="B1169" s="51" t="s">
        <v>1573</v>
      </c>
      <c r="C1169" s="51" t="s">
        <v>2026</v>
      </c>
      <c r="D1169" s="51" t="s">
        <v>1563</v>
      </c>
      <c r="E1169" s="51" t="s">
        <v>1562</v>
      </c>
      <c r="F1169" s="51" t="s">
        <v>1204</v>
      </c>
      <c r="G1169" s="51" t="s">
        <v>1203</v>
      </c>
      <c r="H1169" s="51" t="s">
        <v>1202</v>
      </c>
      <c r="I1169" s="51" t="s">
        <v>1201</v>
      </c>
      <c r="J1169" s="51" t="s">
        <v>1200</v>
      </c>
      <c r="K1169" s="51" t="s">
        <v>1199</v>
      </c>
      <c r="L1169" s="51" t="s">
        <v>1246</v>
      </c>
      <c r="M1169" s="51" t="s">
        <v>1791</v>
      </c>
      <c r="N1169" s="51" t="s">
        <v>2735</v>
      </c>
      <c r="O1169" s="51">
        <v>245100</v>
      </c>
      <c r="P1169" s="51" t="s">
        <v>1195</v>
      </c>
      <c r="Q1169" s="51" t="s">
        <v>1194</v>
      </c>
      <c r="R1169" s="51" t="s">
        <v>15</v>
      </c>
      <c r="T1169" s="51" t="s">
        <v>1928</v>
      </c>
    </row>
    <row r="1170" spans="1:20" x14ac:dyDescent="0.2">
      <c r="A1170" s="51" t="s">
        <v>1209</v>
      </c>
      <c r="B1170" s="51" t="s">
        <v>1573</v>
      </c>
      <c r="C1170" s="51" t="s">
        <v>2026</v>
      </c>
      <c r="D1170" s="51" t="s">
        <v>1563</v>
      </c>
      <c r="E1170" s="51" t="s">
        <v>1562</v>
      </c>
      <c r="F1170" s="51" t="s">
        <v>1204</v>
      </c>
      <c r="G1170" s="51" t="s">
        <v>1203</v>
      </c>
      <c r="H1170" s="51" t="s">
        <v>1202</v>
      </c>
      <c r="I1170" s="51" t="s">
        <v>1201</v>
      </c>
      <c r="J1170" s="51" t="s">
        <v>1200</v>
      </c>
      <c r="K1170" s="51" t="s">
        <v>1199</v>
      </c>
      <c r="L1170" s="51" t="s">
        <v>1244</v>
      </c>
      <c r="M1170" s="51" t="s">
        <v>1791</v>
      </c>
      <c r="N1170" s="51" t="s">
        <v>2735</v>
      </c>
      <c r="O1170" s="51">
        <v>205800</v>
      </c>
      <c r="P1170" s="51" t="s">
        <v>1195</v>
      </c>
      <c r="Q1170" s="51" t="s">
        <v>1194</v>
      </c>
      <c r="R1170" s="51" t="s">
        <v>15</v>
      </c>
      <c r="T1170" s="51" t="s">
        <v>2053</v>
      </c>
    </row>
    <row r="1171" spans="1:20" x14ac:dyDescent="0.2">
      <c r="A1171" s="51" t="s">
        <v>1209</v>
      </c>
      <c r="B1171" s="51" t="s">
        <v>1573</v>
      </c>
      <c r="C1171" s="51" t="s">
        <v>2026</v>
      </c>
      <c r="D1171" s="51" t="s">
        <v>1563</v>
      </c>
      <c r="E1171" s="51" t="s">
        <v>1562</v>
      </c>
      <c r="F1171" s="51" t="s">
        <v>1204</v>
      </c>
      <c r="G1171" s="51" t="s">
        <v>1203</v>
      </c>
      <c r="H1171" s="51" t="s">
        <v>1202</v>
      </c>
      <c r="I1171" s="51" t="s">
        <v>1201</v>
      </c>
      <c r="J1171" s="51" t="s">
        <v>1200</v>
      </c>
      <c r="K1171" s="51" t="s">
        <v>1199</v>
      </c>
      <c r="L1171" s="51" t="s">
        <v>1242</v>
      </c>
      <c r="M1171" s="51" t="s">
        <v>1211</v>
      </c>
      <c r="N1171" s="51" t="s">
        <v>1164</v>
      </c>
      <c r="O1171" s="51">
        <v>318900</v>
      </c>
      <c r="P1171" s="51" t="s">
        <v>1195</v>
      </c>
      <c r="Q1171" s="51" t="s">
        <v>1194</v>
      </c>
      <c r="R1171" s="51" t="s">
        <v>15</v>
      </c>
      <c r="T1171" s="51" t="s">
        <v>1700</v>
      </c>
    </row>
    <row r="1172" spans="1:20" x14ac:dyDescent="0.2">
      <c r="A1172" s="51" t="s">
        <v>1209</v>
      </c>
      <c r="B1172" s="51" t="s">
        <v>1573</v>
      </c>
      <c r="C1172" s="51" t="s">
        <v>2026</v>
      </c>
      <c r="D1172" s="51" t="s">
        <v>1563</v>
      </c>
      <c r="E1172" s="51" t="s">
        <v>1562</v>
      </c>
      <c r="F1172" s="51" t="s">
        <v>1204</v>
      </c>
      <c r="G1172" s="51" t="s">
        <v>1203</v>
      </c>
      <c r="H1172" s="51" t="s">
        <v>1202</v>
      </c>
      <c r="I1172" s="51" t="s">
        <v>1201</v>
      </c>
      <c r="J1172" s="51" t="s">
        <v>1200</v>
      </c>
      <c r="K1172" s="51" t="s">
        <v>1199</v>
      </c>
      <c r="L1172" s="51" t="s">
        <v>1238</v>
      </c>
      <c r="M1172" s="51" t="s">
        <v>1791</v>
      </c>
      <c r="N1172" s="51" t="s">
        <v>2735</v>
      </c>
      <c r="O1172" s="51">
        <v>339900</v>
      </c>
      <c r="P1172" s="51" t="s">
        <v>1195</v>
      </c>
      <c r="Q1172" s="51" t="s">
        <v>1194</v>
      </c>
      <c r="R1172" s="51" t="s">
        <v>15</v>
      </c>
      <c r="T1172" s="51" t="s">
        <v>2103</v>
      </c>
    </row>
    <row r="1173" spans="1:20" x14ac:dyDescent="0.2">
      <c r="A1173" s="51" t="s">
        <v>1209</v>
      </c>
      <c r="B1173" s="51" t="s">
        <v>1573</v>
      </c>
      <c r="C1173" s="51" t="s">
        <v>2026</v>
      </c>
      <c r="D1173" s="51" t="s">
        <v>1556</v>
      </c>
      <c r="E1173" s="51" t="s">
        <v>1555</v>
      </c>
      <c r="F1173" s="51" t="s">
        <v>1204</v>
      </c>
      <c r="G1173" s="51" t="s">
        <v>1203</v>
      </c>
      <c r="H1173" s="51" t="s">
        <v>1202</v>
      </c>
      <c r="I1173" s="51" t="s">
        <v>1201</v>
      </c>
      <c r="J1173" s="51" t="s">
        <v>1200</v>
      </c>
      <c r="K1173" s="51" t="s">
        <v>1199</v>
      </c>
      <c r="L1173" s="51" t="s">
        <v>1222</v>
      </c>
      <c r="M1173" s="51" t="s">
        <v>1791</v>
      </c>
      <c r="N1173" s="51" t="s">
        <v>2735</v>
      </c>
      <c r="O1173" s="51">
        <v>637700</v>
      </c>
      <c r="P1173" s="51" t="s">
        <v>1195</v>
      </c>
      <c r="Q1173" s="51" t="s">
        <v>1194</v>
      </c>
      <c r="R1173" s="51" t="s">
        <v>15</v>
      </c>
      <c r="T1173" s="51" t="s">
        <v>1803</v>
      </c>
    </row>
    <row r="1174" spans="1:20" x14ac:dyDescent="0.2">
      <c r="A1174" s="51" t="s">
        <v>1209</v>
      </c>
      <c r="B1174" s="51" t="s">
        <v>1573</v>
      </c>
      <c r="C1174" s="51" t="s">
        <v>2026</v>
      </c>
      <c r="D1174" s="51" t="s">
        <v>1556</v>
      </c>
      <c r="E1174" s="51" t="s">
        <v>1555</v>
      </c>
      <c r="F1174" s="51" t="s">
        <v>1204</v>
      </c>
      <c r="G1174" s="51" t="s">
        <v>1203</v>
      </c>
      <c r="H1174" s="51" t="s">
        <v>1202</v>
      </c>
      <c r="I1174" s="51" t="s">
        <v>1201</v>
      </c>
      <c r="J1174" s="51" t="s">
        <v>1200</v>
      </c>
      <c r="K1174" s="51" t="s">
        <v>1199</v>
      </c>
      <c r="L1174" s="51" t="s">
        <v>1219</v>
      </c>
      <c r="M1174" s="51" t="s">
        <v>1791</v>
      </c>
      <c r="N1174" s="51" t="s">
        <v>2735</v>
      </c>
      <c r="O1174" s="51">
        <v>193000</v>
      </c>
      <c r="P1174" s="51" t="s">
        <v>1195</v>
      </c>
      <c r="Q1174" s="51" t="s">
        <v>1194</v>
      </c>
      <c r="R1174" s="51" t="s">
        <v>15</v>
      </c>
      <c r="T1174" s="51" t="s">
        <v>2048</v>
      </c>
    </row>
    <row r="1175" spans="1:20" x14ac:dyDescent="0.2">
      <c r="A1175" s="51" t="s">
        <v>1209</v>
      </c>
      <c r="B1175" s="51" t="s">
        <v>1573</v>
      </c>
      <c r="C1175" s="51" t="s">
        <v>2026</v>
      </c>
      <c r="D1175" s="51" t="s">
        <v>1556</v>
      </c>
      <c r="E1175" s="51" t="s">
        <v>1555</v>
      </c>
      <c r="F1175" s="51" t="s">
        <v>1204</v>
      </c>
      <c r="G1175" s="51" t="s">
        <v>1203</v>
      </c>
      <c r="H1175" s="51" t="s">
        <v>1202</v>
      </c>
      <c r="I1175" s="51" t="s">
        <v>1201</v>
      </c>
      <c r="J1175" s="51" t="s">
        <v>1200</v>
      </c>
      <c r="K1175" s="51" t="s">
        <v>1199</v>
      </c>
      <c r="L1175" s="51" t="s">
        <v>1217</v>
      </c>
      <c r="M1175" s="51" t="s">
        <v>1791</v>
      </c>
      <c r="N1175" s="51" t="s">
        <v>2735</v>
      </c>
      <c r="O1175" s="51">
        <v>149400</v>
      </c>
      <c r="P1175" s="51" t="s">
        <v>1195</v>
      </c>
      <c r="Q1175" s="51" t="s">
        <v>1194</v>
      </c>
      <c r="R1175" s="51" t="s">
        <v>15</v>
      </c>
      <c r="T1175" s="51" t="s">
        <v>2167</v>
      </c>
    </row>
    <row r="1176" spans="1:20" x14ac:dyDescent="0.2">
      <c r="A1176" s="51" t="s">
        <v>1209</v>
      </c>
      <c r="B1176" s="51" t="s">
        <v>1573</v>
      </c>
      <c r="C1176" s="51" t="s">
        <v>2026</v>
      </c>
      <c r="D1176" s="51" t="s">
        <v>1556</v>
      </c>
      <c r="E1176" s="51" t="s">
        <v>1555</v>
      </c>
      <c r="F1176" s="51" t="s">
        <v>1204</v>
      </c>
      <c r="G1176" s="51" t="s">
        <v>1203</v>
      </c>
      <c r="H1176" s="51" t="s">
        <v>1202</v>
      </c>
      <c r="I1176" s="51" t="s">
        <v>1201</v>
      </c>
      <c r="J1176" s="51" t="s">
        <v>1200</v>
      </c>
      <c r="K1176" s="51" t="s">
        <v>1199</v>
      </c>
      <c r="L1176" s="51" t="s">
        <v>1215</v>
      </c>
      <c r="M1176" s="51" t="s">
        <v>1791</v>
      </c>
      <c r="N1176" s="51" t="s">
        <v>2735</v>
      </c>
      <c r="O1176" s="51">
        <v>564900</v>
      </c>
      <c r="P1176" s="51" t="s">
        <v>1195</v>
      </c>
      <c r="Q1176" s="51" t="s">
        <v>1194</v>
      </c>
      <c r="R1176" s="51" t="s">
        <v>15</v>
      </c>
      <c r="T1176" s="51" t="s">
        <v>1483</v>
      </c>
    </row>
    <row r="1177" spans="1:20" x14ac:dyDescent="0.2">
      <c r="A1177" s="51" t="s">
        <v>1209</v>
      </c>
      <c r="B1177" s="51" t="s">
        <v>1573</v>
      </c>
      <c r="C1177" s="51" t="s">
        <v>2026</v>
      </c>
      <c r="D1177" s="51" t="s">
        <v>1556</v>
      </c>
      <c r="E1177" s="51" t="s">
        <v>1555</v>
      </c>
      <c r="F1177" s="51" t="s">
        <v>1204</v>
      </c>
      <c r="G1177" s="51" t="s">
        <v>1203</v>
      </c>
      <c r="H1177" s="51" t="s">
        <v>1202</v>
      </c>
      <c r="I1177" s="51" t="s">
        <v>1201</v>
      </c>
      <c r="J1177" s="51" t="s">
        <v>1200</v>
      </c>
      <c r="K1177" s="51" t="s">
        <v>1199</v>
      </c>
      <c r="L1177" s="51" t="s">
        <v>1212</v>
      </c>
      <c r="M1177" s="51" t="s">
        <v>1791</v>
      </c>
      <c r="N1177" s="51" t="s">
        <v>2735</v>
      </c>
      <c r="O1177" s="51">
        <v>187990</v>
      </c>
      <c r="P1177" s="51" t="s">
        <v>1195</v>
      </c>
      <c r="Q1177" s="51" t="s">
        <v>1194</v>
      </c>
      <c r="R1177" s="51" t="s">
        <v>15</v>
      </c>
      <c r="T1177" s="51" t="s">
        <v>2114</v>
      </c>
    </row>
    <row r="1178" spans="1:20" x14ac:dyDescent="0.2">
      <c r="A1178" s="51" t="s">
        <v>1209</v>
      </c>
      <c r="B1178" s="51" t="s">
        <v>1573</v>
      </c>
      <c r="C1178" s="51" t="s">
        <v>2026</v>
      </c>
      <c r="D1178" s="51" t="s">
        <v>1556</v>
      </c>
      <c r="E1178" s="51" t="s">
        <v>1555</v>
      </c>
      <c r="F1178" s="51" t="s">
        <v>1204</v>
      </c>
      <c r="G1178" s="51" t="s">
        <v>1203</v>
      </c>
      <c r="H1178" s="51" t="s">
        <v>1202</v>
      </c>
      <c r="I1178" s="51" t="s">
        <v>1201</v>
      </c>
      <c r="J1178" s="51" t="s">
        <v>1200</v>
      </c>
      <c r="K1178" s="51" t="s">
        <v>1199</v>
      </c>
      <c r="L1178" s="51" t="s">
        <v>1198</v>
      </c>
      <c r="M1178" s="51" t="s">
        <v>1791</v>
      </c>
      <c r="N1178" s="51" t="s">
        <v>2735</v>
      </c>
      <c r="O1178" s="51">
        <v>172400</v>
      </c>
      <c r="P1178" s="51" t="s">
        <v>1195</v>
      </c>
      <c r="Q1178" s="51" t="s">
        <v>1194</v>
      </c>
      <c r="R1178" s="51" t="s">
        <v>15</v>
      </c>
      <c r="T1178" s="51" t="s">
        <v>2046</v>
      </c>
    </row>
    <row r="1179" spans="1:20" x14ac:dyDescent="0.2">
      <c r="A1179" s="51" t="s">
        <v>1209</v>
      </c>
      <c r="B1179" s="51" t="s">
        <v>1573</v>
      </c>
      <c r="C1179" s="51" t="s">
        <v>2026</v>
      </c>
      <c r="D1179" s="51" t="s">
        <v>1556</v>
      </c>
      <c r="E1179" s="51" t="s">
        <v>1555</v>
      </c>
      <c r="F1179" s="51" t="s">
        <v>1204</v>
      </c>
      <c r="G1179" s="51" t="s">
        <v>1203</v>
      </c>
      <c r="H1179" s="51" t="s">
        <v>1202</v>
      </c>
      <c r="I1179" s="51" t="s">
        <v>1201</v>
      </c>
      <c r="J1179" s="51" t="s">
        <v>1200</v>
      </c>
      <c r="K1179" s="51" t="s">
        <v>1199</v>
      </c>
      <c r="L1179" s="51" t="s">
        <v>1251</v>
      </c>
      <c r="M1179" s="51" t="s">
        <v>1791</v>
      </c>
      <c r="N1179" s="51" t="s">
        <v>2735</v>
      </c>
      <c r="O1179" s="51">
        <v>363490</v>
      </c>
      <c r="P1179" s="51" t="s">
        <v>1195</v>
      </c>
      <c r="Q1179" s="51" t="s">
        <v>1194</v>
      </c>
      <c r="R1179" s="51" t="s">
        <v>15</v>
      </c>
      <c r="T1179" s="51" t="s">
        <v>2098</v>
      </c>
    </row>
    <row r="1180" spans="1:20" x14ac:dyDescent="0.2">
      <c r="A1180" s="51" t="s">
        <v>1209</v>
      </c>
      <c r="B1180" s="51" t="s">
        <v>1573</v>
      </c>
      <c r="C1180" s="51" t="s">
        <v>2026</v>
      </c>
      <c r="D1180" s="51" t="s">
        <v>1556</v>
      </c>
      <c r="E1180" s="51" t="s">
        <v>1555</v>
      </c>
      <c r="F1180" s="51" t="s">
        <v>1204</v>
      </c>
      <c r="G1180" s="51" t="s">
        <v>1203</v>
      </c>
      <c r="H1180" s="51" t="s">
        <v>1202</v>
      </c>
      <c r="I1180" s="51" t="s">
        <v>1201</v>
      </c>
      <c r="J1180" s="51" t="s">
        <v>1200</v>
      </c>
      <c r="K1180" s="51" t="s">
        <v>1199</v>
      </c>
      <c r="L1180" s="51" t="s">
        <v>1248</v>
      </c>
      <c r="M1180" s="51" t="s">
        <v>1272</v>
      </c>
      <c r="N1180" s="51" t="s">
        <v>1166</v>
      </c>
      <c r="O1180" s="51">
        <v>349900</v>
      </c>
      <c r="P1180" s="51" t="s">
        <v>1195</v>
      </c>
      <c r="Q1180" s="51" t="s">
        <v>1194</v>
      </c>
      <c r="R1180" s="51" t="s">
        <v>15</v>
      </c>
      <c r="T1180" s="51" t="s">
        <v>1826</v>
      </c>
    </row>
    <row r="1181" spans="1:20" x14ac:dyDescent="0.2">
      <c r="A1181" s="51" t="s">
        <v>1209</v>
      </c>
      <c r="B1181" s="51" t="s">
        <v>1573</v>
      </c>
      <c r="C1181" s="51" t="s">
        <v>2026</v>
      </c>
      <c r="D1181" s="51" t="s">
        <v>1556</v>
      </c>
      <c r="E1181" s="51" t="s">
        <v>1555</v>
      </c>
      <c r="F1181" s="51" t="s">
        <v>1204</v>
      </c>
      <c r="G1181" s="51" t="s">
        <v>1203</v>
      </c>
      <c r="H1181" s="51" t="s">
        <v>1202</v>
      </c>
      <c r="I1181" s="51" t="s">
        <v>1201</v>
      </c>
      <c r="J1181" s="51" t="s">
        <v>1200</v>
      </c>
      <c r="K1181" s="51" t="s">
        <v>1199</v>
      </c>
      <c r="L1181" s="51" t="s">
        <v>1246</v>
      </c>
      <c r="M1181" s="51" t="s">
        <v>1197</v>
      </c>
      <c r="N1181" s="51" t="s">
        <v>1168</v>
      </c>
      <c r="O1181" s="51">
        <v>649900</v>
      </c>
      <c r="P1181" s="51" t="s">
        <v>1195</v>
      </c>
      <c r="Q1181" s="51" t="s">
        <v>1194</v>
      </c>
      <c r="R1181" s="51" t="s">
        <v>15</v>
      </c>
      <c r="T1181" s="51" t="s">
        <v>2166</v>
      </c>
    </row>
    <row r="1182" spans="1:20" x14ac:dyDescent="0.2">
      <c r="A1182" s="51" t="s">
        <v>1209</v>
      </c>
      <c r="B1182" s="51" t="s">
        <v>1573</v>
      </c>
      <c r="C1182" s="51" t="s">
        <v>2026</v>
      </c>
      <c r="D1182" s="51" t="s">
        <v>1556</v>
      </c>
      <c r="E1182" s="51" t="s">
        <v>1555</v>
      </c>
      <c r="F1182" s="51" t="s">
        <v>1204</v>
      </c>
      <c r="G1182" s="51" t="s">
        <v>1203</v>
      </c>
      <c r="H1182" s="51" t="s">
        <v>1202</v>
      </c>
      <c r="I1182" s="51" t="s">
        <v>1201</v>
      </c>
      <c r="J1182" s="51" t="s">
        <v>1200</v>
      </c>
      <c r="K1182" s="51" t="s">
        <v>1199</v>
      </c>
      <c r="L1182" s="51" t="s">
        <v>1244</v>
      </c>
      <c r="M1182" s="51" t="s">
        <v>1211</v>
      </c>
      <c r="N1182" s="51" t="s">
        <v>1164</v>
      </c>
      <c r="O1182" s="51">
        <v>699900</v>
      </c>
      <c r="P1182" s="51" t="s">
        <v>1195</v>
      </c>
      <c r="Q1182" s="51" t="s">
        <v>1194</v>
      </c>
      <c r="R1182" s="51" t="s">
        <v>15</v>
      </c>
      <c r="T1182" s="51" t="s">
        <v>1960</v>
      </c>
    </row>
    <row r="1183" spans="1:20" x14ac:dyDescent="0.2">
      <c r="A1183" s="51" t="s">
        <v>1209</v>
      </c>
      <c r="B1183" s="51" t="s">
        <v>1573</v>
      </c>
      <c r="C1183" s="51" t="s">
        <v>2026</v>
      </c>
      <c r="D1183" s="51" t="s">
        <v>1556</v>
      </c>
      <c r="E1183" s="51" t="s">
        <v>1555</v>
      </c>
      <c r="F1183" s="51" t="s">
        <v>1204</v>
      </c>
      <c r="G1183" s="51" t="s">
        <v>1203</v>
      </c>
      <c r="H1183" s="51" t="s">
        <v>1202</v>
      </c>
      <c r="I1183" s="51" t="s">
        <v>1201</v>
      </c>
      <c r="J1183" s="51" t="s">
        <v>1200</v>
      </c>
      <c r="K1183" s="51" t="s">
        <v>1199</v>
      </c>
      <c r="L1183" s="51" t="s">
        <v>1242</v>
      </c>
      <c r="M1183" s="51" t="s">
        <v>1211</v>
      </c>
      <c r="N1183" s="51" t="s">
        <v>1164</v>
      </c>
      <c r="O1183" s="51">
        <v>522400</v>
      </c>
      <c r="P1183" s="51" t="s">
        <v>1195</v>
      </c>
      <c r="Q1183" s="51" t="s">
        <v>1194</v>
      </c>
      <c r="R1183" s="51" t="s">
        <v>15</v>
      </c>
      <c r="T1183" s="51" t="s">
        <v>2060</v>
      </c>
    </row>
    <row r="1184" spans="1:20" x14ac:dyDescent="0.2">
      <c r="A1184" s="51" t="s">
        <v>1209</v>
      </c>
      <c r="B1184" s="51" t="s">
        <v>1573</v>
      </c>
      <c r="C1184" s="51" t="s">
        <v>2026</v>
      </c>
      <c r="D1184" s="51" t="s">
        <v>1556</v>
      </c>
      <c r="E1184" s="51" t="s">
        <v>1555</v>
      </c>
      <c r="F1184" s="51" t="s">
        <v>1204</v>
      </c>
      <c r="G1184" s="51" t="s">
        <v>1203</v>
      </c>
      <c r="H1184" s="51" t="s">
        <v>1202</v>
      </c>
      <c r="I1184" s="51" t="s">
        <v>1201</v>
      </c>
      <c r="J1184" s="51" t="s">
        <v>1200</v>
      </c>
      <c r="K1184" s="51" t="s">
        <v>1199</v>
      </c>
      <c r="L1184" s="51" t="s">
        <v>1238</v>
      </c>
      <c r="M1184" s="51" t="s">
        <v>1211</v>
      </c>
      <c r="N1184" s="51" t="s">
        <v>1164</v>
      </c>
      <c r="O1184" s="51">
        <v>307500</v>
      </c>
      <c r="P1184" s="51" t="s">
        <v>1195</v>
      </c>
      <c r="Q1184" s="51" t="s">
        <v>1194</v>
      </c>
      <c r="R1184" s="51" t="s">
        <v>15</v>
      </c>
      <c r="T1184" s="51" t="s">
        <v>2129</v>
      </c>
    </row>
    <row r="1185" spans="1:20" x14ac:dyDescent="0.2">
      <c r="A1185" s="51" t="s">
        <v>1209</v>
      </c>
      <c r="B1185" s="51" t="s">
        <v>1573</v>
      </c>
      <c r="C1185" s="51" t="s">
        <v>2026</v>
      </c>
      <c r="D1185" s="51" t="s">
        <v>1547</v>
      </c>
      <c r="E1185" s="51" t="s">
        <v>1546</v>
      </c>
      <c r="F1185" s="51" t="s">
        <v>1204</v>
      </c>
      <c r="G1185" s="51" t="s">
        <v>1203</v>
      </c>
      <c r="H1185" s="51" t="s">
        <v>1202</v>
      </c>
      <c r="I1185" s="51" t="s">
        <v>1201</v>
      </c>
      <c r="J1185" s="51" t="s">
        <v>1200</v>
      </c>
      <c r="K1185" s="51" t="s">
        <v>1199</v>
      </c>
      <c r="L1185" s="51" t="s">
        <v>1222</v>
      </c>
      <c r="M1185" s="51" t="s">
        <v>1211</v>
      </c>
      <c r="N1185" s="51" t="s">
        <v>1164</v>
      </c>
      <c r="O1185" s="51">
        <v>213500</v>
      </c>
      <c r="P1185" s="51" t="s">
        <v>1195</v>
      </c>
      <c r="Q1185" s="51" t="s">
        <v>1194</v>
      </c>
      <c r="R1185" s="51" t="s">
        <v>15</v>
      </c>
      <c r="T1185" s="51" t="s">
        <v>2005</v>
      </c>
    </row>
    <row r="1186" spans="1:20" x14ac:dyDescent="0.2">
      <c r="A1186" s="51" t="s">
        <v>1209</v>
      </c>
      <c r="B1186" s="51" t="s">
        <v>1573</v>
      </c>
      <c r="C1186" s="51" t="s">
        <v>2026</v>
      </c>
      <c r="D1186" s="51" t="s">
        <v>1547</v>
      </c>
      <c r="E1186" s="51" t="s">
        <v>1546</v>
      </c>
      <c r="F1186" s="51" t="s">
        <v>1204</v>
      </c>
      <c r="G1186" s="51" t="s">
        <v>1203</v>
      </c>
      <c r="H1186" s="51" t="s">
        <v>1202</v>
      </c>
      <c r="I1186" s="51" t="s">
        <v>1201</v>
      </c>
      <c r="J1186" s="51" t="s">
        <v>1200</v>
      </c>
      <c r="K1186" s="51" t="s">
        <v>1199</v>
      </c>
      <c r="L1186" s="51" t="s">
        <v>1219</v>
      </c>
      <c r="M1186" s="51" t="s">
        <v>1211</v>
      </c>
      <c r="N1186" s="51" t="s">
        <v>1164</v>
      </c>
      <c r="O1186" s="51">
        <v>209900</v>
      </c>
      <c r="P1186" s="51" t="s">
        <v>1195</v>
      </c>
      <c r="Q1186" s="51" t="s">
        <v>1194</v>
      </c>
      <c r="R1186" s="51" t="s">
        <v>15</v>
      </c>
      <c r="T1186" s="51" t="s">
        <v>2004</v>
      </c>
    </row>
    <row r="1187" spans="1:20" x14ac:dyDescent="0.2">
      <c r="A1187" s="51" t="s">
        <v>1209</v>
      </c>
      <c r="B1187" s="51" t="s">
        <v>1573</v>
      </c>
      <c r="C1187" s="51" t="s">
        <v>2026</v>
      </c>
      <c r="D1187" s="51" t="s">
        <v>1547</v>
      </c>
      <c r="E1187" s="51" t="s">
        <v>1546</v>
      </c>
      <c r="F1187" s="51" t="s">
        <v>1204</v>
      </c>
      <c r="G1187" s="51" t="s">
        <v>1203</v>
      </c>
      <c r="H1187" s="51" t="s">
        <v>1202</v>
      </c>
      <c r="I1187" s="51" t="s">
        <v>1201</v>
      </c>
      <c r="J1187" s="51" t="s">
        <v>1200</v>
      </c>
      <c r="K1187" s="51" t="s">
        <v>1199</v>
      </c>
      <c r="L1187" s="51" t="s">
        <v>1217</v>
      </c>
      <c r="M1187" s="51" t="s">
        <v>1211</v>
      </c>
      <c r="N1187" s="51" t="s">
        <v>1164</v>
      </c>
      <c r="O1187" s="51">
        <v>629900</v>
      </c>
      <c r="P1187" s="51" t="s">
        <v>1195</v>
      </c>
      <c r="Q1187" s="51" t="s">
        <v>1194</v>
      </c>
      <c r="R1187" s="51" t="s">
        <v>1213</v>
      </c>
      <c r="T1187" s="51" t="s">
        <v>2003</v>
      </c>
    </row>
    <row r="1188" spans="1:20" x14ac:dyDescent="0.2">
      <c r="A1188" s="51" t="s">
        <v>1209</v>
      </c>
      <c r="B1188" s="51" t="s">
        <v>1573</v>
      </c>
      <c r="C1188" s="51" t="s">
        <v>2026</v>
      </c>
      <c r="D1188" s="51" t="s">
        <v>1547</v>
      </c>
      <c r="E1188" s="51" t="s">
        <v>1546</v>
      </c>
      <c r="F1188" s="51" t="s">
        <v>1204</v>
      </c>
      <c r="G1188" s="51" t="s">
        <v>1203</v>
      </c>
      <c r="H1188" s="51" t="s">
        <v>1202</v>
      </c>
      <c r="I1188" s="51" t="s">
        <v>1201</v>
      </c>
      <c r="J1188" s="51" t="s">
        <v>1200</v>
      </c>
      <c r="K1188" s="51" t="s">
        <v>1199</v>
      </c>
      <c r="L1188" s="51" t="s">
        <v>1215</v>
      </c>
      <c r="M1188" s="51" t="s">
        <v>1221</v>
      </c>
      <c r="N1188" s="51" t="s">
        <v>1164</v>
      </c>
      <c r="O1188" s="51">
        <v>262900</v>
      </c>
      <c r="P1188" s="51" t="s">
        <v>1195</v>
      </c>
      <c r="Q1188" s="51" t="s">
        <v>1194</v>
      </c>
      <c r="R1188" s="51" t="s">
        <v>1213</v>
      </c>
      <c r="T1188" s="51" t="s">
        <v>2165</v>
      </c>
    </row>
    <row r="1189" spans="1:20" x14ac:dyDescent="0.2">
      <c r="A1189" s="51" t="s">
        <v>1209</v>
      </c>
      <c r="B1189" s="51" t="s">
        <v>1573</v>
      </c>
      <c r="C1189" s="51" t="s">
        <v>2026</v>
      </c>
      <c r="D1189" s="51" t="s">
        <v>1547</v>
      </c>
      <c r="E1189" s="51" t="s">
        <v>1546</v>
      </c>
      <c r="F1189" s="51" t="s">
        <v>1204</v>
      </c>
      <c r="G1189" s="51" t="s">
        <v>1203</v>
      </c>
      <c r="H1189" s="51" t="s">
        <v>1202</v>
      </c>
      <c r="I1189" s="51" t="s">
        <v>1201</v>
      </c>
      <c r="J1189" s="51" t="s">
        <v>1200</v>
      </c>
      <c r="K1189" s="51" t="s">
        <v>1199</v>
      </c>
      <c r="L1189" s="51" t="s">
        <v>1212</v>
      </c>
      <c r="M1189" s="51" t="s">
        <v>1211</v>
      </c>
      <c r="N1189" s="51" t="s">
        <v>1164</v>
      </c>
      <c r="O1189" s="51">
        <v>309990</v>
      </c>
      <c r="P1189" s="51" t="s">
        <v>1195</v>
      </c>
      <c r="Q1189" s="51" t="s">
        <v>1194</v>
      </c>
      <c r="R1189" s="51" t="s">
        <v>15</v>
      </c>
      <c r="T1189" s="51" t="s">
        <v>1671</v>
      </c>
    </row>
    <row r="1190" spans="1:20" x14ac:dyDescent="0.2">
      <c r="A1190" s="51" t="s">
        <v>1209</v>
      </c>
      <c r="B1190" s="51" t="s">
        <v>1573</v>
      </c>
      <c r="C1190" s="51" t="s">
        <v>2026</v>
      </c>
      <c r="D1190" s="51" t="s">
        <v>1547</v>
      </c>
      <c r="E1190" s="51" t="s">
        <v>1546</v>
      </c>
      <c r="F1190" s="51" t="s">
        <v>1204</v>
      </c>
      <c r="G1190" s="51" t="s">
        <v>1203</v>
      </c>
      <c r="H1190" s="51" t="s">
        <v>1202</v>
      </c>
      <c r="I1190" s="51" t="s">
        <v>1201</v>
      </c>
      <c r="J1190" s="51" t="s">
        <v>1200</v>
      </c>
      <c r="K1190" s="51" t="s">
        <v>1199</v>
      </c>
      <c r="L1190" s="51" t="s">
        <v>1198</v>
      </c>
      <c r="M1190" s="51" t="s">
        <v>1791</v>
      </c>
      <c r="N1190" s="51" t="s">
        <v>2735</v>
      </c>
      <c r="O1190" s="51">
        <v>192990</v>
      </c>
      <c r="P1190" s="51" t="s">
        <v>1195</v>
      </c>
      <c r="Q1190" s="51" t="s">
        <v>1194</v>
      </c>
      <c r="R1190" s="51" t="s">
        <v>15</v>
      </c>
      <c r="T1190" s="51" t="s">
        <v>2069</v>
      </c>
    </row>
    <row r="1191" spans="1:20" x14ac:dyDescent="0.2">
      <c r="A1191" s="51" t="s">
        <v>1209</v>
      </c>
      <c r="B1191" s="51" t="s">
        <v>1573</v>
      </c>
      <c r="C1191" s="51" t="s">
        <v>2026</v>
      </c>
      <c r="D1191" s="51" t="s">
        <v>1547</v>
      </c>
      <c r="E1191" s="51" t="s">
        <v>1546</v>
      </c>
      <c r="F1191" s="51" t="s">
        <v>1204</v>
      </c>
      <c r="G1191" s="51" t="s">
        <v>1203</v>
      </c>
      <c r="H1191" s="51" t="s">
        <v>1202</v>
      </c>
      <c r="I1191" s="51" t="s">
        <v>1201</v>
      </c>
      <c r="J1191" s="51" t="s">
        <v>1200</v>
      </c>
      <c r="K1191" s="51" t="s">
        <v>1199</v>
      </c>
      <c r="L1191" s="51" t="s">
        <v>1251</v>
      </c>
      <c r="M1191" s="51" t="s">
        <v>1221</v>
      </c>
      <c r="N1191" s="51" t="s">
        <v>1164</v>
      </c>
      <c r="O1191" s="51">
        <v>199100</v>
      </c>
      <c r="P1191" s="51" t="s">
        <v>1195</v>
      </c>
      <c r="Q1191" s="51" t="s">
        <v>1194</v>
      </c>
      <c r="R1191" s="51" t="s">
        <v>15</v>
      </c>
      <c r="T1191" s="51" t="s">
        <v>2036</v>
      </c>
    </row>
    <row r="1192" spans="1:20" x14ac:dyDescent="0.2">
      <c r="A1192" s="51" t="s">
        <v>1209</v>
      </c>
      <c r="B1192" s="51" t="s">
        <v>1573</v>
      </c>
      <c r="C1192" s="51" t="s">
        <v>2026</v>
      </c>
      <c r="D1192" s="51" t="s">
        <v>1547</v>
      </c>
      <c r="E1192" s="51" t="s">
        <v>1546</v>
      </c>
      <c r="F1192" s="51" t="s">
        <v>1204</v>
      </c>
      <c r="G1192" s="51" t="s">
        <v>1203</v>
      </c>
      <c r="H1192" s="51" t="s">
        <v>1202</v>
      </c>
      <c r="I1192" s="51" t="s">
        <v>1201</v>
      </c>
      <c r="J1192" s="51" t="s">
        <v>1200</v>
      </c>
      <c r="K1192" s="51" t="s">
        <v>1199</v>
      </c>
      <c r="L1192" s="51" t="s">
        <v>1248</v>
      </c>
      <c r="M1192" s="51" t="s">
        <v>1791</v>
      </c>
      <c r="N1192" s="51" t="s">
        <v>2735</v>
      </c>
      <c r="O1192" s="51">
        <v>237400</v>
      </c>
      <c r="P1192" s="51" t="s">
        <v>1195</v>
      </c>
      <c r="Q1192" s="51" t="s">
        <v>1194</v>
      </c>
      <c r="R1192" s="51" t="s">
        <v>1213</v>
      </c>
      <c r="T1192" s="51" t="s">
        <v>2164</v>
      </c>
    </row>
    <row r="1193" spans="1:20" x14ac:dyDescent="0.2">
      <c r="A1193" s="51" t="s">
        <v>1209</v>
      </c>
      <c r="B1193" s="51" t="s">
        <v>1573</v>
      </c>
      <c r="C1193" s="51" t="s">
        <v>2026</v>
      </c>
      <c r="D1193" s="51" t="s">
        <v>1547</v>
      </c>
      <c r="E1193" s="51" t="s">
        <v>1546</v>
      </c>
      <c r="F1193" s="51" t="s">
        <v>1204</v>
      </c>
      <c r="G1193" s="51" t="s">
        <v>1203</v>
      </c>
      <c r="H1193" s="51" t="s">
        <v>1202</v>
      </c>
      <c r="I1193" s="51" t="s">
        <v>1201</v>
      </c>
      <c r="J1193" s="51" t="s">
        <v>1200</v>
      </c>
      <c r="K1193" s="51" t="s">
        <v>1199</v>
      </c>
      <c r="L1193" s="51" t="s">
        <v>1246</v>
      </c>
      <c r="M1193" s="51" t="s">
        <v>1791</v>
      </c>
      <c r="N1193" s="51" t="s">
        <v>2735</v>
      </c>
      <c r="O1193" s="51">
        <v>637700</v>
      </c>
      <c r="P1193" s="51" t="s">
        <v>1195</v>
      </c>
      <c r="Q1193" s="51" t="s">
        <v>1194</v>
      </c>
      <c r="R1193" s="51" t="s">
        <v>15</v>
      </c>
      <c r="T1193" s="51" t="s">
        <v>1803</v>
      </c>
    </row>
    <row r="1194" spans="1:20" x14ac:dyDescent="0.2">
      <c r="A1194" s="51" t="s">
        <v>1209</v>
      </c>
      <c r="B1194" s="51" t="s">
        <v>1573</v>
      </c>
      <c r="C1194" s="51" t="s">
        <v>2026</v>
      </c>
      <c r="D1194" s="51" t="s">
        <v>1547</v>
      </c>
      <c r="E1194" s="51" t="s">
        <v>1546</v>
      </c>
      <c r="F1194" s="51" t="s">
        <v>1204</v>
      </c>
      <c r="G1194" s="51" t="s">
        <v>1203</v>
      </c>
      <c r="H1194" s="51" t="s">
        <v>1202</v>
      </c>
      <c r="I1194" s="51" t="s">
        <v>1201</v>
      </c>
      <c r="J1194" s="51" t="s">
        <v>1200</v>
      </c>
      <c r="K1194" s="51" t="s">
        <v>1199</v>
      </c>
      <c r="L1194" s="51" t="s">
        <v>1244</v>
      </c>
      <c r="M1194" s="51" t="s">
        <v>1791</v>
      </c>
      <c r="N1194" s="51" t="s">
        <v>2735</v>
      </c>
      <c r="O1194" s="51">
        <v>349900</v>
      </c>
      <c r="P1194" s="51" t="s">
        <v>1195</v>
      </c>
      <c r="Q1194" s="51" t="s">
        <v>1194</v>
      </c>
      <c r="R1194" s="51" t="s">
        <v>15</v>
      </c>
      <c r="T1194" s="51" t="s">
        <v>1826</v>
      </c>
    </row>
    <row r="1195" spans="1:20" x14ac:dyDescent="0.2">
      <c r="A1195" s="51" t="s">
        <v>1209</v>
      </c>
      <c r="B1195" s="51" t="s">
        <v>1573</v>
      </c>
      <c r="C1195" s="51" t="s">
        <v>2026</v>
      </c>
      <c r="D1195" s="51" t="s">
        <v>1547</v>
      </c>
      <c r="E1195" s="51" t="s">
        <v>1546</v>
      </c>
      <c r="F1195" s="51" t="s">
        <v>1204</v>
      </c>
      <c r="G1195" s="51" t="s">
        <v>1203</v>
      </c>
      <c r="H1195" s="51" t="s">
        <v>1202</v>
      </c>
      <c r="I1195" s="51" t="s">
        <v>1201</v>
      </c>
      <c r="J1195" s="51" t="s">
        <v>1200</v>
      </c>
      <c r="K1195" s="51" t="s">
        <v>1199</v>
      </c>
      <c r="L1195" s="51" t="s">
        <v>1242</v>
      </c>
      <c r="M1195" s="51" t="s">
        <v>1211</v>
      </c>
      <c r="N1195" s="51" t="s">
        <v>1164</v>
      </c>
      <c r="O1195" s="51">
        <v>354100</v>
      </c>
      <c r="P1195" s="51" t="s">
        <v>1195</v>
      </c>
      <c r="Q1195" s="51" t="s">
        <v>1194</v>
      </c>
      <c r="R1195" s="51" t="s">
        <v>1213</v>
      </c>
      <c r="T1195" s="51" t="s">
        <v>1855</v>
      </c>
    </row>
    <row r="1196" spans="1:20" x14ac:dyDescent="0.2">
      <c r="A1196" s="51" t="s">
        <v>1209</v>
      </c>
      <c r="B1196" s="51" t="s">
        <v>1573</v>
      </c>
      <c r="C1196" s="51" t="s">
        <v>2026</v>
      </c>
      <c r="D1196" s="51" t="s">
        <v>1547</v>
      </c>
      <c r="E1196" s="51" t="s">
        <v>1546</v>
      </c>
      <c r="F1196" s="51" t="s">
        <v>1204</v>
      </c>
      <c r="G1196" s="51" t="s">
        <v>1203</v>
      </c>
      <c r="H1196" s="51" t="s">
        <v>1202</v>
      </c>
      <c r="I1196" s="51" t="s">
        <v>1201</v>
      </c>
      <c r="J1196" s="51" t="s">
        <v>1200</v>
      </c>
      <c r="K1196" s="51" t="s">
        <v>1199</v>
      </c>
      <c r="L1196" s="51" t="s">
        <v>1238</v>
      </c>
      <c r="M1196" s="51" t="s">
        <v>1211</v>
      </c>
      <c r="N1196" s="51" t="s">
        <v>1164</v>
      </c>
      <c r="O1196" s="51">
        <v>378900</v>
      </c>
      <c r="P1196" s="51" t="s">
        <v>1195</v>
      </c>
      <c r="Q1196" s="51" t="s">
        <v>1194</v>
      </c>
      <c r="R1196" s="51" t="s">
        <v>15</v>
      </c>
      <c r="T1196" s="51" t="s">
        <v>1849</v>
      </c>
    </row>
    <row r="1197" spans="1:20" x14ac:dyDescent="0.2">
      <c r="A1197" s="51" t="s">
        <v>1209</v>
      </c>
      <c r="B1197" s="51" t="s">
        <v>1573</v>
      </c>
      <c r="C1197" s="51" t="s">
        <v>2026</v>
      </c>
      <c r="D1197" s="51" t="s">
        <v>1547</v>
      </c>
      <c r="E1197" s="51" t="s">
        <v>1546</v>
      </c>
      <c r="F1197" s="51" t="s">
        <v>1204</v>
      </c>
      <c r="G1197" s="51" t="s">
        <v>1203</v>
      </c>
      <c r="H1197" s="51" t="s">
        <v>1202</v>
      </c>
      <c r="I1197" s="51" t="s">
        <v>1201</v>
      </c>
      <c r="J1197" s="51" t="s">
        <v>1200</v>
      </c>
      <c r="K1197" s="51" t="s">
        <v>1199</v>
      </c>
      <c r="L1197" s="51" t="s">
        <v>1488</v>
      </c>
      <c r="M1197" s="51" t="s">
        <v>1791</v>
      </c>
      <c r="N1197" s="51" t="s">
        <v>2735</v>
      </c>
      <c r="O1197" s="51">
        <v>530000</v>
      </c>
      <c r="P1197" s="51" t="s">
        <v>1195</v>
      </c>
      <c r="Q1197" s="51" t="s">
        <v>1194</v>
      </c>
      <c r="R1197" s="51" t="s">
        <v>1213</v>
      </c>
      <c r="T1197" s="51" t="s">
        <v>1927</v>
      </c>
    </row>
    <row r="1198" spans="1:20" x14ac:dyDescent="0.2">
      <c r="A1198" s="51" t="s">
        <v>1209</v>
      </c>
      <c r="B1198" s="51" t="s">
        <v>1573</v>
      </c>
      <c r="C1198" s="51" t="s">
        <v>2026</v>
      </c>
      <c r="D1198" s="51" t="s">
        <v>1547</v>
      </c>
      <c r="E1198" s="51" t="s">
        <v>1546</v>
      </c>
      <c r="F1198" s="51" t="s">
        <v>1204</v>
      </c>
      <c r="G1198" s="51" t="s">
        <v>1203</v>
      </c>
      <c r="H1198" s="51" t="s">
        <v>1202</v>
      </c>
      <c r="I1198" s="51" t="s">
        <v>1201</v>
      </c>
      <c r="J1198" s="51" t="s">
        <v>1200</v>
      </c>
      <c r="K1198" s="51" t="s">
        <v>1199</v>
      </c>
      <c r="L1198" s="51" t="s">
        <v>1486</v>
      </c>
      <c r="M1198" s="51" t="s">
        <v>1791</v>
      </c>
      <c r="N1198" s="51" t="s">
        <v>2735</v>
      </c>
      <c r="O1198" s="51">
        <v>667700</v>
      </c>
      <c r="P1198" s="51" t="s">
        <v>1195</v>
      </c>
      <c r="Q1198" s="51" t="s">
        <v>1194</v>
      </c>
      <c r="R1198" s="51" t="s">
        <v>15</v>
      </c>
      <c r="T1198" s="51" t="s">
        <v>2000</v>
      </c>
    </row>
    <row r="1199" spans="1:20" x14ac:dyDescent="0.2">
      <c r="A1199" s="51" t="s">
        <v>1209</v>
      </c>
      <c r="B1199" s="51" t="s">
        <v>1573</v>
      </c>
      <c r="C1199" s="51" t="s">
        <v>2026</v>
      </c>
      <c r="D1199" s="51" t="s">
        <v>1547</v>
      </c>
      <c r="E1199" s="51" t="s">
        <v>1546</v>
      </c>
      <c r="F1199" s="51" t="s">
        <v>1204</v>
      </c>
      <c r="G1199" s="51" t="s">
        <v>1203</v>
      </c>
      <c r="H1199" s="51" t="s">
        <v>1202</v>
      </c>
      <c r="I1199" s="51" t="s">
        <v>1201</v>
      </c>
      <c r="J1199" s="51" t="s">
        <v>1200</v>
      </c>
      <c r="K1199" s="51" t="s">
        <v>1199</v>
      </c>
      <c r="L1199" s="51" t="s">
        <v>1484</v>
      </c>
      <c r="M1199" s="51" t="s">
        <v>1211</v>
      </c>
      <c r="N1199" s="51" t="s">
        <v>1164</v>
      </c>
      <c r="O1199" s="51">
        <v>295900</v>
      </c>
      <c r="P1199" s="51" t="s">
        <v>1195</v>
      </c>
      <c r="Q1199" s="51" t="s">
        <v>1194</v>
      </c>
      <c r="R1199" s="51" t="s">
        <v>15</v>
      </c>
      <c r="T1199" s="51" t="s">
        <v>1921</v>
      </c>
    </row>
    <row r="1200" spans="1:20" x14ac:dyDescent="0.2">
      <c r="A1200" s="51" t="s">
        <v>1209</v>
      </c>
      <c r="B1200" s="51" t="s">
        <v>1573</v>
      </c>
      <c r="C1200" s="51" t="s">
        <v>2026</v>
      </c>
      <c r="D1200" s="51" t="s">
        <v>1547</v>
      </c>
      <c r="E1200" s="51" t="s">
        <v>1546</v>
      </c>
      <c r="F1200" s="51" t="s">
        <v>1204</v>
      </c>
      <c r="G1200" s="51" t="s">
        <v>1203</v>
      </c>
      <c r="H1200" s="51" t="s">
        <v>1202</v>
      </c>
      <c r="I1200" s="51" t="s">
        <v>1201</v>
      </c>
      <c r="J1200" s="51" t="s">
        <v>1200</v>
      </c>
      <c r="K1200" s="51" t="s">
        <v>1199</v>
      </c>
      <c r="L1200" s="51" t="s">
        <v>1482</v>
      </c>
      <c r="M1200" s="51" t="s">
        <v>1211</v>
      </c>
      <c r="N1200" s="51" t="s">
        <v>1164</v>
      </c>
      <c r="O1200" s="51">
        <v>345900</v>
      </c>
      <c r="P1200" s="51" t="s">
        <v>1195</v>
      </c>
      <c r="Q1200" s="51" t="s">
        <v>1194</v>
      </c>
      <c r="R1200" s="51" t="s">
        <v>1213</v>
      </c>
      <c r="T1200" s="51" t="s">
        <v>1902</v>
      </c>
    </row>
    <row r="1201" spans="1:20" x14ac:dyDescent="0.2">
      <c r="A1201" s="51" t="s">
        <v>1209</v>
      </c>
      <c r="B1201" s="51" t="s">
        <v>1573</v>
      </c>
      <c r="C1201" s="51" t="s">
        <v>2026</v>
      </c>
      <c r="D1201" s="51" t="s">
        <v>1547</v>
      </c>
      <c r="E1201" s="51" t="s">
        <v>1546</v>
      </c>
      <c r="F1201" s="51" t="s">
        <v>1204</v>
      </c>
      <c r="G1201" s="51" t="s">
        <v>1203</v>
      </c>
      <c r="H1201" s="51" t="s">
        <v>1202</v>
      </c>
      <c r="I1201" s="51" t="s">
        <v>1201</v>
      </c>
      <c r="J1201" s="51" t="s">
        <v>1200</v>
      </c>
      <c r="K1201" s="51" t="s">
        <v>1199</v>
      </c>
      <c r="L1201" s="51" t="s">
        <v>1481</v>
      </c>
      <c r="M1201" s="51" t="s">
        <v>1221</v>
      </c>
      <c r="N1201" s="51" t="s">
        <v>1164</v>
      </c>
      <c r="O1201" s="51">
        <v>334700</v>
      </c>
      <c r="P1201" s="51" t="s">
        <v>1195</v>
      </c>
      <c r="Q1201" s="51" t="s">
        <v>1194</v>
      </c>
      <c r="R1201" s="51" t="s">
        <v>15</v>
      </c>
      <c r="T1201" s="51" t="s">
        <v>1998</v>
      </c>
    </row>
    <row r="1202" spans="1:20" x14ac:dyDescent="0.2">
      <c r="A1202" s="51" t="s">
        <v>1209</v>
      </c>
      <c r="B1202" s="51" t="s">
        <v>1573</v>
      </c>
      <c r="C1202" s="51" t="s">
        <v>2026</v>
      </c>
      <c r="D1202" s="51" t="s">
        <v>1547</v>
      </c>
      <c r="E1202" s="51" t="s">
        <v>1546</v>
      </c>
      <c r="F1202" s="51" t="s">
        <v>1204</v>
      </c>
      <c r="G1202" s="51" t="s">
        <v>1203</v>
      </c>
      <c r="H1202" s="51" t="s">
        <v>1202</v>
      </c>
      <c r="I1202" s="51" t="s">
        <v>1201</v>
      </c>
      <c r="J1202" s="51" t="s">
        <v>1200</v>
      </c>
      <c r="K1202" s="51" t="s">
        <v>1199</v>
      </c>
      <c r="L1202" s="51" t="s">
        <v>1478</v>
      </c>
      <c r="M1202" s="51" t="s">
        <v>1791</v>
      </c>
      <c r="N1202" s="51" t="s">
        <v>2735</v>
      </c>
      <c r="O1202" s="51">
        <v>847800</v>
      </c>
      <c r="P1202" s="51" t="s">
        <v>1195</v>
      </c>
      <c r="Q1202" s="51" t="s">
        <v>1194</v>
      </c>
      <c r="R1202" s="51" t="s">
        <v>15</v>
      </c>
      <c r="T1202" s="51" t="s">
        <v>2163</v>
      </c>
    </row>
    <row r="1203" spans="1:20" x14ac:dyDescent="0.2">
      <c r="A1203" s="51" t="s">
        <v>1209</v>
      </c>
      <c r="B1203" s="51" t="s">
        <v>1573</v>
      </c>
      <c r="C1203" s="51" t="s">
        <v>2026</v>
      </c>
      <c r="D1203" s="51" t="s">
        <v>1528</v>
      </c>
      <c r="E1203" s="51" t="s">
        <v>1527</v>
      </c>
      <c r="F1203" s="51" t="s">
        <v>1204</v>
      </c>
      <c r="G1203" s="51" t="s">
        <v>1203</v>
      </c>
      <c r="H1203" s="51" t="s">
        <v>1202</v>
      </c>
      <c r="I1203" s="51" t="s">
        <v>1201</v>
      </c>
      <c r="J1203" s="51" t="s">
        <v>1200</v>
      </c>
      <c r="K1203" s="51" t="s">
        <v>1199</v>
      </c>
      <c r="L1203" s="51" t="s">
        <v>1222</v>
      </c>
      <c r="M1203" s="51" t="s">
        <v>1791</v>
      </c>
      <c r="N1203" s="51" t="s">
        <v>2735</v>
      </c>
      <c r="O1203" s="51">
        <v>443900</v>
      </c>
      <c r="P1203" s="51" t="s">
        <v>1195</v>
      </c>
      <c r="Q1203" s="51" t="s">
        <v>1194</v>
      </c>
      <c r="R1203" s="51" t="s">
        <v>15</v>
      </c>
      <c r="T1203" s="51" t="s">
        <v>1996</v>
      </c>
    </row>
    <row r="1204" spans="1:20" x14ac:dyDescent="0.2">
      <c r="A1204" s="51" t="s">
        <v>1209</v>
      </c>
      <c r="B1204" s="51" t="s">
        <v>1573</v>
      </c>
      <c r="C1204" s="51" t="s">
        <v>2026</v>
      </c>
      <c r="D1204" s="51" t="s">
        <v>1528</v>
      </c>
      <c r="E1204" s="51" t="s">
        <v>1527</v>
      </c>
      <c r="F1204" s="51" t="s">
        <v>1204</v>
      </c>
      <c r="G1204" s="51" t="s">
        <v>1203</v>
      </c>
      <c r="H1204" s="51" t="s">
        <v>1202</v>
      </c>
      <c r="I1204" s="51" t="s">
        <v>1201</v>
      </c>
      <c r="J1204" s="51" t="s">
        <v>1200</v>
      </c>
      <c r="K1204" s="51" t="s">
        <v>1199</v>
      </c>
      <c r="L1204" s="51" t="s">
        <v>1219</v>
      </c>
      <c r="M1204" s="51" t="s">
        <v>1197</v>
      </c>
      <c r="N1204" s="51" t="s">
        <v>1168</v>
      </c>
      <c r="O1204" s="51">
        <v>346800</v>
      </c>
      <c r="P1204" s="51" t="s">
        <v>1195</v>
      </c>
      <c r="Q1204" s="51" t="s">
        <v>1194</v>
      </c>
      <c r="R1204" s="51" t="s">
        <v>15</v>
      </c>
      <c r="T1204" s="51" t="s">
        <v>1947</v>
      </c>
    </row>
    <row r="1205" spans="1:20" x14ac:dyDescent="0.2">
      <c r="A1205" s="51" t="s">
        <v>1209</v>
      </c>
      <c r="B1205" s="51" t="s">
        <v>1573</v>
      </c>
      <c r="C1205" s="51" t="s">
        <v>2026</v>
      </c>
      <c r="D1205" s="51" t="s">
        <v>1528</v>
      </c>
      <c r="E1205" s="51" t="s">
        <v>1527</v>
      </c>
      <c r="F1205" s="51" t="s">
        <v>1204</v>
      </c>
      <c r="G1205" s="51" t="s">
        <v>1203</v>
      </c>
      <c r="H1205" s="51" t="s">
        <v>1202</v>
      </c>
      <c r="I1205" s="51" t="s">
        <v>1201</v>
      </c>
      <c r="J1205" s="51" t="s">
        <v>1200</v>
      </c>
      <c r="K1205" s="51" t="s">
        <v>1199</v>
      </c>
      <c r="L1205" s="51" t="s">
        <v>1217</v>
      </c>
      <c r="M1205" s="51" t="s">
        <v>1211</v>
      </c>
      <c r="N1205" s="51" t="s">
        <v>1164</v>
      </c>
      <c r="O1205" s="51">
        <v>355000</v>
      </c>
      <c r="P1205" s="51" t="s">
        <v>1195</v>
      </c>
      <c r="Q1205" s="51" t="s">
        <v>1194</v>
      </c>
      <c r="R1205" s="51" t="s">
        <v>15</v>
      </c>
      <c r="T1205" s="51" t="s">
        <v>2001</v>
      </c>
    </row>
    <row r="1206" spans="1:20" x14ac:dyDescent="0.2">
      <c r="A1206" s="51" t="s">
        <v>1209</v>
      </c>
      <c r="B1206" s="51" t="s">
        <v>1573</v>
      </c>
      <c r="C1206" s="51" t="s">
        <v>2026</v>
      </c>
      <c r="D1206" s="51" t="s">
        <v>1528</v>
      </c>
      <c r="E1206" s="51" t="s">
        <v>1527</v>
      </c>
      <c r="F1206" s="51" t="s">
        <v>1204</v>
      </c>
      <c r="G1206" s="51" t="s">
        <v>1203</v>
      </c>
      <c r="H1206" s="51" t="s">
        <v>1202</v>
      </c>
      <c r="I1206" s="51" t="s">
        <v>1201</v>
      </c>
      <c r="J1206" s="51" t="s">
        <v>1200</v>
      </c>
      <c r="K1206" s="51" t="s">
        <v>1199</v>
      </c>
      <c r="L1206" s="51" t="s">
        <v>1215</v>
      </c>
      <c r="M1206" s="51" t="s">
        <v>1791</v>
      </c>
      <c r="N1206" s="51" t="s">
        <v>2735</v>
      </c>
      <c r="O1206" s="51">
        <v>824900</v>
      </c>
      <c r="P1206" s="51" t="s">
        <v>1195</v>
      </c>
      <c r="Q1206" s="51" t="s">
        <v>1194</v>
      </c>
      <c r="R1206" s="51" t="s">
        <v>15</v>
      </c>
      <c r="T1206" s="51" t="s">
        <v>1699</v>
      </c>
    </row>
    <row r="1207" spans="1:20" x14ac:dyDescent="0.2">
      <c r="A1207" s="51" t="s">
        <v>1209</v>
      </c>
      <c r="B1207" s="51" t="s">
        <v>1573</v>
      </c>
      <c r="C1207" s="51" t="s">
        <v>2026</v>
      </c>
      <c r="D1207" s="51" t="s">
        <v>1528</v>
      </c>
      <c r="E1207" s="51" t="s">
        <v>1527</v>
      </c>
      <c r="F1207" s="51" t="s">
        <v>1204</v>
      </c>
      <c r="G1207" s="51" t="s">
        <v>1203</v>
      </c>
      <c r="H1207" s="51" t="s">
        <v>1202</v>
      </c>
      <c r="I1207" s="51" t="s">
        <v>1201</v>
      </c>
      <c r="J1207" s="51" t="s">
        <v>1200</v>
      </c>
      <c r="K1207" s="51" t="s">
        <v>1199</v>
      </c>
      <c r="L1207" s="51" t="s">
        <v>1212</v>
      </c>
      <c r="M1207" s="51" t="s">
        <v>1211</v>
      </c>
      <c r="N1207" s="51" t="s">
        <v>1164</v>
      </c>
      <c r="O1207" s="51">
        <v>269800</v>
      </c>
      <c r="P1207" s="51" t="s">
        <v>1195</v>
      </c>
      <c r="Q1207" s="51" t="s">
        <v>1194</v>
      </c>
      <c r="R1207" s="51" t="s">
        <v>15</v>
      </c>
      <c r="T1207" s="51" t="s">
        <v>1907</v>
      </c>
    </row>
    <row r="1208" spans="1:20" x14ac:dyDescent="0.2">
      <c r="A1208" s="51" t="s">
        <v>1209</v>
      </c>
      <c r="B1208" s="51" t="s">
        <v>1573</v>
      </c>
      <c r="C1208" s="51" t="s">
        <v>2026</v>
      </c>
      <c r="D1208" s="51" t="s">
        <v>1528</v>
      </c>
      <c r="E1208" s="51" t="s">
        <v>1527</v>
      </c>
      <c r="F1208" s="51" t="s">
        <v>1204</v>
      </c>
      <c r="G1208" s="51" t="s">
        <v>1203</v>
      </c>
      <c r="H1208" s="51" t="s">
        <v>1202</v>
      </c>
      <c r="I1208" s="51" t="s">
        <v>1201</v>
      </c>
      <c r="J1208" s="51" t="s">
        <v>1200</v>
      </c>
      <c r="K1208" s="51" t="s">
        <v>1199</v>
      </c>
      <c r="L1208" s="51" t="s">
        <v>1198</v>
      </c>
      <c r="M1208" s="51" t="s">
        <v>1791</v>
      </c>
      <c r="N1208" s="51" t="s">
        <v>2735</v>
      </c>
      <c r="O1208" s="51">
        <v>245100</v>
      </c>
      <c r="P1208" s="51" t="s">
        <v>1195</v>
      </c>
      <c r="Q1208" s="51" t="s">
        <v>1194</v>
      </c>
      <c r="R1208" s="51" t="s">
        <v>15</v>
      </c>
      <c r="T1208" s="51" t="s">
        <v>1928</v>
      </c>
    </row>
    <row r="1209" spans="1:20" x14ac:dyDescent="0.2">
      <c r="A1209" s="51" t="s">
        <v>1209</v>
      </c>
      <c r="B1209" s="51" t="s">
        <v>1573</v>
      </c>
      <c r="C1209" s="51" t="s">
        <v>2026</v>
      </c>
      <c r="D1209" s="51" t="s">
        <v>1528</v>
      </c>
      <c r="E1209" s="51" t="s">
        <v>1527</v>
      </c>
      <c r="F1209" s="51" t="s">
        <v>1204</v>
      </c>
      <c r="G1209" s="51" t="s">
        <v>1203</v>
      </c>
      <c r="H1209" s="51" t="s">
        <v>1202</v>
      </c>
      <c r="I1209" s="51" t="s">
        <v>1201</v>
      </c>
      <c r="J1209" s="51" t="s">
        <v>1200</v>
      </c>
      <c r="K1209" s="51" t="s">
        <v>1199</v>
      </c>
      <c r="L1209" s="51" t="s">
        <v>1251</v>
      </c>
      <c r="M1209" s="51" t="s">
        <v>1791</v>
      </c>
      <c r="N1209" s="51" t="s">
        <v>2735</v>
      </c>
      <c r="O1209" s="51">
        <v>212990</v>
      </c>
      <c r="P1209" s="51" t="s">
        <v>1195</v>
      </c>
      <c r="Q1209" s="51" t="s">
        <v>1194</v>
      </c>
      <c r="R1209" s="51" t="s">
        <v>15</v>
      </c>
      <c r="T1209" s="51" t="s">
        <v>2051</v>
      </c>
    </row>
    <row r="1210" spans="1:20" x14ac:dyDescent="0.2">
      <c r="A1210" s="51" t="s">
        <v>1209</v>
      </c>
      <c r="B1210" s="51" t="s">
        <v>1573</v>
      </c>
      <c r="C1210" s="51" t="s">
        <v>2026</v>
      </c>
      <c r="D1210" s="51" t="s">
        <v>1528</v>
      </c>
      <c r="E1210" s="51" t="s">
        <v>1527</v>
      </c>
      <c r="F1210" s="51" t="s">
        <v>1204</v>
      </c>
      <c r="G1210" s="51" t="s">
        <v>1203</v>
      </c>
      <c r="H1210" s="51" t="s">
        <v>1202</v>
      </c>
      <c r="I1210" s="51" t="s">
        <v>1201</v>
      </c>
      <c r="J1210" s="51" t="s">
        <v>1200</v>
      </c>
      <c r="K1210" s="51" t="s">
        <v>1199</v>
      </c>
      <c r="L1210" s="51" t="s">
        <v>1248</v>
      </c>
      <c r="M1210" s="51" t="s">
        <v>1791</v>
      </c>
      <c r="N1210" s="51" t="s">
        <v>2735</v>
      </c>
      <c r="O1210" s="51">
        <v>304900</v>
      </c>
      <c r="P1210" s="51" t="s">
        <v>1195</v>
      </c>
      <c r="Q1210" s="51" t="s">
        <v>1194</v>
      </c>
      <c r="R1210" s="51" t="s">
        <v>15</v>
      </c>
      <c r="T1210" s="51" t="s">
        <v>2030</v>
      </c>
    </row>
    <row r="1211" spans="1:20" x14ac:dyDescent="0.2">
      <c r="A1211" s="51" t="s">
        <v>1209</v>
      </c>
      <c r="B1211" s="51" t="s">
        <v>1573</v>
      </c>
      <c r="C1211" s="51" t="s">
        <v>2026</v>
      </c>
      <c r="D1211" s="51" t="s">
        <v>1528</v>
      </c>
      <c r="E1211" s="51" t="s">
        <v>1527</v>
      </c>
      <c r="F1211" s="51" t="s">
        <v>1204</v>
      </c>
      <c r="G1211" s="51" t="s">
        <v>1203</v>
      </c>
      <c r="H1211" s="51" t="s">
        <v>1202</v>
      </c>
      <c r="I1211" s="51" t="s">
        <v>1201</v>
      </c>
      <c r="J1211" s="51" t="s">
        <v>1200</v>
      </c>
      <c r="K1211" s="51" t="s">
        <v>1199</v>
      </c>
      <c r="L1211" s="51" t="s">
        <v>1246</v>
      </c>
      <c r="M1211" s="51" t="s">
        <v>1211</v>
      </c>
      <c r="N1211" s="51" t="s">
        <v>1164</v>
      </c>
      <c r="O1211" s="51">
        <v>242769</v>
      </c>
      <c r="P1211" s="51" t="s">
        <v>1195</v>
      </c>
      <c r="Q1211" s="51" t="s">
        <v>1194</v>
      </c>
      <c r="R1211" s="51" t="s">
        <v>15</v>
      </c>
      <c r="T1211" s="51" t="s">
        <v>1834</v>
      </c>
    </row>
    <row r="1212" spans="1:20" x14ac:dyDescent="0.2">
      <c r="A1212" s="51" t="s">
        <v>1209</v>
      </c>
      <c r="B1212" s="51" t="s">
        <v>1573</v>
      </c>
      <c r="C1212" s="51" t="s">
        <v>2026</v>
      </c>
      <c r="D1212" s="51" t="s">
        <v>1528</v>
      </c>
      <c r="E1212" s="51" t="s">
        <v>1527</v>
      </c>
      <c r="F1212" s="51" t="s">
        <v>1204</v>
      </c>
      <c r="G1212" s="51" t="s">
        <v>1203</v>
      </c>
      <c r="H1212" s="51" t="s">
        <v>1202</v>
      </c>
      <c r="I1212" s="51" t="s">
        <v>1201</v>
      </c>
      <c r="J1212" s="51" t="s">
        <v>1200</v>
      </c>
      <c r="K1212" s="51" t="s">
        <v>1199</v>
      </c>
      <c r="L1212" s="51" t="s">
        <v>1244</v>
      </c>
      <c r="M1212" s="51" t="s">
        <v>1791</v>
      </c>
      <c r="N1212" s="51" t="s">
        <v>2735</v>
      </c>
      <c r="O1212" s="51">
        <v>173830</v>
      </c>
      <c r="P1212" s="51" t="s">
        <v>1195</v>
      </c>
      <c r="Q1212" s="51" t="s">
        <v>1194</v>
      </c>
      <c r="R1212" s="51" t="s">
        <v>15</v>
      </c>
      <c r="T1212" s="51" t="s">
        <v>2162</v>
      </c>
    </row>
    <row r="1213" spans="1:20" x14ac:dyDescent="0.2">
      <c r="A1213" s="51" t="s">
        <v>1209</v>
      </c>
      <c r="B1213" s="51" t="s">
        <v>1573</v>
      </c>
      <c r="C1213" s="51" t="s">
        <v>2026</v>
      </c>
      <c r="D1213" s="51" t="s">
        <v>1528</v>
      </c>
      <c r="E1213" s="51" t="s">
        <v>1527</v>
      </c>
      <c r="F1213" s="51" t="s">
        <v>1204</v>
      </c>
      <c r="G1213" s="51" t="s">
        <v>1203</v>
      </c>
      <c r="H1213" s="51" t="s">
        <v>1202</v>
      </c>
      <c r="I1213" s="51" t="s">
        <v>1201</v>
      </c>
      <c r="J1213" s="51" t="s">
        <v>1200</v>
      </c>
      <c r="K1213" s="51" t="s">
        <v>1199</v>
      </c>
      <c r="L1213" s="51" t="s">
        <v>1242</v>
      </c>
      <c r="M1213" s="51" t="s">
        <v>1791</v>
      </c>
      <c r="N1213" s="51" t="s">
        <v>2735</v>
      </c>
      <c r="O1213" s="51">
        <v>530000</v>
      </c>
      <c r="P1213" s="51" t="s">
        <v>1195</v>
      </c>
      <c r="Q1213" s="51" t="s">
        <v>1194</v>
      </c>
      <c r="R1213" s="51" t="s">
        <v>15</v>
      </c>
      <c r="T1213" s="51" t="s">
        <v>1927</v>
      </c>
    </row>
    <row r="1214" spans="1:20" x14ac:dyDescent="0.2">
      <c r="A1214" s="51" t="s">
        <v>1209</v>
      </c>
      <c r="B1214" s="51" t="s">
        <v>1573</v>
      </c>
      <c r="C1214" s="51" t="s">
        <v>2026</v>
      </c>
      <c r="D1214" s="51" t="s">
        <v>1528</v>
      </c>
      <c r="E1214" s="51" t="s">
        <v>1527</v>
      </c>
      <c r="F1214" s="51" t="s">
        <v>1204</v>
      </c>
      <c r="G1214" s="51" t="s">
        <v>1203</v>
      </c>
      <c r="H1214" s="51" t="s">
        <v>1202</v>
      </c>
      <c r="I1214" s="51" t="s">
        <v>1201</v>
      </c>
      <c r="J1214" s="51" t="s">
        <v>1200</v>
      </c>
      <c r="K1214" s="51" t="s">
        <v>1199</v>
      </c>
      <c r="L1214" s="51" t="s">
        <v>1238</v>
      </c>
      <c r="M1214" s="51" t="s">
        <v>1221</v>
      </c>
      <c r="N1214" s="51" t="s">
        <v>1164</v>
      </c>
      <c r="O1214" s="51">
        <v>674900</v>
      </c>
      <c r="P1214" s="51" t="s">
        <v>1195</v>
      </c>
      <c r="Q1214" s="51" t="s">
        <v>1194</v>
      </c>
      <c r="R1214" s="51" t="s">
        <v>15</v>
      </c>
      <c r="T1214" s="51" t="s">
        <v>2161</v>
      </c>
    </row>
    <row r="1215" spans="1:20" x14ac:dyDescent="0.2">
      <c r="A1215" s="51" t="s">
        <v>1209</v>
      </c>
      <c r="B1215" s="51" t="s">
        <v>1573</v>
      </c>
      <c r="C1215" s="51" t="s">
        <v>2026</v>
      </c>
      <c r="D1215" s="51" t="s">
        <v>1528</v>
      </c>
      <c r="E1215" s="51" t="s">
        <v>1527</v>
      </c>
      <c r="F1215" s="51" t="s">
        <v>1204</v>
      </c>
      <c r="G1215" s="51" t="s">
        <v>1203</v>
      </c>
      <c r="H1215" s="51" t="s">
        <v>1202</v>
      </c>
      <c r="I1215" s="51" t="s">
        <v>1201</v>
      </c>
      <c r="J1215" s="51" t="s">
        <v>1200</v>
      </c>
      <c r="K1215" s="51" t="s">
        <v>1199</v>
      </c>
      <c r="L1215" s="51" t="s">
        <v>1488</v>
      </c>
      <c r="M1215" s="51" t="s">
        <v>1791</v>
      </c>
      <c r="N1215" s="51" t="s">
        <v>2735</v>
      </c>
      <c r="O1215" s="51">
        <v>369990</v>
      </c>
      <c r="P1215" s="51" t="s">
        <v>1195</v>
      </c>
      <c r="Q1215" s="51" t="s">
        <v>1194</v>
      </c>
      <c r="R1215" s="51" t="s">
        <v>15</v>
      </c>
      <c r="T1215" s="51" t="s">
        <v>1539</v>
      </c>
    </row>
    <row r="1216" spans="1:20" x14ac:dyDescent="0.2">
      <c r="A1216" s="51" t="s">
        <v>1209</v>
      </c>
      <c r="B1216" s="51" t="s">
        <v>1573</v>
      </c>
      <c r="C1216" s="51" t="s">
        <v>2026</v>
      </c>
      <c r="D1216" s="51" t="s">
        <v>1528</v>
      </c>
      <c r="E1216" s="51" t="s">
        <v>1527</v>
      </c>
      <c r="F1216" s="51" t="s">
        <v>1204</v>
      </c>
      <c r="G1216" s="51" t="s">
        <v>1203</v>
      </c>
      <c r="H1216" s="51" t="s">
        <v>1202</v>
      </c>
      <c r="I1216" s="51" t="s">
        <v>1201</v>
      </c>
      <c r="J1216" s="51" t="s">
        <v>1200</v>
      </c>
      <c r="K1216" s="51" t="s">
        <v>1199</v>
      </c>
      <c r="L1216" s="51" t="s">
        <v>1486</v>
      </c>
      <c r="M1216" s="51" t="s">
        <v>1211</v>
      </c>
      <c r="N1216" s="51" t="s">
        <v>1164</v>
      </c>
      <c r="O1216" s="51">
        <v>280500</v>
      </c>
      <c r="P1216" s="51" t="s">
        <v>1195</v>
      </c>
      <c r="Q1216" s="51" t="s">
        <v>1194</v>
      </c>
      <c r="R1216" s="51" t="s">
        <v>15</v>
      </c>
      <c r="T1216" s="51" t="s">
        <v>2029</v>
      </c>
    </row>
    <row r="1217" spans="1:20" x14ac:dyDescent="0.2">
      <c r="A1217" s="51" t="s">
        <v>1209</v>
      </c>
      <c r="B1217" s="51" t="s">
        <v>1573</v>
      </c>
      <c r="C1217" s="51" t="s">
        <v>2026</v>
      </c>
      <c r="D1217" s="51" t="s">
        <v>1528</v>
      </c>
      <c r="E1217" s="51" t="s">
        <v>1527</v>
      </c>
      <c r="F1217" s="51" t="s">
        <v>1204</v>
      </c>
      <c r="G1217" s="51" t="s">
        <v>1203</v>
      </c>
      <c r="H1217" s="51" t="s">
        <v>1202</v>
      </c>
      <c r="I1217" s="51" t="s">
        <v>1201</v>
      </c>
      <c r="J1217" s="51" t="s">
        <v>1200</v>
      </c>
      <c r="K1217" s="51" t="s">
        <v>1199</v>
      </c>
      <c r="L1217" s="51" t="s">
        <v>1484</v>
      </c>
      <c r="M1217" s="51" t="s">
        <v>1211</v>
      </c>
      <c r="N1217" s="51" t="s">
        <v>1164</v>
      </c>
      <c r="O1217" s="51">
        <v>300900</v>
      </c>
      <c r="P1217" s="51" t="s">
        <v>1195</v>
      </c>
      <c r="Q1217" s="51" t="s">
        <v>1194</v>
      </c>
      <c r="R1217" s="51" t="s">
        <v>15</v>
      </c>
      <c r="T1217" s="51" t="s">
        <v>1753</v>
      </c>
    </row>
    <row r="1218" spans="1:20" x14ac:dyDescent="0.2">
      <c r="A1218" s="51" t="s">
        <v>1209</v>
      </c>
      <c r="B1218" s="51" t="s">
        <v>1573</v>
      </c>
      <c r="C1218" s="51" t="s">
        <v>2026</v>
      </c>
      <c r="D1218" s="51" t="s">
        <v>1528</v>
      </c>
      <c r="E1218" s="51" t="s">
        <v>1527</v>
      </c>
      <c r="F1218" s="51" t="s">
        <v>1204</v>
      </c>
      <c r="G1218" s="51" t="s">
        <v>1203</v>
      </c>
      <c r="H1218" s="51" t="s">
        <v>1202</v>
      </c>
      <c r="I1218" s="51" t="s">
        <v>1201</v>
      </c>
      <c r="J1218" s="51" t="s">
        <v>1200</v>
      </c>
      <c r="K1218" s="51" t="s">
        <v>1199</v>
      </c>
      <c r="L1218" s="51" t="s">
        <v>1482</v>
      </c>
      <c r="M1218" s="51" t="s">
        <v>1197</v>
      </c>
      <c r="N1218" s="51" t="s">
        <v>1168</v>
      </c>
      <c r="O1218" s="51">
        <v>722100</v>
      </c>
      <c r="P1218" s="51" t="s">
        <v>1195</v>
      </c>
      <c r="Q1218" s="51" t="s">
        <v>1194</v>
      </c>
      <c r="R1218" s="51" t="s">
        <v>15</v>
      </c>
      <c r="T1218" s="51" t="s">
        <v>2160</v>
      </c>
    </row>
    <row r="1219" spans="1:20" x14ac:dyDescent="0.2">
      <c r="A1219" s="51" t="s">
        <v>1209</v>
      </c>
      <c r="B1219" s="51" t="s">
        <v>1573</v>
      </c>
      <c r="C1219" s="51" t="s">
        <v>2026</v>
      </c>
      <c r="D1219" s="51" t="s">
        <v>1528</v>
      </c>
      <c r="E1219" s="51" t="s">
        <v>1527</v>
      </c>
      <c r="F1219" s="51" t="s">
        <v>1204</v>
      </c>
      <c r="G1219" s="51" t="s">
        <v>1203</v>
      </c>
      <c r="H1219" s="51" t="s">
        <v>1202</v>
      </c>
      <c r="I1219" s="51" t="s">
        <v>1201</v>
      </c>
      <c r="J1219" s="51" t="s">
        <v>1200</v>
      </c>
      <c r="K1219" s="51" t="s">
        <v>1199</v>
      </c>
      <c r="L1219" s="51" t="s">
        <v>1481</v>
      </c>
      <c r="M1219" s="51" t="s">
        <v>1197</v>
      </c>
      <c r="N1219" s="51" t="s">
        <v>1168</v>
      </c>
      <c r="O1219" s="51">
        <v>357100</v>
      </c>
      <c r="P1219" s="51" t="s">
        <v>1195</v>
      </c>
      <c r="Q1219" s="51" t="s">
        <v>1194</v>
      </c>
      <c r="R1219" s="51" t="s">
        <v>15</v>
      </c>
      <c r="T1219" s="51" t="s">
        <v>2042</v>
      </c>
    </row>
    <row r="1220" spans="1:20" x14ac:dyDescent="0.2">
      <c r="A1220" s="51" t="s">
        <v>1209</v>
      </c>
      <c r="B1220" s="51" t="s">
        <v>1573</v>
      </c>
      <c r="C1220" s="51" t="s">
        <v>2026</v>
      </c>
      <c r="D1220" s="51" t="s">
        <v>1528</v>
      </c>
      <c r="E1220" s="51" t="s">
        <v>1527</v>
      </c>
      <c r="F1220" s="51" t="s">
        <v>1204</v>
      </c>
      <c r="G1220" s="51" t="s">
        <v>1203</v>
      </c>
      <c r="H1220" s="51" t="s">
        <v>1202</v>
      </c>
      <c r="I1220" s="51" t="s">
        <v>1201</v>
      </c>
      <c r="J1220" s="51" t="s">
        <v>1200</v>
      </c>
      <c r="K1220" s="51" t="s">
        <v>1199</v>
      </c>
      <c r="L1220" s="51" t="s">
        <v>1478</v>
      </c>
      <c r="M1220" s="51" t="s">
        <v>1211</v>
      </c>
      <c r="N1220" s="51" t="s">
        <v>1164</v>
      </c>
      <c r="O1220" s="51">
        <v>169200</v>
      </c>
      <c r="P1220" s="51" t="s">
        <v>1195</v>
      </c>
      <c r="Q1220" s="51" t="s">
        <v>1194</v>
      </c>
      <c r="R1220" s="51" t="s">
        <v>15</v>
      </c>
      <c r="T1220" s="51" t="s">
        <v>2159</v>
      </c>
    </row>
    <row r="1221" spans="1:20" x14ac:dyDescent="0.2">
      <c r="A1221" s="51" t="s">
        <v>1209</v>
      </c>
      <c r="B1221" s="51" t="s">
        <v>1573</v>
      </c>
      <c r="C1221" s="51" t="s">
        <v>2026</v>
      </c>
      <c r="D1221" s="51" t="s">
        <v>1528</v>
      </c>
      <c r="E1221" s="51" t="s">
        <v>1527</v>
      </c>
      <c r="F1221" s="51" t="s">
        <v>1204</v>
      </c>
      <c r="G1221" s="51" t="s">
        <v>1203</v>
      </c>
      <c r="H1221" s="51" t="s">
        <v>1202</v>
      </c>
      <c r="I1221" s="51" t="s">
        <v>1201</v>
      </c>
      <c r="J1221" s="51" t="s">
        <v>1200</v>
      </c>
      <c r="K1221" s="51" t="s">
        <v>1199</v>
      </c>
      <c r="L1221" s="51" t="s">
        <v>1535</v>
      </c>
      <c r="M1221" s="51" t="s">
        <v>1791</v>
      </c>
      <c r="N1221" s="51" t="s">
        <v>2735</v>
      </c>
      <c r="O1221" s="51">
        <v>185800</v>
      </c>
      <c r="P1221" s="51" t="s">
        <v>1195</v>
      </c>
      <c r="Q1221" s="51" t="s">
        <v>1194</v>
      </c>
      <c r="R1221" s="51" t="s">
        <v>15</v>
      </c>
      <c r="T1221" s="51" t="s">
        <v>2141</v>
      </c>
    </row>
    <row r="1222" spans="1:20" x14ac:dyDescent="0.2">
      <c r="A1222" s="51" t="s">
        <v>1209</v>
      </c>
      <c r="B1222" s="51" t="s">
        <v>1573</v>
      </c>
      <c r="C1222" s="51" t="s">
        <v>2026</v>
      </c>
      <c r="D1222" s="51" t="s">
        <v>1528</v>
      </c>
      <c r="E1222" s="51" t="s">
        <v>1527</v>
      </c>
      <c r="F1222" s="51" t="s">
        <v>1204</v>
      </c>
      <c r="G1222" s="51" t="s">
        <v>1203</v>
      </c>
      <c r="H1222" s="51" t="s">
        <v>1202</v>
      </c>
      <c r="I1222" s="51" t="s">
        <v>1201</v>
      </c>
      <c r="J1222" s="51" t="s">
        <v>1200</v>
      </c>
      <c r="K1222" s="51" t="s">
        <v>1199</v>
      </c>
      <c r="L1222" s="51" t="s">
        <v>1533</v>
      </c>
      <c r="M1222" s="51" t="s">
        <v>1197</v>
      </c>
      <c r="N1222" s="51" t="s">
        <v>1168</v>
      </c>
      <c r="O1222" s="51">
        <v>689900</v>
      </c>
      <c r="P1222" s="51" t="s">
        <v>1195</v>
      </c>
      <c r="Q1222" s="51" t="s">
        <v>1194</v>
      </c>
      <c r="R1222" s="51" t="s">
        <v>15</v>
      </c>
      <c r="T1222" s="51" t="s">
        <v>1825</v>
      </c>
    </row>
    <row r="1223" spans="1:20" x14ac:dyDescent="0.2">
      <c r="A1223" s="51" t="s">
        <v>1209</v>
      </c>
      <c r="B1223" s="51" t="s">
        <v>1573</v>
      </c>
      <c r="C1223" s="51" t="s">
        <v>2026</v>
      </c>
      <c r="D1223" s="51" t="s">
        <v>1528</v>
      </c>
      <c r="E1223" s="51" t="s">
        <v>1527</v>
      </c>
      <c r="F1223" s="51" t="s">
        <v>1204</v>
      </c>
      <c r="G1223" s="51" t="s">
        <v>1203</v>
      </c>
      <c r="H1223" s="51" t="s">
        <v>1202</v>
      </c>
      <c r="I1223" s="51" t="s">
        <v>1201</v>
      </c>
      <c r="J1223" s="51" t="s">
        <v>1200</v>
      </c>
      <c r="K1223" s="51" t="s">
        <v>1199</v>
      </c>
      <c r="L1223" s="51" t="s">
        <v>1532</v>
      </c>
      <c r="M1223" s="51" t="s">
        <v>1791</v>
      </c>
      <c r="N1223" s="51" t="s">
        <v>2735</v>
      </c>
      <c r="O1223" s="51">
        <v>175900</v>
      </c>
      <c r="P1223" s="51" t="s">
        <v>1195</v>
      </c>
      <c r="Q1223" s="51" t="s">
        <v>1194</v>
      </c>
      <c r="R1223" s="51" t="s">
        <v>15</v>
      </c>
      <c r="T1223" s="51" t="s">
        <v>2084</v>
      </c>
    </row>
    <row r="1224" spans="1:20" x14ac:dyDescent="0.2">
      <c r="A1224" s="51" t="s">
        <v>1209</v>
      </c>
      <c r="B1224" s="51" t="s">
        <v>1573</v>
      </c>
      <c r="C1224" s="51" t="s">
        <v>2026</v>
      </c>
      <c r="D1224" s="51" t="s">
        <v>1528</v>
      </c>
      <c r="E1224" s="51" t="s">
        <v>1527</v>
      </c>
      <c r="F1224" s="51" t="s">
        <v>1204</v>
      </c>
      <c r="G1224" s="51" t="s">
        <v>1203</v>
      </c>
      <c r="H1224" s="51" t="s">
        <v>1202</v>
      </c>
      <c r="I1224" s="51" t="s">
        <v>1201</v>
      </c>
      <c r="J1224" s="51" t="s">
        <v>1200</v>
      </c>
      <c r="K1224" s="51" t="s">
        <v>1199</v>
      </c>
      <c r="L1224" s="51" t="s">
        <v>1531</v>
      </c>
      <c r="M1224" s="51" t="s">
        <v>1791</v>
      </c>
      <c r="N1224" s="51" t="s">
        <v>2735</v>
      </c>
      <c r="O1224" s="51">
        <v>502000</v>
      </c>
      <c r="P1224" s="51" t="s">
        <v>1195</v>
      </c>
      <c r="Q1224" s="51" t="s">
        <v>1194</v>
      </c>
      <c r="R1224" s="51" t="s">
        <v>15</v>
      </c>
      <c r="T1224" s="51" t="s">
        <v>2057</v>
      </c>
    </row>
    <row r="1225" spans="1:20" x14ac:dyDescent="0.2">
      <c r="A1225" s="51" t="s">
        <v>1209</v>
      </c>
      <c r="B1225" s="51" t="s">
        <v>1573</v>
      </c>
      <c r="C1225" s="51" t="s">
        <v>2026</v>
      </c>
      <c r="D1225" s="51" t="s">
        <v>1528</v>
      </c>
      <c r="E1225" s="51" t="s">
        <v>1527</v>
      </c>
      <c r="F1225" s="51" t="s">
        <v>1204</v>
      </c>
      <c r="G1225" s="51" t="s">
        <v>1203</v>
      </c>
      <c r="H1225" s="51" t="s">
        <v>1202</v>
      </c>
      <c r="I1225" s="51" t="s">
        <v>1201</v>
      </c>
      <c r="J1225" s="51" t="s">
        <v>1200</v>
      </c>
      <c r="K1225" s="51" t="s">
        <v>1199</v>
      </c>
      <c r="L1225" s="51" t="s">
        <v>1530</v>
      </c>
      <c r="M1225" s="51" t="s">
        <v>1221</v>
      </c>
      <c r="N1225" s="51" t="s">
        <v>1164</v>
      </c>
      <c r="O1225" s="51">
        <v>199100</v>
      </c>
      <c r="P1225" s="51" t="s">
        <v>1195</v>
      </c>
      <c r="Q1225" s="51" t="s">
        <v>1194</v>
      </c>
      <c r="R1225" s="51" t="s">
        <v>15</v>
      </c>
      <c r="T1225" s="51" t="s">
        <v>2036</v>
      </c>
    </row>
    <row r="1226" spans="1:20" x14ac:dyDescent="0.2">
      <c r="A1226" s="51" t="s">
        <v>1209</v>
      </c>
      <c r="B1226" s="51" t="s">
        <v>1573</v>
      </c>
      <c r="C1226" s="51" t="s">
        <v>2026</v>
      </c>
      <c r="D1226" s="51" t="s">
        <v>1528</v>
      </c>
      <c r="E1226" s="51" t="s">
        <v>1527</v>
      </c>
      <c r="F1226" s="51" t="s">
        <v>1204</v>
      </c>
      <c r="G1226" s="51" t="s">
        <v>1203</v>
      </c>
      <c r="H1226" s="51" t="s">
        <v>1202</v>
      </c>
      <c r="I1226" s="51" t="s">
        <v>1201</v>
      </c>
      <c r="J1226" s="51" t="s">
        <v>1200</v>
      </c>
      <c r="K1226" s="51" t="s">
        <v>1199</v>
      </c>
      <c r="L1226" s="51" t="s">
        <v>1526</v>
      </c>
      <c r="M1226" s="51" t="s">
        <v>1989</v>
      </c>
      <c r="N1226" s="51" t="s">
        <v>1166</v>
      </c>
      <c r="O1226" s="51">
        <v>390450</v>
      </c>
      <c r="P1226" s="51" t="s">
        <v>1195</v>
      </c>
      <c r="Q1226" s="51" t="s">
        <v>1194</v>
      </c>
      <c r="R1226" s="51" t="s">
        <v>15</v>
      </c>
      <c r="T1226" s="51" t="s">
        <v>2158</v>
      </c>
    </row>
    <row r="1227" spans="1:20" x14ac:dyDescent="0.2">
      <c r="A1227" s="51" t="s">
        <v>1209</v>
      </c>
      <c r="B1227" s="51" t="s">
        <v>1573</v>
      </c>
      <c r="C1227" s="51" t="s">
        <v>2026</v>
      </c>
      <c r="D1227" s="51" t="s">
        <v>1522</v>
      </c>
      <c r="E1227" s="51" t="s">
        <v>1521</v>
      </c>
      <c r="F1227" s="51" t="s">
        <v>1204</v>
      </c>
      <c r="G1227" s="51" t="s">
        <v>1203</v>
      </c>
      <c r="H1227" s="51" t="s">
        <v>1202</v>
      </c>
      <c r="I1227" s="51" t="s">
        <v>1201</v>
      </c>
      <c r="J1227" s="51" t="s">
        <v>1200</v>
      </c>
      <c r="K1227" s="51" t="s">
        <v>1199</v>
      </c>
      <c r="L1227" s="51" t="s">
        <v>1222</v>
      </c>
      <c r="M1227" s="51" t="s">
        <v>1211</v>
      </c>
      <c r="N1227" s="51" t="s">
        <v>1164</v>
      </c>
      <c r="O1227" s="51">
        <v>160900</v>
      </c>
      <c r="P1227" s="51" t="s">
        <v>1195</v>
      </c>
      <c r="Q1227" s="51" t="s">
        <v>1194</v>
      </c>
      <c r="R1227" s="51" t="s">
        <v>1213</v>
      </c>
      <c r="T1227" s="51" t="s">
        <v>2157</v>
      </c>
    </row>
    <row r="1228" spans="1:20" x14ac:dyDescent="0.2">
      <c r="A1228" s="51" t="s">
        <v>1209</v>
      </c>
      <c r="B1228" s="51" t="s">
        <v>1573</v>
      </c>
      <c r="C1228" s="51" t="s">
        <v>2026</v>
      </c>
      <c r="D1228" s="51" t="s">
        <v>1522</v>
      </c>
      <c r="E1228" s="51" t="s">
        <v>1521</v>
      </c>
      <c r="F1228" s="51" t="s">
        <v>1204</v>
      </c>
      <c r="G1228" s="51" t="s">
        <v>1203</v>
      </c>
      <c r="H1228" s="51" t="s">
        <v>1202</v>
      </c>
      <c r="I1228" s="51" t="s">
        <v>1201</v>
      </c>
      <c r="J1228" s="51" t="s">
        <v>1200</v>
      </c>
      <c r="K1228" s="51" t="s">
        <v>1199</v>
      </c>
      <c r="L1228" s="51" t="s">
        <v>1219</v>
      </c>
      <c r="M1228" s="51" t="s">
        <v>1221</v>
      </c>
      <c r="N1228" s="51" t="s">
        <v>1164</v>
      </c>
      <c r="O1228" s="51">
        <v>188500</v>
      </c>
      <c r="P1228" s="51" t="s">
        <v>1195</v>
      </c>
      <c r="Q1228" s="51" t="s">
        <v>1194</v>
      </c>
      <c r="R1228" s="51" t="s">
        <v>15</v>
      </c>
      <c r="T1228" s="51" t="s">
        <v>2142</v>
      </c>
    </row>
    <row r="1229" spans="1:20" x14ac:dyDescent="0.2">
      <c r="A1229" s="51" t="s">
        <v>1209</v>
      </c>
      <c r="B1229" s="51" t="s">
        <v>1573</v>
      </c>
      <c r="C1229" s="51" t="s">
        <v>2026</v>
      </c>
      <c r="D1229" s="51" t="s">
        <v>1522</v>
      </c>
      <c r="E1229" s="51" t="s">
        <v>1521</v>
      </c>
      <c r="F1229" s="51" t="s">
        <v>1204</v>
      </c>
      <c r="G1229" s="51" t="s">
        <v>1203</v>
      </c>
      <c r="H1229" s="51" t="s">
        <v>1202</v>
      </c>
      <c r="I1229" s="51" t="s">
        <v>1201</v>
      </c>
      <c r="J1229" s="51" t="s">
        <v>1200</v>
      </c>
      <c r="K1229" s="51" t="s">
        <v>1199</v>
      </c>
      <c r="L1229" s="51" t="s">
        <v>1217</v>
      </c>
      <c r="M1229" s="51" t="s">
        <v>1214</v>
      </c>
      <c r="N1229" s="51" t="s">
        <v>1168</v>
      </c>
      <c r="O1229" s="51">
        <v>386900</v>
      </c>
      <c r="P1229" s="51" t="s">
        <v>1195</v>
      </c>
      <c r="Q1229" s="51" t="s">
        <v>1194</v>
      </c>
      <c r="R1229" s="51" t="s">
        <v>15</v>
      </c>
      <c r="T1229" s="51" t="s">
        <v>2045</v>
      </c>
    </row>
    <row r="1230" spans="1:20" x14ac:dyDescent="0.2">
      <c r="A1230" s="51" t="s">
        <v>1209</v>
      </c>
      <c r="B1230" s="51" t="s">
        <v>1573</v>
      </c>
      <c r="C1230" s="51" t="s">
        <v>2026</v>
      </c>
      <c r="D1230" s="51" t="s">
        <v>1522</v>
      </c>
      <c r="E1230" s="51" t="s">
        <v>1521</v>
      </c>
      <c r="F1230" s="51" t="s">
        <v>1204</v>
      </c>
      <c r="G1230" s="51" t="s">
        <v>1203</v>
      </c>
      <c r="H1230" s="51" t="s">
        <v>1202</v>
      </c>
      <c r="I1230" s="51" t="s">
        <v>1201</v>
      </c>
      <c r="J1230" s="51" t="s">
        <v>1200</v>
      </c>
      <c r="K1230" s="51" t="s">
        <v>1199</v>
      </c>
      <c r="L1230" s="51" t="s">
        <v>1215</v>
      </c>
      <c r="M1230" s="51" t="s">
        <v>1197</v>
      </c>
      <c r="N1230" s="51" t="s">
        <v>1168</v>
      </c>
      <c r="O1230" s="51">
        <v>549900</v>
      </c>
      <c r="P1230" s="51" t="s">
        <v>1195</v>
      </c>
      <c r="Q1230" s="51" t="s">
        <v>1194</v>
      </c>
      <c r="R1230" s="51" t="s">
        <v>1213</v>
      </c>
      <c r="T1230" s="51" t="s">
        <v>1291</v>
      </c>
    </row>
    <row r="1231" spans="1:20" x14ac:dyDescent="0.2">
      <c r="A1231" s="51" t="s">
        <v>1209</v>
      </c>
      <c r="B1231" s="51" t="s">
        <v>1573</v>
      </c>
      <c r="C1231" s="51" t="s">
        <v>2026</v>
      </c>
      <c r="D1231" s="51" t="s">
        <v>1522</v>
      </c>
      <c r="E1231" s="51" t="s">
        <v>1521</v>
      </c>
      <c r="F1231" s="51" t="s">
        <v>1204</v>
      </c>
      <c r="G1231" s="51" t="s">
        <v>1203</v>
      </c>
      <c r="H1231" s="51" t="s">
        <v>1202</v>
      </c>
      <c r="I1231" s="51" t="s">
        <v>1201</v>
      </c>
      <c r="J1231" s="51" t="s">
        <v>1200</v>
      </c>
      <c r="K1231" s="51" t="s">
        <v>1199</v>
      </c>
      <c r="L1231" s="51" t="s">
        <v>1212</v>
      </c>
      <c r="M1231" s="51" t="s">
        <v>1211</v>
      </c>
      <c r="N1231" s="51" t="s">
        <v>1164</v>
      </c>
      <c r="O1231" s="51">
        <v>271990</v>
      </c>
      <c r="P1231" s="51" t="s">
        <v>1195</v>
      </c>
      <c r="Q1231" s="51" t="s">
        <v>1194</v>
      </c>
      <c r="R1231" s="51" t="s">
        <v>15</v>
      </c>
      <c r="T1231" s="51" t="s">
        <v>2039</v>
      </c>
    </row>
    <row r="1232" spans="1:20" x14ac:dyDescent="0.2">
      <c r="A1232" s="51" t="s">
        <v>1209</v>
      </c>
      <c r="B1232" s="51" t="s">
        <v>1573</v>
      </c>
      <c r="C1232" s="51" t="s">
        <v>2026</v>
      </c>
      <c r="D1232" s="51" t="s">
        <v>1522</v>
      </c>
      <c r="E1232" s="51" t="s">
        <v>1521</v>
      </c>
      <c r="F1232" s="51" t="s">
        <v>1204</v>
      </c>
      <c r="G1232" s="51" t="s">
        <v>1203</v>
      </c>
      <c r="H1232" s="51" t="s">
        <v>1202</v>
      </c>
      <c r="I1232" s="51" t="s">
        <v>1201</v>
      </c>
      <c r="J1232" s="51" t="s">
        <v>1200</v>
      </c>
      <c r="K1232" s="51" t="s">
        <v>1199</v>
      </c>
      <c r="L1232" s="51" t="s">
        <v>1198</v>
      </c>
      <c r="M1232" s="51" t="s">
        <v>1791</v>
      </c>
      <c r="N1232" s="51" t="s">
        <v>2735</v>
      </c>
      <c r="O1232" s="51">
        <v>232490</v>
      </c>
      <c r="P1232" s="51" t="s">
        <v>1195</v>
      </c>
      <c r="Q1232" s="51" t="s">
        <v>1194</v>
      </c>
      <c r="R1232" s="51" t="s">
        <v>15</v>
      </c>
      <c r="T1232" s="51" t="s">
        <v>2041</v>
      </c>
    </row>
    <row r="1233" spans="1:20" x14ac:dyDescent="0.2">
      <c r="A1233" s="51" t="s">
        <v>1209</v>
      </c>
      <c r="B1233" s="51" t="s">
        <v>1573</v>
      </c>
      <c r="C1233" s="51" t="s">
        <v>2026</v>
      </c>
      <c r="D1233" s="51" t="s">
        <v>1522</v>
      </c>
      <c r="E1233" s="51" t="s">
        <v>1521</v>
      </c>
      <c r="F1233" s="51" t="s">
        <v>1204</v>
      </c>
      <c r="G1233" s="51" t="s">
        <v>1203</v>
      </c>
      <c r="H1233" s="51" t="s">
        <v>1202</v>
      </c>
      <c r="I1233" s="51" t="s">
        <v>1201</v>
      </c>
      <c r="J1233" s="51" t="s">
        <v>1200</v>
      </c>
      <c r="K1233" s="51" t="s">
        <v>1199</v>
      </c>
      <c r="L1233" s="51" t="s">
        <v>1251</v>
      </c>
      <c r="M1233" s="51" t="s">
        <v>1791</v>
      </c>
      <c r="N1233" s="51" t="s">
        <v>2735</v>
      </c>
      <c r="O1233" s="51">
        <v>214500</v>
      </c>
      <c r="P1233" s="51" t="s">
        <v>1195</v>
      </c>
      <c r="Q1233" s="51" t="s">
        <v>1194</v>
      </c>
      <c r="R1233" s="51" t="s">
        <v>15</v>
      </c>
      <c r="T1233" s="51" t="s">
        <v>1437</v>
      </c>
    </row>
    <row r="1234" spans="1:20" x14ac:dyDescent="0.2">
      <c r="A1234" s="51" t="s">
        <v>1209</v>
      </c>
      <c r="B1234" s="51" t="s">
        <v>1573</v>
      </c>
      <c r="C1234" s="51" t="s">
        <v>2026</v>
      </c>
      <c r="D1234" s="51" t="s">
        <v>1522</v>
      </c>
      <c r="E1234" s="51" t="s">
        <v>1521</v>
      </c>
      <c r="F1234" s="51" t="s">
        <v>1204</v>
      </c>
      <c r="G1234" s="51" t="s">
        <v>1203</v>
      </c>
      <c r="H1234" s="51" t="s">
        <v>1202</v>
      </c>
      <c r="I1234" s="51" t="s">
        <v>1201</v>
      </c>
      <c r="J1234" s="51" t="s">
        <v>1200</v>
      </c>
      <c r="K1234" s="51" t="s">
        <v>1199</v>
      </c>
      <c r="L1234" s="51" t="s">
        <v>1248</v>
      </c>
      <c r="M1234" s="51" t="s">
        <v>1791</v>
      </c>
      <c r="N1234" s="51" t="s">
        <v>2735</v>
      </c>
      <c r="O1234" s="51">
        <v>162700</v>
      </c>
      <c r="P1234" s="51" t="s">
        <v>1195</v>
      </c>
      <c r="Q1234" s="51" t="s">
        <v>1194</v>
      </c>
      <c r="R1234" s="51" t="s">
        <v>15</v>
      </c>
      <c r="T1234" s="51" t="s">
        <v>2100</v>
      </c>
    </row>
    <row r="1235" spans="1:20" x14ac:dyDescent="0.2">
      <c r="A1235" s="51" t="s">
        <v>1209</v>
      </c>
      <c r="B1235" s="51" t="s">
        <v>1573</v>
      </c>
      <c r="C1235" s="51" t="s">
        <v>2026</v>
      </c>
      <c r="D1235" s="51" t="s">
        <v>1522</v>
      </c>
      <c r="E1235" s="51" t="s">
        <v>1521</v>
      </c>
      <c r="F1235" s="51" t="s">
        <v>1204</v>
      </c>
      <c r="G1235" s="51" t="s">
        <v>1203</v>
      </c>
      <c r="H1235" s="51" t="s">
        <v>1202</v>
      </c>
      <c r="I1235" s="51" t="s">
        <v>1201</v>
      </c>
      <c r="J1235" s="51" t="s">
        <v>1200</v>
      </c>
      <c r="K1235" s="51" t="s">
        <v>1199</v>
      </c>
      <c r="L1235" s="51" t="s">
        <v>1246</v>
      </c>
      <c r="M1235" s="51" t="s">
        <v>1791</v>
      </c>
      <c r="N1235" s="51" t="s">
        <v>2735</v>
      </c>
      <c r="O1235" s="51">
        <v>530000</v>
      </c>
      <c r="P1235" s="51" t="s">
        <v>1195</v>
      </c>
      <c r="Q1235" s="51" t="s">
        <v>1194</v>
      </c>
      <c r="R1235" s="51" t="s">
        <v>15</v>
      </c>
      <c r="T1235" s="51" t="s">
        <v>1927</v>
      </c>
    </row>
    <row r="1236" spans="1:20" x14ac:dyDescent="0.2">
      <c r="A1236" s="51" t="s">
        <v>1209</v>
      </c>
      <c r="B1236" s="51" t="s">
        <v>1573</v>
      </c>
      <c r="C1236" s="51" t="s">
        <v>2026</v>
      </c>
      <c r="D1236" s="51" t="s">
        <v>1522</v>
      </c>
      <c r="E1236" s="51" t="s">
        <v>1521</v>
      </c>
      <c r="F1236" s="51" t="s">
        <v>1204</v>
      </c>
      <c r="G1236" s="51" t="s">
        <v>1203</v>
      </c>
      <c r="H1236" s="51" t="s">
        <v>1202</v>
      </c>
      <c r="I1236" s="51" t="s">
        <v>1201</v>
      </c>
      <c r="J1236" s="51" t="s">
        <v>1200</v>
      </c>
      <c r="K1236" s="51" t="s">
        <v>1199</v>
      </c>
      <c r="L1236" s="51" t="s">
        <v>1244</v>
      </c>
      <c r="M1236" s="51" t="s">
        <v>1197</v>
      </c>
      <c r="N1236" s="51" t="s">
        <v>1168</v>
      </c>
      <c r="O1236" s="51">
        <v>293900</v>
      </c>
      <c r="P1236" s="51" t="s">
        <v>1195</v>
      </c>
      <c r="Q1236" s="51" t="s">
        <v>1194</v>
      </c>
      <c r="R1236" s="51" t="s">
        <v>1213</v>
      </c>
      <c r="T1236" s="51" t="s">
        <v>2156</v>
      </c>
    </row>
    <row r="1237" spans="1:20" x14ac:dyDescent="0.2">
      <c r="A1237" s="51" t="s">
        <v>1209</v>
      </c>
      <c r="B1237" s="51" t="s">
        <v>1573</v>
      </c>
      <c r="C1237" s="51" t="s">
        <v>2026</v>
      </c>
      <c r="D1237" s="51" t="s">
        <v>1522</v>
      </c>
      <c r="E1237" s="51" t="s">
        <v>1521</v>
      </c>
      <c r="F1237" s="51" t="s">
        <v>1204</v>
      </c>
      <c r="G1237" s="51" t="s">
        <v>1203</v>
      </c>
      <c r="H1237" s="51" t="s">
        <v>1202</v>
      </c>
      <c r="I1237" s="51" t="s">
        <v>1201</v>
      </c>
      <c r="J1237" s="51" t="s">
        <v>1200</v>
      </c>
      <c r="K1237" s="51" t="s">
        <v>1199</v>
      </c>
      <c r="L1237" s="51" t="s">
        <v>1242</v>
      </c>
      <c r="M1237" s="51" t="s">
        <v>1340</v>
      </c>
      <c r="N1237" s="51" t="s">
        <v>1166</v>
      </c>
      <c r="O1237" s="51">
        <v>502000</v>
      </c>
      <c r="P1237" s="51" t="s">
        <v>1195</v>
      </c>
      <c r="Q1237" s="51" t="s">
        <v>1194</v>
      </c>
      <c r="R1237" s="51" t="s">
        <v>15</v>
      </c>
      <c r="T1237" s="51" t="s">
        <v>2057</v>
      </c>
    </row>
    <row r="1238" spans="1:20" x14ac:dyDescent="0.2">
      <c r="A1238" s="51" t="s">
        <v>1209</v>
      </c>
      <c r="B1238" s="51" t="s">
        <v>1573</v>
      </c>
      <c r="C1238" s="51" t="s">
        <v>2026</v>
      </c>
      <c r="D1238" s="51" t="s">
        <v>1522</v>
      </c>
      <c r="E1238" s="51" t="s">
        <v>1521</v>
      </c>
      <c r="F1238" s="51" t="s">
        <v>1204</v>
      </c>
      <c r="G1238" s="51" t="s">
        <v>1203</v>
      </c>
      <c r="H1238" s="51" t="s">
        <v>1202</v>
      </c>
      <c r="I1238" s="51" t="s">
        <v>1201</v>
      </c>
      <c r="J1238" s="51" t="s">
        <v>1200</v>
      </c>
      <c r="K1238" s="51" t="s">
        <v>1199</v>
      </c>
      <c r="L1238" s="51" t="s">
        <v>1238</v>
      </c>
      <c r="M1238" s="51" t="s">
        <v>1221</v>
      </c>
      <c r="N1238" s="51" t="s">
        <v>1164</v>
      </c>
      <c r="O1238" s="51">
        <v>358000</v>
      </c>
      <c r="P1238" s="51" t="s">
        <v>1195</v>
      </c>
      <c r="Q1238" s="51" t="s">
        <v>1194</v>
      </c>
      <c r="R1238" s="51" t="s">
        <v>15</v>
      </c>
      <c r="T1238" s="51" t="s">
        <v>1888</v>
      </c>
    </row>
    <row r="1239" spans="1:20" x14ac:dyDescent="0.2">
      <c r="A1239" s="51" t="s">
        <v>1209</v>
      </c>
      <c r="B1239" s="51" t="s">
        <v>1573</v>
      </c>
      <c r="C1239" s="51" t="s">
        <v>2026</v>
      </c>
      <c r="D1239" s="51" t="s">
        <v>1516</v>
      </c>
      <c r="E1239" s="51" t="s">
        <v>1515</v>
      </c>
      <c r="F1239" s="51" t="s">
        <v>1204</v>
      </c>
      <c r="G1239" s="51" t="s">
        <v>1203</v>
      </c>
      <c r="H1239" s="51" t="s">
        <v>1202</v>
      </c>
      <c r="I1239" s="51" t="s">
        <v>1201</v>
      </c>
      <c r="J1239" s="51" t="s">
        <v>1200</v>
      </c>
      <c r="K1239" s="51" t="s">
        <v>1199</v>
      </c>
      <c r="L1239" s="51" t="s">
        <v>1222</v>
      </c>
      <c r="M1239" s="51" t="s">
        <v>1197</v>
      </c>
      <c r="N1239" s="51" t="s">
        <v>1168</v>
      </c>
      <c r="O1239" s="51">
        <v>564900</v>
      </c>
      <c r="P1239" s="51" t="s">
        <v>1195</v>
      </c>
      <c r="Q1239" s="51" t="s">
        <v>1194</v>
      </c>
      <c r="R1239" s="51" t="s">
        <v>1213</v>
      </c>
      <c r="T1239" s="51" t="s">
        <v>1483</v>
      </c>
    </row>
    <row r="1240" spans="1:20" x14ac:dyDescent="0.2">
      <c r="A1240" s="51" t="s">
        <v>1209</v>
      </c>
      <c r="B1240" s="51" t="s">
        <v>1573</v>
      </c>
      <c r="C1240" s="51" t="s">
        <v>2026</v>
      </c>
      <c r="D1240" s="51" t="s">
        <v>1516</v>
      </c>
      <c r="E1240" s="51" t="s">
        <v>1515</v>
      </c>
      <c r="F1240" s="51" t="s">
        <v>1204</v>
      </c>
      <c r="G1240" s="51" t="s">
        <v>1203</v>
      </c>
      <c r="H1240" s="51" t="s">
        <v>1202</v>
      </c>
      <c r="I1240" s="51" t="s">
        <v>1201</v>
      </c>
      <c r="J1240" s="51" t="s">
        <v>1200</v>
      </c>
      <c r="K1240" s="51" t="s">
        <v>1199</v>
      </c>
      <c r="L1240" s="51" t="s">
        <v>1219</v>
      </c>
      <c r="M1240" s="51" t="s">
        <v>1791</v>
      </c>
      <c r="N1240" s="51" t="s">
        <v>2735</v>
      </c>
      <c r="O1240" s="51">
        <v>284490</v>
      </c>
      <c r="P1240" s="51" t="s">
        <v>1195</v>
      </c>
      <c r="Q1240" s="51" t="s">
        <v>1194</v>
      </c>
      <c r="R1240" s="51" t="s">
        <v>15</v>
      </c>
      <c r="T1240" s="51" t="s">
        <v>2155</v>
      </c>
    </row>
    <row r="1241" spans="1:20" x14ac:dyDescent="0.2">
      <c r="A1241" s="51" t="s">
        <v>1209</v>
      </c>
      <c r="B1241" s="51" t="s">
        <v>1573</v>
      </c>
      <c r="C1241" s="51" t="s">
        <v>2026</v>
      </c>
      <c r="D1241" s="51" t="s">
        <v>1516</v>
      </c>
      <c r="E1241" s="51" t="s">
        <v>1515</v>
      </c>
      <c r="F1241" s="51" t="s">
        <v>1204</v>
      </c>
      <c r="G1241" s="51" t="s">
        <v>1203</v>
      </c>
      <c r="H1241" s="51" t="s">
        <v>1202</v>
      </c>
      <c r="I1241" s="51" t="s">
        <v>1201</v>
      </c>
      <c r="J1241" s="51" t="s">
        <v>1200</v>
      </c>
      <c r="K1241" s="51" t="s">
        <v>1199</v>
      </c>
      <c r="L1241" s="51" t="s">
        <v>1217</v>
      </c>
      <c r="M1241" s="51" t="s">
        <v>1791</v>
      </c>
      <c r="N1241" s="51" t="s">
        <v>2735</v>
      </c>
      <c r="O1241" s="51">
        <v>502000</v>
      </c>
      <c r="P1241" s="51" t="s">
        <v>1195</v>
      </c>
      <c r="Q1241" s="51" t="s">
        <v>1194</v>
      </c>
      <c r="R1241" s="51" t="s">
        <v>15</v>
      </c>
      <c r="T1241" s="51" t="s">
        <v>2057</v>
      </c>
    </row>
    <row r="1242" spans="1:20" x14ac:dyDescent="0.2">
      <c r="A1242" s="51" t="s">
        <v>1209</v>
      </c>
      <c r="B1242" s="51" t="s">
        <v>1573</v>
      </c>
      <c r="C1242" s="51" t="s">
        <v>2026</v>
      </c>
      <c r="D1242" s="51" t="s">
        <v>1516</v>
      </c>
      <c r="E1242" s="51" t="s">
        <v>1515</v>
      </c>
      <c r="F1242" s="51" t="s">
        <v>1204</v>
      </c>
      <c r="G1242" s="51" t="s">
        <v>1203</v>
      </c>
      <c r="H1242" s="51" t="s">
        <v>1202</v>
      </c>
      <c r="I1242" s="51" t="s">
        <v>1201</v>
      </c>
      <c r="J1242" s="51" t="s">
        <v>1200</v>
      </c>
      <c r="K1242" s="51" t="s">
        <v>1199</v>
      </c>
      <c r="L1242" s="51" t="s">
        <v>1215</v>
      </c>
      <c r="M1242" s="51" t="s">
        <v>1221</v>
      </c>
      <c r="N1242" s="51" t="s">
        <v>1164</v>
      </c>
      <c r="O1242" s="51">
        <v>304900</v>
      </c>
      <c r="P1242" s="51" t="s">
        <v>1195</v>
      </c>
      <c r="Q1242" s="51" t="s">
        <v>1194</v>
      </c>
      <c r="R1242" s="51" t="s">
        <v>15</v>
      </c>
      <c r="T1242" s="51" t="s">
        <v>2030</v>
      </c>
    </row>
    <row r="1243" spans="1:20" x14ac:dyDescent="0.2">
      <c r="A1243" s="51" t="s">
        <v>1209</v>
      </c>
      <c r="B1243" s="51" t="s">
        <v>1573</v>
      </c>
      <c r="C1243" s="51" t="s">
        <v>2026</v>
      </c>
      <c r="D1243" s="51" t="s">
        <v>1516</v>
      </c>
      <c r="E1243" s="51" t="s">
        <v>1515</v>
      </c>
      <c r="F1243" s="51" t="s">
        <v>1204</v>
      </c>
      <c r="G1243" s="51" t="s">
        <v>1203</v>
      </c>
      <c r="H1243" s="51" t="s">
        <v>1202</v>
      </c>
      <c r="I1243" s="51" t="s">
        <v>1201</v>
      </c>
      <c r="J1243" s="51" t="s">
        <v>1200</v>
      </c>
      <c r="K1243" s="51" t="s">
        <v>1199</v>
      </c>
      <c r="L1243" s="51" t="s">
        <v>1212</v>
      </c>
      <c r="M1243" s="51" t="s">
        <v>1791</v>
      </c>
      <c r="N1243" s="51" t="s">
        <v>2735</v>
      </c>
      <c r="O1243" s="51">
        <v>193000</v>
      </c>
      <c r="P1243" s="51" t="s">
        <v>1195</v>
      </c>
      <c r="Q1243" s="51" t="s">
        <v>1194</v>
      </c>
      <c r="R1243" s="51" t="s">
        <v>15</v>
      </c>
      <c r="T1243" s="51" t="s">
        <v>2048</v>
      </c>
    </row>
    <row r="1244" spans="1:20" x14ac:dyDescent="0.2">
      <c r="A1244" s="51" t="s">
        <v>1209</v>
      </c>
      <c r="B1244" s="51" t="s">
        <v>1573</v>
      </c>
      <c r="C1244" s="51" t="s">
        <v>2026</v>
      </c>
      <c r="D1244" s="51" t="s">
        <v>1516</v>
      </c>
      <c r="E1244" s="51" t="s">
        <v>1515</v>
      </c>
      <c r="F1244" s="51" t="s">
        <v>1204</v>
      </c>
      <c r="G1244" s="51" t="s">
        <v>1203</v>
      </c>
      <c r="H1244" s="51" t="s">
        <v>1202</v>
      </c>
      <c r="I1244" s="51" t="s">
        <v>1201</v>
      </c>
      <c r="J1244" s="51" t="s">
        <v>1200</v>
      </c>
      <c r="K1244" s="51" t="s">
        <v>1199</v>
      </c>
      <c r="L1244" s="51" t="s">
        <v>1198</v>
      </c>
      <c r="M1244" s="51" t="s">
        <v>1211</v>
      </c>
      <c r="N1244" s="51" t="s">
        <v>1164</v>
      </c>
      <c r="O1244" s="51">
        <v>187990</v>
      </c>
      <c r="P1244" s="51" t="s">
        <v>1195</v>
      </c>
      <c r="Q1244" s="51" t="s">
        <v>1194</v>
      </c>
      <c r="R1244" s="51" t="s">
        <v>15</v>
      </c>
      <c r="T1244" s="51" t="s">
        <v>2114</v>
      </c>
    </row>
    <row r="1245" spans="1:20" x14ac:dyDescent="0.2">
      <c r="A1245" s="51" t="s">
        <v>1209</v>
      </c>
      <c r="B1245" s="51" t="s">
        <v>1573</v>
      </c>
      <c r="C1245" s="51" t="s">
        <v>2026</v>
      </c>
      <c r="D1245" s="51" t="s">
        <v>1516</v>
      </c>
      <c r="E1245" s="51" t="s">
        <v>1515</v>
      </c>
      <c r="F1245" s="51" t="s">
        <v>1204</v>
      </c>
      <c r="G1245" s="51" t="s">
        <v>1203</v>
      </c>
      <c r="H1245" s="51" t="s">
        <v>1202</v>
      </c>
      <c r="I1245" s="51" t="s">
        <v>1201</v>
      </c>
      <c r="J1245" s="51" t="s">
        <v>1200</v>
      </c>
      <c r="K1245" s="51" t="s">
        <v>1199</v>
      </c>
      <c r="L1245" s="51" t="s">
        <v>1251</v>
      </c>
      <c r="M1245" s="51" t="s">
        <v>1197</v>
      </c>
      <c r="N1245" s="51" t="s">
        <v>1168</v>
      </c>
      <c r="O1245" s="51">
        <v>388200</v>
      </c>
      <c r="P1245" s="51" t="s">
        <v>1195</v>
      </c>
      <c r="Q1245" s="51" t="s">
        <v>1194</v>
      </c>
      <c r="R1245" s="51" t="s">
        <v>15</v>
      </c>
      <c r="T1245" s="51" t="s">
        <v>1895</v>
      </c>
    </row>
    <row r="1246" spans="1:20" x14ac:dyDescent="0.2">
      <c r="A1246" s="51" t="s">
        <v>1209</v>
      </c>
      <c r="B1246" s="51" t="s">
        <v>1573</v>
      </c>
      <c r="C1246" s="51" t="s">
        <v>2026</v>
      </c>
      <c r="D1246" s="51" t="s">
        <v>1516</v>
      </c>
      <c r="E1246" s="51" t="s">
        <v>1515</v>
      </c>
      <c r="F1246" s="51" t="s">
        <v>1204</v>
      </c>
      <c r="G1246" s="51" t="s">
        <v>1203</v>
      </c>
      <c r="H1246" s="51" t="s">
        <v>1202</v>
      </c>
      <c r="I1246" s="51" t="s">
        <v>1201</v>
      </c>
      <c r="J1246" s="51" t="s">
        <v>1200</v>
      </c>
      <c r="K1246" s="51" t="s">
        <v>1199</v>
      </c>
      <c r="L1246" s="51" t="s">
        <v>1248</v>
      </c>
      <c r="M1246" s="51" t="s">
        <v>1221</v>
      </c>
      <c r="N1246" s="51" t="s">
        <v>1164</v>
      </c>
      <c r="O1246" s="51">
        <v>188450</v>
      </c>
      <c r="P1246" s="51" t="s">
        <v>1195</v>
      </c>
      <c r="Q1246" s="51" t="s">
        <v>1194</v>
      </c>
      <c r="R1246" s="51" t="s">
        <v>15</v>
      </c>
      <c r="T1246" s="51" t="s">
        <v>2154</v>
      </c>
    </row>
    <row r="1247" spans="1:20" x14ac:dyDescent="0.2">
      <c r="A1247" s="51" t="s">
        <v>1209</v>
      </c>
      <c r="B1247" s="51" t="s">
        <v>1573</v>
      </c>
      <c r="C1247" s="51" t="s">
        <v>2026</v>
      </c>
      <c r="D1247" s="51" t="s">
        <v>1516</v>
      </c>
      <c r="E1247" s="51" t="s">
        <v>1515</v>
      </c>
      <c r="F1247" s="51" t="s">
        <v>1204</v>
      </c>
      <c r="G1247" s="51" t="s">
        <v>1203</v>
      </c>
      <c r="H1247" s="51" t="s">
        <v>1202</v>
      </c>
      <c r="I1247" s="51" t="s">
        <v>1201</v>
      </c>
      <c r="J1247" s="51" t="s">
        <v>1200</v>
      </c>
      <c r="K1247" s="51" t="s">
        <v>1199</v>
      </c>
      <c r="L1247" s="51" t="s">
        <v>1246</v>
      </c>
      <c r="M1247" s="51" t="s">
        <v>1211</v>
      </c>
      <c r="N1247" s="51" t="s">
        <v>1164</v>
      </c>
      <c r="O1247" s="51">
        <v>239650</v>
      </c>
      <c r="P1247" s="51" t="s">
        <v>1195</v>
      </c>
      <c r="Q1247" s="51" t="s">
        <v>1194</v>
      </c>
      <c r="R1247" s="51" t="s">
        <v>15</v>
      </c>
      <c r="T1247" s="51" t="s">
        <v>2028</v>
      </c>
    </row>
    <row r="1248" spans="1:20" x14ac:dyDescent="0.2">
      <c r="A1248" s="51" t="s">
        <v>1209</v>
      </c>
      <c r="B1248" s="51" t="s">
        <v>1573</v>
      </c>
      <c r="C1248" s="51" t="s">
        <v>2026</v>
      </c>
      <c r="D1248" s="51" t="s">
        <v>1516</v>
      </c>
      <c r="E1248" s="51" t="s">
        <v>1515</v>
      </c>
      <c r="F1248" s="51" t="s">
        <v>1204</v>
      </c>
      <c r="G1248" s="51" t="s">
        <v>1203</v>
      </c>
      <c r="H1248" s="51" t="s">
        <v>1202</v>
      </c>
      <c r="I1248" s="51" t="s">
        <v>1201</v>
      </c>
      <c r="J1248" s="51" t="s">
        <v>1200</v>
      </c>
      <c r="K1248" s="51" t="s">
        <v>1199</v>
      </c>
      <c r="L1248" s="51" t="s">
        <v>1244</v>
      </c>
      <c r="M1248" s="51" t="s">
        <v>1197</v>
      </c>
      <c r="N1248" s="51" t="s">
        <v>1168</v>
      </c>
      <c r="O1248" s="51">
        <v>349900</v>
      </c>
      <c r="P1248" s="51" t="s">
        <v>1195</v>
      </c>
      <c r="Q1248" s="51" t="s">
        <v>1194</v>
      </c>
      <c r="R1248" s="51" t="s">
        <v>15</v>
      </c>
      <c r="T1248" s="51" t="s">
        <v>1826</v>
      </c>
    </row>
    <row r="1249" spans="1:20" x14ac:dyDescent="0.2">
      <c r="A1249" s="51" t="s">
        <v>1209</v>
      </c>
      <c r="B1249" s="51" t="s">
        <v>1573</v>
      </c>
      <c r="C1249" s="51" t="s">
        <v>2026</v>
      </c>
      <c r="D1249" s="51" t="s">
        <v>1516</v>
      </c>
      <c r="E1249" s="51" t="s">
        <v>1515</v>
      </c>
      <c r="F1249" s="51" t="s">
        <v>1204</v>
      </c>
      <c r="G1249" s="51" t="s">
        <v>1203</v>
      </c>
      <c r="H1249" s="51" t="s">
        <v>1202</v>
      </c>
      <c r="I1249" s="51" t="s">
        <v>1201</v>
      </c>
      <c r="J1249" s="51" t="s">
        <v>1200</v>
      </c>
      <c r="K1249" s="51" t="s">
        <v>1199</v>
      </c>
      <c r="L1249" s="51" t="s">
        <v>1242</v>
      </c>
      <c r="M1249" s="51" t="s">
        <v>1211</v>
      </c>
      <c r="N1249" s="51" t="s">
        <v>1164</v>
      </c>
      <c r="O1249" s="51">
        <v>699900</v>
      </c>
      <c r="P1249" s="51" t="s">
        <v>1195</v>
      </c>
      <c r="Q1249" s="51" t="s">
        <v>1194</v>
      </c>
      <c r="R1249" s="51" t="s">
        <v>1213</v>
      </c>
      <c r="T1249" s="51" t="s">
        <v>1960</v>
      </c>
    </row>
    <row r="1250" spans="1:20" x14ac:dyDescent="0.2">
      <c r="A1250" s="51" t="s">
        <v>1209</v>
      </c>
      <c r="B1250" s="51" t="s">
        <v>1573</v>
      </c>
      <c r="C1250" s="51" t="s">
        <v>2026</v>
      </c>
      <c r="D1250" s="51" t="s">
        <v>1516</v>
      </c>
      <c r="E1250" s="51" t="s">
        <v>1515</v>
      </c>
      <c r="F1250" s="51" t="s">
        <v>1204</v>
      </c>
      <c r="G1250" s="51" t="s">
        <v>1203</v>
      </c>
      <c r="H1250" s="51" t="s">
        <v>1202</v>
      </c>
      <c r="I1250" s="51" t="s">
        <v>1201</v>
      </c>
      <c r="J1250" s="51" t="s">
        <v>1200</v>
      </c>
      <c r="K1250" s="51" t="s">
        <v>1199</v>
      </c>
      <c r="L1250" s="51" t="s">
        <v>1238</v>
      </c>
      <c r="M1250" s="51" t="s">
        <v>1791</v>
      </c>
      <c r="N1250" s="51" t="s">
        <v>2735</v>
      </c>
      <c r="O1250" s="51">
        <v>222600</v>
      </c>
      <c r="P1250" s="51" t="s">
        <v>1195</v>
      </c>
      <c r="Q1250" s="51" t="s">
        <v>1194</v>
      </c>
      <c r="R1250" s="51" t="s">
        <v>15</v>
      </c>
      <c r="T1250" s="51" t="s">
        <v>2037</v>
      </c>
    </row>
    <row r="1251" spans="1:20" x14ac:dyDescent="0.2">
      <c r="A1251" s="51" t="s">
        <v>1209</v>
      </c>
      <c r="B1251" s="51" t="s">
        <v>1573</v>
      </c>
      <c r="C1251" s="51" t="s">
        <v>2026</v>
      </c>
      <c r="D1251" s="51" t="s">
        <v>1509</v>
      </c>
      <c r="E1251" s="51" t="s">
        <v>1508</v>
      </c>
      <c r="F1251" s="51" t="s">
        <v>1204</v>
      </c>
      <c r="G1251" s="51" t="s">
        <v>1203</v>
      </c>
      <c r="H1251" s="51" t="s">
        <v>1202</v>
      </c>
      <c r="I1251" s="51" t="s">
        <v>1201</v>
      </c>
      <c r="J1251" s="51" t="s">
        <v>1200</v>
      </c>
      <c r="K1251" s="51" t="s">
        <v>1199</v>
      </c>
      <c r="L1251" s="51" t="s">
        <v>1222</v>
      </c>
      <c r="M1251" s="51" t="s">
        <v>1791</v>
      </c>
      <c r="N1251" s="51" t="s">
        <v>2735</v>
      </c>
      <c r="O1251" s="51">
        <v>271990</v>
      </c>
      <c r="P1251" s="51" t="s">
        <v>1195</v>
      </c>
      <c r="Q1251" s="51" t="s">
        <v>1194</v>
      </c>
      <c r="R1251" s="51" t="s">
        <v>15</v>
      </c>
      <c r="T1251" s="51" t="s">
        <v>2039</v>
      </c>
    </row>
    <row r="1252" spans="1:20" x14ac:dyDescent="0.2">
      <c r="A1252" s="51" t="s">
        <v>1209</v>
      </c>
      <c r="B1252" s="51" t="s">
        <v>1573</v>
      </c>
      <c r="C1252" s="51" t="s">
        <v>2026</v>
      </c>
      <c r="D1252" s="51" t="s">
        <v>1509</v>
      </c>
      <c r="E1252" s="51" t="s">
        <v>1508</v>
      </c>
      <c r="F1252" s="51" t="s">
        <v>1204</v>
      </c>
      <c r="G1252" s="51" t="s">
        <v>1203</v>
      </c>
      <c r="H1252" s="51" t="s">
        <v>1202</v>
      </c>
      <c r="I1252" s="51" t="s">
        <v>1201</v>
      </c>
      <c r="J1252" s="51" t="s">
        <v>1200</v>
      </c>
      <c r="K1252" s="51" t="s">
        <v>1199</v>
      </c>
      <c r="L1252" s="51" t="s">
        <v>1219</v>
      </c>
      <c r="M1252" s="51" t="s">
        <v>1221</v>
      </c>
      <c r="N1252" s="51" t="s">
        <v>1164</v>
      </c>
      <c r="O1252" s="51">
        <v>158700</v>
      </c>
      <c r="P1252" s="51" t="s">
        <v>1195</v>
      </c>
      <c r="Q1252" s="51" t="s">
        <v>1194</v>
      </c>
      <c r="R1252" s="51" t="s">
        <v>15</v>
      </c>
      <c r="T1252" s="51" t="s">
        <v>2054</v>
      </c>
    </row>
    <row r="1253" spans="1:20" x14ac:dyDescent="0.2">
      <c r="A1253" s="51" t="s">
        <v>1209</v>
      </c>
      <c r="B1253" s="51" t="s">
        <v>1573</v>
      </c>
      <c r="C1253" s="51" t="s">
        <v>2026</v>
      </c>
      <c r="D1253" s="51" t="s">
        <v>1509</v>
      </c>
      <c r="E1253" s="51" t="s">
        <v>1508</v>
      </c>
      <c r="F1253" s="51" t="s">
        <v>1204</v>
      </c>
      <c r="G1253" s="51" t="s">
        <v>1203</v>
      </c>
      <c r="H1253" s="51" t="s">
        <v>1202</v>
      </c>
      <c r="I1253" s="51" t="s">
        <v>1201</v>
      </c>
      <c r="J1253" s="51" t="s">
        <v>1200</v>
      </c>
      <c r="K1253" s="51" t="s">
        <v>1199</v>
      </c>
      <c r="L1253" s="51" t="s">
        <v>1217</v>
      </c>
      <c r="M1253" s="51" t="s">
        <v>1197</v>
      </c>
      <c r="N1253" s="51" t="s">
        <v>1168</v>
      </c>
      <c r="O1253" s="51">
        <v>481487</v>
      </c>
      <c r="P1253" s="51" t="s">
        <v>1195</v>
      </c>
      <c r="Q1253" s="51" t="s">
        <v>1194</v>
      </c>
      <c r="R1253" s="51" t="s">
        <v>15</v>
      </c>
      <c r="T1253" s="51" t="s">
        <v>1985</v>
      </c>
    </row>
    <row r="1254" spans="1:20" x14ac:dyDescent="0.2">
      <c r="A1254" s="51" t="s">
        <v>1209</v>
      </c>
      <c r="B1254" s="51" t="s">
        <v>1573</v>
      </c>
      <c r="C1254" s="51" t="s">
        <v>2026</v>
      </c>
      <c r="D1254" s="51" t="s">
        <v>1509</v>
      </c>
      <c r="E1254" s="51" t="s">
        <v>1508</v>
      </c>
      <c r="F1254" s="51" t="s">
        <v>1204</v>
      </c>
      <c r="G1254" s="51" t="s">
        <v>1203</v>
      </c>
      <c r="H1254" s="51" t="s">
        <v>1202</v>
      </c>
      <c r="I1254" s="51" t="s">
        <v>1201</v>
      </c>
      <c r="J1254" s="51" t="s">
        <v>1200</v>
      </c>
      <c r="K1254" s="51" t="s">
        <v>1199</v>
      </c>
      <c r="L1254" s="51" t="s">
        <v>1215</v>
      </c>
      <c r="M1254" s="51" t="s">
        <v>1791</v>
      </c>
      <c r="N1254" s="51" t="s">
        <v>2735</v>
      </c>
      <c r="O1254" s="51">
        <v>197000</v>
      </c>
      <c r="P1254" s="51" t="s">
        <v>1195</v>
      </c>
      <c r="Q1254" s="51" t="s">
        <v>1194</v>
      </c>
      <c r="R1254" s="51" t="s">
        <v>15</v>
      </c>
      <c r="T1254" s="51" t="s">
        <v>1848</v>
      </c>
    </row>
    <row r="1255" spans="1:20" x14ac:dyDescent="0.2">
      <c r="A1255" s="51" t="s">
        <v>1209</v>
      </c>
      <c r="B1255" s="51" t="s">
        <v>1573</v>
      </c>
      <c r="C1255" s="51" t="s">
        <v>2026</v>
      </c>
      <c r="D1255" s="51" t="s">
        <v>1509</v>
      </c>
      <c r="E1255" s="51" t="s">
        <v>1508</v>
      </c>
      <c r="F1255" s="51" t="s">
        <v>1204</v>
      </c>
      <c r="G1255" s="51" t="s">
        <v>1203</v>
      </c>
      <c r="H1255" s="51" t="s">
        <v>1202</v>
      </c>
      <c r="I1255" s="51" t="s">
        <v>1201</v>
      </c>
      <c r="J1255" s="51" t="s">
        <v>1200</v>
      </c>
      <c r="K1255" s="51" t="s">
        <v>1199</v>
      </c>
      <c r="L1255" s="51" t="s">
        <v>1212</v>
      </c>
      <c r="M1255" s="51" t="s">
        <v>1791</v>
      </c>
      <c r="N1255" s="51" t="s">
        <v>2735</v>
      </c>
      <c r="O1255" s="51">
        <v>160740</v>
      </c>
      <c r="P1255" s="51" t="s">
        <v>1195</v>
      </c>
      <c r="Q1255" s="51" t="s">
        <v>1194</v>
      </c>
      <c r="R1255" s="51" t="s">
        <v>15</v>
      </c>
      <c r="T1255" s="51" t="s">
        <v>2153</v>
      </c>
    </row>
    <row r="1256" spans="1:20" x14ac:dyDescent="0.2">
      <c r="A1256" s="51" t="s">
        <v>1209</v>
      </c>
      <c r="B1256" s="51" t="s">
        <v>1573</v>
      </c>
      <c r="C1256" s="51" t="s">
        <v>2026</v>
      </c>
      <c r="D1256" s="51" t="s">
        <v>1509</v>
      </c>
      <c r="E1256" s="51" t="s">
        <v>1508</v>
      </c>
      <c r="F1256" s="51" t="s">
        <v>1204</v>
      </c>
      <c r="G1256" s="51" t="s">
        <v>1203</v>
      </c>
      <c r="H1256" s="51" t="s">
        <v>1202</v>
      </c>
      <c r="I1256" s="51" t="s">
        <v>1201</v>
      </c>
      <c r="J1256" s="51" t="s">
        <v>1200</v>
      </c>
      <c r="K1256" s="51" t="s">
        <v>1199</v>
      </c>
      <c r="L1256" s="51" t="s">
        <v>1198</v>
      </c>
      <c r="M1256" s="51" t="s">
        <v>1791</v>
      </c>
      <c r="N1256" s="51" t="s">
        <v>2735</v>
      </c>
      <c r="O1256" s="51">
        <v>318900</v>
      </c>
      <c r="P1256" s="51" t="s">
        <v>1195</v>
      </c>
      <c r="Q1256" s="51" t="s">
        <v>1194</v>
      </c>
      <c r="R1256" s="51" t="s">
        <v>15</v>
      </c>
      <c r="T1256" s="51" t="s">
        <v>1700</v>
      </c>
    </row>
    <row r="1257" spans="1:20" x14ac:dyDescent="0.2">
      <c r="A1257" s="51" t="s">
        <v>1209</v>
      </c>
      <c r="B1257" s="51" t="s">
        <v>1573</v>
      </c>
      <c r="C1257" s="51" t="s">
        <v>2026</v>
      </c>
      <c r="D1257" s="51" t="s">
        <v>1509</v>
      </c>
      <c r="E1257" s="51" t="s">
        <v>1508</v>
      </c>
      <c r="F1257" s="51" t="s">
        <v>1204</v>
      </c>
      <c r="G1257" s="51" t="s">
        <v>1203</v>
      </c>
      <c r="H1257" s="51" t="s">
        <v>1202</v>
      </c>
      <c r="I1257" s="51" t="s">
        <v>1201</v>
      </c>
      <c r="J1257" s="51" t="s">
        <v>1200</v>
      </c>
      <c r="K1257" s="51" t="s">
        <v>1199</v>
      </c>
      <c r="L1257" s="51" t="s">
        <v>1251</v>
      </c>
      <c r="M1257" s="51" t="s">
        <v>1791</v>
      </c>
      <c r="N1257" s="51" t="s">
        <v>2735</v>
      </c>
      <c r="O1257" s="51">
        <v>416400</v>
      </c>
      <c r="P1257" s="51" t="s">
        <v>1195</v>
      </c>
      <c r="Q1257" s="51" t="s">
        <v>1194</v>
      </c>
      <c r="R1257" s="51" t="s">
        <v>15</v>
      </c>
      <c r="T1257" s="51" t="s">
        <v>2152</v>
      </c>
    </row>
    <row r="1258" spans="1:20" x14ac:dyDescent="0.2">
      <c r="A1258" s="51" t="s">
        <v>1209</v>
      </c>
      <c r="B1258" s="51" t="s">
        <v>1573</v>
      </c>
      <c r="C1258" s="51" t="s">
        <v>2026</v>
      </c>
      <c r="D1258" s="51" t="s">
        <v>1509</v>
      </c>
      <c r="E1258" s="51" t="s">
        <v>1508</v>
      </c>
      <c r="F1258" s="51" t="s">
        <v>1204</v>
      </c>
      <c r="G1258" s="51" t="s">
        <v>1203</v>
      </c>
      <c r="H1258" s="51" t="s">
        <v>1202</v>
      </c>
      <c r="I1258" s="51" t="s">
        <v>1201</v>
      </c>
      <c r="J1258" s="51" t="s">
        <v>1200</v>
      </c>
      <c r="K1258" s="51" t="s">
        <v>1199</v>
      </c>
      <c r="L1258" s="51" t="s">
        <v>1248</v>
      </c>
      <c r="M1258" s="51" t="s">
        <v>1791</v>
      </c>
      <c r="N1258" s="51" t="s">
        <v>2735</v>
      </c>
      <c r="O1258" s="51">
        <v>164200</v>
      </c>
      <c r="P1258" s="51" t="s">
        <v>1195</v>
      </c>
      <c r="Q1258" s="51" t="s">
        <v>1194</v>
      </c>
      <c r="R1258" s="51" t="s">
        <v>15</v>
      </c>
      <c r="T1258" s="51" t="s">
        <v>2151</v>
      </c>
    </row>
    <row r="1259" spans="1:20" x14ac:dyDescent="0.2">
      <c r="A1259" s="51" t="s">
        <v>1209</v>
      </c>
      <c r="B1259" s="51" t="s">
        <v>1573</v>
      </c>
      <c r="C1259" s="51" t="s">
        <v>2026</v>
      </c>
      <c r="D1259" s="51" t="s">
        <v>1509</v>
      </c>
      <c r="E1259" s="51" t="s">
        <v>1508</v>
      </c>
      <c r="F1259" s="51" t="s">
        <v>1204</v>
      </c>
      <c r="G1259" s="51" t="s">
        <v>1203</v>
      </c>
      <c r="H1259" s="51" t="s">
        <v>1202</v>
      </c>
      <c r="I1259" s="51" t="s">
        <v>1201</v>
      </c>
      <c r="J1259" s="51" t="s">
        <v>1200</v>
      </c>
      <c r="K1259" s="51" t="s">
        <v>1199</v>
      </c>
      <c r="L1259" s="51" t="s">
        <v>1246</v>
      </c>
      <c r="M1259" s="51" t="s">
        <v>1791</v>
      </c>
      <c r="N1259" s="51" t="s">
        <v>2735</v>
      </c>
      <c r="O1259" s="51">
        <v>196650</v>
      </c>
      <c r="P1259" s="51" t="s">
        <v>1195</v>
      </c>
      <c r="Q1259" s="51" t="s">
        <v>1194</v>
      </c>
      <c r="R1259" s="51" t="s">
        <v>15</v>
      </c>
      <c r="T1259" s="51" t="s">
        <v>2150</v>
      </c>
    </row>
    <row r="1260" spans="1:20" x14ac:dyDescent="0.2">
      <c r="A1260" s="51" t="s">
        <v>1209</v>
      </c>
      <c r="B1260" s="51" t="s">
        <v>1573</v>
      </c>
      <c r="C1260" s="51" t="s">
        <v>2026</v>
      </c>
      <c r="D1260" s="51" t="s">
        <v>1509</v>
      </c>
      <c r="E1260" s="51" t="s">
        <v>1508</v>
      </c>
      <c r="F1260" s="51" t="s">
        <v>1204</v>
      </c>
      <c r="G1260" s="51" t="s">
        <v>1203</v>
      </c>
      <c r="H1260" s="51" t="s">
        <v>1202</v>
      </c>
      <c r="I1260" s="51" t="s">
        <v>1201</v>
      </c>
      <c r="J1260" s="51" t="s">
        <v>1200</v>
      </c>
      <c r="K1260" s="51" t="s">
        <v>1199</v>
      </c>
      <c r="L1260" s="51" t="s">
        <v>1244</v>
      </c>
      <c r="M1260" s="51" t="s">
        <v>1791</v>
      </c>
      <c r="N1260" s="51" t="s">
        <v>2735</v>
      </c>
      <c r="O1260" s="51">
        <v>157400</v>
      </c>
      <c r="P1260" s="51" t="s">
        <v>1195</v>
      </c>
      <c r="Q1260" s="51" t="s">
        <v>1194</v>
      </c>
      <c r="R1260" s="51" t="s">
        <v>15</v>
      </c>
      <c r="T1260" s="51" t="s">
        <v>2047</v>
      </c>
    </row>
    <row r="1261" spans="1:20" x14ac:dyDescent="0.2">
      <c r="A1261" s="51" t="s">
        <v>1209</v>
      </c>
      <c r="B1261" s="51" t="s">
        <v>1573</v>
      </c>
      <c r="C1261" s="51" t="s">
        <v>2026</v>
      </c>
      <c r="D1261" s="51" t="s">
        <v>1509</v>
      </c>
      <c r="E1261" s="51" t="s">
        <v>1508</v>
      </c>
      <c r="F1261" s="51" t="s">
        <v>1204</v>
      </c>
      <c r="G1261" s="51" t="s">
        <v>1203</v>
      </c>
      <c r="H1261" s="51" t="s">
        <v>1202</v>
      </c>
      <c r="I1261" s="51" t="s">
        <v>1201</v>
      </c>
      <c r="J1261" s="51" t="s">
        <v>1200</v>
      </c>
      <c r="K1261" s="51" t="s">
        <v>1199</v>
      </c>
      <c r="L1261" s="51" t="s">
        <v>1242</v>
      </c>
      <c r="M1261" s="51" t="s">
        <v>1791</v>
      </c>
      <c r="N1261" s="51" t="s">
        <v>2735</v>
      </c>
      <c r="O1261" s="51">
        <v>196600</v>
      </c>
      <c r="P1261" s="51" t="s">
        <v>1195</v>
      </c>
      <c r="Q1261" s="51" t="s">
        <v>1194</v>
      </c>
      <c r="R1261" s="51" t="s">
        <v>15</v>
      </c>
      <c r="T1261" s="51" t="s">
        <v>2065</v>
      </c>
    </row>
    <row r="1262" spans="1:20" x14ac:dyDescent="0.2">
      <c r="A1262" s="51" t="s">
        <v>1209</v>
      </c>
      <c r="B1262" s="51" t="s">
        <v>1573</v>
      </c>
      <c r="C1262" s="51" t="s">
        <v>2026</v>
      </c>
      <c r="D1262" s="51" t="s">
        <v>1509</v>
      </c>
      <c r="E1262" s="51" t="s">
        <v>1508</v>
      </c>
      <c r="F1262" s="51" t="s">
        <v>1204</v>
      </c>
      <c r="G1262" s="51" t="s">
        <v>1203</v>
      </c>
      <c r="H1262" s="51" t="s">
        <v>1202</v>
      </c>
      <c r="I1262" s="51" t="s">
        <v>1201</v>
      </c>
      <c r="J1262" s="51" t="s">
        <v>1200</v>
      </c>
      <c r="K1262" s="51" t="s">
        <v>1199</v>
      </c>
      <c r="L1262" s="51" t="s">
        <v>1238</v>
      </c>
      <c r="M1262" s="51" t="s">
        <v>1211</v>
      </c>
      <c r="N1262" s="51" t="s">
        <v>1164</v>
      </c>
      <c r="O1262" s="51">
        <v>483900</v>
      </c>
      <c r="P1262" s="51" t="s">
        <v>1195</v>
      </c>
      <c r="Q1262" s="51" t="s">
        <v>1194</v>
      </c>
      <c r="R1262" s="51" t="s">
        <v>15</v>
      </c>
      <c r="T1262" s="51" t="s">
        <v>1809</v>
      </c>
    </row>
    <row r="1263" spans="1:20" x14ac:dyDescent="0.2">
      <c r="A1263" s="51" t="s">
        <v>1209</v>
      </c>
      <c r="B1263" s="51" t="s">
        <v>1573</v>
      </c>
      <c r="C1263" s="51" t="s">
        <v>2026</v>
      </c>
      <c r="D1263" s="51" t="s">
        <v>1502</v>
      </c>
      <c r="E1263" s="51" t="s">
        <v>1501</v>
      </c>
      <c r="F1263" s="51" t="s">
        <v>1204</v>
      </c>
      <c r="G1263" s="51" t="s">
        <v>1203</v>
      </c>
      <c r="H1263" s="51" t="s">
        <v>1202</v>
      </c>
      <c r="I1263" s="51" t="s">
        <v>1201</v>
      </c>
      <c r="J1263" s="51" t="s">
        <v>1200</v>
      </c>
      <c r="K1263" s="51" t="s">
        <v>1199</v>
      </c>
      <c r="L1263" s="51" t="s">
        <v>1222</v>
      </c>
      <c r="M1263" s="51" t="s">
        <v>1791</v>
      </c>
      <c r="N1263" s="51" t="s">
        <v>2735</v>
      </c>
      <c r="O1263" s="51">
        <v>132450</v>
      </c>
      <c r="P1263" s="51" t="s">
        <v>1195</v>
      </c>
      <c r="Q1263" s="51" t="s">
        <v>1194</v>
      </c>
      <c r="R1263" s="51" t="s">
        <v>15</v>
      </c>
      <c r="T1263" s="51" t="s">
        <v>2106</v>
      </c>
    </row>
    <row r="1264" spans="1:20" x14ac:dyDescent="0.2">
      <c r="A1264" s="51" t="s">
        <v>1209</v>
      </c>
      <c r="B1264" s="51" t="s">
        <v>1573</v>
      </c>
      <c r="C1264" s="51" t="s">
        <v>2026</v>
      </c>
      <c r="D1264" s="51" t="s">
        <v>1502</v>
      </c>
      <c r="E1264" s="51" t="s">
        <v>1501</v>
      </c>
      <c r="F1264" s="51" t="s">
        <v>1204</v>
      </c>
      <c r="G1264" s="51" t="s">
        <v>1203</v>
      </c>
      <c r="H1264" s="51" t="s">
        <v>1202</v>
      </c>
      <c r="I1264" s="51" t="s">
        <v>1201</v>
      </c>
      <c r="J1264" s="51" t="s">
        <v>1200</v>
      </c>
      <c r="K1264" s="51" t="s">
        <v>1199</v>
      </c>
      <c r="L1264" s="51" t="s">
        <v>1219</v>
      </c>
      <c r="M1264" s="51" t="s">
        <v>1791</v>
      </c>
      <c r="N1264" s="51" t="s">
        <v>2735</v>
      </c>
      <c r="O1264" s="51">
        <v>214500</v>
      </c>
      <c r="P1264" s="51" t="s">
        <v>1195</v>
      </c>
      <c r="Q1264" s="51" t="s">
        <v>1194</v>
      </c>
      <c r="R1264" s="51" t="s">
        <v>15</v>
      </c>
      <c r="T1264" s="51" t="s">
        <v>1437</v>
      </c>
    </row>
    <row r="1265" spans="1:20" x14ac:dyDescent="0.2">
      <c r="A1265" s="51" t="s">
        <v>1209</v>
      </c>
      <c r="B1265" s="51" t="s">
        <v>1573</v>
      </c>
      <c r="C1265" s="51" t="s">
        <v>2026</v>
      </c>
      <c r="D1265" s="51" t="s">
        <v>1502</v>
      </c>
      <c r="E1265" s="51" t="s">
        <v>1501</v>
      </c>
      <c r="F1265" s="51" t="s">
        <v>1204</v>
      </c>
      <c r="G1265" s="51" t="s">
        <v>1203</v>
      </c>
      <c r="H1265" s="51" t="s">
        <v>1202</v>
      </c>
      <c r="I1265" s="51" t="s">
        <v>1201</v>
      </c>
      <c r="J1265" s="51" t="s">
        <v>1200</v>
      </c>
      <c r="K1265" s="51" t="s">
        <v>1199</v>
      </c>
      <c r="L1265" s="51" t="s">
        <v>1217</v>
      </c>
      <c r="M1265" s="51" t="s">
        <v>1197</v>
      </c>
      <c r="N1265" s="51" t="s">
        <v>1168</v>
      </c>
      <c r="O1265" s="51">
        <v>429900</v>
      </c>
      <c r="P1265" s="51" t="s">
        <v>1195</v>
      </c>
      <c r="Q1265" s="51" t="s">
        <v>1194</v>
      </c>
      <c r="R1265" s="51" t="s">
        <v>15</v>
      </c>
      <c r="T1265" s="51" t="s">
        <v>1979</v>
      </c>
    </row>
    <row r="1266" spans="1:20" x14ac:dyDescent="0.2">
      <c r="A1266" s="51" t="s">
        <v>1209</v>
      </c>
      <c r="B1266" s="51" t="s">
        <v>1573</v>
      </c>
      <c r="C1266" s="51" t="s">
        <v>2026</v>
      </c>
      <c r="D1266" s="51" t="s">
        <v>1502</v>
      </c>
      <c r="E1266" s="51" t="s">
        <v>1501</v>
      </c>
      <c r="F1266" s="51" t="s">
        <v>1204</v>
      </c>
      <c r="G1266" s="51" t="s">
        <v>1203</v>
      </c>
      <c r="H1266" s="51" t="s">
        <v>1202</v>
      </c>
      <c r="I1266" s="51" t="s">
        <v>1201</v>
      </c>
      <c r="J1266" s="51" t="s">
        <v>1200</v>
      </c>
      <c r="K1266" s="51" t="s">
        <v>1199</v>
      </c>
      <c r="L1266" s="51" t="s">
        <v>1215</v>
      </c>
      <c r="M1266" s="51" t="s">
        <v>1211</v>
      </c>
      <c r="N1266" s="51" t="s">
        <v>1164</v>
      </c>
      <c r="O1266" s="51">
        <v>195950</v>
      </c>
      <c r="P1266" s="51" t="s">
        <v>1195</v>
      </c>
      <c r="Q1266" s="51" t="s">
        <v>1194</v>
      </c>
      <c r="R1266" s="51" t="s">
        <v>15</v>
      </c>
      <c r="T1266" s="51" t="s">
        <v>1866</v>
      </c>
    </row>
    <row r="1267" spans="1:20" x14ac:dyDescent="0.2">
      <c r="A1267" s="51" t="s">
        <v>1209</v>
      </c>
      <c r="B1267" s="51" t="s">
        <v>1573</v>
      </c>
      <c r="C1267" s="51" t="s">
        <v>2026</v>
      </c>
      <c r="D1267" s="51" t="s">
        <v>1502</v>
      </c>
      <c r="E1267" s="51" t="s">
        <v>1501</v>
      </c>
      <c r="F1267" s="51" t="s">
        <v>1204</v>
      </c>
      <c r="G1267" s="51" t="s">
        <v>1203</v>
      </c>
      <c r="H1267" s="51" t="s">
        <v>1202</v>
      </c>
      <c r="I1267" s="51" t="s">
        <v>1201</v>
      </c>
      <c r="J1267" s="51" t="s">
        <v>1200</v>
      </c>
      <c r="K1267" s="51" t="s">
        <v>1199</v>
      </c>
      <c r="L1267" s="51" t="s">
        <v>1212</v>
      </c>
      <c r="M1267" s="51" t="s">
        <v>1791</v>
      </c>
      <c r="N1267" s="51" t="s">
        <v>2735</v>
      </c>
      <c r="O1267" s="51">
        <v>419900</v>
      </c>
      <c r="P1267" s="51" t="s">
        <v>1195</v>
      </c>
      <c r="Q1267" s="51" t="s">
        <v>1194</v>
      </c>
      <c r="R1267" s="51" t="s">
        <v>15</v>
      </c>
      <c r="T1267" s="51" t="s">
        <v>1978</v>
      </c>
    </row>
    <row r="1268" spans="1:20" x14ac:dyDescent="0.2">
      <c r="A1268" s="51" t="s">
        <v>1209</v>
      </c>
      <c r="B1268" s="51" t="s">
        <v>1573</v>
      </c>
      <c r="C1268" s="51" t="s">
        <v>2026</v>
      </c>
      <c r="D1268" s="51" t="s">
        <v>1502</v>
      </c>
      <c r="E1268" s="51" t="s">
        <v>1501</v>
      </c>
      <c r="F1268" s="51" t="s">
        <v>1204</v>
      </c>
      <c r="G1268" s="51" t="s">
        <v>1203</v>
      </c>
      <c r="H1268" s="51" t="s">
        <v>1202</v>
      </c>
      <c r="I1268" s="51" t="s">
        <v>1201</v>
      </c>
      <c r="J1268" s="51" t="s">
        <v>1200</v>
      </c>
      <c r="K1268" s="51" t="s">
        <v>1199</v>
      </c>
      <c r="L1268" s="51" t="s">
        <v>1198</v>
      </c>
      <c r="M1268" s="51" t="s">
        <v>1272</v>
      </c>
      <c r="N1268" s="51" t="s">
        <v>1166</v>
      </c>
      <c r="O1268" s="51">
        <v>365900</v>
      </c>
      <c r="P1268" s="51" t="s">
        <v>1195</v>
      </c>
      <c r="Q1268" s="51" t="s">
        <v>1194</v>
      </c>
      <c r="R1268" s="51" t="s">
        <v>15</v>
      </c>
      <c r="T1268" s="51" t="s">
        <v>1588</v>
      </c>
    </row>
    <row r="1269" spans="1:20" x14ac:dyDescent="0.2">
      <c r="A1269" s="51" t="s">
        <v>1209</v>
      </c>
      <c r="B1269" s="51" t="s">
        <v>1573</v>
      </c>
      <c r="C1269" s="51" t="s">
        <v>2026</v>
      </c>
      <c r="D1269" s="51" t="s">
        <v>1502</v>
      </c>
      <c r="E1269" s="51" t="s">
        <v>1501</v>
      </c>
      <c r="F1269" s="51" t="s">
        <v>1204</v>
      </c>
      <c r="G1269" s="51" t="s">
        <v>1203</v>
      </c>
      <c r="H1269" s="51" t="s">
        <v>1202</v>
      </c>
      <c r="I1269" s="51" t="s">
        <v>1201</v>
      </c>
      <c r="J1269" s="51" t="s">
        <v>1200</v>
      </c>
      <c r="K1269" s="51" t="s">
        <v>1199</v>
      </c>
      <c r="L1269" s="51" t="s">
        <v>1251</v>
      </c>
      <c r="M1269" s="51" t="s">
        <v>1214</v>
      </c>
      <c r="N1269" s="51" t="s">
        <v>1168</v>
      </c>
      <c r="O1269" s="51">
        <v>367900</v>
      </c>
      <c r="P1269" s="51" t="s">
        <v>1195</v>
      </c>
      <c r="Q1269" s="51" t="s">
        <v>1194</v>
      </c>
      <c r="R1269" s="51" t="s">
        <v>15</v>
      </c>
      <c r="T1269" s="51" t="s">
        <v>1372</v>
      </c>
    </row>
    <row r="1270" spans="1:20" x14ac:dyDescent="0.2">
      <c r="A1270" s="51" t="s">
        <v>1209</v>
      </c>
      <c r="B1270" s="51" t="s">
        <v>1573</v>
      </c>
      <c r="C1270" s="51" t="s">
        <v>2026</v>
      </c>
      <c r="D1270" s="51" t="s">
        <v>1502</v>
      </c>
      <c r="E1270" s="51" t="s">
        <v>1501</v>
      </c>
      <c r="F1270" s="51" t="s">
        <v>1204</v>
      </c>
      <c r="G1270" s="51" t="s">
        <v>1203</v>
      </c>
      <c r="H1270" s="51" t="s">
        <v>1202</v>
      </c>
      <c r="I1270" s="51" t="s">
        <v>1201</v>
      </c>
      <c r="J1270" s="51" t="s">
        <v>1200</v>
      </c>
      <c r="K1270" s="51" t="s">
        <v>1199</v>
      </c>
      <c r="L1270" s="51" t="s">
        <v>1248</v>
      </c>
      <c r="M1270" s="51" t="s">
        <v>1791</v>
      </c>
      <c r="N1270" s="51" t="s">
        <v>2735</v>
      </c>
      <c r="O1270" s="51">
        <v>363490</v>
      </c>
      <c r="P1270" s="51" t="s">
        <v>1195</v>
      </c>
      <c r="Q1270" s="51" t="s">
        <v>1194</v>
      </c>
      <c r="R1270" s="51" t="s">
        <v>1213</v>
      </c>
      <c r="T1270" s="51" t="s">
        <v>2098</v>
      </c>
    </row>
    <row r="1271" spans="1:20" x14ac:dyDescent="0.2">
      <c r="A1271" s="51" t="s">
        <v>1209</v>
      </c>
      <c r="B1271" s="51" t="s">
        <v>1573</v>
      </c>
      <c r="C1271" s="51" t="s">
        <v>2026</v>
      </c>
      <c r="D1271" s="51" t="s">
        <v>1502</v>
      </c>
      <c r="E1271" s="51" t="s">
        <v>1501</v>
      </c>
      <c r="F1271" s="51" t="s">
        <v>1204</v>
      </c>
      <c r="G1271" s="51" t="s">
        <v>1203</v>
      </c>
      <c r="H1271" s="51" t="s">
        <v>1202</v>
      </c>
      <c r="I1271" s="51" t="s">
        <v>1201</v>
      </c>
      <c r="J1271" s="51" t="s">
        <v>1200</v>
      </c>
      <c r="K1271" s="51" t="s">
        <v>1199</v>
      </c>
      <c r="L1271" s="51" t="s">
        <v>1246</v>
      </c>
      <c r="M1271" s="51" t="s">
        <v>1250</v>
      </c>
      <c r="N1271" s="51" t="s">
        <v>1168</v>
      </c>
      <c r="O1271" s="51">
        <v>502000</v>
      </c>
      <c r="P1271" s="51" t="s">
        <v>1195</v>
      </c>
      <c r="Q1271" s="51" t="s">
        <v>1194</v>
      </c>
      <c r="R1271" s="51" t="s">
        <v>15</v>
      </c>
      <c r="T1271" s="51" t="s">
        <v>2057</v>
      </c>
    </row>
    <row r="1272" spans="1:20" x14ac:dyDescent="0.2">
      <c r="A1272" s="51" t="s">
        <v>1209</v>
      </c>
      <c r="B1272" s="51" t="s">
        <v>1573</v>
      </c>
      <c r="C1272" s="51" t="s">
        <v>2026</v>
      </c>
      <c r="D1272" s="51" t="s">
        <v>1502</v>
      </c>
      <c r="E1272" s="51" t="s">
        <v>1501</v>
      </c>
      <c r="F1272" s="51" t="s">
        <v>1204</v>
      </c>
      <c r="G1272" s="51" t="s">
        <v>1203</v>
      </c>
      <c r="H1272" s="51" t="s">
        <v>1202</v>
      </c>
      <c r="I1272" s="51" t="s">
        <v>1201</v>
      </c>
      <c r="J1272" s="51" t="s">
        <v>1200</v>
      </c>
      <c r="K1272" s="51" t="s">
        <v>1199</v>
      </c>
      <c r="L1272" s="51" t="s">
        <v>1244</v>
      </c>
      <c r="M1272" s="51" t="s">
        <v>1211</v>
      </c>
      <c r="N1272" s="51" t="s">
        <v>1164</v>
      </c>
      <c r="O1272" s="51">
        <v>237990</v>
      </c>
      <c r="P1272" s="51" t="s">
        <v>1195</v>
      </c>
      <c r="Q1272" s="51" t="s">
        <v>1194</v>
      </c>
      <c r="R1272" s="51" t="s">
        <v>15</v>
      </c>
      <c r="T1272" s="51" t="s">
        <v>2027</v>
      </c>
    </row>
    <row r="1273" spans="1:20" x14ac:dyDescent="0.2">
      <c r="A1273" s="51" t="s">
        <v>1209</v>
      </c>
      <c r="B1273" s="51" t="s">
        <v>1573</v>
      </c>
      <c r="C1273" s="51" t="s">
        <v>2026</v>
      </c>
      <c r="D1273" s="51" t="s">
        <v>1502</v>
      </c>
      <c r="E1273" s="51" t="s">
        <v>1501</v>
      </c>
      <c r="F1273" s="51" t="s">
        <v>1204</v>
      </c>
      <c r="G1273" s="51" t="s">
        <v>1203</v>
      </c>
      <c r="H1273" s="51" t="s">
        <v>1202</v>
      </c>
      <c r="I1273" s="51" t="s">
        <v>1201</v>
      </c>
      <c r="J1273" s="51" t="s">
        <v>1200</v>
      </c>
      <c r="K1273" s="51" t="s">
        <v>1199</v>
      </c>
      <c r="L1273" s="51" t="s">
        <v>1242</v>
      </c>
      <c r="M1273" s="51" t="s">
        <v>1791</v>
      </c>
      <c r="N1273" s="51" t="s">
        <v>2735</v>
      </c>
      <c r="O1273" s="51">
        <v>279990</v>
      </c>
      <c r="P1273" s="51" t="s">
        <v>1195</v>
      </c>
      <c r="Q1273" s="51" t="s">
        <v>1194</v>
      </c>
      <c r="R1273" s="51" t="s">
        <v>15</v>
      </c>
      <c r="T1273" s="51" t="s">
        <v>1426</v>
      </c>
    </row>
    <row r="1274" spans="1:20" x14ac:dyDescent="0.2">
      <c r="A1274" s="51" t="s">
        <v>1209</v>
      </c>
      <c r="B1274" s="51" t="s">
        <v>1573</v>
      </c>
      <c r="C1274" s="51" t="s">
        <v>2026</v>
      </c>
      <c r="D1274" s="51" t="s">
        <v>1502</v>
      </c>
      <c r="E1274" s="51" t="s">
        <v>1501</v>
      </c>
      <c r="F1274" s="51" t="s">
        <v>1204</v>
      </c>
      <c r="G1274" s="51" t="s">
        <v>1203</v>
      </c>
      <c r="H1274" s="51" t="s">
        <v>1202</v>
      </c>
      <c r="I1274" s="51" t="s">
        <v>1201</v>
      </c>
      <c r="J1274" s="51" t="s">
        <v>1200</v>
      </c>
      <c r="K1274" s="51" t="s">
        <v>1199</v>
      </c>
      <c r="L1274" s="51" t="s">
        <v>1238</v>
      </c>
      <c r="M1274" s="51" t="s">
        <v>1214</v>
      </c>
      <c r="N1274" s="51" t="s">
        <v>1168</v>
      </c>
      <c r="O1274" s="51">
        <v>376900.5</v>
      </c>
      <c r="P1274" s="51" t="s">
        <v>1195</v>
      </c>
      <c r="Q1274" s="51" t="s">
        <v>1194</v>
      </c>
      <c r="R1274" s="51" t="s">
        <v>15</v>
      </c>
      <c r="T1274" s="51" t="s">
        <v>2149</v>
      </c>
    </row>
    <row r="1275" spans="1:20" x14ac:dyDescent="0.2">
      <c r="A1275" s="51" t="s">
        <v>1209</v>
      </c>
      <c r="B1275" s="51" t="s">
        <v>1573</v>
      </c>
      <c r="C1275" s="51" t="s">
        <v>2026</v>
      </c>
      <c r="D1275" s="51" t="s">
        <v>1497</v>
      </c>
      <c r="E1275" s="51" t="s">
        <v>1496</v>
      </c>
      <c r="F1275" s="51" t="s">
        <v>1204</v>
      </c>
      <c r="G1275" s="51" t="s">
        <v>1203</v>
      </c>
      <c r="H1275" s="51" t="s">
        <v>1202</v>
      </c>
      <c r="I1275" s="51" t="s">
        <v>1201</v>
      </c>
      <c r="J1275" s="51" t="s">
        <v>1200</v>
      </c>
      <c r="K1275" s="51" t="s">
        <v>1199</v>
      </c>
      <c r="L1275" s="51" t="s">
        <v>1222</v>
      </c>
      <c r="M1275" s="51" t="s">
        <v>1791</v>
      </c>
      <c r="N1275" s="51" t="s">
        <v>2735</v>
      </c>
      <c r="O1275" s="51">
        <v>699900</v>
      </c>
      <c r="P1275" s="51" t="s">
        <v>1195</v>
      </c>
      <c r="Q1275" s="51" t="s">
        <v>1194</v>
      </c>
      <c r="R1275" s="51" t="s">
        <v>15</v>
      </c>
      <c r="T1275" s="51" t="s">
        <v>1960</v>
      </c>
    </row>
    <row r="1276" spans="1:20" x14ac:dyDescent="0.2">
      <c r="A1276" s="51" t="s">
        <v>1209</v>
      </c>
      <c r="B1276" s="51" t="s">
        <v>1573</v>
      </c>
      <c r="C1276" s="51" t="s">
        <v>2026</v>
      </c>
      <c r="D1276" s="51" t="s">
        <v>1497</v>
      </c>
      <c r="E1276" s="51" t="s">
        <v>1496</v>
      </c>
      <c r="F1276" s="51" t="s">
        <v>1204</v>
      </c>
      <c r="G1276" s="51" t="s">
        <v>1203</v>
      </c>
      <c r="H1276" s="51" t="s">
        <v>1202</v>
      </c>
      <c r="I1276" s="51" t="s">
        <v>1201</v>
      </c>
      <c r="J1276" s="51" t="s">
        <v>1200</v>
      </c>
      <c r="K1276" s="51" t="s">
        <v>1199</v>
      </c>
      <c r="L1276" s="51" t="s">
        <v>1219</v>
      </c>
      <c r="M1276" s="51" t="s">
        <v>1791</v>
      </c>
      <c r="N1276" s="51" t="s">
        <v>2735</v>
      </c>
      <c r="O1276" s="51">
        <v>329900</v>
      </c>
      <c r="P1276" s="51" t="s">
        <v>1195</v>
      </c>
      <c r="Q1276" s="51" t="s">
        <v>1194</v>
      </c>
      <c r="R1276" s="51" t="s">
        <v>15</v>
      </c>
      <c r="T1276" s="51" t="s">
        <v>1870</v>
      </c>
    </row>
    <row r="1277" spans="1:20" x14ac:dyDescent="0.2">
      <c r="A1277" s="51" t="s">
        <v>1209</v>
      </c>
      <c r="B1277" s="51" t="s">
        <v>1573</v>
      </c>
      <c r="C1277" s="51" t="s">
        <v>2026</v>
      </c>
      <c r="D1277" s="51" t="s">
        <v>1497</v>
      </c>
      <c r="E1277" s="51" t="s">
        <v>1496</v>
      </c>
      <c r="F1277" s="51" t="s">
        <v>1204</v>
      </c>
      <c r="G1277" s="51" t="s">
        <v>1203</v>
      </c>
      <c r="H1277" s="51" t="s">
        <v>1202</v>
      </c>
      <c r="I1277" s="51" t="s">
        <v>1201</v>
      </c>
      <c r="J1277" s="51" t="s">
        <v>1200</v>
      </c>
      <c r="K1277" s="51" t="s">
        <v>1199</v>
      </c>
      <c r="L1277" s="51" t="s">
        <v>1217</v>
      </c>
      <c r="M1277" s="51" t="s">
        <v>1791</v>
      </c>
      <c r="N1277" s="51" t="s">
        <v>2735</v>
      </c>
      <c r="O1277" s="51">
        <v>814900</v>
      </c>
      <c r="P1277" s="51" t="s">
        <v>1195</v>
      </c>
      <c r="Q1277" s="51" t="s">
        <v>1194</v>
      </c>
      <c r="R1277" s="51" t="s">
        <v>15</v>
      </c>
      <c r="T1277" s="51" t="s">
        <v>1584</v>
      </c>
    </row>
    <row r="1278" spans="1:20" x14ac:dyDescent="0.2">
      <c r="A1278" s="51" t="s">
        <v>1209</v>
      </c>
      <c r="B1278" s="51" t="s">
        <v>1573</v>
      </c>
      <c r="C1278" s="51" t="s">
        <v>2026</v>
      </c>
      <c r="D1278" s="51" t="s">
        <v>1497</v>
      </c>
      <c r="E1278" s="51" t="s">
        <v>1496</v>
      </c>
      <c r="F1278" s="51" t="s">
        <v>1204</v>
      </c>
      <c r="G1278" s="51" t="s">
        <v>1203</v>
      </c>
      <c r="H1278" s="51" t="s">
        <v>1202</v>
      </c>
      <c r="I1278" s="51" t="s">
        <v>1201</v>
      </c>
      <c r="J1278" s="51" t="s">
        <v>1200</v>
      </c>
      <c r="K1278" s="51" t="s">
        <v>1199</v>
      </c>
      <c r="L1278" s="51" t="s">
        <v>1215</v>
      </c>
      <c r="M1278" s="51" t="s">
        <v>1211</v>
      </c>
      <c r="N1278" s="51" t="s">
        <v>1164</v>
      </c>
      <c r="O1278" s="51">
        <v>365900</v>
      </c>
      <c r="P1278" s="51" t="s">
        <v>1195</v>
      </c>
      <c r="Q1278" s="51" t="s">
        <v>1194</v>
      </c>
      <c r="R1278" s="51" t="s">
        <v>15</v>
      </c>
      <c r="T1278" s="51" t="s">
        <v>1588</v>
      </c>
    </row>
    <row r="1279" spans="1:20" x14ac:dyDescent="0.2">
      <c r="A1279" s="51" t="s">
        <v>1209</v>
      </c>
      <c r="B1279" s="51" t="s">
        <v>1573</v>
      </c>
      <c r="C1279" s="51" t="s">
        <v>2026</v>
      </c>
      <c r="D1279" s="51" t="s">
        <v>1497</v>
      </c>
      <c r="E1279" s="51" t="s">
        <v>1496</v>
      </c>
      <c r="F1279" s="51" t="s">
        <v>1204</v>
      </c>
      <c r="G1279" s="51" t="s">
        <v>1203</v>
      </c>
      <c r="H1279" s="51" t="s">
        <v>1202</v>
      </c>
      <c r="I1279" s="51" t="s">
        <v>1201</v>
      </c>
      <c r="J1279" s="51" t="s">
        <v>1200</v>
      </c>
      <c r="K1279" s="51" t="s">
        <v>1199</v>
      </c>
      <c r="L1279" s="51" t="s">
        <v>1212</v>
      </c>
      <c r="M1279" s="51" t="s">
        <v>1791</v>
      </c>
      <c r="N1279" s="51" t="s">
        <v>2735</v>
      </c>
      <c r="O1279" s="51">
        <v>594200</v>
      </c>
      <c r="P1279" s="51" t="s">
        <v>1195</v>
      </c>
      <c r="Q1279" s="51" t="s">
        <v>1194</v>
      </c>
      <c r="R1279" s="51" t="s">
        <v>1213</v>
      </c>
      <c r="T1279" s="51" t="s">
        <v>1975</v>
      </c>
    </row>
    <row r="1280" spans="1:20" x14ac:dyDescent="0.2">
      <c r="A1280" s="51" t="s">
        <v>1209</v>
      </c>
      <c r="B1280" s="51" t="s">
        <v>1573</v>
      </c>
      <c r="C1280" s="51" t="s">
        <v>2026</v>
      </c>
      <c r="D1280" s="51" t="s">
        <v>1497</v>
      </c>
      <c r="E1280" s="51" t="s">
        <v>1496</v>
      </c>
      <c r="F1280" s="51" t="s">
        <v>1204</v>
      </c>
      <c r="G1280" s="51" t="s">
        <v>1203</v>
      </c>
      <c r="H1280" s="51" t="s">
        <v>1202</v>
      </c>
      <c r="I1280" s="51" t="s">
        <v>1201</v>
      </c>
      <c r="J1280" s="51" t="s">
        <v>1200</v>
      </c>
      <c r="K1280" s="51" t="s">
        <v>1199</v>
      </c>
      <c r="L1280" s="51" t="s">
        <v>1198</v>
      </c>
      <c r="M1280" s="51" t="s">
        <v>1211</v>
      </c>
      <c r="N1280" s="51" t="s">
        <v>1164</v>
      </c>
      <c r="O1280" s="51">
        <v>187990</v>
      </c>
      <c r="P1280" s="51" t="s">
        <v>1195</v>
      </c>
      <c r="Q1280" s="51" t="s">
        <v>1194</v>
      </c>
      <c r="R1280" s="51" t="s">
        <v>15</v>
      </c>
      <c r="T1280" s="51" t="s">
        <v>2114</v>
      </c>
    </row>
    <row r="1281" spans="1:20" x14ac:dyDescent="0.2">
      <c r="A1281" s="51" t="s">
        <v>1209</v>
      </c>
      <c r="B1281" s="51" t="s">
        <v>1573</v>
      </c>
      <c r="C1281" s="51" t="s">
        <v>2026</v>
      </c>
      <c r="D1281" s="51" t="s">
        <v>1497</v>
      </c>
      <c r="E1281" s="51" t="s">
        <v>1496</v>
      </c>
      <c r="F1281" s="51" t="s">
        <v>1204</v>
      </c>
      <c r="G1281" s="51" t="s">
        <v>1203</v>
      </c>
      <c r="H1281" s="51" t="s">
        <v>1202</v>
      </c>
      <c r="I1281" s="51" t="s">
        <v>1201</v>
      </c>
      <c r="J1281" s="51" t="s">
        <v>1200</v>
      </c>
      <c r="K1281" s="51" t="s">
        <v>1199</v>
      </c>
      <c r="L1281" s="51" t="s">
        <v>1251</v>
      </c>
      <c r="M1281" s="51" t="s">
        <v>1791</v>
      </c>
      <c r="N1281" s="51" t="s">
        <v>2735</v>
      </c>
      <c r="O1281" s="51">
        <v>214500</v>
      </c>
      <c r="P1281" s="51" t="s">
        <v>1195</v>
      </c>
      <c r="Q1281" s="51" t="s">
        <v>1194</v>
      </c>
      <c r="R1281" s="51" t="s">
        <v>15</v>
      </c>
      <c r="T1281" s="51" t="s">
        <v>1437</v>
      </c>
    </row>
    <row r="1282" spans="1:20" x14ac:dyDescent="0.2">
      <c r="A1282" s="51" t="s">
        <v>1209</v>
      </c>
      <c r="B1282" s="51" t="s">
        <v>1573</v>
      </c>
      <c r="C1282" s="51" t="s">
        <v>2026</v>
      </c>
      <c r="D1282" s="51" t="s">
        <v>1497</v>
      </c>
      <c r="E1282" s="51" t="s">
        <v>1496</v>
      </c>
      <c r="F1282" s="51" t="s">
        <v>1204</v>
      </c>
      <c r="G1282" s="51" t="s">
        <v>1203</v>
      </c>
      <c r="H1282" s="51" t="s">
        <v>1202</v>
      </c>
      <c r="I1282" s="51" t="s">
        <v>1201</v>
      </c>
      <c r="J1282" s="51" t="s">
        <v>1200</v>
      </c>
      <c r="K1282" s="51" t="s">
        <v>1199</v>
      </c>
      <c r="L1282" s="51" t="s">
        <v>1248</v>
      </c>
      <c r="M1282" s="51" t="s">
        <v>1791</v>
      </c>
      <c r="N1282" s="51" t="s">
        <v>2735</v>
      </c>
      <c r="O1282" s="51">
        <v>132450</v>
      </c>
      <c r="P1282" s="51" t="s">
        <v>1195</v>
      </c>
      <c r="Q1282" s="51" t="s">
        <v>1194</v>
      </c>
      <c r="R1282" s="51" t="s">
        <v>15</v>
      </c>
      <c r="T1282" s="51" t="s">
        <v>2106</v>
      </c>
    </row>
    <row r="1283" spans="1:20" x14ac:dyDescent="0.2">
      <c r="A1283" s="51" t="s">
        <v>1209</v>
      </c>
      <c r="B1283" s="51" t="s">
        <v>1573</v>
      </c>
      <c r="C1283" s="51" t="s">
        <v>2026</v>
      </c>
      <c r="D1283" s="51" t="s">
        <v>1497</v>
      </c>
      <c r="E1283" s="51" t="s">
        <v>1496</v>
      </c>
      <c r="F1283" s="51" t="s">
        <v>1204</v>
      </c>
      <c r="G1283" s="51" t="s">
        <v>1203</v>
      </c>
      <c r="H1283" s="51" t="s">
        <v>1202</v>
      </c>
      <c r="I1283" s="51" t="s">
        <v>1201</v>
      </c>
      <c r="J1283" s="51" t="s">
        <v>1200</v>
      </c>
      <c r="K1283" s="51" t="s">
        <v>1199</v>
      </c>
      <c r="L1283" s="51" t="s">
        <v>1246</v>
      </c>
      <c r="M1283" s="51" t="s">
        <v>1221</v>
      </c>
      <c r="N1283" s="51" t="s">
        <v>1164</v>
      </c>
      <c r="O1283" s="51">
        <v>271990</v>
      </c>
      <c r="P1283" s="51" t="s">
        <v>1195</v>
      </c>
      <c r="Q1283" s="51" t="s">
        <v>1194</v>
      </c>
      <c r="R1283" s="51" t="s">
        <v>15</v>
      </c>
      <c r="T1283" s="51" t="s">
        <v>2039</v>
      </c>
    </row>
    <row r="1284" spans="1:20" x14ac:dyDescent="0.2">
      <c r="A1284" s="51" t="s">
        <v>1209</v>
      </c>
      <c r="B1284" s="51" t="s">
        <v>1573</v>
      </c>
      <c r="C1284" s="51" t="s">
        <v>2026</v>
      </c>
      <c r="D1284" s="51" t="s">
        <v>1497</v>
      </c>
      <c r="E1284" s="51" t="s">
        <v>1496</v>
      </c>
      <c r="F1284" s="51" t="s">
        <v>1204</v>
      </c>
      <c r="G1284" s="51" t="s">
        <v>1203</v>
      </c>
      <c r="H1284" s="51" t="s">
        <v>1202</v>
      </c>
      <c r="I1284" s="51" t="s">
        <v>1201</v>
      </c>
      <c r="J1284" s="51" t="s">
        <v>1200</v>
      </c>
      <c r="K1284" s="51" t="s">
        <v>1199</v>
      </c>
      <c r="L1284" s="51" t="s">
        <v>1244</v>
      </c>
      <c r="M1284" s="51" t="s">
        <v>1791</v>
      </c>
      <c r="N1284" s="51" t="s">
        <v>2735</v>
      </c>
      <c r="O1284" s="51">
        <v>530000</v>
      </c>
      <c r="P1284" s="51" t="s">
        <v>1195</v>
      </c>
      <c r="Q1284" s="51" t="s">
        <v>1194</v>
      </c>
      <c r="R1284" s="51" t="s">
        <v>15</v>
      </c>
      <c r="T1284" s="51" t="s">
        <v>1927</v>
      </c>
    </row>
    <row r="1285" spans="1:20" x14ac:dyDescent="0.2">
      <c r="A1285" s="51" t="s">
        <v>1209</v>
      </c>
      <c r="B1285" s="51" t="s">
        <v>1573</v>
      </c>
      <c r="C1285" s="51" t="s">
        <v>2026</v>
      </c>
      <c r="D1285" s="51" t="s">
        <v>1497</v>
      </c>
      <c r="E1285" s="51" t="s">
        <v>1496</v>
      </c>
      <c r="F1285" s="51" t="s">
        <v>1204</v>
      </c>
      <c r="G1285" s="51" t="s">
        <v>1203</v>
      </c>
      <c r="H1285" s="51" t="s">
        <v>1202</v>
      </c>
      <c r="I1285" s="51" t="s">
        <v>1201</v>
      </c>
      <c r="J1285" s="51" t="s">
        <v>1200</v>
      </c>
      <c r="K1285" s="51" t="s">
        <v>1199</v>
      </c>
      <c r="L1285" s="51" t="s">
        <v>1242</v>
      </c>
      <c r="M1285" s="51" t="s">
        <v>1791</v>
      </c>
      <c r="N1285" s="51" t="s">
        <v>2735</v>
      </c>
      <c r="O1285" s="51">
        <v>307500</v>
      </c>
      <c r="P1285" s="51" t="s">
        <v>1195</v>
      </c>
      <c r="Q1285" s="51" t="s">
        <v>1194</v>
      </c>
      <c r="R1285" s="51" t="s">
        <v>15</v>
      </c>
      <c r="T1285" s="51" t="s">
        <v>2129</v>
      </c>
    </row>
    <row r="1286" spans="1:20" x14ac:dyDescent="0.2">
      <c r="A1286" s="51" t="s">
        <v>1209</v>
      </c>
      <c r="B1286" s="51" t="s">
        <v>1573</v>
      </c>
      <c r="C1286" s="51" t="s">
        <v>2026</v>
      </c>
      <c r="D1286" s="51" t="s">
        <v>1497</v>
      </c>
      <c r="E1286" s="51" t="s">
        <v>1496</v>
      </c>
      <c r="F1286" s="51" t="s">
        <v>1204</v>
      </c>
      <c r="G1286" s="51" t="s">
        <v>1203</v>
      </c>
      <c r="H1286" s="51" t="s">
        <v>1202</v>
      </c>
      <c r="I1286" s="51" t="s">
        <v>1201</v>
      </c>
      <c r="J1286" s="51" t="s">
        <v>1200</v>
      </c>
      <c r="K1286" s="51" t="s">
        <v>1199</v>
      </c>
      <c r="L1286" s="51" t="s">
        <v>1238</v>
      </c>
      <c r="M1286" s="51" t="s">
        <v>1211</v>
      </c>
      <c r="N1286" s="51" t="s">
        <v>1164</v>
      </c>
      <c r="O1286" s="51">
        <v>413900</v>
      </c>
      <c r="P1286" s="51" t="s">
        <v>1195</v>
      </c>
      <c r="Q1286" s="51" t="s">
        <v>1194</v>
      </c>
      <c r="R1286" s="51" t="s">
        <v>15</v>
      </c>
      <c r="T1286" s="51" t="s">
        <v>1838</v>
      </c>
    </row>
    <row r="1287" spans="1:20" x14ac:dyDescent="0.2">
      <c r="A1287" s="51" t="s">
        <v>1209</v>
      </c>
      <c r="B1287" s="51" t="s">
        <v>1573</v>
      </c>
      <c r="C1287" s="51" t="s">
        <v>2026</v>
      </c>
      <c r="D1287" s="51" t="s">
        <v>1480</v>
      </c>
      <c r="E1287" s="51" t="s">
        <v>1479</v>
      </c>
      <c r="F1287" s="51" t="s">
        <v>1204</v>
      </c>
      <c r="G1287" s="51" t="s">
        <v>1203</v>
      </c>
      <c r="H1287" s="51" t="s">
        <v>1202</v>
      </c>
      <c r="I1287" s="51" t="s">
        <v>1201</v>
      </c>
      <c r="J1287" s="51" t="s">
        <v>1200</v>
      </c>
      <c r="K1287" s="51" t="s">
        <v>1199</v>
      </c>
      <c r="L1287" s="51" t="s">
        <v>1222</v>
      </c>
      <c r="M1287" s="51" t="s">
        <v>1211</v>
      </c>
      <c r="N1287" s="51" t="s">
        <v>1164</v>
      </c>
      <c r="O1287" s="51">
        <v>170300</v>
      </c>
      <c r="P1287" s="51" t="s">
        <v>1195</v>
      </c>
      <c r="Q1287" s="51" t="s">
        <v>1194</v>
      </c>
      <c r="R1287" s="51" t="s">
        <v>15</v>
      </c>
      <c r="T1287" s="51" t="s">
        <v>2148</v>
      </c>
    </row>
    <row r="1288" spans="1:20" x14ac:dyDescent="0.2">
      <c r="A1288" s="51" t="s">
        <v>1209</v>
      </c>
      <c r="B1288" s="51" t="s">
        <v>1573</v>
      </c>
      <c r="C1288" s="51" t="s">
        <v>2026</v>
      </c>
      <c r="D1288" s="51" t="s">
        <v>1480</v>
      </c>
      <c r="E1288" s="51" t="s">
        <v>1479</v>
      </c>
      <c r="F1288" s="51" t="s">
        <v>1204</v>
      </c>
      <c r="G1288" s="51" t="s">
        <v>1203</v>
      </c>
      <c r="H1288" s="51" t="s">
        <v>1202</v>
      </c>
      <c r="I1288" s="51" t="s">
        <v>1201</v>
      </c>
      <c r="J1288" s="51" t="s">
        <v>1200</v>
      </c>
      <c r="K1288" s="51" t="s">
        <v>1199</v>
      </c>
      <c r="L1288" s="51" t="s">
        <v>1219</v>
      </c>
      <c r="M1288" s="51" t="s">
        <v>1211</v>
      </c>
      <c r="N1288" s="51" t="s">
        <v>1164</v>
      </c>
      <c r="O1288" s="51">
        <v>230900</v>
      </c>
      <c r="P1288" s="51" t="s">
        <v>1195</v>
      </c>
      <c r="Q1288" s="51" t="s">
        <v>1194</v>
      </c>
      <c r="R1288" s="51" t="s">
        <v>15</v>
      </c>
      <c r="T1288" s="51" t="s">
        <v>1422</v>
      </c>
    </row>
    <row r="1289" spans="1:20" x14ac:dyDescent="0.2">
      <c r="A1289" s="51" t="s">
        <v>1209</v>
      </c>
      <c r="B1289" s="51" t="s">
        <v>1573</v>
      </c>
      <c r="C1289" s="51" t="s">
        <v>2026</v>
      </c>
      <c r="D1289" s="51" t="s">
        <v>1480</v>
      </c>
      <c r="E1289" s="51" t="s">
        <v>1479</v>
      </c>
      <c r="F1289" s="51" t="s">
        <v>1204</v>
      </c>
      <c r="G1289" s="51" t="s">
        <v>1203</v>
      </c>
      <c r="H1289" s="51" t="s">
        <v>1202</v>
      </c>
      <c r="I1289" s="51" t="s">
        <v>1201</v>
      </c>
      <c r="J1289" s="51" t="s">
        <v>1200</v>
      </c>
      <c r="K1289" s="51" t="s">
        <v>1199</v>
      </c>
      <c r="L1289" s="51" t="s">
        <v>1217</v>
      </c>
      <c r="M1289" s="51" t="s">
        <v>1211</v>
      </c>
      <c r="N1289" s="51" t="s">
        <v>1164</v>
      </c>
      <c r="O1289" s="51">
        <v>594900</v>
      </c>
      <c r="P1289" s="51" t="s">
        <v>1195</v>
      </c>
      <c r="Q1289" s="51" t="s">
        <v>1194</v>
      </c>
      <c r="R1289" s="51" t="s">
        <v>15</v>
      </c>
      <c r="T1289" s="51" t="s">
        <v>1973</v>
      </c>
    </row>
    <row r="1290" spans="1:20" x14ac:dyDescent="0.2">
      <c r="A1290" s="51" t="s">
        <v>1209</v>
      </c>
      <c r="B1290" s="51" t="s">
        <v>1573</v>
      </c>
      <c r="C1290" s="51" t="s">
        <v>2026</v>
      </c>
      <c r="D1290" s="51" t="s">
        <v>1480</v>
      </c>
      <c r="E1290" s="51" t="s">
        <v>1479</v>
      </c>
      <c r="F1290" s="51" t="s">
        <v>1204</v>
      </c>
      <c r="G1290" s="51" t="s">
        <v>1203</v>
      </c>
      <c r="H1290" s="51" t="s">
        <v>1202</v>
      </c>
      <c r="I1290" s="51" t="s">
        <v>1201</v>
      </c>
      <c r="J1290" s="51" t="s">
        <v>1200</v>
      </c>
      <c r="K1290" s="51" t="s">
        <v>1199</v>
      </c>
      <c r="L1290" s="51" t="s">
        <v>1215</v>
      </c>
      <c r="M1290" s="51" t="s">
        <v>1791</v>
      </c>
      <c r="N1290" s="51" t="s">
        <v>2735</v>
      </c>
      <c r="O1290" s="51">
        <v>545000</v>
      </c>
      <c r="P1290" s="51" t="s">
        <v>1195</v>
      </c>
      <c r="Q1290" s="51" t="s">
        <v>1194</v>
      </c>
      <c r="R1290" s="51" t="s">
        <v>15</v>
      </c>
      <c r="T1290" s="51" t="s">
        <v>1972</v>
      </c>
    </row>
    <row r="1291" spans="1:20" x14ac:dyDescent="0.2">
      <c r="A1291" s="51" t="s">
        <v>1209</v>
      </c>
      <c r="B1291" s="51" t="s">
        <v>1573</v>
      </c>
      <c r="C1291" s="51" t="s">
        <v>2026</v>
      </c>
      <c r="D1291" s="51" t="s">
        <v>1480</v>
      </c>
      <c r="E1291" s="51" t="s">
        <v>1479</v>
      </c>
      <c r="F1291" s="51" t="s">
        <v>1204</v>
      </c>
      <c r="G1291" s="51" t="s">
        <v>1203</v>
      </c>
      <c r="H1291" s="51" t="s">
        <v>1202</v>
      </c>
      <c r="I1291" s="51" t="s">
        <v>1201</v>
      </c>
      <c r="J1291" s="51" t="s">
        <v>1200</v>
      </c>
      <c r="K1291" s="51" t="s">
        <v>1199</v>
      </c>
      <c r="L1291" s="51" t="s">
        <v>1212</v>
      </c>
      <c r="M1291" s="51" t="s">
        <v>1791</v>
      </c>
      <c r="N1291" s="51" t="s">
        <v>2735</v>
      </c>
      <c r="O1291" s="51">
        <v>169990</v>
      </c>
      <c r="P1291" s="51" t="s">
        <v>1195</v>
      </c>
      <c r="Q1291" s="51" t="s">
        <v>1194</v>
      </c>
      <c r="R1291" s="51" t="s">
        <v>15</v>
      </c>
      <c r="T1291" s="51" t="s">
        <v>2147</v>
      </c>
    </row>
    <row r="1292" spans="1:20" x14ac:dyDescent="0.2">
      <c r="A1292" s="51" t="s">
        <v>1209</v>
      </c>
      <c r="B1292" s="51" t="s">
        <v>1573</v>
      </c>
      <c r="C1292" s="51" t="s">
        <v>2026</v>
      </c>
      <c r="D1292" s="51" t="s">
        <v>1480</v>
      </c>
      <c r="E1292" s="51" t="s">
        <v>1479</v>
      </c>
      <c r="F1292" s="51" t="s">
        <v>1204</v>
      </c>
      <c r="G1292" s="51" t="s">
        <v>1203</v>
      </c>
      <c r="H1292" s="51" t="s">
        <v>1202</v>
      </c>
      <c r="I1292" s="51" t="s">
        <v>1201</v>
      </c>
      <c r="J1292" s="51" t="s">
        <v>1200</v>
      </c>
      <c r="K1292" s="51" t="s">
        <v>1199</v>
      </c>
      <c r="L1292" s="51" t="s">
        <v>1198</v>
      </c>
      <c r="M1292" s="51" t="s">
        <v>1211</v>
      </c>
      <c r="N1292" s="51" t="s">
        <v>1164</v>
      </c>
      <c r="O1292" s="51">
        <v>271700</v>
      </c>
      <c r="P1292" s="51" t="s">
        <v>1195</v>
      </c>
      <c r="Q1292" s="51" t="s">
        <v>1194</v>
      </c>
      <c r="R1292" s="51" t="s">
        <v>15</v>
      </c>
      <c r="T1292" s="51" t="s">
        <v>2099</v>
      </c>
    </row>
    <row r="1293" spans="1:20" x14ac:dyDescent="0.2">
      <c r="A1293" s="51" t="s">
        <v>1209</v>
      </c>
      <c r="B1293" s="51" t="s">
        <v>1573</v>
      </c>
      <c r="C1293" s="51" t="s">
        <v>2026</v>
      </c>
      <c r="D1293" s="51" t="s">
        <v>1480</v>
      </c>
      <c r="E1293" s="51" t="s">
        <v>1479</v>
      </c>
      <c r="F1293" s="51" t="s">
        <v>1204</v>
      </c>
      <c r="G1293" s="51" t="s">
        <v>1203</v>
      </c>
      <c r="H1293" s="51" t="s">
        <v>1202</v>
      </c>
      <c r="I1293" s="51" t="s">
        <v>1201</v>
      </c>
      <c r="J1293" s="51" t="s">
        <v>1200</v>
      </c>
      <c r="K1293" s="51" t="s">
        <v>1199</v>
      </c>
      <c r="L1293" s="51" t="s">
        <v>1251</v>
      </c>
      <c r="M1293" s="51" t="s">
        <v>1211</v>
      </c>
      <c r="N1293" s="51" t="s">
        <v>1164</v>
      </c>
      <c r="O1293" s="51">
        <v>212990</v>
      </c>
      <c r="P1293" s="51" t="s">
        <v>1195</v>
      </c>
      <c r="Q1293" s="51" t="s">
        <v>1194</v>
      </c>
      <c r="R1293" s="51" t="s">
        <v>15</v>
      </c>
      <c r="T1293" s="51" t="s">
        <v>2051</v>
      </c>
    </row>
    <row r="1294" spans="1:20" x14ac:dyDescent="0.2">
      <c r="A1294" s="51" t="s">
        <v>1209</v>
      </c>
      <c r="B1294" s="51" t="s">
        <v>1573</v>
      </c>
      <c r="C1294" s="51" t="s">
        <v>2026</v>
      </c>
      <c r="D1294" s="51" t="s">
        <v>1480</v>
      </c>
      <c r="E1294" s="51" t="s">
        <v>1479</v>
      </c>
      <c r="F1294" s="51" t="s">
        <v>1204</v>
      </c>
      <c r="G1294" s="51" t="s">
        <v>1203</v>
      </c>
      <c r="H1294" s="51" t="s">
        <v>1202</v>
      </c>
      <c r="I1294" s="51" t="s">
        <v>1201</v>
      </c>
      <c r="J1294" s="51" t="s">
        <v>1200</v>
      </c>
      <c r="K1294" s="51" t="s">
        <v>1199</v>
      </c>
      <c r="L1294" s="51" t="s">
        <v>1248</v>
      </c>
      <c r="M1294" s="51" t="s">
        <v>1791</v>
      </c>
      <c r="N1294" s="51" t="s">
        <v>2735</v>
      </c>
      <c r="O1294" s="51">
        <v>158700</v>
      </c>
      <c r="P1294" s="51" t="s">
        <v>1195</v>
      </c>
      <c r="Q1294" s="51" t="s">
        <v>1194</v>
      </c>
      <c r="R1294" s="51" t="s">
        <v>15</v>
      </c>
      <c r="T1294" s="51" t="s">
        <v>2054</v>
      </c>
    </row>
    <row r="1295" spans="1:20" x14ac:dyDescent="0.2">
      <c r="A1295" s="51" t="s">
        <v>1209</v>
      </c>
      <c r="B1295" s="51" t="s">
        <v>1573</v>
      </c>
      <c r="C1295" s="51" t="s">
        <v>2026</v>
      </c>
      <c r="D1295" s="51" t="s">
        <v>1480</v>
      </c>
      <c r="E1295" s="51" t="s">
        <v>1479</v>
      </c>
      <c r="F1295" s="51" t="s">
        <v>1204</v>
      </c>
      <c r="G1295" s="51" t="s">
        <v>1203</v>
      </c>
      <c r="H1295" s="51" t="s">
        <v>1202</v>
      </c>
      <c r="I1295" s="51" t="s">
        <v>1201</v>
      </c>
      <c r="J1295" s="51" t="s">
        <v>1200</v>
      </c>
      <c r="K1295" s="51" t="s">
        <v>1199</v>
      </c>
      <c r="L1295" s="51" t="s">
        <v>1246</v>
      </c>
      <c r="M1295" s="51" t="s">
        <v>1791</v>
      </c>
      <c r="N1295" s="51" t="s">
        <v>2735</v>
      </c>
      <c r="O1295" s="51">
        <v>162700</v>
      </c>
      <c r="P1295" s="51" t="s">
        <v>1195</v>
      </c>
      <c r="Q1295" s="51" t="s">
        <v>1194</v>
      </c>
      <c r="R1295" s="51" t="s">
        <v>15</v>
      </c>
      <c r="T1295" s="51" t="s">
        <v>2100</v>
      </c>
    </row>
    <row r="1296" spans="1:20" x14ac:dyDescent="0.2">
      <c r="A1296" s="51" t="s">
        <v>1209</v>
      </c>
      <c r="B1296" s="51" t="s">
        <v>1573</v>
      </c>
      <c r="C1296" s="51" t="s">
        <v>2026</v>
      </c>
      <c r="D1296" s="51" t="s">
        <v>1480</v>
      </c>
      <c r="E1296" s="51" t="s">
        <v>1479</v>
      </c>
      <c r="F1296" s="51" t="s">
        <v>1204</v>
      </c>
      <c r="G1296" s="51" t="s">
        <v>1203</v>
      </c>
      <c r="H1296" s="51" t="s">
        <v>1202</v>
      </c>
      <c r="I1296" s="51" t="s">
        <v>1201</v>
      </c>
      <c r="J1296" s="51" t="s">
        <v>1200</v>
      </c>
      <c r="K1296" s="51" t="s">
        <v>1199</v>
      </c>
      <c r="L1296" s="51" t="s">
        <v>1244</v>
      </c>
      <c r="M1296" s="51" t="s">
        <v>1791</v>
      </c>
      <c r="N1296" s="51" t="s">
        <v>2735</v>
      </c>
      <c r="O1296" s="51">
        <v>518500</v>
      </c>
      <c r="P1296" s="51" t="s">
        <v>1195</v>
      </c>
      <c r="Q1296" s="51" t="s">
        <v>1194</v>
      </c>
      <c r="R1296" s="51" t="s">
        <v>15</v>
      </c>
      <c r="T1296" s="51" t="s">
        <v>2146</v>
      </c>
    </row>
    <row r="1297" spans="1:20" x14ac:dyDescent="0.2">
      <c r="A1297" s="51" t="s">
        <v>1209</v>
      </c>
      <c r="B1297" s="51" t="s">
        <v>1573</v>
      </c>
      <c r="C1297" s="51" t="s">
        <v>2026</v>
      </c>
      <c r="D1297" s="51" t="s">
        <v>1480</v>
      </c>
      <c r="E1297" s="51" t="s">
        <v>1479</v>
      </c>
      <c r="F1297" s="51" t="s">
        <v>1204</v>
      </c>
      <c r="G1297" s="51" t="s">
        <v>1203</v>
      </c>
      <c r="H1297" s="51" t="s">
        <v>1202</v>
      </c>
      <c r="I1297" s="51" t="s">
        <v>1201</v>
      </c>
      <c r="J1297" s="51" t="s">
        <v>1200</v>
      </c>
      <c r="K1297" s="51" t="s">
        <v>1199</v>
      </c>
      <c r="L1297" s="51" t="s">
        <v>1242</v>
      </c>
      <c r="M1297" s="51" t="s">
        <v>1214</v>
      </c>
      <c r="N1297" s="51" t="s">
        <v>1168</v>
      </c>
      <c r="O1297" s="51">
        <v>367900</v>
      </c>
      <c r="P1297" s="51" t="s">
        <v>1195</v>
      </c>
      <c r="Q1297" s="51" t="s">
        <v>1194</v>
      </c>
      <c r="R1297" s="51" t="s">
        <v>15</v>
      </c>
      <c r="T1297" s="51" t="s">
        <v>1372</v>
      </c>
    </row>
    <row r="1298" spans="1:20" x14ac:dyDescent="0.2">
      <c r="A1298" s="51" t="s">
        <v>1209</v>
      </c>
      <c r="B1298" s="51" t="s">
        <v>1573</v>
      </c>
      <c r="C1298" s="51" t="s">
        <v>2026</v>
      </c>
      <c r="D1298" s="51" t="s">
        <v>1480</v>
      </c>
      <c r="E1298" s="51" t="s">
        <v>1479</v>
      </c>
      <c r="F1298" s="51" t="s">
        <v>1204</v>
      </c>
      <c r="G1298" s="51" t="s">
        <v>1203</v>
      </c>
      <c r="H1298" s="51" t="s">
        <v>1202</v>
      </c>
      <c r="I1298" s="51" t="s">
        <v>1201</v>
      </c>
      <c r="J1298" s="51" t="s">
        <v>1200</v>
      </c>
      <c r="K1298" s="51" t="s">
        <v>1199</v>
      </c>
      <c r="L1298" s="51" t="s">
        <v>1238</v>
      </c>
      <c r="M1298" s="51" t="s">
        <v>1211</v>
      </c>
      <c r="N1298" s="51" t="s">
        <v>1164</v>
      </c>
      <c r="O1298" s="51">
        <v>169650</v>
      </c>
      <c r="P1298" s="51" t="s">
        <v>1195</v>
      </c>
      <c r="Q1298" s="51" t="s">
        <v>1194</v>
      </c>
      <c r="R1298" s="51" t="s">
        <v>15</v>
      </c>
      <c r="T1298" s="51" t="s">
        <v>2145</v>
      </c>
    </row>
    <row r="1299" spans="1:20" x14ac:dyDescent="0.2">
      <c r="A1299" s="51" t="s">
        <v>1209</v>
      </c>
      <c r="B1299" s="51" t="s">
        <v>1573</v>
      </c>
      <c r="C1299" s="51" t="s">
        <v>2026</v>
      </c>
      <c r="D1299" s="51" t="s">
        <v>1480</v>
      </c>
      <c r="E1299" s="51" t="s">
        <v>1479</v>
      </c>
      <c r="F1299" s="51" t="s">
        <v>1204</v>
      </c>
      <c r="G1299" s="51" t="s">
        <v>1203</v>
      </c>
      <c r="H1299" s="51" t="s">
        <v>1202</v>
      </c>
      <c r="I1299" s="51" t="s">
        <v>1201</v>
      </c>
      <c r="J1299" s="51" t="s">
        <v>1200</v>
      </c>
      <c r="K1299" s="51" t="s">
        <v>1199</v>
      </c>
      <c r="L1299" s="51" t="s">
        <v>1488</v>
      </c>
      <c r="M1299" s="51" t="s">
        <v>1211</v>
      </c>
      <c r="N1299" s="51" t="s">
        <v>1164</v>
      </c>
      <c r="O1299" s="51">
        <v>240000</v>
      </c>
      <c r="P1299" s="51" t="s">
        <v>1195</v>
      </c>
      <c r="Q1299" s="51" t="s">
        <v>1194</v>
      </c>
      <c r="R1299" s="51" t="s">
        <v>15</v>
      </c>
      <c r="T1299" s="51" t="s">
        <v>2043</v>
      </c>
    </row>
    <row r="1300" spans="1:20" x14ac:dyDescent="0.2">
      <c r="A1300" s="51" t="s">
        <v>1209</v>
      </c>
      <c r="B1300" s="51" t="s">
        <v>1573</v>
      </c>
      <c r="C1300" s="51" t="s">
        <v>2026</v>
      </c>
      <c r="D1300" s="51" t="s">
        <v>1480</v>
      </c>
      <c r="E1300" s="51" t="s">
        <v>1479</v>
      </c>
      <c r="F1300" s="51" t="s">
        <v>1204</v>
      </c>
      <c r="G1300" s="51" t="s">
        <v>1203</v>
      </c>
      <c r="H1300" s="51" t="s">
        <v>1202</v>
      </c>
      <c r="I1300" s="51" t="s">
        <v>1201</v>
      </c>
      <c r="J1300" s="51" t="s">
        <v>1200</v>
      </c>
      <c r="K1300" s="51" t="s">
        <v>1199</v>
      </c>
      <c r="L1300" s="51" t="s">
        <v>1486</v>
      </c>
      <c r="M1300" s="51" t="s">
        <v>1272</v>
      </c>
      <c r="N1300" s="51" t="s">
        <v>1166</v>
      </c>
      <c r="O1300" s="51">
        <v>388704</v>
      </c>
      <c r="P1300" s="51" t="s">
        <v>1195</v>
      </c>
      <c r="Q1300" s="51" t="s">
        <v>1194</v>
      </c>
      <c r="R1300" s="51" t="s">
        <v>1213</v>
      </c>
      <c r="T1300" s="51" t="s">
        <v>2144</v>
      </c>
    </row>
    <row r="1301" spans="1:20" x14ac:dyDescent="0.2">
      <c r="A1301" s="51" t="s">
        <v>1209</v>
      </c>
      <c r="B1301" s="51" t="s">
        <v>1573</v>
      </c>
      <c r="C1301" s="51" t="s">
        <v>2026</v>
      </c>
      <c r="D1301" s="51" t="s">
        <v>1480</v>
      </c>
      <c r="E1301" s="51" t="s">
        <v>1479</v>
      </c>
      <c r="F1301" s="51" t="s">
        <v>1204</v>
      </c>
      <c r="G1301" s="51" t="s">
        <v>1203</v>
      </c>
      <c r="H1301" s="51" t="s">
        <v>1202</v>
      </c>
      <c r="I1301" s="51" t="s">
        <v>1201</v>
      </c>
      <c r="J1301" s="51" t="s">
        <v>1200</v>
      </c>
      <c r="K1301" s="51" t="s">
        <v>1199</v>
      </c>
      <c r="L1301" s="51" t="s">
        <v>1484</v>
      </c>
      <c r="M1301" s="51" t="s">
        <v>1791</v>
      </c>
      <c r="N1301" s="51" t="s">
        <v>2735</v>
      </c>
      <c r="O1301" s="51">
        <v>413900</v>
      </c>
      <c r="P1301" s="51" t="s">
        <v>1195</v>
      </c>
      <c r="Q1301" s="51" t="s">
        <v>1194</v>
      </c>
      <c r="R1301" s="51" t="s">
        <v>15</v>
      </c>
      <c r="T1301" s="51" t="s">
        <v>1838</v>
      </c>
    </row>
    <row r="1302" spans="1:20" x14ac:dyDescent="0.2">
      <c r="A1302" s="51" t="s">
        <v>1209</v>
      </c>
      <c r="B1302" s="51" t="s">
        <v>1573</v>
      </c>
      <c r="C1302" s="51" t="s">
        <v>2026</v>
      </c>
      <c r="D1302" s="51" t="s">
        <v>1480</v>
      </c>
      <c r="E1302" s="51" t="s">
        <v>1479</v>
      </c>
      <c r="F1302" s="51" t="s">
        <v>1204</v>
      </c>
      <c r="G1302" s="51" t="s">
        <v>1203</v>
      </c>
      <c r="H1302" s="51" t="s">
        <v>1202</v>
      </c>
      <c r="I1302" s="51" t="s">
        <v>1201</v>
      </c>
      <c r="J1302" s="51" t="s">
        <v>1200</v>
      </c>
      <c r="K1302" s="51" t="s">
        <v>1199</v>
      </c>
      <c r="L1302" s="51" t="s">
        <v>1482</v>
      </c>
      <c r="M1302" s="51" t="s">
        <v>1791</v>
      </c>
      <c r="N1302" s="51" t="s">
        <v>2735</v>
      </c>
      <c r="O1302" s="51">
        <v>463900</v>
      </c>
      <c r="P1302" s="51" t="s">
        <v>1195</v>
      </c>
      <c r="Q1302" s="51" t="s">
        <v>1194</v>
      </c>
      <c r="R1302" s="51" t="s">
        <v>1213</v>
      </c>
      <c r="T1302" s="51" t="s">
        <v>1967</v>
      </c>
    </row>
    <row r="1303" spans="1:20" x14ac:dyDescent="0.2">
      <c r="A1303" s="51" t="s">
        <v>1209</v>
      </c>
      <c r="B1303" s="51" t="s">
        <v>1573</v>
      </c>
      <c r="C1303" s="51" t="s">
        <v>2026</v>
      </c>
      <c r="D1303" s="51" t="s">
        <v>1480</v>
      </c>
      <c r="E1303" s="51" t="s">
        <v>1479</v>
      </c>
      <c r="F1303" s="51" t="s">
        <v>1204</v>
      </c>
      <c r="G1303" s="51" t="s">
        <v>1203</v>
      </c>
      <c r="H1303" s="51" t="s">
        <v>1202</v>
      </c>
      <c r="I1303" s="51" t="s">
        <v>1201</v>
      </c>
      <c r="J1303" s="51" t="s">
        <v>1200</v>
      </c>
      <c r="K1303" s="51" t="s">
        <v>1199</v>
      </c>
      <c r="L1303" s="51" t="s">
        <v>1481</v>
      </c>
      <c r="M1303" s="51" t="s">
        <v>1211</v>
      </c>
      <c r="N1303" s="51" t="s">
        <v>1164</v>
      </c>
      <c r="O1303" s="51">
        <v>224990</v>
      </c>
      <c r="P1303" s="51" t="s">
        <v>1195</v>
      </c>
      <c r="Q1303" s="51" t="s">
        <v>1194</v>
      </c>
      <c r="R1303" s="51" t="s">
        <v>15</v>
      </c>
      <c r="T1303" s="51" t="s">
        <v>1441</v>
      </c>
    </row>
    <row r="1304" spans="1:20" x14ac:dyDescent="0.2">
      <c r="A1304" s="51" t="s">
        <v>1209</v>
      </c>
      <c r="B1304" s="51" t="s">
        <v>1573</v>
      </c>
      <c r="C1304" s="51" t="s">
        <v>2026</v>
      </c>
      <c r="D1304" s="51" t="s">
        <v>1480</v>
      </c>
      <c r="E1304" s="51" t="s">
        <v>1479</v>
      </c>
      <c r="F1304" s="51" t="s">
        <v>1204</v>
      </c>
      <c r="G1304" s="51" t="s">
        <v>1203</v>
      </c>
      <c r="H1304" s="51" t="s">
        <v>1202</v>
      </c>
      <c r="I1304" s="51" t="s">
        <v>1201</v>
      </c>
      <c r="J1304" s="51" t="s">
        <v>1200</v>
      </c>
      <c r="K1304" s="51" t="s">
        <v>1199</v>
      </c>
      <c r="L1304" s="51" t="s">
        <v>1478</v>
      </c>
      <c r="M1304" s="51" t="s">
        <v>1791</v>
      </c>
      <c r="N1304" s="51" t="s">
        <v>2735</v>
      </c>
      <c r="O1304" s="51">
        <v>311200</v>
      </c>
      <c r="P1304" s="51" t="s">
        <v>1195</v>
      </c>
      <c r="Q1304" s="51" t="s">
        <v>1194</v>
      </c>
      <c r="R1304" s="51" t="s">
        <v>15</v>
      </c>
      <c r="T1304" s="51" t="s">
        <v>2143</v>
      </c>
    </row>
    <row r="1305" spans="1:20" x14ac:dyDescent="0.2">
      <c r="A1305" s="51" t="s">
        <v>1209</v>
      </c>
      <c r="B1305" s="51" t="s">
        <v>1573</v>
      </c>
      <c r="C1305" s="51" t="s">
        <v>2026</v>
      </c>
      <c r="D1305" s="51" t="s">
        <v>1208</v>
      </c>
      <c r="E1305" s="51" t="s">
        <v>1470</v>
      </c>
      <c r="F1305" s="51" t="s">
        <v>1204</v>
      </c>
      <c r="G1305" s="51" t="s">
        <v>1203</v>
      </c>
      <c r="H1305" s="51" t="s">
        <v>1202</v>
      </c>
      <c r="I1305" s="51" t="s">
        <v>1201</v>
      </c>
      <c r="J1305" s="51" t="s">
        <v>1200</v>
      </c>
      <c r="K1305" s="51" t="s">
        <v>1199</v>
      </c>
      <c r="L1305" s="51" t="s">
        <v>1222</v>
      </c>
      <c r="M1305" s="51" t="s">
        <v>1211</v>
      </c>
      <c r="N1305" s="51" t="s">
        <v>1164</v>
      </c>
      <c r="O1305" s="51">
        <v>188500</v>
      </c>
      <c r="P1305" s="51" t="s">
        <v>1195</v>
      </c>
      <c r="Q1305" s="51" t="s">
        <v>1194</v>
      </c>
      <c r="R1305" s="51" t="s">
        <v>15</v>
      </c>
      <c r="T1305" s="51" t="s">
        <v>2142</v>
      </c>
    </row>
    <row r="1306" spans="1:20" x14ac:dyDescent="0.2">
      <c r="A1306" s="51" t="s">
        <v>1209</v>
      </c>
      <c r="B1306" s="51" t="s">
        <v>1573</v>
      </c>
      <c r="C1306" s="51" t="s">
        <v>2026</v>
      </c>
      <c r="D1306" s="51" t="s">
        <v>1208</v>
      </c>
      <c r="E1306" s="51" t="s">
        <v>1470</v>
      </c>
      <c r="F1306" s="51" t="s">
        <v>1204</v>
      </c>
      <c r="G1306" s="51" t="s">
        <v>1203</v>
      </c>
      <c r="H1306" s="51" t="s">
        <v>1202</v>
      </c>
      <c r="I1306" s="51" t="s">
        <v>1201</v>
      </c>
      <c r="J1306" s="51" t="s">
        <v>1200</v>
      </c>
      <c r="K1306" s="51" t="s">
        <v>1199</v>
      </c>
      <c r="L1306" s="51" t="s">
        <v>1219</v>
      </c>
      <c r="M1306" s="51" t="s">
        <v>1791</v>
      </c>
      <c r="N1306" s="51" t="s">
        <v>2735</v>
      </c>
      <c r="O1306" s="51">
        <v>518400</v>
      </c>
      <c r="P1306" s="51" t="s">
        <v>1195</v>
      </c>
      <c r="Q1306" s="51" t="s">
        <v>1194</v>
      </c>
      <c r="R1306" s="51" t="s">
        <v>15</v>
      </c>
      <c r="T1306" s="51" t="s">
        <v>2082</v>
      </c>
    </row>
    <row r="1307" spans="1:20" x14ac:dyDescent="0.2">
      <c r="A1307" s="51" t="s">
        <v>1209</v>
      </c>
      <c r="B1307" s="51" t="s">
        <v>1573</v>
      </c>
      <c r="C1307" s="51" t="s">
        <v>2026</v>
      </c>
      <c r="D1307" s="51" t="s">
        <v>1208</v>
      </c>
      <c r="E1307" s="51" t="s">
        <v>1470</v>
      </c>
      <c r="F1307" s="51" t="s">
        <v>1204</v>
      </c>
      <c r="G1307" s="51" t="s">
        <v>1203</v>
      </c>
      <c r="H1307" s="51" t="s">
        <v>1202</v>
      </c>
      <c r="I1307" s="51" t="s">
        <v>1201</v>
      </c>
      <c r="J1307" s="51" t="s">
        <v>1200</v>
      </c>
      <c r="K1307" s="51" t="s">
        <v>1199</v>
      </c>
      <c r="L1307" s="51" t="s">
        <v>1217</v>
      </c>
      <c r="M1307" s="51" t="s">
        <v>1791</v>
      </c>
      <c r="N1307" s="51" t="s">
        <v>2735</v>
      </c>
      <c r="O1307" s="51">
        <v>383900</v>
      </c>
      <c r="P1307" s="51" t="s">
        <v>1195</v>
      </c>
      <c r="Q1307" s="51" t="s">
        <v>1194</v>
      </c>
      <c r="R1307" s="51" t="s">
        <v>15</v>
      </c>
      <c r="T1307" s="51" t="s">
        <v>1963</v>
      </c>
    </row>
    <row r="1308" spans="1:20" x14ac:dyDescent="0.2">
      <c r="A1308" s="51" t="s">
        <v>1209</v>
      </c>
      <c r="B1308" s="51" t="s">
        <v>1573</v>
      </c>
      <c r="C1308" s="51" t="s">
        <v>2026</v>
      </c>
      <c r="D1308" s="51" t="s">
        <v>1208</v>
      </c>
      <c r="E1308" s="51" t="s">
        <v>1470</v>
      </c>
      <c r="F1308" s="51" t="s">
        <v>1204</v>
      </c>
      <c r="G1308" s="51" t="s">
        <v>1203</v>
      </c>
      <c r="H1308" s="51" t="s">
        <v>1202</v>
      </c>
      <c r="I1308" s="51" t="s">
        <v>1201</v>
      </c>
      <c r="J1308" s="51" t="s">
        <v>1200</v>
      </c>
      <c r="K1308" s="51" t="s">
        <v>1199</v>
      </c>
      <c r="L1308" s="51" t="s">
        <v>1215</v>
      </c>
      <c r="M1308" s="51" t="s">
        <v>1211</v>
      </c>
      <c r="N1308" s="51" t="s">
        <v>1164</v>
      </c>
      <c r="O1308" s="51">
        <v>590000</v>
      </c>
      <c r="P1308" s="51" t="s">
        <v>1195</v>
      </c>
      <c r="Q1308" s="51" t="s">
        <v>1194</v>
      </c>
      <c r="R1308" s="51" t="s">
        <v>15</v>
      </c>
      <c r="T1308" s="51" t="s">
        <v>1962</v>
      </c>
    </row>
    <row r="1309" spans="1:20" x14ac:dyDescent="0.2">
      <c r="A1309" s="51" t="s">
        <v>1209</v>
      </c>
      <c r="B1309" s="51" t="s">
        <v>1573</v>
      </c>
      <c r="C1309" s="51" t="s">
        <v>2026</v>
      </c>
      <c r="D1309" s="51" t="s">
        <v>1208</v>
      </c>
      <c r="E1309" s="51" t="s">
        <v>1470</v>
      </c>
      <c r="F1309" s="51" t="s">
        <v>1204</v>
      </c>
      <c r="G1309" s="51" t="s">
        <v>1203</v>
      </c>
      <c r="H1309" s="51" t="s">
        <v>1202</v>
      </c>
      <c r="I1309" s="51" t="s">
        <v>1201</v>
      </c>
      <c r="J1309" s="51" t="s">
        <v>1200</v>
      </c>
      <c r="K1309" s="51" t="s">
        <v>1199</v>
      </c>
      <c r="L1309" s="51" t="s">
        <v>1212</v>
      </c>
      <c r="M1309" s="51" t="s">
        <v>1791</v>
      </c>
      <c r="N1309" s="51" t="s">
        <v>2735</v>
      </c>
      <c r="O1309" s="51">
        <v>187990</v>
      </c>
      <c r="P1309" s="51" t="s">
        <v>1195</v>
      </c>
      <c r="Q1309" s="51" t="s">
        <v>1194</v>
      </c>
      <c r="R1309" s="51" t="s">
        <v>15</v>
      </c>
      <c r="T1309" s="51" t="s">
        <v>2114</v>
      </c>
    </row>
    <row r="1310" spans="1:20" x14ac:dyDescent="0.2">
      <c r="A1310" s="51" t="s">
        <v>1209</v>
      </c>
      <c r="B1310" s="51" t="s">
        <v>1573</v>
      </c>
      <c r="C1310" s="51" t="s">
        <v>2026</v>
      </c>
      <c r="D1310" s="51" t="s">
        <v>1208</v>
      </c>
      <c r="E1310" s="51" t="s">
        <v>1470</v>
      </c>
      <c r="F1310" s="51" t="s">
        <v>1204</v>
      </c>
      <c r="G1310" s="51" t="s">
        <v>1203</v>
      </c>
      <c r="H1310" s="51" t="s">
        <v>1202</v>
      </c>
      <c r="I1310" s="51" t="s">
        <v>1201</v>
      </c>
      <c r="J1310" s="51" t="s">
        <v>1200</v>
      </c>
      <c r="K1310" s="51" t="s">
        <v>1199</v>
      </c>
      <c r="L1310" s="51" t="s">
        <v>1198</v>
      </c>
      <c r="M1310" s="51" t="s">
        <v>1791</v>
      </c>
      <c r="N1310" s="51" t="s">
        <v>2735</v>
      </c>
      <c r="O1310" s="51">
        <v>185800</v>
      </c>
      <c r="P1310" s="51" t="s">
        <v>1195</v>
      </c>
      <c r="Q1310" s="51" t="s">
        <v>1194</v>
      </c>
      <c r="R1310" s="51" t="s">
        <v>15</v>
      </c>
      <c r="T1310" s="51" t="s">
        <v>2141</v>
      </c>
    </row>
    <row r="1311" spans="1:20" x14ac:dyDescent="0.2">
      <c r="A1311" s="51" t="s">
        <v>1209</v>
      </c>
      <c r="B1311" s="51" t="s">
        <v>1573</v>
      </c>
      <c r="C1311" s="51" t="s">
        <v>2026</v>
      </c>
      <c r="D1311" s="51" t="s">
        <v>1208</v>
      </c>
      <c r="E1311" s="51" t="s">
        <v>1470</v>
      </c>
      <c r="F1311" s="51" t="s">
        <v>1204</v>
      </c>
      <c r="G1311" s="51" t="s">
        <v>1203</v>
      </c>
      <c r="H1311" s="51" t="s">
        <v>1202</v>
      </c>
      <c r="I1311" s="51" t="s">
        <v>1201</v>
      </c>
      <c r="J1311" s="51" t="s">
        <v>1200</v>
      </c>
      <c r="K1311" s="51" t="s">
        <v>1199</v>
      </c>
      <c r="L1311" s="51" t="s">
        <v>1251</v>
      </c>
      <c r="M1311" s="51" t="s">
        <v>1791</v>
      </c>
      <c r="N1311" s="51" t="s">
        <v>2735</v>
      </c>
      <c r="O1311" s="51">
        <v>407400</v>
      </c>
      <c r="P1311" s="51" t="s">
        <v>1195</v>
      </c>
      <c r="Q1311" s="51" t="s">
        <v>1194</v>
      </c>
      <c r="R1311" s="51" t="s">
        <v>15</v>
      </c>
      <c r="T1311" s="51" t="s">
        <v>2063</v>
      </c>
    </row>
    <row r="1312" spans="1:20" x14ac:dyDescent="0.2">
      <c r="A1312" s="51" t="s">
        <v>1209</v>
      </c>
      <c r="B1312" s="51" t="s">
        <v>1573</v>
      </c>
      <c r="C1312" s="51" t="s">
        <v>2026</v>
      </c>
      <c r="D1312" s="51" t="s">
        <v>1208</v>
      </c>
      <c r="E1312" s="51" t="s">
        <v>1470</v>
      </c>
      <c r="F1312" s="51" t="s">
        <v>1204</v>
      </c>
      <c r="G1312" s="51" t="s">
        <v>1203</v>
      </c>
      <c r="H1312" s="51" t="s">
        <v>1202</v>
      </c>
      <c r="I1312" s="51" t="s">
        <v>1201</v>
      </c>
      <c r="J1312" s="51" t="s">
        <v>1200</v>
      </c>
      <c r="K1312" s="51" t="s">
        <v>1199</v>
      </c>
      <c r="L1312" s="51" t="s">
        <v>1248</v>
      </c>
      <c r="M1312" s="51" t="s">
        <v>1791</v>
      </c>
      <c r="N1312" s="51" t="s">
        <v>2735</v>
      </c>
      <c r="O1312" s="51">
        <v>637700</v>
      </c>
      <c r="P1312" s="51" t="s">
        <v>1195</v>
      </c>
      <c r="Q1312" s="51" t="s">
        <v>1194</v>
      </c>
      <c r="R1312" s="51" t="s">
        <v>15</v>
      </c>
      <c r="T1312" s="51" t="s">
        <v>1803</v>
      </c>
    </row>
    <row r="1313" spans="1:20" x14ac:dyDescent="0.2">
      <c r="A1313" s="51" t="s">
        <v>1209</v>
      </c>
      <c r="B1313" s="51" t="s">
        <v>1573</v>
      </c>
      <c r="C1313" s="51" t="s">
        <v>2026</v>
      </c>
      <c r="D1313" s="51" t="s">
        <v>1208</v>
      </c>
      <c r="E1313" s="51" t="s">
        <v>1470</v>
      </c>
      <c r="F1313" s="51" t="s">
        <v>1204</v>
      </c>
      <c r="G1313" s="51" t="s">
        <v>1203</v>
      </c>
      <c r="H1313" s="51" t="s">
        <v>1202</v>
      </c>
      <c r="I1313" s="51" t="s">
        <v>1201</v>
      </c>
      <c r="J1313" s="51" t="s">
        <v>1200</v>
      </c>
      <c r="K1313" s="51" t="s">
        <v>1199</v>
      </c>
      <c r="L1313" s="51" t="s">
        <v>1246</v>
      </c>
      <c r="M1313" s="51" t="s">
        <v>1791</v>
      </c>
      <c r="N1313" s="51" t="s">
        <v>2735</v>
      </c>
      <c r="O1313" s="51">
        <v>214500</v>
      </c>
      <c r="P1313" s="51" t="s">
        <v>1195</v>
      </c>
      <c r="Q1313" s="51" t="s">
        <v>1194</v>
      </c>
      <c r="R1313" s="51" t="s">
        <v>15</v>
      </c>
      <c r="T1313" s="51" t="s">
        <v>1437</v>
      </c>
    </row>
    <row r="1314" spans="1:20" x14ac:dyDescent="0.2">
      <c r="A1314" s="51" t="s">
        <v>1209</v>
      </c>
      <c r="B1314" s="51" t="s">
        <v>1573</v>
      </c>
      <c r="C1314" s="51" t="s">
        <v>2026</v>
      </c>
      <c r="D1314" s="51" t="s">
        <v>1208</v>
      </c>
      <c r="E1314" s="51" t="s">
        <v>1470</v>
      </c>
      <c r="F1314" s="51" t="s">
        <v>1204</v>
      </c>
      <c r="G1314" s="51" t="s">
        <v>1203</v>
      </c>
      <c r="H1314" s="51" t="s">
        <v>1202</v>
      </c>
      <c r="I1314" s="51" t="s">
        <v>1201</v>
      </c>
      <c r="J1314" s="51" t="s">
        <v>1200</v>
      </c>
      <c r="K1314" s="51" t="s">
        <v>1199</v>
      </c>
      <c r="L1314" s="51" t="s">
        <v>1244</v>
      </c>
      <c r="M1314" s="51" t="s">
        <v>1211</v>
      </c>
      <c r="N1314" s="51" t="s">
        <v>1164</v>
      </c>
      <c r="O1314" s="51">
        <v>699900</v>
      </c>
      <c r="P1314" s="51" t="s">
        <v>1195</v>
      </c>
      <c r="Q1314" s="51" t="s">
        <v>1194</v>
      </c>
      <c r="R1314" s="51" t="s">
        <v>15</v>
      </c>
      <c r="T1314" s="51" t="s">
        <v>1960</v>
      </c>
    </row>
    <row r="1315" spans="1:20" x14ac:dyDescent="0.2">
      <c r="A1315" s="51" t="s">
        <v>1209</v>
      </c>
      <c r="B1315" s="51" t="s">
        <v>1573</v>
      </c>
      <c r="C1315" s="51" t="s">
        <v>2026</v>
      </c>
      <c r="D1315" s="51" t="s">
        <v>1208</v>
      </c>
      <c r="E1315" s="51" t="s">
        <v>1470</v>
      </c>
      <c r="F1315" s="51" t="s">
        <v>1204</v>
      </c>
      <c r="G1315" s="51" t="s">
        <v>1203</v>
      </c>
      <c r="H1315" s="51" t="s">
        <v>1202</v>
      </c>
      <c r="I1315" s="51" t="s">
        <v>1201</v>
      </c>
      <c r="J1315" s="51" t="s">
        <v>1200</v>
      </c>
      <c r="K1315" s="51" t="s">
        <v>1199</v>
      </c>
      <c r="L1315" s="51" t="s">
        <v>1242</v>
      </c>
      <c r="M1315" s="51" t="s">
        <v>1791</v>
      </c>
      <c r="N1315" s="51" t="s">
        <v>2735</v>
      </c>
      <c r="O1315" s="51">
        <v>307500</v>
      </c>
      <c r="P1315" s="51" t="s">
        <v>1195</v>
      </c>
      <c r="Q1315" s="51" t="s">
        <v>1194</v>
      </c>
      <c r="R1315" s="51" t="s">
        <v>15</v>
      </c>
      <c r="T1315" s="51" t="s">
        <v>2129</v>
      </c>
    </row>
    <row r="1316" spans="1:20" x14ac:dyDescent="0.2">
      <c r="A1316" s="51" t="s">
        <v>1209</v>
      </c>
      <c r="B1316" s="51" t="s">
        <v>1573</v>
      </c>
      <c r="C1316" s="51" t="s">
        <v>2026</v>
      </c>
      <c r="D1316" s="51" t="s">
        <v>1208</v>
      </c>
      <c r="E1316" s="51" t="s">
        <v>1470</v>
      </c>
      <c r="F1316" s="51" t="s">
        <v>1204</v>
      </c>
      <c r="G1316" s="51" t="s">
        <v>1203</v>
      </c>
      <c r="H1316" s="51" t="s">
        <v>1202</v>
      </c>
      <c r="I1316" s="51" t="s">
        <v>1201</v>
      </c>
      <c r="J1316" s="51" t="s">
        <v>1200</v>
      </c>
      <c r="K1316" s="51" t="s">
        <v>1199</v>
      </c>
      <c r="L1316" s="51" t="s">
        <v>1238</v>
      </c>
      <c r="M1316" s="51" t="s">
        <v>1211</v>
      </c>
      <c r="N1316" s="51" t="s">
        <v>1164</v>
      </c>
      <c r="O1316" s="51">
        <v>349900</v>
      </c>
      <c r="P1316" s="51" t="s">
        <v>1195</v>
      </c>
      <c r="Q1316" s="51" t="s">
        <v>1194</v>
      </c>
      <c r="R1316" s="51" t="s">
        <v>15</v>
      </c>
      <c r="T1316" s="51" t="s">
        <v>1826</v>
      </c>
    </row>
    <row r="1317" spans="1:20" x14ac:dyDescent="0.2">
      <c r="A1317" s="51" t="s">
        <v>1209</v>
      </c>
      <c r="B1317" s="51" t="s">
        <v>1573</v>
      </c>
      <c r="C1317" s="51" t="s">
        <v>2026</v>
      </c>
      <c r="D1317" s="51" t="s">
        <v>1465</v>
      </c>
      <c r="E1317" s="51" t="s">
        <v>1464</v>
      </c>
      <c r="F1317" s="51" t="s">
        <v>1204</v>
      </c>
      <c r="G1317" s="51" t="s">
        <v>1203</v>
      </c>
      <c r="H1317" s="51" t="s">
        <v>1202</v>
      </c>
      <c r="I1317" s="51" t="s">
        <v>1201</v>
      </c>
      <c r="J1317" s="51" t="s">
        <v>1200</v>
      </c>
      <c r="K1317" s="51" t="s">
        <v>1199</v>
      </c>
      <c r="L1317" s="51" t="s">
        <v>1222</v>
      </c>
      <c r="M1317" s="51" t="s">
        <v>1214</v>
      </c>
      <c r="N1317" s="51" t="s">
        <v>1168</v>
      </c>
      <c r="O1317" s="51">
        <v>267900</v>
      </c>
      <c r="P1317" s="51" t="s">
        <v>1195</v>
      </c>
      <c r="Q1317" s="51" t="s">
        <v>1194</v>
      </c>
      <c r="R1317" s="51" t="s">
        <v>15</v>
      </c>
      <c r="T1317" s="51" t="s">
        <v>2140</v>
      </c>
    </row>
    <row r="1318" spans="1:20" x14ac:dyDescent="0.2">
      <c r="A1318" s="51" t="s">
        <v>1209</v>
      </c>
      <c r="B1318" s="51" t="s">
        <v>1573</v>
      </c>
      <c r="C1318" s="51" t="s">
        <v>2026</v>
      </c>
      <c r="D1318" s="51" t="s">
        <v>1465</v>
      </c>
      <c r="E1318" s="51" t="s">
        <v>1464</v>
      </c>
      <c r="F1318" s="51" t="s">
        <v>1204</v>
      </c>
      <c r="G1318" s="51" t="s">
        <v>1203</v>
      </c>
      <c r="H1318" s="51" t="s">
        <v>1202</v>
      </c>
      <c r="I1318" s="51" t="s">
        <v>1201</v>
      </c>
      <c r="J1318" s="51" t="s">
        <v>1200</v>
      </c>
      <c r="K1318" s="51" t="s">
        <v>1199</v>
      </c>
      <c r="L1318" s="51" t="s">
        <v>1219</v>
      </c>
      <c r="M1318" s="51" t="s">
        <v>1211</v>
      </c>
      <c r="N1318" s="51" t="s">
        <v>1164</v>
      </c>
      <c r="O1318" s="51">
        <v>814900</v>
      </c>
      <c r="P1318" s="51" t="s">
        <v>1195</v>
      </c>
      <c r="Q1318" s="51" t="s">
        <v>1194</v>
      </c>
      <c r="R1318" s="51" t="s">
        <v>15</v>
      </c>
      <c r="T1318" s="51" t="s">
        <v>1584</v>
      </c>
    </row>
    <row r="1319" spans="1:20" x14ac:dyDescent="0.2">
      <c r="A1319" s="51" t="s">
        <v>1209</v>
      </c>
      <c r="B1319" s="51" t="s">
        <v>1573</v>
      </c>
      <c r="C1319" s="51" t="s">
        <v>2026</v>
      </c>
      <c r="D1319" s="51" t="s">
        <v>1465</v>
      </c>
      <c r="E1319" s="51" t="s">
        <v>1464</v>
      </c>
      <c r="F1319" s="51" t="s">
        <v>1204</v>
      </c>
      <c r="G1319" s="51" t="s">
        <v>1203</v>
      </c>
      <c r="H1319" s="51" t="s">
        <v>1202</v>
      </c>
      <c r="I1319" s="51" t="s">
        <v>1201</v>
      </c>
      <c r="J1319" s="51" t="s">
        <v>1200</v>
      </c>
      <c r="K1319" s="51" t="s">
        <v>1199</v>
      </c>
      <c r="L1319" s="51" t="s">
        <v>1217</v>
      </c>
      <c r="M1319" s="51" t="s">
        <v>1791</v>
      </c>
      <c r="N1319" s="51" t="s">
        <v>2735</v>
      </c>
      <c r="O1319" s="51">
        <v>388200</v>
      </c>
      <c r="P1319" s="51" t="s">
        <v>1195</v>
      </c>
      <c r="Q1319" s="51" t="s">
        <v>1194</v>
      </c>
      <c r="R1319" s="51" t="s">
        <v>15</v>
      </c>
      <c r="T1319" s="51" t="s">
        <v>1895</v>
      </c>
    </row>
    <row r="1320" spans="1:20" x14ac:dyDescent="0.2">
      <c r="A1320" s="51" t="s">
        <v>1209</v>
      </c>
      <c r="B1320" s="51" t="s">
        <v>1573</v>
      </c>
      <c r="C1320" s="51" t="s">
        <v>2026</v>
      </c>
      <c r="D1320" s="51" t="s">
        <v>1465</v>
      </c>
      <c r="E1320" s="51" t="s">
        <v>1464</v>
      </c>
      <c r="F1320" s="51" t="s">
        <v>1204</v>
      </c>
      <c r="G1320" s="51" t="s">
        <v>1203</v>
      </c>
      <c r="H1320" s="51" t="s">
        <v>1202</v>
      </c>
      <c r="I1320" s="51" t="s">
        <v>1201</v>
      </c>
      <c r="J1320" s="51" t="s">
        <v>1200</v>
      </c>
      <c r="K1320" s="51" t="s">
        <v>1199</v>
      </c>
      <c r="L1320" s="51" t="s">
        <v>1215</v>
      </c>
      <c r="M1320" s="51" t="s">
        <v>1791</v>
      </c>
      <c r="N1320" s="51" t="s">
        <v>2735</v>
      </c>
      <c r="O1320" s="51">
        <v>167195</v>
      </c>
      <c r="P1320" s="51" t="s">
        <v>1195</v>
      </c>
      <c r="Q1320" s="51" t="s">
        <v>1194</v>
      </c>
      <c r="R1320" s="51" t="s">
        <v>15</v>
      </c>
      <c r="T1320" s="51" t="s">
        <v>2139</v>
      </c>
    </row>
    <row r="1321" spans="1:20" x14ac:dyDescent="0.2">
      <c r="A1321" s="51" t="s">
        <v>1209</v>
      </c>
      <c r="B1321" s="51" t="s">
        <v>1573</v>
      </c>
      <c r="C1321" s="51" t="s">
        <v>2026</v>
      </c>
      <c r="D1321" s="51" t="s">
        <v>1465</v>
      </c>
      <c r="E1321" s="51" t="s">
        <v>1464</v>
      </c>
      <c r="F1321" s="51" t="s">
        <v>1204</v>
      </c>
      <c r="G1321" s="51" t="s">
        <v>1203</v>
      </c>
      <c r="H1321" s="51" t="s">
        <v>1202</v>
      </c>
      <c r="I1321" s="51" t="s">
        <v>1201</v>
      </c>
      <c r="J1321" s="51" t="s">
        <v>1200</v>
      </c>
      <c r="K1321" s="51" t="s">
        <v>1199</v>
      </c>
      <c r="L1321" s="51" t="s">
        <v>1212</v>
      </c>
      <c r="M1321" s="51" t="s">
        <v>1791</v>
      </c>
      <c r="N1321" s="51" t="s">
        <v>2735</v>
      </c>
      <c r="O1321" s="51">
        <v>143900</v>
      </c>
      <c r="P1321" s="51" t="s">
        <v>1195</v>
      </c>
      <c r="Q1321" s="51" t="s">
        <v>1194</v>
      </c>
      <c r="R1321" s="51" t="s">
        <v>15</v>
      </c>
      <c r="T1321" s="51" t="s">
        <v>1867</v>
      </c>
    </row>
    <row r="1322" spans="1:20" x14ac:dyDescent="0.2">
      <c r="A1322" s="51" t="s">
        <v>1209</v>
      </c>
      <c r="B1322" s="51" t="s">
        <v>1573</v>
      </c>
      <c r="C1322" s="51" t="s">
        <v>2026</v>
      </c>
      <c r="D1322" s="51" t="s">
        <v>1465</v>
      </c>
      <c r="E1322" s="51" t="s">
        <v>1464</v>
      </c>
      <c r="F1322" s="51" t="s">
        <v>1204</v>
      </c>
      <c r="G1322" s="51" t="s">
        <v>1203</v>
      </c>
      <c r="H1322" s="51" t="s">
        <v>1202</v>
      </c>
      <c r="I1322" s="51" t="s">
        <v>1201</v>
      </c>
      <c r="J1322" s="51" t="s">
        <v>1200</v>
      </c>
      <c r="K1322" s="51" t="s">
        <v>1199</v>
      </c>
      <c r="L1322" s="51" t="s">
        <v>1198</v>
      </c>
      <c r="M1322" s="51" t="s">
        <v>1791</v>
      </c>
      <c r="N1322" s="51" t="s">
        <v>2735</v>
      </c>
      <c r="O1322" s="51">
        <v>339900</v>
      </c>
      <c r="P1322" s="51" t="s">
        <v>1195</v>
      </c>
      <c r="Q1322" s="51" t="s">
        <v>1194</v>
      </c>
      <c r="R1322" s="51" t="s">
        <v>15</v>
      </c>
      <c r="T1322" s="51" t="s">
        <v>2103</v>
      </c>
    </row>
    <row r="1323" spans="1:20" x14ac:dyDescent="0.2">
      <c r="A1323" s="51" t="s">
        <v>1209</v>
      </c>
      <c r="B1323" s="51" t="s">
        <v>1573</v>
      </c>
      <c r="C1323" s="51" t="s">
        <v>2026</v>
      </c>
      <c r="D1323" s="51" t="s">
        <v>1465</v>
      </c>
      <c r="E1323" s="51" t="s">
        <v>1464</v>
      </c>
      <c r="F1323" s="51" t="s">
        <v>1204</v>
      </c>
      <c r="G1323" s="51" t="s">
        <v>1203</v>
      </c>
      <c r="H1323" s="51" t="s">
        <v>1202</v>
      </c>
      <c r="I1323" s="51" t="s">
        <v>1201</v>
      </c>
      <c r="J1323" s="51" t="s">
        <v>1200</v>
      </c>
      <c r="K1323" s="51" t="s">
        <v>1199</v>
      </c>
      <c r="L1323" s="51" t="s">
        <v>1251</v>
      </c>
      <c r="M1323" s="51" t="s">
        <v>1221</v>
      </c>
      <c r="N1323" s="51" t="s">
        <v>1164</v>
      </c>
      <c r="O1323" s="51">
        <v>186000</v>
      </c>
      <c r="P1323" s="51" t="s">
        <v>1195</v>
      </c>
      <c r="Q1323" s="51" t="s">
        <v>1194</v>
      </c>
      <c r="R1323" s="51" t="s">
        <v>15</v>
      </c>
      <c r="T1323" s="51" t="s">
        <v>1317</v>
      </c>
    </row>
    <row r="1324" spans="1:20" x14ac:dyDescent="0.2">
      <c r="A1324" s="51" t="s">
        <v>1209</v>
      </c>
      <c r="B1324" s="51" t="s">
        <v>1573</v>
      </c>
      <c r="C1324" s="51" t="s">
        <v>2026</v>
      </c>
      <c r="D1324" s="51" t="s">
        <v>1465</v>
      </c>
      <c r="E1324" s="51" t="s">
        <v>1464</v>
      </c>
      <c r="F1324" s="51" t="s">
        <v>1204</v>
      </c>
      <c r="G1324" s="51" t="s">
        <v>1203</v>
      </c>
      <c r="H1324" s="51" t="s">
        <v>1202</v>
      </c>
      <c r="I1324" s="51" t="s">
        <v>1201</v>
      </c>
      <c r="J1324" s="51" t="s">
        <v>1200</v>
      </c>
      <c r="K1324" s="51" t="s">
        <v>1199</v>
      </c>
      <c r="L1324" s="51" t="s">
        <v>1248</v>
      </c>
      <c r="M1324" s="51" t="s">
        <v>1791</v>
      </c>
      <c r="N1324" s="51" t="s">
        <v>2735</v>
      </c>
      <c r="O1324" s="51">
        <v>157400</v>
      </c>
      <c r="P1324" s="51" t="s">
        <v>1195</v>
      </c>
      <c r="Q1324" s="51" t="s">
        <v>1194</v>
      </c>
      <c r="R1324" s="51" t="s">
        <v>15</v>
      </c>
      <c r="T1324" s="51" t="s">
        <v>2047</v>
      </c>
    </row>
    <row r="1325" spans="1:20" x14ac:dyDescent="0.2">
      <c r="A1325" s="51" t="s">
        <v>1209</v>
      </c>
      <c r="B1325" s="51" t="s">
        <v>1573</v>
      </c>
      <c r="C1325" s="51" t="s">
        <v>2026</v>
      </c>
      <c r="D1325" s="51" t="s">
        <v>1465</v>
      </c>
      <c r="E1325" s="51" t="s">
        <v>1464</v>
      </c>
      <c r="F1325" s="51" t="s">
        <v>1204</v>
      </c>
      <c r="G1325" s="51" t="s">
        <v>1203</v>
      </c>
      <c r="H1325" s="51" t="s">
        <v>1202</v>
      </c>
      <c r="I1325" s="51" t="s">
        <v>1201</v>
      </c>
      <c r="J1325" s="51" t="s">
        <v>1200</v>
      </c>
      <c r="K1325" s="51" t="s">
        <v>1199</v>
      </c>
      <c r="L1325" s="51" t="s">
        <v>1246</v>
      </c>
      <c r="M1325" s="51" t="s">
        <v>1211</v>
      </c>
      <c r="N1325" s="51" t="s">
        <v>1164</v>
      </c>
      <c r="O1325" s="51">
        <v>239650</v>
      </c>
      <c r="P1325" s="51" t="s">
        <v>1195</v>
      </c>
      <c r="Q1325" s="51" t="s">
        <v>1194</v>
      </c>
      <c r="R1325" s="51" t="s">
        <v>15</v>
      </c>
      <c r="T1325" s="51" t="s">
        <v>2028</v>
      </c>
    </row>
    <row r="1326" spans="1:20" x14ac:dyDescent="0.2">
      <c r="A1326" s="51" t="s">
        <v>1209</v>
      </c>
      <c r="B1326" s="51" t="s">
        <v>1573</v>
      </c>
      <c r="C1326" s="51" t="s">
        <v>2026</v>
      </c>
      <c r="D1326" s="51" t="s">
        <v>1465</v>
      </c>
      <c r="E1326" s="51" t="s">
        <v>1464</v>
      </c>
      <c r="F1326" s="51" t="s">
        <v>1204</v>
      </c>
      <c r="G1326" s="51" t="s">
        <v>1203</v>
      </c>
      <c r="H1326" s="51" t="s">
        <v>1202</v>
      </c>
      <c r="I1326" s="51" t="s">
        <v>1201</v>
      </c>
      <c r="J1326" s="51" t="s">
        <v>1200</v>
      </c>
      <c r="K1326" s="51" t="s">
        <v>1199</v>
      </c>
      <c r="L1326" s="51" t="s">
        <v>1244</v>
      </c>
      <c r="M1326" s="51" t="s">
        <v>1272</v>
      </c>
      <c r="N1326" s="51" t="s">
        <v>1166</v>
      </c>
      <c r="O1326" s="51">
        <v>346900</v>
      </c>
      <c r="P1326" s="51" t="s">
        <v>1195</v>
      </c>
      <c r="Q1326" s="51" t="s">
        <v>1194</v>
      </c>
      <c r="R1326" s="51" t="s">
        <v>15</v>
      </c>
      <c r="T1326" s="51" t="s">
        <v>1956</v>
      </c>
    </row>
    <row r="1327" spans="1:20" x14ac:dyDescent="0.2">
      <c r="A1327" s="51" t="s">
        <v>1209</v>
      </c>
      <c r="B1327" s="51" t="s">
        <v>1573</v>
      </c>
      <c r="C1327" s="51" t="s">
        <v>2026</v>
      </c>
      <c r="D1327" s="51" t="s">
        <v>1465</v>
      </c>
      <c r="E1327" s="51" t="s">
        <v>1464</v>
      </c>
      <c r="F1327" s="51" t="s">
        <v>1204</v>
      </c>
      <c r="G1327" s="51" t="s">
        <v>1203</v>
      </c>
      <c r="H1327" s="51" t="s">
        <v>1202</v>
      </c>
      <c r="I1327" s="51" t="s">
        <v>1201</v>
      </c>
      <c r="J1327" s="51" t="s">
        <v>1200</v>
      </c>
      <c r="K1327" s="51" t="s">
        <v>1199</v>
      </c>
      <c r="L1327" s="51" t="s">
        <v>1242</v>
      </c>
      <c r="M1327" s="51" t="s">
        <v>1211</v>
      </c>
      <c r="N1327" s="51" t="s">
        <v>1164</v>
      </c>
      <c r="O1327" s="51">
        <v>206990</v>
      </c>
      <c r="P1327" s="51" t="s">
        <v>1195</v>
      </c>
      <c r="Q1327" s="51" t="s">
        <v>1194</v>
      </c>
      <c r="R1327" s="51" t="s">
        <v>15</v>
      </c>
      <c r="T1327" s="51" t="s">
        <v>1309</v>
      </c>
    </row>
    <row r="1328" spans="1:20" x14ac:dyDescent="0.2">
      <c r="A1328" s="51" t="s">
        <v>1209</v>
      </c>
      <c r="B1328" s="51" t="s">
        <v>1573</v>
      </c>
      <c r="C1328" s="51" t="s">
        <v>2026</v>
      </c>
      <c r="D1328" s="51" t="s">
        <v>1465</v>
      </c>
      <c r="E1328" s="51" t="s">
        <v>1464</v>
      </c>
      <c r="F1328" s="51" t="s">
        <v>1204</v>
      </c>
      <c r="G1328" s="51" t="s">
        <v>1203</v>
      </c>
      <c r="H1328" s="51" t="s">
        <v>1202</v>
      </c>
      <c r="I1328" s="51" t="s">
        <v>1201</v>
      </c>
      <c r="J1328" s="51" t="s">
        <v>1200</v>
      </c>
      <c r="K1328" s="51" t="s">
        <v>1199</v>
      </c>
      <c r="L1328" s="51" t="s">
        <v>1238</v>
      </c>
      <c r="M1328" s="51" t="s">
        <v>1197</v>
      </c>
      <c r="N1328" s="51" t="s">
        <v>1168</v>
      </c>
      <c r="O1328" s="51">
        <v>697400</v>
      </c>
      <c r="P1328" s="51" t="s">
        <v>1195</v>
      </c>
      <c r="Q1328" s="51" t="s">
        <v>1194</v>
      </c>
      <c r="R1328" s="51" t="s">
        <v>1213</v>
      </c>
      <c r="T1328" s="51" t="s">
        <v>2138</v>
      </c>
    </row>
    <row r="1329" spans="1:20" x14ac:dyDescent="0.2">
      <c r="A1329" s="51" t="s">
        <v>1209</v>
      </c>
      <c r="B1329" s="51" t="s">
        <v>1573</v>
      </c>
      <c r="C1329" s="51" t="s">
        <v>2026</v>
      </c>
      <c r="D1329" s="51" t="s">
        <v>1459</v>
      </c>
      <c r="E1329" s="51" t="s">
        <v>1458</v>
      </c>
      <c r="F1329" s="51" t="s">
        <v>1204</v>
      </c>
      <c r="G1329" s="51" t="s">
        <v>1203</v>
      </c>
      <c r="H1329" s="51" t="s">
        <v>1202</v>
      </c>
      <c r="I1329" s="51" t="s">
        <v>1201</v>
      </c>
      <c r="J1329" s="51" t="s">
        <v>1200</v>
      </c>
      <c r="K1329" s="51" t="s">
        <v>1199</v>
      </c>
      <c r="L1329" s="51" t="s">
        <v>1222</v>
      </c>
      <c r="M1329" s="51" t="s">
        <v>1221</v>
      </c>
      <c r="N1329" s="51" t="s">
        <v>1164</v>
      </c>
      <c r="O1329" s="51">
        <v>184990</v>
      </c>
      <c r="P1329" s="51" t="s">
        <v>1195</v>
      </c>
      <c r="Q1329" s="51" t="s">
        <v>1194</v>
      </c>
      <c r="R1329" s="51" t="s">
        <v>15</v>
      </c>
      <c r="T1329" s="51" t="s">
        <v>1954</v>
      </c>
    </row>
    <row r="1330" spans="1:20" x14ac:dyDescent="0.2">
      <c r="A1330" s="51" t="s">
        <v>1209</v>
      </c>
      <c r="B1330" s="51" t="s">
        <v>1573</v>
      </c>
      <c r="C1330" s="51" t="s">
        <v>2026</v>
      </c>
      <c r="D1330" s="51" t="s">
        <v>1459</v>
      </c>
      <c r="E1330" s="51" t="s">
        <v>1458</v>
      </c>
      <c r="F1330" s="51" t="s">
        <v>1204</v>
      </c>
      <c r="G1330" s="51" t="s">
        <v>1203</v>
      </c>
      <c r="H1330" s="51" t="s">
        <v>1202</v>
      </c>
      <c r="I1330" s="51" t="s">
        <v>1201</v>
      </c>
      <c r="J1330" s="51" t="s">
        <v>1200</v>
      </c>
      <c r="K1330" s="51" t="s">
        <v>1199</v>
      </c>
      <c r="L1330" s="51" t="s">
        <v>1219</v>
      </c>
      <c r="M1330" s="51" t="s">
        <v>1221</v>
      </c>
      <c r="N1330" s="51" t="s">
        <v>1164</v>
      </c>
      <c r="O1330" s="51">
        <v>839400.5</v>
      </c>
      <c r="P1330" s="51" t="s">
        <v>1195</v>
      </c>
      <c r="Q1330" s="51" t="s">
        <v>1194</v>
      </c>
      <c r="R1330" s="51" t="s">
        <v>15</v>
      </c>
      <c r="T1330" s="51" t="s">
        <v>2137</v>
      </c>
    </row>
    <row r="1331" spans="1:20" x14ac:dyDescent="0.2">
      <c r="A1331" s="51" t="s">
        <v>1209</v>
      </c>
      <c r="B1331" s="51" t="s">
        <v>1573</v>
      </c>
      <c r="C1331" s="51" t="s">
        <v>2026</v>
      </c>
      <c r="D1331" s="51" t="s">
        <v>1459</v>
      </c>
      <c r="E1331" s="51" t="s">
        <v>1458</v>
      </c>
      <c r="F1331" s="51" t="s">
        <v>1204</v>
      </c>
      <c r="G1331" s="51" t="s">
        <v>1203</v>
      </c>
      <c r="H1331" s="51" t="s">
        <v>1202</v>
      </c>
      <c r="I1331" s="51" t="s">
        <v>1201</v>
      </c>
      <c r="J1331" s="51" t="s">
        <v>1200</v>
      </c>
      <c r="K1331" s="51" t="s">
        <v>1199</v>
      </c>
      <c r="L1331" s="51" t="s">
        <v>1217</v>
      </c>
      <c r="M1331" s="51" t="s">
        <v>1791</v>
      </c>
      <c r="N1331" s="51" t="s">
        <v>2735</v>
      </c>
      <c r="O1331" s="51">
        <v>191650</v>
      </c>
      <c r="P1331" s="51" t="s">
        <v>1195</v>
      </c>
      <c r="Q1331" s="51" t="s">
        <v>1194</v>
      </c>
      <c r="R1331" s="51" t="s">
        <v>15</v>
      </c>
      <c r="T1331" s="51" t="s">
        <v>2136</v>
      </c>
    </row>
    <row r="1332" spans="1:20" x14ac:dyDescent="0.2">
      <c r="A1332" s="51" t="s">
        <v>1209</v>
      </c>
      <c r="B1332" s="51" t="s">
        <v>1573</v>
      </c>
      <c r="C1332" s="51" t="s">
        <v>2026</v>
      </c>
      <c r="D1332" s="51" t="s">
        <v>1459</v>
      </c>
      <c r="E1332" s="51" t="s">
        <v>1458</v>
      </c>
      <c r="F1332" s="51" t="s">
        <v>1204</v>
      </c>
      <c r="G1332" s="51" t="s">
        <v>1203</v>
      </c>
      <c r="H1332" s="51" t="s">
        <v>1202</v>
      </c>
      <c r="I1332" s="51" t="s">
        <v>1201</v>
      </c>
      <c r="J1332" s="51" t="s">
        <v>1200</v>
      </c>
      <c r="K1332" s="51" t="s">
        <v>1199</v>
      </c>
      <c r="L1332" s="51" t="s">
        <v>1215</v>
      </c>
      <c r="M1332" s="51" t="s">
        <v>1791</v>
      </c>
      <c r="N1332" s="51" t="s">
        <v>2735</v>
      </c>
      <c r="O1332" s="51">
        <v>183900</v>
      </c>
      <c r="P1332" s="51" t="s">
        <v>1195</v>
      </c>
      <c r="Q1332" s="51" t="s">
        <v>1194</v>
      </c>
      <c r="R1332" s="51" t="s">
        <v>15</v>
      </c>
      <c r="T1332" s="51" t="s">
        <v>2135</v>
      </c>
    </row>
    <row r="1333" spans="1:20" x14ac:dyDescent="0.2">
      <c r="A1333" s="51" t="s">
        <v>1209</v>
      </c>
      <c r="B1333" s="51" t="s">
        <v>1573</v>
      </c>
      <c r="C1333" s="51" t="s">
        <v>2026</v>
      </c>
      <c r="D1333" s="51" t="s">
        <v>1459</v>
      </c>
      <c r="E1333" s="51" t="s">
        <v>1458</v>
      </c>
      <c r="F1333" s="51" t="s">
        <v>1204</v>
      </c>
      <c r="G1333" s="51" t="s">
        <v>1203</v>
      </c>
      <c r="H1333" s="51" t="s">
        <v>1202</v>
      </c>
      <c r="I1333" s="51" t="s">
        <v>1201</v>
      </c>
      <c r="J1333" s="51" t="s">
        <v>1200</v>
      </c>
      <c r="K1333" s="51" t="s">
        <v>1199</v>
      </c>
      <c r="L1333" s="51" t="s">
        <v>1212</v>
      </c>
      <c r="M1333" s="51" t="s">
        <v>1211</v>
      </c>
      <c r="N1333" s="51" t="s">
        <v>1164</v>
      </c>
      <c r="O1333" s="51">
        <v>354990</v>
      </c>
      <c r="P1333" s="51" t="s">
        <v>1195</v>
      </c>
      <c r="Q1333" s="51" t="s">
        <v>1194</v>
      </c>
      <c r="R1333" s="51" t="s">
        <v>15</v>
      </c>
      <c r="T1333" s="51" t="s">
        <v>1897</v>
      </c>
    </row>
    <row r="1334" spans="1:20" x14ac:dyDescent="0.2">
      <c r="A1334" s="51" t="s">
        <v>1209</v>
      </c>
      <c r="B1334" s="51" t="s">
        <v>1573</v>
      </c>
      <c r="C1334" s="51" t="s">
        <v>2026</v>
      </c>
      <c r="D1334" s="51" t="s">
        <v>1459</v>
      </c>
      <c r="E1334" s="51" t="s">
        <v>1458</v>
      </c>
      <c r="F1334" s="51" t="s">
        <v>1204</v>
      </c>
      <c r="G1334" s="51" t="s">
        <v>1203</v>
      </c>
      <c r="H1334" s="51" t="s">
        <v>1202</v>
      </c>
      <c r="I1334" s="51" t="s">
        <v>1201</v>
      </c>
      <c r="J1334" s="51" t="s">
        <v>1200</v>
      </c>
      <c r="K1334" s="51" t="s">
        <v>1199</v>
      </c>
      <c r="L1334" s="51" t="s">
        <v>1198</v>
      </c>
      <c r="M1334" s="51" t="s">
        <v>1791</v>
      </c>
      <c r="N1334" s="51" t="s">
        <v>2735</v>
      </c>
      <c r="O1334" s="51">
        <v>135700</v>
      </c>
      <c r="P1334" s="51" t="s">
        <v>1195</v>
      </c>
      <c r="Q1334" s="51" t="s">
        <v>1194</v>
      </c>
      <c r="R1334" s="51" t="s">
        <v>15</v>
      </c>
      <c r="T1334" s="51" t="s">
        <v>2134</v>
      </c>
    </row>
    <row r="1335" spans="1:20" x14ac:dyDescent="0.2">
      <c r="A1335" s="51" t="s">
        <v>1209</v>
      </c>
      <c r="B1335" s="51" t="s">
        <v>1573</v>
      </c>
      <c r="C1335" s="51" t="s">
        <v>2026</v>
      </c>
      <c r="D1335" s="51" t="s">
        <v>1459</v>
      </c>
      <c r="E1335" s="51" t="s">
        <v>1458</v>
      </c>
      <c r="F1335" s="51" t="s">
        <v>1204</v>
      </c>
      <c r="G1335" s="51" t="s">
        <v>1203</v>
      </c>
      <c r="H1335" s="51" t="s">
        <v>1202</v>
      </c>
      <c r="I1335" s="51" t="s">
        <v>1201</v>
      </c>
      <c r="J1335" s="51" t="s">
        <v>1200</v>
      </c>
      <c r="K1335" s="51" t="s">
        <v>1199</v>
      </c>
      <c r="L1335" s="51" t="s">
        <v>1251</v>
      </c>
      <c r="M1335" s="51" t="s">
        <v>1791</v>
      </c>
      <c r="N1335" s="51" t="s">
        <v>2735</v>
      </c>
      <c r="O1335" s="51">
        <v>328900</v>
      </c>
      <c r="P1335" s="51" t="s">
        <v>1195</v>
      </c>
      <c r="Q1335" s="51" t="s">
        <v>1194</v>
      </c>
      <c r="R1335" s="51" t="s">
        <v>15</v>
      </c>
      <c r="T1335" s="51" t="s">
        <v>1949</v>
      </c>
    </row>
    <row r="1336" spans="1:20" x14ac:dyDescent="0.2">
      <c r="A1336" s="51" t="s">
        <v>1209</v>
      </c>
      <c r="B1336" s="51" t="s">
        <v>1573</v>
      </c>
      <c r="C1336" s="51" t="s">
        <v>2026</v>
      </c>
      <c r="D1336" s="51" t="s">
        <v>1459</v>
      </c>
      <c r="E1336" s="51" t="s">
        <v>1458</v>
      </c>
      <c r="F1336" s="51" t="s">
        <v>1204</v>
      </c>
      <c r="G1336" s="51" t="s">
        <v>1203</v>
      </c>
      <c r="H1336" s="51" t="s">
        <v>1202</v>
      </c>
      <c r="I1336" s="51" t="s">
        <v>1201</v>
      </c>
      <c r="J1336" s="51" t="s">
        <v>1200</v>
      </c>
      <c r="K1336" s="51" t="s">
        <v>1199</v>
      </c>
      <c r="L1336" s="51" t="s">
        <v>1248</v>
      </c>
      <c r="M1336" s="51" t="s">
        <v>1211</v>
      </c>
      <c r="N1336" s="51" t="s">
        <v>1164</v>
      </c>
      <c r="O1336" s="51">
        <v>357100</v>
      </c>
      <c r="P1336" s="51" t="s">
        <v>1195</v>
      </c>
      <c r="Q1336" s="51" t="s">
        <v>1194</v>
      </c>
      <c r="R1336" s="51" t="s">
        <v>15</v>
      </c>
      <c r="T1336" s="51" t="s">
        <v>2042</v>
      </c>
    </row>
    <row r="1337" spans="1:20" x14ac:dyDescent="0.2">
      <c r="A1337" s="51" t="s">
        <v>1209</v>
      </c>
      <c r="B1337" s="51" t="s">
        <v>1573</v>
      </c>
      <c r="C1337" s="51" t="s">
        <v>2026</v>
      </c>
      <c r="D1337" s="51" t="s">
        <v>1459</v>
      </c>
      <c r="E1337" s="51" t="s">
        <v>1458</v>
      </c>
      <c r="F1337" s="51" t="s">
        <v>1204</v>
      </c>
      <c r="G1337" s="51" t="s">
        <v>1203</v>
      </c>
      <c r="H1337" s="51" t="s">
        <v>1202</v>
      </c>
      <c r="I1337" s="51" t="s">
        <v>1201</v>
      </c>
      <c r="J1337" s="51" t="s">
        <v>1200</v>
      </c>
      <c r="K1337" s="51" t="s">
        <v>1199</v>
      </c>
      <c r="L1337" s="51" t="s">
        <v>1246</v>
      </c>
      <c r="M1337" s="51" t="s">
        <v>1791</v>
      </c>
      <c r="N1337" s="51" t="s">
        <v>2735</v>
      </c>
      <c r="O1337" s="51">
        <v>361950</v>
      </c>
      <c r="P1337" s="51" t="s">
        <v>1195</v>
      </c>
      <c r="Q1337" s="51" t="s">
        <v>1194</v>
      </c>
      <c r="R1337" s="51" t="s">
        <v>15</v>
      </c>
      <c r="T1337" s="51" t="s">
        <v>2113</v>
      </c>
    </row>
    <row r="1338" spans="1:20" x14ac:dyDescent="0.2">
      <c r="A1338" s="51" t="s">
        <v>1209</v>
      </c>
      <c r="B1338" s="51" t="s">
        <v>1573</v>
      </c>
      <c r="C1338" s="51" t="s">
        <v>2026</v>
      </c>
      <c r="D1338" s="51" t="s">
        <v>1459</v>
      </c>
      <c r="E1338" s="51" t="s">
        <v>1458</v>
      </c>
      <c r="F1338" s="51" t="s">
        <v>1204</v>
      </c>
      <c r="G1338" s="51" t="s">
        <v>1203</v>
      </c>
      <c r="H1338" s="51" t="s">
        <v>1202</v>
      </c>
      <c r="I1338" s="51" t="s">
        <v>1201</v>
      </c>
      <c r="J1338" s="51" t="s">
        <v>1200</v>
      </c>
      <c r="K1338" s="51" t="s">
        <v>1199</v>
      </c>
      <c r="L1338" s="51" t="s">
        <v>1244</v>
      </c>
      <c r="M1338" s="51" t="s">
        <v>1791</v>
      </c>
      <c r="N1338" s="51" t="s">
        <v>2735</v>
      </c>
      <c r="O1338" s="51">
        <v>389900</v>
      </c>
      <c r="P1338" s="51" t="s">
        <v>1195</v>
      </c>
      <c r="Q1338" s="51" t="s">
        <v>1194</v>
      </c>
      <c r="R1338" s="51" t="s">
        <v>15</v>
      </c>
      <c r="T1338" s="51" t="s">
        <v>1229</v>
      </c>
    </row>
    <row r="1339" spans="1:20" x14ac:dyDescent="0.2">
      <c r="A1339" s="51" t="s">
        <v>1209</v>
      </c>
      <c r="B1339" s="51" t="s">
        <v>1573</v>
      </c>
      <c r="C1339" s="51" t="s">
        <v>2026</v>
      </c>
      <c r="D1339" s="51" t="s">
        <v>1459</v>
      </c>
      <c r="E1339" s="51" t="s">
        <v>1458</v>
      </c>
      <c r="F1339" s="51" t="s">
        <v>1204</v>
      </c>
      <c r="G1339" s="51" t="s">
        <v>1203</v>
      </c>
      <c r="H1339" s="51" t="s">
        <v>1202</v>
      </c>
      <c r="I1339" s="51" t="s">
        <v>1201</v>
      </c>
      <c r="J1339" s="51" t="s">
        <v>1200</v>
      </c>
      <c r="K1339" s="51" t="s">
        <v>1199</v>
      </c>
      <c r="L1339" s="51" t="s">
        <v>1242</v>
      </c>
      <c r="M1339" s="51" t="s">
        <v>1791</v>
      </c>
      <c r="N1339" s="51" t="s">
        <v>2735</v>
      </c>
      <c r="O1339" s="51">
        <v>242379.5</v>
      </c>
      <c r="P1339" s="51" t="s">
        <v>1195</v>
      </c>
      <c r="Q1339" s="51" t="s">
        <v>1194</v>
      </c>
      <c r="R1339" s="51" t="s">
        <v>15</v>
      </c>
      <c r="T1339" s="51" t="s">
        <v>2133</v>
      </c>
    </row>
    <row r="1340" spans="1:20" x14ac:dyDescent="0.2">
      <c r="A1340" s="51" t="s">
        <v>1209</v>
      </c>
      <c r="B1340" s="51" t="s">
        <v>1573</v>
      </c>
      <c r="C1340" s="51" t="s">
        <v>2026</v>
      </c>
      <c r="D1340" s="51" t="s">
        <v>1459</v>
      </c>
      <c r="E1340" s="51" t="s">
        <v>1458</v>
      </c>
      <c r="F1340" s="51" t="s">
        <v>1204</v>
      </c>
      <c r="G1340" s="51" t="s">
        <v>1203</v>
      </c>
      <c r="H1340" s="51" t="s">
        <v>1202</v>
      </c>
      <c r="I1340" s="51" t="s">
        <v>1201</v>
      </c>
      <c r="J1340" s="51" t="s">
        <v>1200</v>
      </c>
      <c r="K1340" s="51" t="s">
        <v>1199</v>
      </c>
      <c r="L1340" s="51" t="s">
        <v>1238</v>
      </c>
      <c r="M1340" s="51" t="s">
        <v>1211</v>
      </c>
      <c r="N1340" s="51" t="s">
        <v>1164</v>
      </c>
      <c r="O1340" s="51">
        <v>413900</v>
      </c>
      <c r="P1340" s="51" t="s">
        <v>1195</v>
      </c>
      <c r="Q1340" s="51" t="s">
        <v>1194</v>
      </c>
      <c r="R1340" s="51" t="s">
        <v>1213</v>
      </c>
      <c r="T1340" s="51" t="s">
        <v>1838</v>
      </c>
    </row>
    <row r="1341" spans="1:20" x14ac:dyDescent="0.2">
      <c r="A1341" s="51" t="s">
        <v>1209</v>
      </c>
      <c r="B1341" s="51" t="s">
        <v>1573</v>
      </c>
      <c r="C1341" s="51" t="s">
        <v>2026</v>
      </c>
      <c r="D1341" s="51" t="s">
        <v>1452</v>
      </c>
      <c r="E1341" s="51" t="s">
        <v>1451</v>
      </c>
      <c r="F1341" s="51" t="s">
        <v>1204</v>
      </c>
      <c r="G1341" s="51" t="s">
        <v>1203</v>
      </c>
      <c r="H1341" s="51" t="s">
        <v>1202</v>
      </c>
      <c r="I1341" s="51" t="s">
        <v>1201</v>
      </c>
      <c r="J1341" s="51" t="s">
        <v>1200</v>
      </c>
      <c r="K1341" s="51" t="s">
        <v>1199</v>
      </c>
      <c r="L1341" s="51" t="s">
        <v>1222</v>
      </c>
      <c r="M1341" s="51" t="s">
        <v>1211</v>
      </c>
      <c r="N1341" s="51" t="s">
        <v>1164</v>
      </c>
      <c r="O1341" s="51">
        <v>269800</v>
      </c>
      <c r="P1341" s="51" t="s">
        <v>1195</v>
      </c>
      <c r="Q1341" s="51" t="s">
        <v>1194</v>
      </c>
      <c r="R1341" s="51" t="s">
        <v>15</v>
      </c>
      <c r="T1341" s="51" t="s">
        <v>1907</v>
      </c>
    </row>
    <row r="1342" spans="1:20" x14ac:dyDescent="0.2">
      <c r="A1342" s="51" t="s">
        <v>1209</v>
      </c>
      <c r="B1342" s="51" t="s">
        <v>1573</v>
      </c>
      <c r="C1342" s="51" t="s">
        <v>2026</v>
      </c>
      <c r="D1342" s="51" t="s">
        <v>1452</v>
      </c>
      <c r="E1342" s="51" t="s">
        <v>1451</v>
      </c>
      <c r="F1342" s="51" t="s">
        <v>1204</v>
      </c>
      <c r="G1342" s="51" t="s">
        <v>1203</v>
      </c>
      <c r="H1342" s="51" t="s">
        <v>1202</v>
      </c>
      <c r="I1342" s="51" t="s">
        <v>1201</v>
      </c>
      <c r="J1342" s="51" t="s">
        <v>1200</v>
      </c>
      <c r="K1342" s="51" t="s">
        <v>1199</v>
      </c>
      <c r="L1342" s="51" t="s">
        <v>1219</v>
      </c>
      <c r="M1342" s="51" t="s">
        <v>1211</v>
      </c>
      <c r="N1342" s="51" t="s">
        <v>1164</v>
      </c>
      <c r="O1342" s="51">
        <v>417900</v>
      </c>
      <c r="P1342" s="51" t="s">
        <v>1195</v>
      </c>
      <c r="Q1342" s="51" t="s">
        <v>1194</v>
      </c>
      <c r="R1342" s="51" t="s">
        <v>1213</v>
      </c>
      <c r="T1342" s="51" t="s">
        <v>2059</v>
      </c>
    </row>
    <row r="1343" spans="1:20" x14ac:dyDescent="0.2">
      <c r="A1343" s="51" t="s">
        <v>1209</v>
      </c>
      <c r="B1343" s="51" t="s">
        <v>1573</v>
      </c>
      <c r="C1343" s="51" t="s">
        <v>2026</v>
      </c>
      <c r="D1343" s="51" t="s">
        <v>1452</v>
      </c>
      <c r="E1343" s="51" t="s">
        <v>1451</v>
      </c>
      <c r="F1343" s="51" t="s">
        <v>1204</v>
      </c>
      <c r="G1343" s="51" t="s">
        <v>1203</v>
      </c>
      <c r="H1343" s="51" t="s">
        <v>1202</v>
      </c>
      <c r="I1343" s="51" t="s">
        <v>1201</v>
      </c>
      <c r="J1343" s="51" t="s">
        <v>1200</v>
      </c>
      <c r="K1343" s="51" t="s">
        <v>1199</v>
      </c>
      <c r="L1343" s="51" t="s">
        <v>1217</v>
      </c>
      <c r="M1343" s="51" t="s">
        <v>1791</v>
      </c>
      <c r="N1343" s="51" t="s">
        <v>2735</v>
      </c>
      <c r="O1343" s="51">
        <v>132450</v>
      </c>
      <c r="P1343" s="51" t="s">
        <v>1195</v>
      </c>
      <c r="Q1343" s="51" t="s">
        <v>1194</v>
      </c>
      <c r="R1343" s="51" t="s">
        <v>15</v>
      </c>
      <c r="T1343" s="51" t="s">
        <v>2106</v>
      </c>
    </row>
    <row r="1344" spans="1:20" x14ac:dyDescent="0.2">
      <c r="A1344" s="51" t="s">
        <v>1209</v>
      </c>
      <c r="B1344" s="51" t="s">
        <v>1573</v>
      </c>
      <c r="C1344" s="51" t="s">
        <v>2026</v>
      </c>
      <c r="D1344" s="51" t="s">
        <v>1452</v>
      </c>
      <c r="E1344" s="51" t="s">
        <v>1451</v>
      </c>
      <c r="F1344" s="51" t="s">
        <v>1204</v>
      </c>
      <c r="G1344" s="51" t="s">
        <v>1203</v>
      </c>
      <c r="H1344" s="51" t="s">
        <v>1202</v>
      </c>
      <c r="I1344" s="51" t="s">
        <v>1201</v>
      </c>
      <c r="J1344" s="51" t="s">
        <v>1200</v>
      </c>
      <c r="K1344" s="51" t="s">
        <v>1199</v>
      </c>
      <c r="L1344" s="51" t="s">
        <v>1215</v>
      </c>
      <c r="M1344" s="51" t="s">
        <v>1211</v>
      </c>
      <c r="N1344" s="51" t="s">
        <v>1164</v>
      </c>
      <c r="O1344" s="51">
        <v>221900</v>
      </c>
      <c r="P1344" s="51" t="s">
        <v>1195</v>
      </c>
      <c r="Q1344" s="51" t="s">
        <v>1194</v>
      </c>
      <c r="R1344" s="51" t="s">
        <v>1213</v>
      </c>
      <c r="T1344" s="51" t="s">
        <v>2132</v>
      </c>
    </row>
    <row r="1345" spans="1:20" x14ac:dyDescent="0.2">
      <c r="A1345" s="51" t="s">
        <v>1209</v>
      </c>
      <c r="B1345" s="51" t="s">
        <v>1573</v>
      </c>
      <c r="C1345" s="51" t="s">
        <v>2026</v>
      </c>
      <c r="D1345" s="51" t="s">
        <v>1452</v>
      </c>
      <c r="E1345" s="51" t="s">
        <v>1451</v>
      </c>
      <c r="F1345" s="51" t="s">
        <v>1204</v>
      </c>
      <c r="G1345" s="51" t="s">
        <v>1203</v>
      </c>
      <c r="H1345" s="51" t="s">
        <v>1202</v>
      </c>
      <c r="I1345" s="51" t="s">
        <v>1201</v>
      </c>
      <c r="J1345" s="51" t="s">
        <v>1200</v>
      </c>
      <c r="K1345" s="51" t="s">
        <v>1199</v>
      </c>
      <c r="L1345" s="51" t="s">
        <v>1212</v>
      </c>
      <c r="M1345" s="51" t="s">
        <v>1791</v>
      </c>
      <c r="N1345" s="51" t="s">
        <v>2735</v>
      </c>
      <c r="O1345" s="51">
        <v>378900</v>
      </c>
      <c r="P1345" s="51" t="s">
        <v>1195</v>
      </c>
      <c r="Q1345" s="51" t="s">
        <v>1194</v>
      </c>
      <c r="R1345" s="51" t="s">
        <v>15</v>
      </c>
      <c r="T1345" s="51" t="s">
        <v>1849</v>
      </c>
    </row>
    <row r="1346" spans="1:20" x14ac:dyDescent="0.2">
      <c r="A1346" s="51" t="s">
        <v>1209</v>
      </c>
      <c r="B1346" s="51" t="s">
        <v>1573</v>
      </c>
      <c r="C1346" s="51" t="s">
        <v>2026</v>
      </c>
      <c r="D1346" s="51" t="s">
        <v>1452</v>
      </c>
      <c r="E1346" s="51" t="s">
        <v>1451</v>
      </c>
      <c r="F1346" s="51" t="s">
        <v>1204</v>
      </c>
      <c r="G1346" s="51" t="s">
        <v>1203</v>
      </c>
      <c r="H1346" s="51" t="s">
        <v>1202</v>
      </c>
      <c r="I1346" s="51" t="s">
        <v>1201</v>
      </c>
      <c r="J1346" s="51" t="s">
        <v>1200</v>
      </c>
      <c r="K1346" s="51" t="s">
        <v>1199</v>
      </c>
      <c r="L1346" s="51" t="s">
        <v>1198</v>
      </c>
      <c r="M1346" s="51" t="s">
        <v>1211</v>
      </c>
      <c r="N1346" s="51" t="s">
        <v>1164</v>
      </c>
      <c r="O1346" s="51">
        <v>237990</v>
      </c>
      <c r="P1346" s="51" t="s">
        <v>1195</v>
      </c>
      <c r="Q1346" s="51" t="s">
        <v>1194</v>
      </c>
      <c r="R1346" s="51" t="s">
        <v>15</v>
      </c>
      <c r="T1346" s="51" t="s">
        <v>2027</v>
      </c>
    </row>
    <row r="1347" spans="1:20" x14ac:dyDescent="0.2">
      <c r="A1347" s="51" t="s">
        <v>1209</v>
      </c>
      <c r="B1347" s="51" t="s">
        <v>1573</v>
      </c>
      <c r="C1347" s="51" t="s">
        <v>2026</v>
      </c>
      <c r="D1347" s="51" t="s">
        <v>1452</v>
      </c>
      <c r="E1347" s="51" t="s">
        <v>1451</v>
      </c>
      <c r="F1347" s="51" t="s">
        <v>1204</v>
      </c>
      <c r="G1347" s="51" t="s">
        <v>1203</v>
      </c>
      <c r="H1347" s="51" t="s">
        <v>1202</v>
      </c>
      <c r="I1347" s="51" t="s">
        <v>1201</v>
      </c>
      <c r="J1347" s="51" t="s">
        <v>1200</v>
      </c>
      <c r="K1347" s="51" t="s">
        <v>1199</v>
      </c>
      <c r="L1347" s="51" t="s">
        <v>1251</v>
      </c>
      <c r="M1347" s="51" t="s">
        <v>1211</v>
      </c>
      <c r="N1347" s="51" t="s">
        <v>1164</v>
      </c>
      <c r="O1347" s="51">
        <v>619900</v>
      </c>
      <c r="P1347" s="51" t="s">
        <v>1195</v>
      </c>
      <c r="Q1347" s="51" t="s">
        <v>1194</v>
      </c>
      <c r="R1347" s="51" t="s">
        <v>1213</v>
      </c>
      <c r="T1347" s="51" t="s">
        <v>2131</v>
      </c>
    </row>
    <row r="1348" spans="1:20" x14ac:dyDescent="0.2">
      <c r="A1348" s="51" t="s">
        <v>1209</v>
      </c>
      <c r="B1348" s="51" t="s">
        <v>1573</v>
      </c>
      <c r="C1348" s="51" t="s">
        <v>2026</v>
      </c>
      <c r="D1348" s="51" t="s">
        <v>1452</v>
      </c>
      <c r="E1348" s="51" t="s">
        <v>1451</v>
      </c>
      <c r="F1348" s="51" t="s">
        <v>1204</v>
      </c>
      <c r="G1348" s="51" t="s">
        <v>1203</v>
      </c>
      <c r="H1348" s="51" t="s">
        <v>1202</v>
      </c>
      <c r="I1348" s="51" t="s">
        <v>1201</v>
      </c>
      <c r="J1348" s="51" t="s">
        <v>1200</v>
      </c>
      <c r="K1348" s="51" t="s">
        <v>1199</v>
      </c>
      <c r="L1348" s="51" t="s">
        <v>1248</v>
      </c>
      <c r="M1348" s="51" t="s">
        <v>1211</v>
      </c>
      <c r="N1348" s="51" t="s">
        <v>1164</v>
      </c>
      <c r="O1348" s="51">
        <v>549900</v>
      </c>
      <c r="P1348" s="51" t="s">
        <v>1195</v>
      </c>
      <c r="Q1348" s="51" t="s">
        <v>1194</v>
      </c>
      <c r="R1348" s="51" t="s">
        <v>1213</v>
      </c>
      <c r="T1348" s="51" t="s">
        <v>1291</v>
      </c>
    </row>
    <row r="1349" spans="1:20" x14ac:dyDescent="0.2">
      <c r="A1349" s="51" t="s">
        <v>1209</v>
      </c>
      <c r="B1349" s="51" t="s">
        <v>1573</v>
      </c>
      <c r="C1349" s="51" t="s">
        <v>2026</v>
      </c>
      <c r="D1349" s="51" t="s">
        <v>1452</v>
      </c>
      <c r="E1349" s="51" t="s">
        <v>1451</v>
      </c>
      <c r="F1349" s="51" t="s">
        <v>1204</v>
      </c>
      <c r="G1349" s="51" t="s">
        <v>1203</v>
      </c>
      <c r="H1349" s="51" t="s">
        <v>1202</v>
      </c>
      <c r="I1349" s="51" t="s">
        <v>1201</v>
      </c>
      <c r="J1349" s="51" t="s">
        <v>1200</v>
      </c>
      <c r="K1349" s="51" t="s">
        <v>1199</v>
      </c>
      <c r="L1349" s="51" t="s">
        <v>1246</v>
      </c>
      <c r="M1349" s="51" t="s">
        <v>1791</v>
      </c>
      <c r="N1349" s="51" t="s">
        <v>2735</v>
      </c>
      <c r="O1349" s="51">
        <v>158800</v>
      </c>
      <c r="P1349" s="51" t="s">
        <v>1195</v>
      </c>
      <c r="Q1349" s="51" t="s">
        <v>1194</v>
      </c>
      <c r="R1349" s="51" t="s">
        <v>15</v>
      </c>
      <c r="T1349" s="51" t="s">
        <v>2049</v>
      </c>
    </row>
    <row r="1350" spans="1:20" x14ac:dyDescent="0.2">
      <c r="A1350" s="51" t="s">
        <v>1209</v>
      </c>
      <c r="B1350" s="51" t="s">
        <v>1573</v>
      </c>
      <c r="C1350" s="51" t="s">
        <v>2026</v>
      </c>
      <c r="D1350" s="51" t="s">
        <v>1452</v>
      </c>
      <c r="E1350" s="51" t="s">
        <v>1451</v>
      </c>
      <c r="F1350" s="51" t="s">
        <v>1204</v>
      </c>
      <c r="G1350" s="51" t="s">
        <v>1203</v>
      </c>
      <c r="H1350" s="51" t="s">
        <v>1202</v>
      </c>
      <c r="I1350" s="51" t="s">
        <v>1201</v>
      </c>
      <c r="J1350" s="51" t="s">
        <v>1200</v>
      </c>
      <c r="K1350" s="51" t="s">
        <v>1199</v>
      </c>
      <c r="L1350" s="51" t="s">
        <v>1244</v>
      </c>
      <c r="M1350" s="51" t="s">
        <v>1791</v>
      </c>
      <c r="N1350" s="51" t="s">
        <v>2735</v>
      </c>
      <c r="O1350" s="51">
        <v>539900</v>
      </c>
      <c r="P1350" s="51" t="s">
        <v>1195</v>
      </c>
      <c r="Q1350" s="51" t="s">
        <v>1194</v>
      </c>
      <c r="R1350" s="51" t="s">
        <v>1213</v>
      </c>
      <c r="T1350" s="51" t="s">
        <v>1908</v>
      </c>
    </row>
    <row r="1351" spans="1:20" x14ac:dyDescent="0.2">
      <c r="A1351" s="51" t="s">
        <v>1209</v>
      </c>
      <c r="B1351" s="51" t="s">
        <v>1573</v>
      </c>
      <c r="C1351" s="51" t="s">
        <v>2026</v>
      </c>
      <c r="D1351" s="51" t="s">
        <v>1452</v>
      </c>
      <c r="E1351" s="51" t="s">
        <v>1451</v>
      </c>
      <c r="F1351" s="51" t="s">
        <v>1204</v>
      </c>
      <c r="G1351" s="51" t="s">
        <v>1203</v>
      </c>
      <c r="H1351" s="51" t="s">
        <v>1202</v>
      </c>
      <c r="I1351" s="51" t="s">
        <v>1201</v>
      </c>
      <c r="J1351" s="51" t="s">
        <v>1200</v>
      </c>
      <c r="K1351" s="51" t="s">
        <v>1199</v>
      </c>
      <c r="L1351" s="51" t="s">
        <v>1242</v>
      </c>
      <c r="M1351" s="51" t="s">
        <v>1791</v>
      </c>
      <c r="N1351" s="51" t="s">
        <v>2735</v>
      </c>
      <c r="O1351" s="51">
        <v>280500</v>
      </c>
      <c r="P1351" s="51" t="s">
        <v>1195</v>
      </c>
      <c r="Q1351" s="51" t="s">
        <v>1194</v>
      </c>
      <c r="R1351" s="51" t="s">
        <v>1213</v>
      </c>
      <c r="T1351" s="51" t="s">
        <v>2029</v>
      </c>
    </row>
    <row r="1352" spans="1:20" x14ac:dyDescent="0.2">
      <c r="A1352" s="51" t="s">
        <v>1209</v>
      </c>
      <c r="B1352" s="51" t="s">
        <v>1573</v>
      </c>
      <c r="C1352" s="51" t="s">
        <v>2026</v>
      </c>
      <c r="D1352" s="51" t="s">
        <v>1452</v>
      </c>
      <c r="E1352" s="51" t="s">
        <v>1451</v>
      </c>
      <c r="F1352" s="51" t="s">
        <v>1204</v>
      </c>
      <c r="G1352" s="51" t="s">
        <v>1203</v>
      </c>
      <c r="H1352" s="51" t="s">
        <v>1202</v>
      </c>
      <c r="I1352" s="51" t="s">
        <v>1201</v>
      </c>
      <c r="J1352" s="51" t="s">
        <v>1200</v>
      </c>
      <c r="K1352" s="51" t="s">
        <v>1199</v>
      </c>
      <c r="L1352" s="51" t="s">
        <v>1238</v>
      </c>
      <c r="M1352" s="51" t="s">
        <v>1791</v>
      </c>
      <c r="N1352" s="51" t="s">
        <v>2735</v>
      </c>
      <c r="O1352" s="51">
        <v>361000</v>
      </c>
      <c r="P1352" s="51" t="s">
        <v>1195</v>
      </c>
      <c r="Q1352" s="51" t="s">
        <v>1194</v>
      </c>
      <c r="R1352" s="51" t="s">
        <v>1213</v>
      </c>
      <c r="T1352" s="51" t="s">
        <v>2130</v>
      </c>
    </row>
    <row r="1353" spans="1:20" x14ac:dyDescent="0.2">
      <c r="A1353" s="51" t="s">
        <v>1209</v>
      </c>
      <c r="B1353" s="51" t="s">
        <v>1573</v>
      </c>
      <c r="C1353" s="51" t="s">
        <v>2026</v>
      </c>
      <c r="D1353" s="51" t="s">
        <v>1443</v>
      </c>
      <c r="E1353" s="51" t="s">
        <v>1442</v>
      </c>
      <c r="F1353" s="51" t="s">
        <v>1204</v>
      </c>
      <c r="G1353" s="51" t="s">
        <v>1203</v>
      </c>
      <c r="H1353" s="51" t="s">
        <v>1202</v>
      </c>
      <c r="I1353" s="51" t="s">
        <v>1201</v>
      </c>
      <c r="J1353" s="51" t="s">
        <v>1200</v>
      </c>
      <c r="K1353" s="51" t="s">
        <v>1199</v>
      </c>
      <c r="L1353" s="51" t="s">
        <v>1222</v>
      </c>
      <c r="M1353" s="51" t="s">
        <v>1791</v>
      </c>
      <c r="N1353" s="51" t="s">
        <v>2735</v>
      </c>
      <c r="O1353" s="51">
        <v>530000</v>
      </c>
      <c r="P1353" s="51" t="s">
        <v>1195</v>
      </c>
      <c r="Q1353" s="51" t="s">
        <v>1194</v>
      </c>
      <c r="R1353" s="51" t="s">
        <v>15</v>
      </c>
      <c r="T1353" s="51" t="s">
        <v>1927</v>
      </c>
    </row>
    <row r="1354" spans="1:20" x14ac:dyDescent="0.2">
      <c r="A1354" s="51" t="s">
        <v>1209</v>
      </c>
      <c r="B1354" s="51" t="s">
        <v>1573</v>
      </c>
      <c r="C1354" s="51" t="s">
        <v>2026</v>
      </c>
      <c r="D1354" s="51" t="s">
        <v>1443</v>
      </c>
      <c r="E1354" s="51" t="s">
        <v>1442</v>
      </c>
      <c r="F1354" s="51" t="s">
        <v>1204</v>
      </c>
      <c r="G1354" s="51" t="s">
        <v>1203</v>
      </c>
      <c r="H1354" s="51" t="s">
        <v>1202</v>
      </c>
      <c r="I1354" s="51" t="s">
        <v>1201</v>
      </c>
      <c r="J1354" s="51" t="s">
        <v>1200</v>
      </c>
      <c r="K1354" s="51" t="s">
        <v>1199</v>
      </c>
      <c r="L1354" s="51" t="s">
        <v>1219</v>
      </c>
      <c r="M1354" s="51" t="s">
        <v>1791</v>
      </c>
      <c r="N1354" s="51" t="s">
        <v>2735</v>
      </c>
      <c r="O1354" s="51">
        <v>170700</v>
      </c>
      <c r="P1354" s="51" t="s">
        <v>1195</v>
      </c>
      <c r="Q1354" s="51" t="s">
        <v>1194</v>
      </c>
      <c r="R1354" s="51" t="s">
        <v>15</v>
      </c>
      <c r="T1354" s="51" t="s">
        <v>1991</v>
      </c>
    </row>
    <row r="1355" spans="1:20" x14ac:dyDescent="0.2">
      <c r="A1355" s="51" t="s">
        <v>1209</v>
      </c>
      <c r="B1355" s="51" t="s">
        <v>1573</v>
      </c>
      <c r="C1355" s="51" t="s">
        <v>2026</v>
      </c>
      <c r="D1355" s="51" t="s">
        <v>1443</v>
      </c>
      <c r="E1355" s="51" t="s">
        <v>1442</v>
      </c>
      <c r="F1355" s="51" t="s">
        <v>1204</v>
      </c>
      <c r="G1355" s="51" t="s">
        <v>1203</v>
      </c>
      <c r="H1355" s="51" t="s">
        <v>1202</v>
      </c>
      <c r="I1355" s="51" t="s">
        <v>1201</v>
      </c>
      <c r="J1355" s="51" t="s">
        <v>1200</v>
      </c>
      <c r="K1355" s="51" t="s">
        <v>1199</v>
      </c>
      <c r="L1355" s="51" t="s">
        <v>1217</v>
      </c>
      <c r="M1355" s="51" t="s">
        <v>1211</v>
      </c>
      <c r="N1355" s="51" t="s">
        <v>1164</v>
      </c>
      <c r="O1355" s="51">
        <v>240000</v>
      </c>
      <c r="P1355" s="51" t="s">
        <v>1195</v>
      </c>
      <c r="Q1355" s="51" t="s">
        <v>1194</v>
      </c>
      <c r="R1355" s="51" t="s">
        <v>15</v>
      </c>
      <c r="T1355" s="51" t="s">
        <v>2043</v>
      </c>
    </row>
    <row r="1356" spans="1:20" x14ac:dyDescent="0.2">
      <c r="A1356" s="51" t="s">
        <v>1209</v>
      </c>
      <c r="B1356" s="51" t="s">
        <v>1573</v>
      </c>
      <c r="C1356" s="51" t="s">
        <v>2026</v>
      </c>
      <c r="D1356" s="51" t="s">
        <v>1443</v>
      </c>
      <c r="E1356" s="51" t="s">
        <v>1442</v>
      </c>
      <c r="F1356" s="51" t="s">
        <v>1204</v>
      </c>
      <c r="G1356" s="51" t="s">
        <v>1203</v>
      </c>
      <c r="H1356" s="51" t="s">
        <v>1202</v>
      </c>
      <c r="I1356" s="51" t="s">
        <v>1201</v>
      </c>
      <c r="J1356" s="51" t="s">
        <v>1200</v>
      </c>
      <c r="K1356" s="51" t="s">
        <v>1199</v>
      </c>
      <c r="L1356" s="51" t="s">
        <v>1215</v>
      </c>
      <c r="M1356" s="51" t="s">
        <v>1211</v>
      </c>
      <c r="N1356" s="51" t="s">
        <v>1164</v>
      </c>
      <c r="O1356" s="51">
        <v>483900</v>
      </c>
      <c r="P1356" s="51" t="s">
        <v>1195</v>
      </c>
      <c r="Q1356" s="51" t="s">
        <v>1194</v>
      </c>
      <c r="R1356" s="51" t="s">
        <v>15</v>
      </c>
      <c r="T1356" s="51" t="s">
        <v>1809</v>
      </c>
    </row>
    <row r="1357" spans="1:20" x14ac:dyDescent="0.2">
      <c r="A1357" s="51" t="s">
        <v>1209</v>
      </c>
      <c r="B1357" s="51" t="s">
        <v>1573</v>
      </c>
      <c r="C1357" s="51" t="s">
        <v>2026</v>
      </c>
      <c r="D1357" s="51" t="s">
        <v>1443</v>
      </c>
      <c r="E1357" s="51" t="s">
        <v>1442</v>
      </c>
      <c r="F1357" s="51" t="s">
        <v>1204</v>
      </c>
      <c r="G1357" s="51" t="s">
        <v>1203</v>
      </c>
      <c r="H1357" s="51" t="s">
        <v>1202</v>
      </c>
      <c r="I1357" s="51" t="s">
        <v>1201</v>
      </c>
      <c r="J1357" s="51" t="s">
        <v>1200</v>
      </c>
      <c r="K1357" s="51" t="s">
        <v>1199</v>
      </c>
      <c r="L1357" s="51" t="s">
        <v>1212</v>
      </c>
      <c r="M1357" s="51" t="s">
        <v>1221</v>
      </c>
      <c r="N1357" s="51" t="s">
        <v>1164</v>
      </c>
      <c r="O1357" s="51">
        <v>307500</v>
      </c>
      <c r="P1357" s="51" t="s">
        <v>1195</v>
      </c>
      <c r="Q1357" s="51" t="s">
        <v>1194</v>
      </c>
      <c r="R1357" s="51" t="s">
        <v>15</v>
      </c>
      <c r="T1357" s="51" t="s">
        <v>2129</v>
      </c>
    </row>
    <row r="1358" spans="1:20" x14ac:dyDescent="0.2">
      <c r="A1358" s="51" t="s">
        <v>1209</v>
      </c>
      <c r="B1358" s="51" t="s">
        <v>1573</v>
      </c>
      <c r="C1358" s="51" t="s">
        <v>2026</v>
      </c>
      <c r="D1358" s="51" t="s">
        <v>1443</v>
      </c>
      <c r="E1358" s="51" t="s">
        <v>1442</v>
      </c>
      <c r="F1358" s="51" t="s">
        <v>1204</v>
      </c>
      <c r="G1358" s="51" t="s">
        <v>1203</v>
      </c>
      <c r="H1358" s="51" t="s">
        <v>1202</v>
      </c>
      <c r="I1358" s="51" t="s">
        <v>1201</v>
      </c>
      <c r="J1358" s="51" t="s">
        <v>1200</v>
      </c>
      <c r="K1358" s="51" t="s">
        <v>1199</v>
      </c>
      <c r="L1358" s="51" t="s">
        <v>1198</v>
      </c>
      <c r="M1358" s="51" t="s">
        <v>1791</v>
      </c>
      <c r="N1358" s="51" t="s">
        <v>2735</v>
      </c>
      <c r="O1358" s="51">
        <v>214500</v>
      </c>
      <c r="P1358" s="51" t="s">
        <v>1195</v>
      </c>
      <c r="Q1358" s="51" t="s">
        <v>1194</v>
      </c>
      <c r="R1358" s="51" t="s">
        <v>15</v>
      </c>
      <c r="T1358" s="51" t="s">
        <v>1437</v>
      </c>
    </row>
    <row r="1359" spans="1:20" x14ac:dyDescent="0.2">
      <c r="A1359" s="51" t="s">
        <v>1209</v>
      </c>
      <c r="B1359" s="51" t="s">
        <v>1573</v>
      </c>
      <c r="C1359" s="51" t="s">
        <v>2026</v>
      </c>
      <c r="D1359" s="51" t="s">
        <v>1443</v>
      </c>
      <c r="E1359" s="51" t="s">
        <v>1442</v>
      </c>
      <c r="F1359" s="51" t="s">
        <v>1204</v>
      </c>
      <c r="G1359" s="51" t="s">
        <v>1203</v>
      </c>
      <c r="H1359" s="51" t="s">
        <v>1202</v>
      </c>
      <c r="I1359" s="51" t="s">
        <v>1201</v>
      </c>
      <c r="J1359" s="51" t="s">
        <v>1200</v>
      </c>
      <c r="K1359" s="51" t="s">
        <v>1199</v>
      </c>
      <c r="L1359" s="51" t="s">
        <v>1251</v>
      </c>
      <c r="M1359" s="51" t="s">
        <v>1197</v>
      </c>
      <c r="N1359" s="51" t="s">
        <v>1168</v>
      </c>
      <c r="O1359" s="51">
        <v>637700</v>
      </c>
      <c r="P1359" s="51" t="s">
        <v>1195</v>
      </c>
      <c r="Q1359" s="51" t="s">
        <v>1194</v>
      </c>
      <c r="R1359" s="51" t="s">
        <v>15</v>
      </c>
      <c r="T1359" s="51" t="s">
        <v>1803</v>
      </c>
    </row>
    <row r="1360" spans="1:20" x14ac:dyDescent="0.2">
      <c r="A1360" s="51" t="s">
        <v>1209</v>
      </c>
      <c r="B1360" s="51" t="s">
        <v>1573</v>
      </c>
      <c r="C1360" s="51" t="s">
        <v>2026</v>
      </c>
      <c r="D1360" s="51" t="s">
        <v>1443</v>
      </c>
      <c r="E1360" s="51" t="s">
        <v>1442</v>
      </c>
      <c r="F1360" s="51" t="s">
        <v>1204</v>
      </c>
      <c r="G1360" s="51" t="s">
        <v>1203</v>
      </c>
      <c r="H1360" s="51" t="s">
        <v>1202</v>
      </c>
      <c r="I1360" s="51" t="s">
        <v>1201</v>
      </c>
      <c r="J1360" s="51" t="s">
        <v>1200</v>
      </c>
      <c r="K1360" s="51" t="s">
        <v>1199</v>
      </c>
      <c r="L1360" s="51" t="s">
        <v>1248</v>
      </c>
      <c r="M1360" s="51" t="s">
        <v>1791</v>
      </c>
      <c r="N1360" s="51" t="s">
        <v>2735</v>
      </c>
      <c r="O1360" s="51">
        <v>444900</v>
      </c>
      <c r="P1360" s="51" t="s">
        <v>1195</v>
      </c>
      <c r="Q1360" s="51" t="s">
        <v>1194</v>
      </c>
      <c r="R1360" s="51" t="s">
        <v>15</v>
      </c>
      <c r="T1360" s="51" t="s">
        <v>2128</v>
      </c>
    </row>
    <row r="1361" spans="1:20" x14ac:dyDescent="0.2">
      <c r="A1361" s="51" t="s">
        <v>1209</v>
      </c>
      <c r="B1361" s="51" t="s">
        <v>1573</v>
      </c>
      <c r="C1361" s="51" t="s">
        <v>2026</v>
      </c>
      <c r="D1361" s="51" t="s">
        <v>1443</v>
      </c>
      <c r="E1361" s="51" t="s">
        <v>1442</v>
      </c>
      <c r="F1361" s="51" t="s">
        <v>1204</v>
      </c>
      <c r="G1361" s="51" t="s">
        <v>1203</v>
      </c>
      <c r="H1361" s="51" t="s">
        <v>1202</v>
      </c>
      <c r="I1361" s="51" t="s">
        <v>1201</v>
      </c>
      <c r="J1361" s="51" t="s">
        <v>1200</v>
      </c>
      <c r="K1361" s="51" t="s">
        <v>1199</v>
      </c>
      <c r="L1361" s="51" t="s">
        <v>1246</v>
      </c>
      <c r="M1361" s="51" t="s">
        <v>1791</v>
      </c>
      <c r="N1361" s="51" t="s">
        <v>2735</v>
      </c>
      <c r="O1361" s="51">
        <v>157400</v>
      </c>
      <c r="P1361" s="51" t="s">
        <v>1195</v>
      </c>
      <c r="Q1361" s="51" t="s">
        <v>1194</v>
      </c>
      <c r="R1361" s="51" t="s">
        <v>15</v>
      </c>
      <c r="T1361" s="51" t="s">
        <v>2047</v>
      </c>
    </row>
    <row r="1362" spans="1:20" x14ac:dyDescent="0.2">
      <c r="A1362" s="51" t="s">
        <v>1209</v>
      </c>
      <c r="B1362" s="51" t="s">
        <v>1573</v>
      </c>
      <c r="C1362" s="51" t="s">
        <v>2026</v>
      </c>
      <c r="D1362" s="51" t="s">
        <v>1443</v>
      </c>
      <c r="E1362" s="51" t="s">
        <v>1442</v>
      </c>
      <c r="F1362" s="51" t="s">
        <v>1204</v>
      </c>
      <c r="G1362" s="51" t="s">
        <v>1203</v>
      </c>
      <c r="H1362" s="51" t="s">
        <v>1202</v>
      </c>
      <c r="I1362" s="51" t="s">
        <v>1201</v>
      </c>
      <c r="J1362" s="51" t="s">
        <v>1200</v>
      </c>
      <c r="K1362" s="51" t="s">
        <v>1199</v>
      </c>
      <c r="L1362" s="51" t="s">
        <v>1244</v>
      </c>
      <c r="M1362" s="51" t="s">
        <v>1791</v>
      </c>
      <c r="N1362" s="51" t="s">
        <v>2735</v>
      </c>
      <c r="O1362" s="51">
        <v>304000</v>
      </c>
      <c r="P1362" s="51" t="s">
        <v>1195</v>
      </c>
      <c r="Q1362" s="51" t="s">
        <v>1194</v>
      </c>
      <c r="R1362" s="51" t="s">
        <v>15</v>
      </c>
      <c r="T1362" s="51" t="s">
        <v>2127</v>
      </c>
    </row>
    <row r="1363" spans="1:20" x14ac:dyDescent="0.2">
      <c r="A1363" s="51" t="s">
        <v>1209</v>
      </c>
      <c r="B1363" s="51" t="s">
        <v>1573</v>
      </c>
      <c r="C1363" s="51" t="s">
        <v>2026</v>
      </c>
      <c r="D1363" s="51" t="s">
        <v>1443</v>
      </c>
      <c r="E1363" s="51" t="s">
        <v>1442</v>
      </c>
      <c r="F1363" s="51" t="s">
        <v>1204</v>
      </c>
      <c r="G1363" s="51" t="s">
        <v>1203</v>
      </c>
      <c r="H1363" s="51" t="s">
        <v>1202</v>
      </c>
      <c r="I1363" s="51" t="s">
        <v>1201</v>
      </c>
      <c r="J1363" s="51" t="s">
        <v>1200</v>
      </c>
      <c r="K1363" s="51" t="s">
        <v>1199</v>
      </c>
      <c r="L1363" s="51" t="s">
        <v>1242</v>
      </c>
      <c r="M1363" s="51" t="s">
        <v>1791</v>
      </c>
      <c r="N1363" s="51" t="s">
        <v>2735</v>
      </c>
      <c r="O1363" s="51">
        <v>610400</v>
      </c>
      <c r="P1363" s="51" t="s">
        <v>1195</v>
      </c>
      <c r="Q1363" s="51" t="s">
        <v>1194</v>
      </c>
      <c r="R1363" s="51" t="s">
        <v>15</v>
      </c>
      <c r="T1363" s="51" t="s">
        <v>1940</v>
      </c>
    </row>
    <row r="1364" spans="1:20" x14ac:dyDescent="0.2">
      <c r="A1364" s="51" t="s">
        <v>1209</v>
      </c>
      <c r="B1364" s="51" t="s">
        <v>1573</v>
      </c>
      <c r="C1364" s="51" t="s">
        <v>2026</v>
      </c>
      <c r="D1364" s="51" t="s">
        <v>1443</v>
      </c>
      <c r="E1364" s="51" t="s">
        <v>1442</v>
      </c>
      <c r="F1364" s="51" t="s">
        <v>1204</v>
      </c>
      <c r="G1364" s="51" t="s">
        <v>1203</v>
      </c>
      <c r="H1364" s="51" t="s">
        <v>1202</v>
      </c>
      <c r="I1364" s="51" t="s">
        <v>1201</v>
      </c>
      <c r="J1364" s="51" t="s">
        <v>1200</v>
      </c>
      <c r="K1364" s="51" t="s">
        <v>1199</v>
      </c>
      <c r="L1364" s="51" t="s">
        <v>1238</v>
      </c>
      <c r="M1364" s="51" t="s">
        <v>1791</v>
      </c>
      <c r="N1364" s="51" t="s">
        <v>2735</v>
      </c>
      <c r="O1364" s="51">
        <v>209990</v>
      </c>
      <c r="P1364" s="51" t="s">
        <v>1195</v>
      </c>
      <c r="Q1364" s="51" t="s">
        <v>1194</v>
      </c>
      <c r="R1364" s="51" t="s">
        <v>15</v>
      </c>
      <c r="T1364" s="51" t="s">
        <v>1635</v>
      </c>
    </row>
    <row r="1365" spans="1:20" x14ac:dyDescent="0.2">
      <c r="A1365" s="51" t="s">
        <v>1209</v>
      </c>
      <c r="B1365" s="51" t="s">
        <v>1573</v>
      </c>
      <c r="C1365" s="51" t="s">
        <v>2026</v>
      </c>
      <c r="D1365" s="51" t="s">
        <v>1436</v>
      </c>
      <c r="E1365" s="51" t="s">
        <v>1435</v>
      </c>
      <c r="F1365" s="51" t="s">
        <v>1204</v>
      </c>
      <c r="G1365" s="51" t="s">
        <v>1203</v>
      </c>
      <c r="H1365" s="51" t="s">
        <v>1202</v>
      </c>
      <c r="I1365" s="51" t="s">
        <v>1201</v>
      </c>
      <c r="J1365" s="51" t="s">
        <v>1200</v>
      </c>
      <c r="K1365" s="51" t="s">
        <v>1199</v>
      </c>
      <c r="L1365" s="51" t="s">
        <v>1222</v>
      </c>
      <c r="M1365" s="51" t="s">
        <v>1791</v>
      </c>
      <c r="N1365" s="51" t="s">
        <v>2735</v>
      </c>
      <c r="O1365" s="51">
        <v>241990</v>
      </c>
      <c r="P1365" s="51" t="s">
        <v>1195</v>
      </c>
      <c r="Q1365" s="51" t="s">
        <v>1194</v>
      </c>
      <c r="R1365" s="51" t="s">
        <v>15</v>
      </c>
      <c r="T1365" s="51" t="s">
        <v>2044</v>
      </c>
    </row>
    <row r="1366" spans="1:20" x14ac:dyDescent="0.2">
      <c r="A1366" s="51" t="s">
        <v>1209</v>
      </c>
      <c r="B1366" s="51" t="s">
        <v>1573</v>
      </c>
      <c r="C1366" s="51" t="s">
        <v>2026</v>
      </c>
      <c r="D1366" s="51" t="s">
        <v>1436</v>
      </c>
      <c r="E1366" s="51" t="s">
        <v>1435</v>
      </c>
      <c r="F1366" s="51" t="s">
        <v>1204</v>
      </c>
      <c r="G1366" s="51" t="s">
        <v>1203</v>
      </c>
      <c r="H1366" s="51" t="s">
        <v>1202</v>
      </c>
      <c r="I1366" s="51" t="s">
        <v>1201</v>
      </c>
      <c r="J1366" s="51" t="s">
        <v>1200</v>
      </c>
      <c r="K1366" s="51" t="s">
        <v>1199</v>
      </c>
      <c r="L1366" s="51" t="s">
        <v>1219</v>
      </c>
      <c r="M1366" s="51" t="s">
        <v>1211</v>
      </c>
      <c r="N1366" s="51" t="s">
        <v>1164</v>
      </c>
      <c r="O1366" s="51">
        <v>388400</v>
      </c>
      <c r="P1366" s="51" t="s">
        <v>1195</v>
      </c>
      <c r="Q1366" s="51" t="s">
        <v>1194</v>
      </c>
      <c r="R1366" s="51" t="s">
        <v>15</v>
      </c>
      <c r="T1366" s="51" t="s">
        <v>2126</v>
      </c>
    </row>
    <row r="1367" spans="1:20" x14ac:dyDescent="0.2">
      <c r="A1367" s="51" t="s">
        <v>1209</v>
      </c>
      <c r="B1367" s="51" t="s">
        <v>1573</v>
      </c>
      <c r="C1367" s="51" t="s">
        <v>2026</v>
      </c>
      <c r="D1367" s="51" t="s">
        <v>1436</v>
      </c>
      <c r="E1367" s="51" t="s">
        <v>1435</v>
      </c>
      <c r="F1367" s="51" t="s">
        <v>1204</v>
      </c>
      <c r="G1367" s="51" t="s">
        <v>1203</v>
      </c>
      <c r="H1367" s="51" t="s">
        <v>1202</v>
      </c>
      <c r="I1367" s="51" t="s">
        <v>1201</v>
      </c>
      <c r="J1367" s="51" t="s">
        <v>1200</v>
      </c>
      <c r="K1367" s="51" t="s">
        <v>1199</v>
      </c>
      <c r="L1367" s="51" t="s">
        <v>1217</v>
      </c>
      <c r="M1367" s="51" t="s">
        <v>1791</v>
      </c>
      <c r="N1367" s="51" t="s">
        <v>2735</v>
      </c>
      <c r="O1367" s="51">
        <v>217300</v>
      </c>
      <c r="P1367" s="51" t="s">
        <v>1195</v>
      </c>
      <c r="Q1367" s="51" t="s">
        <v>1194</v>
      </c>
      <c r="R1367" s="51" t="s">
        <v>15</v>
      </c>
      <c r="T1367" s="51" t="s">
        <v>2125</v>
      </c>
    </row>
    <row r="1368" spans="1:20" x14ac:dyDescent="0.2">
      <c r="A1368" s="51" t="s">
        <v>1209</v>
      </c>
      <c r="B1368" s="51" t="s">
        <v>1573</v>
      </c>
      <c r="C1368" s="51" t="s">
        <v>2026</v>
      </c>
      <c r="D1368" s="51" t="s">
        <v>1436</v>
      </c>
      <c r="E1368" s="51" t="s">
        <v>1435</v>
      </c>
      <c r="F1368" s="51" t="s">
        <v>1204</v>
      </c>
      <c r="G1368" s="51" t="s">
        <v>1203</v>
      </c>
      <c r="H1368" s="51" t="s">
        <v>1202</v>
      </c>
      <c r="I1368" s="51" t="s">
        <v>1201</v>
      </c>
      <c r="J1368" s="51" t="s">
        <v>1200</v>
      </c>
      <c r="K1368" s="51" t="s">
        <v>1199</v>
      </c>
      <c r="L1368" s="51" t="s">
        <v>1215</v>
      </c>
      <c r="M1368" s="51" t="s">
        <v>1211</v>
      </c>
      <c r="N1368" s="51" t="s">
        <v>1164</v>
      </c>
      <c r="O1368" s="51">
        <v>278200</v>
      </c>
      <c r="P1368" s="51" t="s">
        <v>1195</v>
      </c>
      <c r="Q1368" s="51" t="s">
        <v>1194</v>
      </c>
      <c r="R1368" s="51" t="s">
        <v>15</v>
      </c>
      <c r="T1368" s="51" t="s">
        <v>2085</v>
      </c>
    </row>
    <row r="1369" spans="1:20" x14ac:dyDescent="0.2">
      <c r="A1369" s="51" t="s">
        <v>1209</v>
      </c>
      <c r="B1369" s="51" t="s">
        <v>1573</v>
      </c>
      <c r="C1369" s="51" t="s">
        <v>2026</v>
      </c>
      <c r="D1369" s="51" t="s">
        <v>1436</v>
      </c>
      <c r="E1369" s="51" t="s">
        <v>1435</v>
      </c>
      <c r="F1369" s="51" t="s">
        <v>1204</v>
      </c>
      <c r="G1369" s="51" t="s">
        <v>1203</v>
      </c>
      <c r="H1369" s="51" t="s">
        <v>1202</v>
      </c>
      <c r="I1369" s="51" t="s">
        <v>1201</v>
      </c>
      <c r="J1369" s="51" t="s">
        <v>1200</v>
      </c>
      <c r="K1369" s="51" t="s">
        <v>1199</v>
      </c>
      <c r="L1369" s="51" t="s">
        <v>1212</v>
      </c>
      <c r="M1369" s="51" t="s">
        <v>1211</v>
      </c>
      <c r="N1369" s="51" t="s">
        <v>1164</v>
      </c>
      <c r="O1369" s="51">
        <v>366000</v>
      </c>
      <c r="P1369" s="51" t="s">
        <v>1195</v>
      </c>
      <c r="Q1369" s="51" t="s">
        <v>1194</v>
      </c>
      <c r="R1369" s="51" t="s">
        <v>15</v>
      </c>
      <c r="T1369" s="51" t="s">
        <v>2038</v>
      </c>
    </row>
    <row r="1370" spans="1:20" x14ac:dyDescent="0.2">
      <c r="A1370" s="51" t="s">
        <v>1209</v>
      </c>
      <c r="B1370" s="51" t="s">
        <v>1573</v>
      </c>
      <c r="C1370" s="51" t="s">
        <v>2026</v>
      </c>
      <c r="D1370" s="51" t="s">
        <v>1436</v>
      </c>
      <c r="E1370" s="51" t="s">
        <v>1435</v>
      </c>
      <c r="F1370" s="51" t="s">
        <v>1204</v>
      </c>
      <c r="G1370" s="51" t="s">
        <v>1203</v>
      </c>
      <c r="H1370" s="51" t="s">
        <v>1202</v>
      </c>
      <c r="I1370" s="51" t="s">
        <v>1201</v>
      </c>
      <c r="J1370" s="51" t="s">
        <v>1200</v>
      </c>
      <c r="K1370" s="51" t="s">
        <v>1199</v>
      </c>
      <c r="L1370" s="51" t="s">
        <v>1198</v>
      </c>
      <c r="M1370" s="51" t="s">
        <v>1791</v>
      </c>
      <c r="N1370" s="51" t="s">
        <v>2735</v>
      </c>
      <c r="O1370" s="51">
        <v>320490</v>
      </c>
      <c r="P1370" s="51" t="s">
        <v>1195</v>
      </c>
      <c r="Q1370" s="51" t="s">
        <v>1194</v>
      </c>
      <c r="R1370" s="51" t="s">
        <v>15</v>
      </c>
      <c r="T1370" s="51" t="s">
        <v>2124</v>
      </c>
    </row>
    <row r="1371" spans="1:20" x14ac:dyDescent="0.2">
      <c r="A1371" s="51" t="s">
        <v>1209</v>
      </c>
      <c r="B1371" s="51" t="s">
        <v>1573</v>
      </c>
      <c r="C1371" s="51" t="s">
        <v>2026</v>
      </c>
      <c r="D1371" s="51" t="s">
        <v>1436</v>
      </c>
      <c r="E1371" s="51" t="s">
        <v>1435</v>
      </c>
      <c r="F1371" s="51" t="s">
        <v>1204</v>
      </c>
      <c r="G1371" s="51" t="s">
        <v>1203</v>
      </c>
      <c r="H1371" s="51" t="s">
        <v>1202</v>
      </c>
      <c r="I1371" s="51" t="s">
        <v>1201</v>
      </c>
      <c r="J1371" s="51" t="s">
        <v>1200</v>
      </c>
      <c r="K1371" s="51" t="s">
        <v>1199</v>
      </c>
      <c r="L1371" s="51" t="s">
        <v>1251</v>
      </c>
      <c r="M1371" s="51" t="s">
        <v>1221</v>
      </c>
      <c r="N1371" s="51" t="s">
        <v>1164</v>
      </c>
      <c r="O1371" s="51">
        <v>214500</v>
      </c>
      <c r="P1371" s="51" t="s">
        <v>1195</v>
      </c>
      <c r="Q1371" s="51" t="s">
        <v>1194</v>
      </c>
      <c r="R1371" s="51" t="s">
        <v>15</v>
      </c>
      <c r="T1371" s="51" t="s">
        <v>1437</v>
      </c>
    </row>
    <row r="1372" spans="1:20" x14ac:dyDescent="0.2">
      <c r="A1372" s="51" t="s">
        <v>1209</v>
      </c>
      <c r="B1372" s="51" t="s">
        <v>1573</v>
      </c>
      <c r="C1372" s="51" t="s">
        <v>2026</v>
      </c>
      <c r="D1372" s="51" t="s">
        <v>1436</v>
      </c>
      <c r="E1372" s="51" t="s">
        <v>1435</v>
      </c>
      <c r="F1372" s="51" t="s">
        <v>1204</v>
      </c>
      <c r="G1372" s="51" t="s">
        <v>1203</v>
      </c>
      <c r="H1372" s="51" t="s">
        <v>1202</v>
      </c>
      <c r="I1372" s="51" t="s">
        <v>1201</v>
      </c>
      <c r="J1372" s="51" t="s">
        <v>1200</v>
      </c>
      <c r="K1372" s="51" t="s">
        <v>1199</v>
      </c>
      <c r="L1372" s="51" t="s">
        <v>1248</v>
      </c>
      <c r="M1372" s="51" t="s">
        <v>1791</v>
      </c>
      <c r="N1372" s="51" t="s">
        <v>2735</v>
      </c>
      <c r="O1372" s="51">
        <v>673400</v>
      </c>
      <c r="P1372" s="51" t="s">
        <v>1195</v>
      </c>
      <c r="Q1372" s="51" t="s">
        <v>1194</v>
      </c>
      <c r="R1372" s="51" t="s">
        <v>15</v>
      </c>
      <c r="T1372" s="51" t="s">
        <v>2123</v>
      </c>
    </row>
    <row r="1373" spans="1:20" x14ac:dyDescent="0.2">
      <c r="A1373" s="51" t="s">
        <v>1209</v>
      </c>
      <c r="B1373" s="51" t="s">
        <v>1573</v>
      </c>
      <c r="C1373" s="51" t="s">
        <v>2026</v>
      </c>
      <c r="D1373" s="51" t="s">
        <v>1436</v>
      </c>
      <c r="E1373" s="51" t="s">
        <v>1435</v>
      </c>
      <c r="F1373" s="51" t="s">
        <v>1204</v>
      </c>
      <c r="G1373" s="51" t="s">
        <v>1203</v>
      </c>
      <c r="H1373" s="51" t="s">
        <v>1202</v>
      </c>
      <c r="I1373" s="51" t="s">
        <v>1201</v>
      </c>
      <c r="J1373" s="51" t="s">
        <v>1200</v>
      </c>
      <c r="K1373" s="51" t="s">
        <v>1199</v>
      </c>
      <c r="L1373" s="51" t="s">
        <v>1246</v>
      </c>
      <c r="M1373" s="51" t="s">
        <v>1197</v>
      </c>
      <c r="N1373" s="51" t="s">
        <v>1168</v>
      </c>
      <c r="O1373" s="51">
        <v>196350</v>
      </c>
      <c r="P1373" s="51" t="s">
        <v>1195</v>
      </c>
      <c r="Q1373" s="51" t="s">
        <v>1194</v>
      </c>
      <c r="R1373" s="51" t="s">
        <v>15</v>
      </c>
      <c r="T1373" s="51" t="s">
        <v>2122</v>
      </c>
    </row>
    <row r="1374" spans="1:20" x14ac:dyDescent="0.2">
      <c r="A1374" s="51" t="s">
        <v>1209</v>
      </c>
      <c r="B1374" s="51" t="s">
        <v>1573</v>
      </c>
      <c r="C1374" s="51" t="s">
        <v>2026</v>
      </c>
      <c r="D1374" s="51" t="s">
        <v>1436</v>
      </c>
      <c r="E1374" s="51" t="s">
        <v>1435</v>
      </c>
      <c r="F1374" s="51" t="s">
        <v>1204</v>
      </c>
      <c r="G1374" s="51" t="s">
        <v>1203</v>
      </c>
      <c r="H1374" s="51" t="s">
        <v>1202</v>
      </c>
      <c r="I1374" s="51" t="s">
        <v>1201</v>
      </c>
      <c r="J1374" s="51" t="s">
        <v>1200</v>
      </c>
      <c r="K1374" s="51" t="s">
        <v>1199</v>
      </c>
      <c r="L1374" s="51" t="s">
        <v>1244</v>
      </c>
      <c r="M1374" s="51" t="s">
        <v>1791</v>
      </c>
      <c r="N1374" s="51" t="s">
        <v>2735</v>
      </c>
      <c r="O1374" s="51">
        <v>193000</v>
      </c>
      <c r="P1374" s="51" t="s">
        <v>1195</v>
      </c>
      <c r="Q1374" s="51" t="s">
        <v>1194</v>
      </c>
      <c r="R1374" s="51" t="s">
        <v>15</v>
      </c>
      <c r="T1374" s="51" t="s">
        <v>2048</v>
      </c>
    </row>
    <row r="1375" spans="1:20" x14ac:dyDescent="0.2">
      <c r="A1375" s="51" t="s">
        <v>1209</v>
      </c>
      <c r="B1375" s="51" t="s">
        <v>1573</v>
      </c>
      <c r="C1375" s="51" t="s">
        <v>2026</v>
      </c>
      <c r="D1375" s="51" t="s">
        <v>1436</v>
      </c>
      <c r="E1375" s="51" t="s">
        <v>1435</v>
      </c>
      <c r="F1375" s="51" t="s">
        <v>1204</v>
      </c>
      <c r="G1375" s="51" t="s">
        <v>1203</v>
      </c>
      <c r="H1375" s="51" t="s">
        <v>1202</v>
      </c>
      <c r="I1375" s="51" t="s">
        <v>1201</v>
      </c>
      <c r="J1375" s="51" t="s">
        <v>1200</v>
      </c>
      <c r="K1375" s="51" t="s">
        <v>1199</v>
      </c>
      <c r="L1375" s="51" t="s">
        <v>1242</v>
      </c>
      <c r="M1375" s="51" t="s">
        <v>1340</v>
      </c>
      <c r="N1375" s="51" t="s">
        <v>1166</v>
      </c>
      <c r="O1375" s="51">
        <v>574900</v>
      </c>
      <c r="P1375" s="51" t="s">
        <v>1195</v>
      </c>
      <c r="Q1375" s="51" t="s">
        <v>1194</v>
      </c>
      <c r="R1375" s="51" t="s">
        <v>15</v>
      </c>
      <c r="T1375" s="51" t="s">
        <v>1453</v>
      </c>
    </row>
    <row r="1376" spans="1:20" x14ac:dyDescent="0.2">
      <c r="A1376" s="51" t="s">
        <v>1209</v>
      </c>
      <c r="B1376" s="51" t="s">
        <v>1573</v>
      </c>
      <c r="C1376" s="51" t="s">
        <v>2026</v>
      </c>
      <c r="D1376" s="51" t="s">
        <v>1436</v>
      </c>
      <c r="E1376" s="51" t="s">
        <v>1435</v>
      </c>
      <c r="F1376" s="51" t="s">
        <v>1204</v>
      </c>
      <c r="G1376" s="51" t="s">
        <v>1203</v>
      </c>
      <c r="H1376" s="51" t="s">
        <v>1202</v>
      </c>
      <c r="I1376" s="51" t="s">
        <v>1201</v>
      </c>
      <c r="J1376" s="51" t="s">
        <v>1200</v>
      </c>
      <c r="K1376" s="51" t="s">
        <v>1199</v>
      </c>
      <c r="L1376" s="51" t="s">
        <v>1238</v>
      </c>
      <c r="M1376" s="51" t="s">
        <v>1211</v>
      </c>
      <c r="N1376" s="51" t="s">
        <v>1164</v>
      </c>
      <c r="O1376" s="51">
        <v>311900</v>
      </c>
      <c r="P1376" s="51" t="s">
        <v>1195</v>
      </c>
      <c r="Q1376" s="51" t="s">
        <v>1194</v>
      </c>
      <c r="R1376" s="51" t="s">
        <v>15</v>
      </c>
      <c r="T1376" s="51" t="s">
        <v>1408</v>
      </c>
    </row>
    <row r="1377" spans="1:20" x14ac:dyDescent="0.2">
      <c r="A1377" s="51" t="s">
        <v>1209</v>
      </c>
      <c r="B1377" s="51" t="s">
        <v>1573</v>
      </c>
      <c r="C1377" s="51" t="s">
        <v>2026</v>
      </c>
      <c r="D1377" s="51" t="s">
        <v>1430</v>
      </c>
      <c r="E1377" s="51" t="s">
        <v>1429</v>
      </c>
      <c r="F1377" s="51" t="s">
        <v>1204</v>
      </c>
      <c r="G1377" s="51" t="s">
        <v>1203</v>
      </c>
      <c r="H1377" s="51" t="s">
        <v>1202</v>
      </c>
      <c r="I1377" s="51" t="s">
        <v>1201</v>
      </c>
      <c r="J1377" s="51" t="s">
        <v>1200</v>
      </c>
      <c r="K1377" s="51" t="s">
        <v>1199</v>
      </c>
      <c r="L1377" s="51" t="s">
        <v>1222</v>
      </c>
      <c r="M1377" s="51" t="s">
        <v>1791</v>
      </c>
      <c r="N1377" s="51" t="s">
        <v>2735</v>
      </c>
      <c r="O1377" s="51">
        <v>202990</v>
      </c>
      <c r="P1377" s="51" t="s">
        <v>1195</v>
      </c>
      <c r="Q1377" s="51" t="s">
        <v>1194</v>
      </c>
      <c r="R1377" s="51" t="s">
        <v>1213</v>
      </c>
      <c r="T1377" s="51" t="s">
        <v>1933</v>
      </c>
    </row>
    <row r="1378" spans="1:20" x14ac:dyDescent="0.2">
      <c r="A1378" s="51" t="s">
        <v>1209</v>
      </c>
      <c r="B1378" s="51" t="s">
        <v>1573</v>
      </c>
      <c r="C1378" s="51" t="s">
        <v>2026</v>
      </c>
      <c r="D1378" s="51" t="s">
        <v>1430</v>
      </c>
      <c r="E1378" s="51" t="s">
        <v>1429</v>
      </c>
      <c r="F1378" s="51" t="s">
        <v>1204</v>
      </c>
      <c r="G1378" s="51" t="s">
        <v>1203</v>
      </c>
      <c r="H1378" s="51" t="s">
        <v>1202</v>
      </c>
      <c r="I1378" s="51" t="s">
        <v>1201</v>
      </c>
      <c r="J1378" s="51" t="s">
        <v>1200</v>
      </c>
      <c r="K1378" s="51" t="s">
        <v>1199</v>
      </c>
      <c r="L1378" s="51" t="s">
        <v>1219</v>
      </c>
      <c r="M1378" s="51" t="s">
        <v>1211</v>
      </c>
      <c r="N1378" s="51" t="s">
        <v>1164</v>
      </c>
      <c r="O1378" s="51">
        <v>269800</v>
      </c>
      <c r="P1378" s="51" t="s">
        <v>1195</v>
      </c>
      <c r="Q1378" s="51" t="s">
        <v>1194</v>
      </c>
      <c r="R1378" s="51" t="s">
        <v>15</v>
      </c>
      <c r="T1378" s="51" t="s">
        <v>1907</v>
      </c>
    </row>
    <row r="1379" spans="1:20" x14ac:dyDescent="0.2">
      <c r="A1379" s="51" t="s">
        <v>1209</v>
      </c>
      <c r="B1379" s="51" t="s">
        <v>1573</v>
      </c>
      <c r="C1379" s="51" t="s">
        <v>2026</v>
      </c>
      <c r="D1379" s="51" t="s">
        <v>1430</v>
      </c>
      <c r="E1379" s="51" t="s">
        <v>1429</v>
      </c>
      <c r="F1379" s="51" t="s">
        <v>1204</v>
      </c>
      <c r="G1379" s="51" t="s">
        <v>1203</v>
      </c>
      <c r="H1379" s="51" t="s">
        <v>1202</v>
      </c>
      <c r="I1379" s="51" t="s">
        <v>1201</v>
      </c>
      <c r="J1379" s="51" t="s">
        <v>1200</v>
      </c>
      <c r="K1379" s="51" t="s">
        <v>1199</v>
      </c>
      <c r="L1379" s="51" t="s">
        <v>1217</v>
      </c>
      <c r="M1379" s="51" t="s">
        <v>1197</v>
      </c>
      <c r="N1379" s="51" t="s">
        <v>1168</v>
      </c>
      <c r="O1379" s="51">
        <v>699900</v>
      </c>
      <c r="P1379" s="51" t="s">
        <v>1195</v>
      </c>
      <c r="Q1379" s="51" t="s">
        <v>1194</v>
      </c>
      <c r="R1379" s="51" t="s">
        <v>1213</v>
      </c>
      <c r="T1379" s="51" t="s">
        <v>1960</v>
      </c>
    </row>
    <row r="1380" spans="1:20" x14ac:dyDescent="0.2">
      <c r="A1380" s="51" t="s">
        <v>1209</v>
      </c>
      <c r="B1380" s="51" t="s">
        <v>1573</v>
      </c>
      <c r="C1380" s="51" t="s">
        <v>2026</v>
      </c>
      <c r="D1380" s="51" t="s">
        <v>1430</v>
      </c>
      <c r="E1380" s="51" t="s">
        <v>1429</v>
      </c>
      <c r="F1380" s="51" t="s">
        <v>1204</v>
      </c>
      <c r="G1380" s="51" t="s">
        <v>1203</v>
      </c>
      <c r="H1380" s="51" t="s">
        <v>1202</v>
      </c>
      <c r="I1380" s="51" t="s">
        <v>1201</v>
      </c>
      <c r="J1380" s="51" t="s">
        <v>1200</v>
      </c>
      <c r="K1380" s="51" t="s">
        <v>1199</v>
      </c>
      <c r="L1380" s="51" t="s">
        <v>1215</v>
      </c>
      <c r="M1380" s="51" t="s">
        <v>1221</v>
      </c>
      <c r="N1380" s="51" t="s">
        <v>1164</v>
      </c>
      <c r="O1380" s="51">
        <v>392400</v>
      </c>
      <c r="P1380" s="51" t="s">
        <v>1195</v>
      </c>
      <c r="Q1380" s="51" t="s">
        <v>1194</v>
      </c>
      <c r="R1380" s="51" t="s">
        <v>15</v>
      </c>
      <c r="T1380" s="51" t="s">
        <v>2121</v>
      </c>
    </row>
    <row r="1381" spans="1:20" x14ac:dyDescent="0.2">
      <c r="A1381" s="51" t="s">
        <v>1209</v>
      </c>
      <c r="B1381" s="51" t="s">
        <v>1573</v>
      </c>
      <c r="C1381" s="51" t="s">
        <v>2026</v>
      </c>
      <c r="D1381" s="51" t="s">
        <v>1430</v>
      </c>
      <c r="E1381" s="51" t="s">
        <v>1429</v>
      </c>
      <c r="F1381" s="51" t="s">
        <v>1204</v>
      </c>
      <c r="G1381" s="51" t="s">
        <v>1203</v>
      </c>
      <c r="H1381" s="51" t="s">
        <v>1202</v>
      </c>
      <c r="I1381" s="51" t="s">
        <v>1201</v>
      </c>
      <c r="J1381" s="51" t="s">
        <v>1200</v>
      </c>
      <c r="K1381" s="51" t="s">
        <v>1199</v>
      </c>
      <c r="L1381" s="51" t="s">
        <v>1212</v>
      </c>
      <c r="M1381" s="51" t="s">
        <v>1791</v>
      </c>
      <c r="N1381" s="51" t="s">
        <v>2735</v>
      </c>
      <c r="O1381" s="51">
        <v>366000</v>
      </c>
      <c r="P1381" s="51" t="s">
        <v>1195</v>
      </c>
      <c r="Q1381" s="51" t="s">
        <v>1194</v>
      </c>
      <c r="R1381" s="51" t="s">
        <v>15</v>
      </c>
      <c r="T1381" s="51" t="s">
        <v>2038</v>
      </c>
    </row>
    <row r="1382" spans="1:20" x14ac:dyDescent="0.2">
      <c r="A1382" s="51" t="s">
        <v>1209</v>
      </c>
      <c r="B1382" s="51" t="s">
        <v>1573</v>
      </c>
      <c r="C1382" s="51" t="s">
        <v>2026</v>
      </c>
      <c r="D1382" s="51" t="s">
        <v>1430</v>
      </c>
      <c r="E1382" s="51" t="s">
        <v>1429</v>
      </c>
      <c r="F1382" s="51" t="s">
        <v>1204</v>
      </c>
      <c r="G1382" s="51" t="s">
        <v>1203</v>
      </c>
      <c r="H1382" s="51" t="s">
        <v>1202</v>
      </c>
      <c r="I1382" s="51" t="s">
        <v>1201</v>
      </c>
      <c r="J1382" s="51" t="s">
        <v>1200</v>
      </c>
      <c r="K1382" s="51" t="s">
        <v>1199</v>
      </c>
      <c r="L1382" s="51" t="s">
        <v>1198</v>
      </c>
      <c r="M1382" s="51" t="s">
        <v>1197</v>
      </c>
      <c r="N1382" s="51" t="s">
        <v>1168</v>
      </c>
      <c r="O1382" s="51">
        <v>346300</v>
      </c>
      <c r="P1382" s="51" t="s">
        <v>1195</v>
      </c>
      <c r="Q1382" s="51" t="s">
        <v>1194</v>
      </c>
      <c r="R1382" s="51" t="s">
        <v>15</v>
      </c>
      <c r="T1382" s="51" t="s">
        <v>2115</v>
      </c>
    </row>
    <row r="1383" spans="1:20" x14ac:dyDescent="0.2">
      <c r="A1383" s="51" t="s">
        <v>1209</v>
      </c>
      <c r="B1383" s="51" t="s">
        <v>1573</v>
      </c>
      <c r="C1383" s="51" t="s">
        <v>2026</v>
      </c>
      <c r="D1383" s="51" t="s">
        <v>1430</v>
      </c>
      <c r="E1383" s="51" t="s">
        <v>1429</v>
      </c>
      <c r="F1383" s="51" t="s">
        <v>1204</v>
      </c>
      <c r="G1383" s="51" t="s">
        <v>1203</v>
      </c>
      <c r="H1383" s="51" t="s">
        <v>1202</v>
      </c>
      <c r="I1383" s="51" t="s">
        <v>1201</v>
      </c>
      <c r="J1383" s="51" t="s">
        <v>1200</v>
      </c>
      <c r="K1383" s="51" t="s">
        <v>1199</v>
      </c>
      <c r="L1383" s="51" t="s">
        <v>1251</v>
      </c>
      <c r="M1383" s="51" t="s">
        <v>1211</v>
      </c>
      <c r="N1383" s="51" t="s">
        <v>1164</v>
      </c>
      <c r="O1383" s="51">
        <v>233990</v>
      </c>
      <c r="P1383" s="51" t="s">
        <v>1195</v>
      </c>
      <c r="Q1383" s="51" t="s">
        <v>1194</v>
      </c>
      <c r="R1383" s="51" t="s">
        <v>1213</v>
      </c>
      <c r="T1383" s="51" t="s">
        <v>1788</v>
      </c>
    </row>
    <row r="1384" spans="1:20" x14ac:dyDescent="0.2">
      <c r="A1384" s="51" t="s">
        <v>1209</v>
      </c>
      <c r="B1384" s="51" t="s">
        <v>1573</v>
      </c>
      <c r="C1384" s="51" t="s">
        <v>2026</v>
      </c>
      <c r="D1384" s="51" t="s">
        <v>1430</v>
      </c>
      <c r="E1384" s="51" t="s">
        <v>1429</v>
      </c>
      <c r="F1384" s="51" t="s">
        <v>1204</v>
      </c>
      <c r="G1384" s="51" t="s">
        <v>1203</v>
      </c>
      <c r="H1384" s="51" t="s">
        <v>1202</v>
      </c>
      <c r="I1384" s="51" t="s">
        <v>1201</v>
      </c>
      <c r="J1384" s="51" t="s">
        <v>1200</v>
      </c>
      <c r="K1384" s="51" t="s">
        <v>1199</v>
      </c>
      <c r="L1384" s="51" t="s">
        <v>1248</v>
      </c>
      <c r="M1384" s="51" t="s">
        <v>1791</v>
      </c>
      <c r="N1384" s="51" t="s">
        <v>2735</v>
      </c>
      <c r="O1384" s="51">
        <v>132450</v>
      </c>
      <c r="P1384" s="51" t="s">
        <v>1195</v>
      </c>
      <c r="Q1384" s="51" t="s">
        <v>1194</v>
      </c>
      <c r="R1384" s="51" t="s">
        <v>15</v>
      </c>
      <c r="T1384" s="51" t="s">
        <v>2106</v>
      </c>
    </row>
    <row r="1385" spans="1:20" x14ac:dyDescent="0.2">
      <c r="A1385" s="51" t="s">
        <v>1209</v>
      </c>
      <c r="B1385" s="51" t="s">
        <v>1573</v>
      </c>
      <c r="C1385" s="51" t="s">
        <v>2026</v>
      </c>
      <c r="D1385" s="51" t="s">
        <v>1430</v>
      </c>
      <c r="E1385" s="51" t="s">
        <v>1429</v>
      </c>
      <c r="F1385" s="51" t="s">
        <v>1204</v>
      </c>
      <c r="G1385" s="51" t="s">
        <v>1203</v>
      </c>
      <c r="H1385" s="51" t="s">
        <v>1202</v>
      </c>
      <c r="I1385" s="51" t="s">
        <v>1201</v>
      </c>
      <c r="J1385" s="51" t="s">
        <v>1200</v>
      </c>
      <c r="K1385" s="51" t="s">
        <v>1199</v>
      </c>
      <c r="L1385" s="51" t="s">
        <v>1246</v>
      </c>
      <c r="M1385" s="51" t="s">
        <v>1211</v>
      </c>
      <c r="N1385" s="51" t="s">
        <v>1164</v>
      </c>
      <c r="O1385" s="51">
        <v>219900</v>
      </c>
      <c r="P1385" s="51" t="s">
        <v>1195</v>
      </c>
      <c r="Q1385" s="51" t="s">
        <v>1194</v>
      </c>
      <c r="R1385" s="51" t="s">
        <v>1213</v>
      </c>
      <c r="T1385" s="51" t="s">
        <v>1808</v>
      </c>
    </row>
    <row r="1386" spans="1:20" x14ac:dyDescent="0.2">
      <c r="A1386" s="51" t="s">
        <v>1209</v>
      </c>
      <c r="B1386" s="51" t="s">
        <v>1573</v>
      </c>
      <c r="C1386" s="51" t="s">
        <v>2026</v>
      </c>
      <c r="D1386" s="51" t="s">
        <v>1430</v>
      </c>
      <c r="E1386" s="51" t="s">
        <v>1429</v>
      </c>
      <c r="F1386" s="51" t="s">
        <v>1204</v>
      </c>
      <c r="G1386" s="51" t="s">
        <v>1203</v>
      </c>
      <c r="H1386" s="51" t="s">
        <v>1202</v>
      </c>
      <c r="I1386" s="51" t="s">
        <v>1201</v>
      </c>
      <c r="J1386" s="51" t="s">
        <v>1200</v>
      </c>
      <c r="K1386" s="51" t="s">
        <v>1199</v>
      </c>
      <c r="L1386" s="51" t="s">
        <v>1244</v>
      </c>
      <c r="M1386" s="51" t="s">
        <v>1211</v>
      </c>
      <c r="N1386" s="51" t="s">
        <v>1164</v>
      </c>
      <c r="O1386" s="51">
        <v>225500</v>
      </c>
      <c r="P1386" s="51" t="s">
        <v>1195</v>
      </c>
      <c r="Q1386" s="51" t="s">
        <v>1194</v>
      </c>
      <c r="R1386" s="51" t="s">
        <v>15</v>
      </c>
      <c r="T1386" s="51" t="s">
        <v>1931</v>
      </c>
    </row>
    <row r="1387" spans="1:20" x14ac:dyDescent="0.2">
      <c r="A1387" s="51" t="s">
        <v>1209</v>
      </c>
      <c r="B1387" s="51" t="s">
        <v>1573</v>
      </c>
      <c r="C1387" s="51" t="s">
        <v>2026</v>
      </c>
      <c r="D1387" s="51" t="s">
        <v>1430</v>
      </c>
      <c r="E1387" s="51" t="s">
        <v>1429</v>
      </c>
      <c r="F1387" s="51" t="s">
        <v>1204</v>
      </c>
      <c r="G1387" s="51" t="s">
        <v>1203</v>
      </c>
      <c r="H1387" s="51" t="s">
        <v>1202</v>
      </c>
      <c r="I1387" s="51" t="s">
        <v>1201</v>
      </c>
      <c r="J1387" s="51" t="s">
        <v>1200</v>
      </c>
      <c r="K1387" s="51" t="s">
        <v>1199</v>
      </c>
      <c r="L1387" s="51" t="s">
        <v>1242</v>
      </c>
      <c r="M1387" s="51" t="s">
        <v>1791</v>
      </c>
      <c r="N1387" s="51" t="s">
        <v>2735</v>
      </c>
      <c r="O1387" s="51">
        <v>539900</v>
      </c>
      <c r="P1387" s="51" t="s">
        <v>1195</v>
      </c>
      <c r="Q1387" s="51" t="s">
        <v>1194</v>
      </c>
      <c r="R1387" s="51" t="s">
        <v>15</v>
      </c>
      <c r="T1387" s="51" t="s">
        <v>1908</v>
      </c>
    </row>
    <row r="1388" spans="1:20" x14ac:dyDescent="0.2">
      <c r="A1388" s="51" t="s">
        <v>1209</v>
      </c>
      <c r="B1388" s="51" t="s">
        <v>1573</v>
      </c>
      <c r="C1388" s="51" t="s">
        <v>2026</v>
      </c>
      <c r="D1388" s="51" t="s">
        <v>1430</v>
      </c>
      <c r="E1388" s="51" t="s">
        <v>1429</v>
      </c>
      <c r="F1388" s="51" t="s">
        <v>1204</v>
      </c>
      <c r="G1388" s="51" t="s">
        <v>1203</v>
      </c>
      <c r="H1388" s="51" t="s">
        <v>1202</v>
      </c>
      <c r="I1388" s="51" t="s">
        <v>1201</v>
      </c>
      <c r="J1388" s="51" t="s">
        <v>1200</v>
      </c>
      <c r="K1388" s="51" t="s">
        <v>1199</v>
      </c>
      <c r="L1388" s="51" t="s">
        <v>1238</v>
      </c>
      <c r="M1388" s="51" t="s">
        <v>1221</v>
      </c>
      <c r="N1388" s="51" t="s">
        <v>1164</v>
      </c>
      <c r="O1388" s="51">
        <v>157400</v>
      </c>
      <c r="P1388" s="51" t="s">
        <v>1195</v>
      </c>
      <c r="Q1388" s="51" t="s">
        <v>1194</v>
      </c>
      <c r="R1388" s="51" t="s">
        <v>15</v>
      </c>
      <c r="T1388" s="51" t="s">
        <v>2047</v>
      </c>
    </row>
    <row r="1389" spans="1:20" x14ac:dyDescent="0.2">
      <c r="A1389" s="51" t="s">
        <v>1209</v>
      </c>
      <c r="B1389" s="51" t="s">
        <v>1573</v>
      </c>
      <c r="C1389" s="51" t="s">
        <v>2026</v>
      </c>
      <c r="D1389" s="51" t="s">
        <v>1425</v>
      </c>
      <c r="E1389" s="51" t="s">
        <v>1424</v>
      </c>
      <c r="F1389" s="51" t="s">
        <v>1204</v>
      </c>
      <c r="G1389" s="51" t="s">
        <v>1203</v>
      </c>
      <c r="H1389" s="51" t="s">
        <v>1202</v>
      </c>
      <c r="I1389" s="51" t="s">
        <v>1201</v>
      </c>
      <c r="J1389" s="51" t="s">
        <v>1200</v>
      </c>
      <c r="K1389" s="51" t="s">
        <v>1199</v>
      </c>
      <c r="L1389" s="51" t="s">
        <v>1222</v>
      </c>
      <c r="M1389" s="51" t="s">
        <v>1791</v>
      </c>
      <c r="N1389" s="51" t="s">
        <v>2735</v>
      </c>
      <c r="O1389" s="51">
        <v>265900</v>
      </c>
      <c r="P1389" s="51" t="s">
        <v>1195</v>
      </c>
      <c r="Q1389" s="51" t="s">
        <v>1194</v>
      </c>
      <c r="R1389" s="51" t="s">
        <v>15</v>
      </c>
      <c r="T1389" s="51" t="s">
        <v>1418</v>
      </c>
    </row>
    <row r="1390" spans="1:20" x14ac:dyDescent="0.2">
      <c r="A1390" s="51" t="s">
        <v>1209</v>
      </c>
      <c r="B1390" s="51" t="s">
        <v>1573</v>
      </c>
      <c r="C1390" s="51" t="s">
        <v>2026</v>
      </c>
      <c r="D1390" s="51" t="s">
        <v>1425</v>
      </c>
      <c r="E1390" s="51" t="s">
        <v>1424</v>
      </c>
      <c r="F1390" s="51" t="s">
        <v>1204</v>
      </c>
      <c r="G1390" s="51" t="s">
        <v>1203</v>
      </c>
      <c r="H1390" s="51" t="s">
        <v>1202</v>
      </c>
      <c r="I1390" s="51" t="s">
        <v>1201</v>
      </c>
      <c r="J1390" s="51" t="s">
        <v>1200</v>
      </c>
      <c r="K1390" s="51" t="s">
        <v>1199</v>
      </c>
      <c r="L1390" s="51" t="s">
        <v>1219</v>
      </c>
      <c r="M1390" s="51" t="s">
        <v>1197</v>
      </c>
      <c r="N1390" s="51" t="s">
        <v>1168</v>
      </c>
      <c r="O1390" s="51">
        <v>349900</v>
      </c>
      <c r="P1390" s="51" t="s">
        <v>1195</v>
      </c>
      <c r="Q1390" s="51" t="s">
        <v>1194</v>
      </c>
      <c r="R1390" s="51" t="s">
        <v>15</v>
      </c>
      <c r="T1390" s="51" t="s">
        <v>1826</v>
      </c>
    </row>
    <row r="1391" spans="1:20" x14ac:dyDescent="0.2">
      <c r="A1391" s="51" t="s">
        <v>1209</v>
      </c>
      <c r="B1391" s="51" t="s">
        <v>1573</v>
      </c>
      <c r="C1391" s="51" t="s">
        <v>2026</v>
      </c>
      <c r="D1391" s="51" t="s">
        <v>1425</v>
      </c>
      <c r="E1391" s="51" t="s">
        <v>1424</v>
      </c>
      <c r="F1391" s="51" t="s">
        <v>1204</v>
      </c>
      <c r="G1391" s="51" t="s">
        <v>1203</v>
      </c>
      <c r="H1391" s="51" t="s">
        <v>1202</v>
      </c>
      <c r="I1391" s="51" t="s">
        <v>1201</v>
      </c>
      <c r="J1391" s="51" t="s">
        <v>1200</v>
      </c>
      <c r="K1391" s="51" t="s">
        <v>1199</v>
      </c>
      <c r="L1391" s="51" t="s">
        <v>1217</v>
      </c>
      <c r="M1391" s="51" t="s">
        <v>1791</v>
      </c>
      <c r="N1391" s="51" t="s">
        <v>2735</v>
      </c>
      <c r="O1391" s="51">
        <v>280500</v>
      </c>
      <c r="P1391" s="51" t="s">
        <v>1195</v>
      </c>
      <c r="Q1391" s="51" t="s">
        <v>1194</v>
      </c>
      <c r="R1391" s="51" t="s">
        <v>15</v>
      </c>
      <c r="T1391" s="51" t="s">
        <v>2029</v>
      </c>
    </row>
    <row r="1392" spans="1:20" x14ac:dyDescent="0.2">
      <c r="A1392" s="51" t="s">
        <v>1209</v>
      </c>
      <c r="B1392" s="51" t="s">
        <v>1573</v>
      </c>
      <c r="C1392" s="51" t="s">
        <v>2026</v>
      </c>
      <c r="D1392" s="51" t="s">
        <v>1425</v>
      </c>
      <c r="E1392" s="51" t="s">
        <v>1424</v>
      </c>
      <c r="F1392" s="51" t="s">
        <v>1204</v>
      </c>
      <c r="G1392" s="51" t="s">
        <v>1203</v>
      </c>
      <c r="H1392" s="51" t="s">
        <v>1202</v>
      </c>
      <c r="I1392" s="51" t="s">
        <v>1201</v>
      </c>
      <c r="J1392" s="51" t="s">
        <v>1200</v>
      </c>
      <c r="K1392" s="51" t="s">
        <v>1199</v>
      </c>
      <c r="L1392" s="51" t="s">
        <v>1215</v>
      </c>
      <c r="M1392" s="51" t="s">
        <v>1791</v>
      </c>
      <c r="N1392" s="51" t="s">
        <v>2735</v>
      </c>
      <c r="O1392" s="51">
        <v>144350</v>
      </c>
      <c r="P1392" s="51" t="s">
        <v>1195</v>
      </c>
      <c r="Q1392" s="51" t="s">
        <v>1194</v>
      </c>
      <c r="R1392" s="51" t="s">
        <v>15</v>
      </c>
      <c r="T1392" s="51" t="s">
        <v>2120</v>
      </c>
    </row>
    <row r="1393" spans="1:20" x14ac:dyDescent="0.2">
      <c r="A1393" s="51" t="s">
        <v>1209</v>
      </c>
      <c r="B1393" s="51" t="s">
        <v>1573</v>
      </c>
      <c r="C1393" s="51" t="s">
        <v>2026</v>
      </c>
      <c r="D1393" s="51" t="s">
        <v>1425</v>
      </c>
      <c r="E1393" s="51" t="s">
        <v>1424</v>
      </c>
      <c r="F1393" s="51" t="s">
        <v>1204</v>
      </c>
      <c r="G1393" s="51" t="s">
        <v>1203</v>
      </c>
      <c r="H1393" s="51" t="s">
        <v>1202</v>
      </c>
      <c r="I1393" s="51" t="s">
        <v>1201</v>
      </c>
      <c r="J1393" s="51" t="s">
        <v>1200</v>
      </c>
      <c r="K1393" s="51" t="s">
        <v>1199</v>
      </c>
      <c r="L1393" s="51" t="s">
        <v>1212</v>
      </c>
      <c r="M1393" s="51" t="s">
        <v>1211</v>
      </c>
      <c r="N1393" s="51" t="s">
        <v>1164</v>
      </c>
      <c r="O1393" s="51">
        <v>239650</v>
      </c>
      <c r="P1393" s="51" t="s">
        <v>1195</v>
      </c>
      <c r="Q1393" s="51" t="s">
        <v>1194</v>
      </c>
      <c r="R1393" s="51" t="s">
        <v>15</v>
      </c>
      <c r="T1393" s="51" t="s">
        <v>2028</v>
      </c>
    </row>
    <row r="1394" spans="1:20" x14ac:dyDescent="0.2">
      <c r="A1394" s="51" t="s">
        <v>1209</v>
      </c>
      <c r="B1394" s="51" t="s">
        <v>1573</v>
      </c>
      <c r="C1394" s="51" t="s">
        <v>2026</v>
      </c>
      <c r="D1394" s="51" t="s">
        <v>1425</v>
      </c>
      <c r="E1394" s="51" t="s">
        <v>1424</v>
      </c>
      <c r="F1394" s="51" t="s">
        <v>1204</v>
      </c>
      <c r="G1394" s="51" t="s">
        <v>1203</v>
      </c>
      <c r="H1394" s="51" t="s">
        <v>1202</v>
      </c>
      <c r="I1394" s="51" t="s">
        <v>1201</v>
      </c>
      <c r="J1394" s="51" t="s">
        <v>1200</v>
      </c>
      <c r="K1394" s="51" t="s">
        <v>1199</v>
      </c>
      <c r="L1394" s="51" t="s">
        <v>1198</v>
      </c>
      <c r="M1394" s="51" t="s">
        <v>1791</v>
      </c>
      <c r="N1394" s="51" t="s">
        <v>2735</v>
      </c>
      <c r="O1394" s="51">
        <v>384400</v>
      </c>
      <c r="P1394" s="51" t="s">
        <v>1195</v>
      </c>
      <c r="Q1394" s="51" t="s">
        <v>1194</v>
      </c>
      <c r="R1394" s="51" t="s">
        <v>15</v>
      </c>
      <c r="T1394" s="51" t="s">
        <v>2092</v>
      </c>
    </row>
    <row r="1395" spans="1:20" x14ac:dyDescent="0.2">
      <c r="A1395" s="51" t="s">
        <v>1209</v>
      </c>
      <c r="B1395" s="51" t="s">
        <v>1573</v>
      </c>
      <c r="C1395" s="51" t="s">
        <v>2026</v>
      </c>
      <c r="D1395" s="51" t="s">
        <v>1425</v>
      </c>
      <c r="E1395" s="51" t="s">
        <v>1424</v>
      </c>
      <c r="F1395" s="51" t="s">
        <v>1204</v>
      </c>
      <c r="G1395" s="51" t="s">
        <v>1203</v>
      </c>
      <c r="H1395" s="51" t="s">
        <v>1202</v>
      </c>
      <c r="I1395" s="51" t="s">
        <v>1201</v>
      </c>
      <c r="J1395" s="51" t="s">
        <v>1200</v>
      </c>
      <c r="K1395" s="51" t="s">
        <v>1199</v>
      </c>
      <c r="L1395" s="51" t="s">
        <v>1251</v>
      </c>
      <c r="M1395" s="51" t="s">
        <v>1211</v>
      </c>
      <c r="N1395" s="51" t="s">
        <v>1164</v>
      </c>
      <c r="O1395" s="51">
        <v>271990</v>
      </c>
      <c r="P1395" s="51" t="s">
        <v>1195</v>
      </c>
      <c r="Q1395" s="51" t="s">
        <v>1194</v>
      </c>
      <c r="R1395" s="51" t="s">
        <v>15</v>
      </c>
      <c r="T1395" s="51" t="s">
        <v>2039</v>
      </c>
    </row>
    <row r="1396" spans="1:20" x14ac:dyDescent="0.2">
      <c r="A1396" s="51" t="s">
        <v>1209</v>
      </c>
      <c r="B1396" s="51" t="s">
        <v>1573</v>
      </c>
      <c r="C1396" s="51" t="s">
        <v>2026</v>
      </c>
      <c r="D1396" s="51" t="s">
        <v>1425</v>
      </c>
      <c r="E1396" s="51" t="s">
        <v>1424</v>
      </c>
      <c r="F1396" s="51" t="s">
        <v>1204</v>
      </c>
      <c r="G1396" s="51" t="s">
        <v>1203</v>
      </c>
      <c r="H1396" s="51" t="s">
        <v>1202</v>
      </c>
      <c r="I1396" s="51" t="s">
        <v>1201</v>
      </c>
      <c r="J1396" s="51" t="s">
        <v>1200</v>
      </c>
      <c r="K1396" s="51" t="s">
        <v>1199</v>
      </c>
      <c r="L1396" s="51" t="s">
        <v>1248</v>
      </c>
      <c r="M1396" s="51" t="s">
        <v>1791</v>
      </c>
      <c r="N1396" s="51" t="s">
        <v>2735</v>
      </c>
      <c r="O1396" s="51">
        <v>502000</v>
      </c>
      <c r="P1396" s="51" t="s">
        <v>1195</v>
      </c>
      <c r="Q1396" s="51" t="s">
        <v>1194</v>
      </c>
      <c r="R1396" s="51" t="s">
        <v>15</v>
      </c>
      <c r="T1396" s="51" t="s">
        <v>2057</v>
      </c>
    </row>
    <row r="1397" spans="1:20" x14ac:dyDescent="0.2">
      <c r="A1397" s="51" t="s">
        <v>1209</v>
      </c>
      <c r="B1397" s="51" t="s">
        <v>1573</v>
      </c>
      <c r="C1397" s="51" t="s">
        <v>2026</v>
      </c>
      <c r="D1397" s="51" t="s">
        <v>1425</v>
      </c>
      <c r="E1397" s="51" t="s">
        <v>1424</v>
      </c>
      <c r="F1397" s="51" t="s">
        <v>1204</v>
      </c>
      <c r="G1397" s="51" t="s">
        <v>1203</v>
      </c>
      <c r="H1397" s="51" t="s">
        <v>1202</v>
      </c>
      <c r="I1397" s="51" t="s">
        <v>1201</v>
      </c>
      <c r="J1397" s="51" t="s">
        <v>1200</v>
      </c>
      <c r="K1397" s="51" t="s">
        <v>1199</v>
      </c>
      <c r="L1397" s="51" t="s">
        <v>1246</v>
      </c>
      <c r="M1397" s="51" t="s">
        <v>1197</v>
      </c>
      <c r="N1397" s="51" t="s">
        <v>1168</v>
      </c>
      <c r="O1397" s="51">
        <v>969900</v>
      </c>
      <c r="P1397" s="51" t="s">
        <v>1195</v>
      </c>
      <c r="Q1397" s="51" t="s">
        <v>1194</v>
      </c>
      <c r="R1397" s="51" t="s">
        <v>15</v>
      </c>
      <c r="T1397" s="51" t="s">
        <v>1832</v>
      </c>
    </row>
    <row r="1398" spans="1:20" x14ac:dyDescent="0.2">
      <c r="A1398" s="51" t="s">
        <v>1209</v>
      </c>
      <c r="B1398" s="51" t="s">
        <v>1573</v>
      </c>
      <c r="C1398" s="51" t="s">
        <v>2026</v>
      </c>
      <c r="D1398" s="51" t="s">
        <v>1425</v>
      </c>
      <c r="E1398" s="51" t="s">
        <v>1424</v>
      </c>
      <c r="F1398" s="51" t="s">
        <v>1204</v>
      </c>
      <c r="G1398" s="51" t="s">
        <v>1203</v>
      </c>
      <c r="H1398" s="51" t="s">
        <v>1202</v>
      </c>
      <c r="I1398" s="51" t="s">
        <v>1201</v>
      </c>
      <c r="J1398" s="51" t="s">
        <v>1200</v>
      </c>
      <c r="K1398" s="51" t="s">
        <v>1199</v>
      </c>
      <c r="L1398" s="51" t="s">
        <v>1244</v>
      </c>
      <c r="M1398" s="51" t="s">
        <v>1791</v>
      </c>
      <c r="N1398" s="51" t="s">
        <v>2735</v>
      </c>
      <c r="O1398" s="51">
        <v>457512</v>
      </c>
      <c r="P1398" s="51" t="s">
        <v>1195</v>
      </c>
      <c r="Q1398" s="51" t="s">
        <v>1194</v>
      </c>
      <c r="R1398" s="51" t="s">
        <v>15</v>
      </c>
      <c r="T1398" s="51" t="s">
        <v>1929</v>
      </c>
    </row>
    <row r="1399" spans="1:20" x14ac:dyDescent="0.2">
      <c r="A1399" s="51" t="s">
        <v>1209</v>
      </c>
      <c r="B1399" s="51" t="s">
        <v>1573</v>
      </c>
      <c r="C1399" s="51" t="s">
        <v>2026</v>
      </c>
      <c r="D1399" s="51" t="s">
        <v>1425</v>
      </c>
      <c r="E1399" s="51" t="s">
        <v>1424</v>
      </c>
      <c r="F1399" s="51" t="s">
        <v>1204</v>
      </c>
      <c r="G1399" s="51" t="s">
        <v>1203</v>
      </c>
      <c r="H1399" s="51" t="s">
        <v>1202</v>
      </c>
      <c r="I1399" s="51" t="s">
        <v>1201</v>
      </c>
      <c r="J1399" s="51" t="s">
        <v>1200</v>
      </c>
      <c r="K1399" s="51" t="s">
        <v>1199</v>
      </c>
      <c r="L1399" s="51" t="s">
        <v>1242</v>
      </c>
      <c r="M1399" s="51" t="s">
        <v>1791</v>
      </c>
      <c r="N1399" s="51" t="s">
        <v>2735</v>
      </c>
      <c r="O1399" s="51">
        <v>249400</v>
      </c>
      <c r="P1399" s="51" t="s">
        <v>1195</v>
      </c>
      <c r="Q1399" s="51" t="s">
        <v>1194</v>
      </c>
      <c r="R1399" s="51" t="s">
        <v>15</v>
      </c>
      <c r="T1399" s="51" t="s">
        <v>2119</v>
      </c>
    </row>
    <row r="1400" spans="1:20" x14ac:dyDescent="0.2">
      <c r="A1400" s="51" t="s">
        <v>1209</v>
      </c>
      <c r="B1400" s="51" t="s">
        <v>1573</v>
      </c>
      <c r="C1400" s="51" t="s">
        <v>2026</v>
      </c>
      <c r="D1400" s="51" t="s">
        <v>1425</v>
      </c>
      <c r="E1400" s="51" t="s">
        <v>1424</v>
      </c>
      <c r="F1400" s="51" t="s">
        <v>1204</v>
      </c>
      <c r="G1400" s="51" t="s">
        <v>1203</v>
      </c>
      <c r="H1400" s="51" t="s">
        <v>1202</v>
      </c>
      <c r="I1400" s="51" t="s">
        <v>1201</v>
      </c>
      <c r="J1400" s="51" t="s">
        <v>1200</v>
      </c>
      <c r="K1400" s="51" t="s">
        <v>1199</v>
      </c>
      <c r="L1400" s="51" t="s">
        <v>1238</v>
      </c>
      <c r="M1400" s="51" t="s">
        <v>1791</v>
      </c>
      <c r="N1400" s="51" t="s">
        <v>2735</v>
      </c>
      <c r="O1400" s="51">
        <v>162700</v>
      </c>
      <c r="P1400" s="51" t="s">
        <v>1195</v>
      </c>
      <c r="Q1400" s="51" t="s">
        <v>1194</v>
      </c>
      <c r="R1400" s="51" t="s">
        <v>15</v>
      </c>
      <c r="T1400" s="51" t="s">
        <v>2100</v>
      </c>
    </row>
    <row r="1401" spans="1:20" x14ac:dyDescent="0.2">
      <c r="A1401" s="51" t="s">
        <v>1209</v>
      </c>
      <c r="B1401" s="51" t="s">
        <v>1573</v>
      </c>
      <c r="C1401" s="51" t="s">
        <v>2026</v>
      </c>
      <c r="D1401" s="51" t="s">
        <v>1417</v>
      </c>
      <c r="E1401" s="51" t="s">
        <v>1416</v>
      </c>
      <c r="F1401" s="51" t="s">
        <v>1204</v>
      </c>
      <c r="G1401" s="51" t="s">
        <v>1203</v>
      </c>
      <c r="H1401" s="51" t="s">
        <v>1202</v>
      </c>
      <c r="I1401" s="51" t="s">
        <v>1201</v>
      </c>
      <c r="J1401" s="51" t="s">
        <v>1200</v>
      </c>
      <c r="K1401" s="51" t="s">
        <v>1199</v>
      </c>
      <c r="L1401" s="51" t="s">
        <v>1222</v>
      </c>
      <c r="M1401" s="51" t="s">
        <v>1791</v>
      </c>
      <c r="N1401" s="51" t="s">
        <v>2735</v>
      </c>
      <c r="O1401" s="51">
        <v>539900</v>
      </c>
      <c r="P1401" s="51" t="s">
        <v>1195</v>
      </c>
      <c r="Q1401" s="51" t="s">
        <v>1194</v>
      </c>
      <c r="R1401" s="51" t="s">
        <v>15</v>
      </c>
      <c r="T1401" s="51" t="s">
        <v>1908</v>
      </c>
    </row>
    <row r="1402" spans="1:20" x14ac:dyDescent="0.2">
      <c r="A1402" s="51" t="s">
        <v>1209</v>
      </c>
      <c r="B1402" s="51" t="s">
        <v>1573</v>
      </c>
      <c r="C1402" s="51" t="s">
        <v>2026</v>
      </c>
      <c r="D1402" s="51" t="s">
        <v>1417</v>
      </c>
      <c r="E1402" s="51" t="s">
        <v>1416</v>
      </c>
      <c r="F1402" s="51" t="s">
        <v>1204</v>
      </c>
      <c r="G1402" s="51" t="s">
        <v>1203</v>
      </c>
      <c r="H1402" s="51" t="s">
        <v>1202</v>
      </c>
      <c r="I1402" s="51" t="s">
        <v>1201</v>
      </c>
      <c r="J1402" s="51" t="s">
        <v>1200</v>
      </c>
      <c r="K1402" s="51" t="s">
        <v>1199</v>
      </c>
      <c r="L1402" s="51" t="s">
        <v>1219</v>
      </c>
      <c r="M1402" s="51" t="s">
        <v>1211</v>
      </c>
      <c r="N1402" s="51" t="s">
        <v>1164</v>
      </c>
      <c r="O1402" s="51">
        <v>199100</v>
      </c>
      <c r="P1402" s="51" t="s">
        <v>1195</v>
      </c>
      <c r="Q1402" s="51" t="s">
        <v>1194</v>
      </c>
      <c r="R1402" s="51" t="s">
        <v>15</v>
      </c>
      <c r="T1402" s="51" t="s">
        <v>2036</v>
      </c>
    </row>
    <row r="1403" spans="1:20" x14ac:dyDescent="0.2">
      <c r="A1403" s="51" t="s">
        <v>1209</v>
      </c>
      <c r="B1403" s="51" t="s">
        <v>1573</v>
      </c>
      <c r="C1403" s="51" t="s">
        <v>2026</v>
      </c>
      <c r="D1403" s="51" t="s">
        <v>1417</v>
      </c>
      <c r="E1403" s="51" t="s">
        <v>1416</v>
      </c>
      <c r="F1403" s="51" t="s">
        <v>1204</v>
      </c>
      <c r="G1403" s="51" t="s">
        <v>1203</v>
      </c>
      <c r="H1403" s="51" t="s">
        <v>1202</v>
      </c>
      <c r="I1403" s="51" t="s">
        <v>1201</v>
      </c>
      <c r="J1403" s="51" t="s">
        <v>1200</v>
      </c>
      <c r="K1403" s="51" t="s">
        <v>1199</v>
      </c>
      <c r="L1403" s="51" t="s">
        <v>1217</v>
      </c>
      <c r="M1403" s="51" t="s">
        <v>1211</v>
      </c>
      <c r="N1403" s="51" t="s">
        <v>1164</v>
      </c>
      <c r="O1403" s="51">
        <v>233350</v>
      </c>
      <c r="P1403" s="51" t="s">
        <v>1195</v>
      </c>
      <c r="Q1403" s="51" t="s">
        <v>1194</v>
      </c>
      <c r="R1403" s="51" t="s">
        <v>15</v>
      </c>
      <c r="T1403" s="51" t="s">
        <v>2118</v>
      </c>
    </row>
    <row r="1404" spans="1:20" x14ac:dyDescent="0.2">
      <c r="A1404" s="51" t="s">
        <v>1209</v>
      </c>
      <c r="B1404" s="51" t="s">
        <v>1573</v>
      </c>
      <c r="C1404" s="51" t="s">
        <v>2026</v>
      </c>
      <c r="D1404" s="51" t="s">
        <v>1417</v>
      </c>
      <c r="E1404" s="51" t="s">
        <v>1416</v>
      </c>
      <c r="F1404" s="51" t="s">
        <v>1204</v>
      </c>
      <c r="G1404" s="51" t="s">
        <v>1203</v>
      </c>
      <c r="H1404" s="51" t="s">
        <v>1202</v>
      </c>
      <c r="I1404" s="51" t="s">
        <v>1201</v>
      </c>
      <c r="J1404" s="51" t="s">
        <v>1200</v>
      </c>
      <c r="K1404" s="51" t="s">
        <v>1199</v>
      </c>
      <c r="L1404" s="51" t="s">
        <v>1215</v>
      </c>
      <c r="M1404" s="51" t="s">
        <v>1791</v>
      </c>
      <c r="N1404" s="51" t="s">
        <v>2735</v>
      </c>
      <c r="O1404" s="51">
        <v>187990</v>
      </c>
      <c r="P1404" s="51" t="s">
        <v>1195</v>
      </c>
      <c r="Q1404" s="51" t="s">
        <v>1194</v>
      </c>
      <c r="R1404" s="51" t="s">
        <v>15</v>
      </c>
      <c r="T1404" s="51" t="s">
        <v>2114</v>
      </c>
    </row>
    <row r="1405" spans="1:20" x14ac:dyDescent="0.2">
      <c r="A1405" s="51" t="s">
        <v>1209</v>
      </c>
      <c r="B1405" s="51" t="s">
        <v>1573</v>
      </c>
      <c r="C1405" s="51" t="s">
        <v>2026</v>
      </c>
      <c r="D1405" s="51" t="s">
        <v>1417</v>
      </c>
      <c r="E1405" s="51" t="s">
        <v>1416</v>
      </c>
      <c r="F1405" s="51" t="s">
        <v>1204</v>
      </c>
      <c r="G1405" s="51" t="s">
        <v>1203</v>
      </c>
      <c r="H1405" s="51" t="s">
        <v>1202</v>
      </c>
      <c r="I1405" s="51" t="s">
        <v>1201</v>
      </c>
      <c r="J1405" s="51" t="s">
        <v>1200</v>
      </c>
      <c r="K1405" s="51" t="s">
        <v>1199</v>
      </c>
      <c r="L1405" s="51" t="s">
        <v>1212</v>
      </c>
      <c r="M1405" s="51" t="s">
        <v>1214</v>
      </c>
      <c r="N1405" s="51" t="s">
        <v>1168</v>
      </c>
      <c r="O1405" s="51">
        <v>367900</v>
      </c>
      <c r="P1405" s="51" t="s">
        <v>1195</v>
      </c>
      <c r="Q1405" s="51" t="s">
        <v>1194</v>
      </c>
      <c r="R1405" s="51" t="s">
        <v>1213</v>
      </c>
      <c r="T1405" s="51" t="s">
        <v>1372</v>
      </c>
    </row>
    <row r="1406" spans="1:20" x14ac:dyDescent="0.2">
      <c r="A1406" s="51" t="s">
        <v>1209</v>
      </c>
      <c r="B1406" s="51" t="s">
        <v>1573</v>
      </c>
      <c r="C1406" s="51" t="s">
        <v>2026</v>
      </c>
      <c r="D1406" s="51" t="s">
        <v>1417</v>
      </c>
      <c r="E1406" s="51" t="s">
        <v>1416</v>
      </c>
      <c r="F1406" s="51" t="s">
        <v>1204</v>
      </c>
      <c r="G1406" s="51" t="s">
        <v>1203</v>
      </c>
      <c r="H1406" s="51" t="s">
        <v>1202</v>
      </c>
      <c r="I1406" s="51" t="s">
        <v>1201</v>
      </c>
      <c r="J1406" s="51" t="s">
        <v>1200</v>
      </c>
      <c r="K1406" s="51" t="s">
        <v>1199</v>
      </c>
      <c r="L1406" s="51" t="s">
        <v>1198</v>
      </c>
      <c r="M1406" s="51" t="s">
        <v>1791</v>
      </c>
      <c r="N1406" s="51" t="s">
        <v>2735</v>
      </c>
      <c r="O1406" s="51">
        <v>319900</v>
      </c>
      <c r="P1406" s="51" t="s">
        <v>1195</v>
      </c>
      <c r="Q1406" s="51" t="s">
        <v>1194</v>
      </c>
      <c r="R1406" s="51" t="s">
        <v>1213</v>
      </c>
      <c r="T1406" s="51" t="s">
        <v>1474</v>
      </c>
    </row>
    <row r="1407" spans="1:20" x14ac:dyDescent="0.2">
      <c r="A1407" s="51" t="s">
        <v>1209</v>
      </c>
      <c r="B1407" s="51" t="s">
        <v>1573</v>
      </c>
      <c r="C1407" s="51" t="s">
        <v>2026</v>
      </c>
      <c r="D1407" s="51" t="s">
        <v>1417</v>
      </c>
      <c r="E1407" s="51" t="s">
        <v>1416</v>
      </c>
      <c r="F1407" s="51" t="s">
        <v>1204</v>
      </c>
      <c r="G1407" s="51" t="s">
        <v>1203</v>
      </c>
      <c r="H1407" s="51" t="s">
        <v>1202</v>
      </c>
      <c r="I1407" s="51" t="s">
        <v>1201</v>
      </c>
      <c r="J1407" s="51" t="s">
        <v>1200</v>
      </c>
      <c r="K1407" s="51" t="s">
        <v>1199</v>
      </c>
      <c r="L1407" s="51" t="s">
        <v>1251</v>
      </c>
      <c r="M1407" s="51" t="s">
        <v>1791</v>
      </c>
      <c r="N1407" s="51" t="s">
        <v>2735</v>
      </c>
      <c r="O1407" s="51">
        <v>530000</v>
      </c>
      <c r="P1407" s="51" t="s">
        <v>1195</v>
      </c>
      <c r="Q1407" s="51" t="s">
        <v>1194</v>
      </c>
      <c r="R1407" s="51" t="s">
        <v>15</v>
      </c>
      <c r="T1407" s="51" t="s">
        <v>1927</v>
      </c>
    </row>
    <row r="1408" spans="1:20" x14ac:dyDescent="0.2">
      <c r="A1408" s="51" t="s">
        <v>1209</v>
      </c>
      <c r="B1408" s="51" t="s">
        <v>1573</v>
      </c>
      <c r="C1408" s="51" t="s">
        <v>2026</v>
      </c>
      <c r="D1408" s="51" t="s">
        <v>1417</v>
      </c>
      <c r="E1408" s="51" t="s">
        <v>1416</v>
      </c>
      <c r="F1408" s="51" t="s">
        <v>1204</v>
      </c>
      <c r="G1408" s="51" t="s">
        <v>1203</v>
      </c>
      <c r="H1408" s="51" t="s">
        <v>1202</v>
      </c>
      <c r="I1408" s="51" t="s">
        <v>1201</v>
      </c>
      <c r="J1408" s="51" t="s">
        <v>1200</v>
      </c>
      <c r="K1408" s="51" t="s">
        <v>1199</v>
      </c>
      <c r="L1408" s="51" t="s">
        <v>1248</v>
      </c>
      <c r="M1408" s="51" t="s">
        <v>1211</v>
      </c>
      <c r="N1408" s="51" t="s">
        <v>1164</v>
      </c>
      <c r="O1408" s="51">
        <v>268300</v>
      </c>
      <c r="P1408" s="51" t="s">
        <v>1195</v>
      </c>
      <c r="Q1408" s="51" t="s">
        <v>1194</v>
      </c>
      <c r="R1408" s="51" t="s">
        <v>15</v>
      </c>
      <c r="T1408" s="51" t="s">
        <v>2117</v>
      </c>
    </row>
    <row r="1409" spans="1:20" x14ac:dyDescent="0.2">
      <c r="A1409" s="51" t="s">
        <v>1209</v>
      </c>
      <c r="B1409" s="51" t="s">
        <v>1573</v>
      </c>
      <c r="C1409" s="51" t="s">
        <v>2026</v>
      </c>
      <c r="D1409" s="51" t="s">
        <v>1417</v>
      </c>
      <c r="E1409" s="51" t="s">
        <v>1416</v>
      </c>
      <c r="F1409" s="51" t="s">
        <v>1204</v>
      </c>
      <c r="G1409" s="51" t="s">
        <v>1203</v>
      </c>
      <c r="H1409" s="51" t="s">
        <v>1202</v>
      </c>
      <c r="I1409" s="51" t="s">
        <v>1201</v>
      </c>
      <c r="J1409" s="51" t="s">
        <v>1200</v>
      </c>
      <c r="K1409" s="51" t="s">
        <v>1199</v>
      </c>
      <c r="L1409" s="51" t="s">
        <v>1246</v>
      </c>
      <c r="M1409" s="51" t="s">
        <v>1791</v>
      </c>
      <c r="N1409" s="51" t="s">
        <v>2735</v>
      </c>
      <c r="O1409" s="51">
        <v>194900</v>
      </c>
      <c r="P1409" s="51" t="s">
        <v>1195</v>
      </c>
      <c r="Q1409" s="51" t="s">
        <v>1194</v>
      </c>
      <c r="R1409" s="51" t="s">
        <v>15</v>
      </c>
      <c r="T1409" s="51" t="s">
        <v>1859</v>
      </c>
    </row>
    <row r="1410" spans="1:20" x14ac:dyDescent="0.2">
      <c r="A1410" s="51" t="s">
        <v>1209</v>
      </c>
      <c r="B1410" s="51" t="s">
        <v>1573</v>
      </c>
      <c r="C1410" s="51" t="s">
        <v>2026</v>
      </c>
      <c r="D1410" s="51" t="s">
        <v>1417</v>
      </c>
      <c r="E1410" s="51" t="s">
        <v>1416</v>
      </c>
      <c r="F1410" s="51" t="s">
        <v>1204</v>
      </c>
      <c r="G1410" s="51" t="s">
        <v>1203</v>
      </c>
      <c r="H1410" s="51" t="s">
        <v>1202</v>
      </c>
      <c r="I1410" s="51" t="s">
        <v>1201</v>
      </c>
      <c r="J1410" s="51" t="s">
        <v>1200</v>
      </c>
      <c r="K1410" s="51" t="s">
        <v>1199</v>
      </c>
      <c r="L1410" s="51" t="s">
        <v>1244</v>
      </c>
      <c r="M1410" s="51" t="s">
        <v>1211</v>
      </c>
      <c r="N1410" s="51" t="s">
        <v>1164</v>
      </c>
      <c r="O1410" s="51">
        <v>237900</v>
      </c>
      <c r="P1410" s="51" t="s">
        <v>1195</v>
      </c>
      <c r="Q1410" s="51" t="s">
        <v>1194</v>
      </c>
      <c r="R1410" s="51" t="s">
        <v>15</v>
      </c>
      <c r="T1410" s="51" t="s">
        <v>1926</v>
      </c>
    </row>
    <row r="1411" spans="1:20" x14ac:dyDescent="0.2">
      <c r="A1411" s="51" t="s">
        <v>1209</v>
      </c>
      <c r="B1411" s="51" t="s">
        <v>1573</v>
      </c>
      <c r="C1411" s="51" t="s">
        <v>2026</v>
      </c>
      <c r="D1411" s="51" t="s">
        <v>1417</v>
      </c>
      <c r="E1411" s="51" t="s">
        <v>1416</v>
      </c>
      <c r="F1411" s="51" t="s">
        <v>1204</v>
      </c>
      <c r="G1411" s="51" t="s">
        <v>1203</v>
      </c>
      <c r="H1411" s="51" t="s">
        <v>1202</v>
      </c>
      <c r="I1411" s="51" t="s">
        <v>1201</v>
      </c>
      <c r="J1411" s="51" t="s">
        <v>1200</v>
      </c>
      <c r="K1411" s="51" t="s">
        <v>1199</v>
      </c>
      <c r="L1411" s="51" t="s">
        <v>1242</v>
      </c>
      <c r="M1411" s="51" t="s">
        <v>1197</v>
      </c>
      <c r="N1411" s="51" t="s">
        <v>1168</v>
      </c>
      <c r="O1411" s="51">
        <v>376900</v>
      </c>
      <c r="P1411" s="51" t="s">
        <v>1195</v>
      </c>
      <c r="Q1411" s="51" t="s">
        <v>1194</v>
      </c>
      <c r="R1411" s="51" t="s">
        <v>15</v>
      </c>
      <c r="T1411" s="51" t="s">
        <v>1789</v>
      </c>
    </row>
    <row r="1412" spans="1:20" x14ac:dyDescent="0.2">
      <c r="A1412" s="51" t="s">
        <v>1209</v>
      </c>
      <c r="B1412" s="51" t="s">
        <v>1573</v>
      </c>
      <c r="C1412" s="51" t="s">
        <v>2026</v>
      </c>
      <c r="D1412" s="51" t="s">
        <v>1417</v>
      </c>
      <c r="E1412" s="51" t="s">
        <v>1416</v>
      </c>
      <c r="F1412" s="51" t="s">
        <v>1204</v>
      </c>
      <c r="G1412" s="51" t="s">
        <v>1203</v>
      </c>
      <c r="H1412" s="51" t="s">
        <v>1202</v>
      </c>
      <c r="I1412" s="51" t="s">
        <v>1201</v>
      </c>
      <c r="J1412" s="51" t="s">
        <v>1200</v>
      </c>
      <c r="K1412" s="51" t="s">
        <v>1199</v>
      </c>
      <c r="L1412" s="51" t="s">
        <v>1238</v>
      </c>
      <c r="M1412" s="51" t="s">
        <v>1791</v>
      </c>
      <c r="N1412" s="51" t="s">
        <v>2735</v>
      </c>
      <c r="O1412" s="51">
        <v>864800</v>
      </c>
      <c r="P1412" s="51" t="s">
        <v>1195</v>
      </c>
      <c r="Q1412" s="51" t="s">
        <v>1194</v>
      </c>
      <c r="R1412" s="51" t="s">
        <v>15</v>
      </c>
      <c r="T1412" s="51" t="s">
        <v>2116</v>
      </c>
    </row>
    <row r="1413" spans="1:20" x14ac:dyDescent="0.2">
      <c r="A1413" s="51" t="s">
        <v>1209</v>
      </c>
      <c r="B1413" s="51" t="s">
        <v>1573</v>
      </c>
      <c r="C1413" s="51" t="s">
        <v>2026</v>
      </c>
      <c r="D1413" s="51" t="s">
        <v>1405</v>
      </c>
      <c r="E1413" s="51" t="s">
        <v>1404</v>
      </c>
      <c r="F1413" s="51" t="s">
        <v>1204</v>
      </c>
      <c r="G1413" s="51" t="s">
        <v>1203</v>
      </c>
      <c r="H1413" s="51" t="s">
        <v>1202</v>
      </c>
      <c r="I1413" s="51" t="s">
        <v>1201</v>
      </c>
      <c r="J1413" s="51" t="s">
        <v>1200</v>
      </c>
      <c r="K1413" s="51" t="s">
        <v>1199</v>
      </c>
      <c r="L1413" s="51" t="s">
        <v>1222</v>
      </c>
      <c r="M1413" s="51" t="s">
        <v>1791</v>
      </c>
      <c r="N1413" s="51" t="s">
        <v>2735</v>
      </c>
      <c r="O1413" s="51">
        <v>155100</v>
      </c>
      <c r="P1413" s="51" t="s">
        <v>1195</v>
      </c>
      <c r="Q1413" s="51" t="s">
        <v>1194</v>
      </c>
      <c r="R1413" s="51" t="s">
        <v>15</v>
      </c>
      <c r="T1413" s="51" t="s">
        <v>1924</v>
      </c>
    </row>
    <row r="1414" spans="1:20" x14ac:dyDescent="0.2">
      <c r="A1414" s="51" t="s">
        <v>1209</v>
      </c>
      <c r="B1414" s="51" t="s">
        <v>1573</v>
      </c>
      <c r="C1414" s="51" t="s">
        <v>2026</v>
      </c>
      <c r="D1414" s="51" t="s">
        <v>1405</v>
      </c>
      <c r="E1414" s="51" t="s">
        <v>1404</v>
      </c>
      <c r="F1414" s="51" t="s">
        <v>1204</v>
      </c>
      <c r="G1414" s="51" t="s">
        <v>1203</v>
      </c>
      <c r="H1414" s="51" t="s">
        <v>1202</v>
      </c>
      <c r="I1414" s="51" t="s">
        <v>1201</v>
      </c>
      <c r="J1414" s="51" t="s">
        <v>1200</v>
      </c>
      <c r="K1414" s="51" t="s">
        <v>1199</v>
      </c>
      <c r="L1414" s="51" t="s">
        <v>1219</v>
      </c>
      <c r="M1414" s="51" t="s">
        <v>1791</v>
      </c>
      <c r="N1414" s="51" t="s">
        <v>2735</v>
      </c>
      <c r="O1414" s="51">
        <v>232490</v>
      </c>
      <c r="P1414" s="51" t="s">
        <v>1195</v>
      </c>
      <c r="Q1414" s="51" t="s">
        <v>1194</v>
      </c>
      <c r="R1414" s="51" t="s">
        <v>15</v>
      </c>
      <c r="T1414" s="51" t="s">
        <v>2041</v>
      </c>
    </row>
    <row r="1415" spans="1:20" x14ac:dyDescent="0.2">
      <c r="A1415" s="51" t="s">
        <v>1209</v>
      </c>
      <c r="B1415" s="51" t="s">
        <v>1573</v>
      </c>
      <c r="C1415" s="51" t="s">
        <v>2026</v>
      </c>
      <c r="D1415" s="51" t="s">
        <v>1405</v>
      </c>
      <c r="E1415" s="51" t="s">
        <v>1404</v>
      </c>
      <c r="F1415" s="51" t="s">
        <v>1204</v>
      </c>
      <c r="G1415" s="51" t="s">
        <v>1203</v>
      </c>
      <c r="H1415" s="51" t="s">
        <v>1202</v>
      </c>
      <c r="I1415" s="51" t="s">
        <v>1201</v>
      </c>
      <c r="J1415" s="51" t="s">
        <v>1200</v>
      </c>
      <c r="K1415" s="51" t="s">
        <v>1199</v>
      </c>
      <c r="L1415" s="51" t="s">
        <v>1217</v>
      </c>
      <c r="M1415" s="51" t="s">
        <v>1791</v>
      </c>
      <c r="N1415" s="51" t="s">
        <v>2735</v>
      </c>
      <c r="O1415" s="51">
        <v>378900</v>
      </c>
      <c r="P1415" s="51" t="s">
        <v>1195</v>
      </c>
      <c r="Q1415" s="51" t="s">
        <v>1194</v>
      </c>
      <c r="R1415" s="51" t="s">
        <v>15</v>
      </c>
      <c r="T1415" s="51" t="s">
        <v>1849</v>
      </c>
    </row>
    <row r="1416" spans="1:20" x14ac:dyDescent="0.2">
      <c r="A1416" s="51" t="s">
        <v>1209</v>
      </c>
      <c r="B1416" s="51" t="s">
        <v>1573</v>
      </c>
      <c r="C1416" s="51" t="s">
        <v>2026</v>
      </c>
      <c r="D1416" s="51" t="s">
        <v>1405</v>
      </c>
      <c r="E1416" s="51" t="s">
        <v>1404</v>
      </c>
      <c r="F1416" s="51" t="s">
        <v>1204</v>
      </c>
      <c r="G1416" s="51" t="s">
        <v>1203</v>
      </c>
      <c r="H1416" s="51" t="s">
        <v>1202</v>
      </c>
      <c r="I1416" s="51" t="s">
        <v>1201</v>
      </c>
      <c r="J1416" s="51" t="s">
        <v>1200</v>
      </c>
      <c r="K1416" s="51" t="s">
        <v>1199</v>
      </c>
      <c r="L1416" s="51" t="s">
        <v>1215</v>
      </c>
      <c r="M1416" s="51" t="s">
        <v>1791</v>
      </c>
      <c r="N1416" s="51" t="s">
        <v>2735</v>
      </c>
      <c r="O1416" s="51">
        <v>195000</v>
      </c>
      <c r="P1416" s="51" t="s">
        <v>1195</v>
      </c>
      <c r="Q1416" s="51" t="s">
        <v>1194</v>
      </c>
      <c r="R1416" s="51" t="s">
        <v>15</v>
      </c>
      <c r="T1416" s="51" t="s">
        <v>2075</v>
      </c>
    </row>
    <row r="1417" spans="1:20" x14ac:dyDescent="0.2">
      <c r="A1417" s="51" t="s">
        <v>1209</v>
      </c>
      <c r="B1417" s="51" t="s">
        <v>1573</v>
      </c>
      <c r="C1417" s="51" t="s">
        <v>2026</v>
      </c>
      <c r="D1417" s="51" t="s">
        <v>1405</v>
      </c>
      <c r="E1417" s="51" t="s">
        <v>1404</v>
      </c>
      <c r="F1417" s="51" t="s">
        <v>1204</v>
      </c>
      <c r="G1417" s="51" t="s">
        <v>1203</v>
      </c>
      <c r="H1417" s="51" t="s">
        <v>1202</v>
      </c>
      <c r="I1417" s="51" t="s">
        <v>1201</v>
      </c>
      <c r="J1417" s="51" t="s">
        <v>1200</v>
      </c>
      <c r="K1417" s="51" t="s">
        <v>1199</v>
      </c>
      <c r="L1417" s="51" t="s">
        <v>1212</v>
      </c>
      <c r="M1417" s="51" t="s">
        <v>1211</v>
      </c>
      <c r="N1417" s="51" t="s">
        <v>1164</v>
      </c>
      <c r="O1417" s="51">
        <v>318900</v>
      </c>
      <c r="P1417" s="51" t="s">
        <v>1195</v>
      </c>
      <c r="Q1417" s="51" t="s">
        <v>1194</v>
      </c>
      <c r="R1417" s="51" t="s">
        <v>15</v>
      </c>
      <c r="T1417" s="51" t="s">
        <v>1700</v>
      </c>
    </row>
    <row r="1418" spans="1:20" x14ac:dyDescent="0.2">
      <c r="A1418" s="51" t="s">
        <v>1209</v>
      </c>
      <c r="B1418" s="51" t="s">
        <v>1573</v>
      </c>
      <c r="C1418" s="51" t="s">
        <v>2026</v>
      </c>
      <c r="D1418" s="51" t="s">
        <v>1405</v>
      </c>
      <c r="E1418" s="51" t="s">
        <v>1404</v>
      </c>
      <c r="F1418" s="51" t="s">
        <v>1204</v>
      </c>
      <c r="G1418" s="51" t="s">
        <v>1203</v>
      </c>
      <c r="H1418" s="51" t="s">
        <v>1202</v>
      </c>
      <c r="I1418" s="51" t="s">
        <v>1201</v>
      </c>
      <c r="J1418" s="51" t="s">
        <v>1200</v>
      </c>
      <c r="K1418" s="51" t="s">
        <v>1199</v>
      </c>
      <c r="L1418" s="51" t="s">
        <v>1198</v>
      </c>
      <c r="M1418" s="51" t="s">
        <v>1791</v>
      </c>
      <c r="N1418" s="51" t="s">
        <v>2735</v>
      </c>
      <c r="O1418" s="51">
        <v>388200</v>
      </c>
      <c r="P1418" s="51" t="s">
        <v>1195</v>
      </c>
      <c r="Q1418" s="51" t="s">
        <v>1194</v>
      </c>
      <c r="R1418" s="51" t="s">
        <v>15</v>
      </c>
      <c r="T1418" s="51" t="s">
        <v>1895</v>
      </c>
    </row>
    <row r="1419" spans="1:20" x14ac:dyDescent="0.2">
      <c r="A1419" s="51" t="s">
        <v>1209</v>
      </c>
      <c r="B1419" s="51" t="s">
        <v>1573</v>
      </c>
      <c r="C1419" s="51" t="s">
        <v>2026</v>
      </c>
      <c r="D1419" s="51" t="s">
        <v>1405</v>
      </c>
      <c r="E1419" s="51" t="s">
        <v>1404</v>
      </c>
      <c r="F1419" s="51" t="s">
        <v>1204</v>
      </c>
      <c r="G1419" s="51" t="s">
        <v>1203</v>
      </c>
      <c r="H1419" s="51" t="s">
        <v>1202</v>
      </c>
      <c r="I1419" s="51" t="s">
        <v>1201</v>
      </c>
      <c r="J1419" s="51" t="s">
        <v>1200</v>
      </c>
      <c r="K1419" s="51" t="s">
        <v>1199</v>
      </c>
      <c r="L1419" s="51" t="s">
        <v>1251</v>
      </c>
      <c r="M1419" s="51" t="s">
        <v>1197</v>
      </c>
      <c r="N1419" s="51" t="s">
        <v>1168</v>
      </c>
      <c r="O1419" s="51">
        <v>346300</v>
      </c>
      <c r="P1419" s="51" t="s">
        <v>1195</v>
      </c>
      <c r="Q1419" s="51" t="s">
        <v>1194</v>
      </c>
      <c r="R1419" s="51" t="s">
        <v>15</v>
      </c>
      <c r="T1419" s="51" t="s">
        <v>2115</v>
      </c>
    </row>
    <row r="1420" spans="1:20" x14ac:dyDescent="0.2">
      <c r="A1420" s="51" t="s">
        <v>1209</v>
      </c>
      <c r="B1420" s="51" t="s">
        <v>1573</v>
      </c>
      <c r="C1420" s="51" t="s">
        <v>2026</v>
      </c>
      <c r="D1420" s="51" t="s">
        <v>1405</v>
      </c>
      <c r="E1420" s="51" t="s">
        <v>1404</v>
      </c>
      <c r="F1420" s="51" t="s">
        <v>1204</v>
      </c>
      <c r="G1420" s="51" t="s">
        <v>1203</v>
      </c>
      <c r="H1420" s="51" t="s">
        <v>1202</v>
      </c>
      <c r="I1420" s="51" t="s">
        <v>1201</v>
      </c>
      <c r="J1420" s="51" t="s">
        <v>1200</v>
      </c>
      <c r="K1420" s="51" t="s">
        <v>1199</v>
      </c>
      <c r="L1420" s="51" t="s">
        <v>1248</v>
      </c>
      <c r="M1420" s="51" t="s">
        <v>1791</v>
      </c>
      <c r="N1420" s="51" t="s">
        <v>2735</v>
      </c>
      <c r="O1420" s="51">
        <v>300900</v>
      </c>
      <c r="P1420" s="51" t="s">
        <v>1195</v>
      </c>
      <c r="Q1420" s="51" t="s">
        <v>1194</v>
      </c>
      <c r="R1420" s="51" t="s">
        <v>15</v>
      </c>
      <c r="T1420" s="51" t="s">
        <v>1753</v>
      </c>
    </row>
    <row r="1421" spans="1:20" x14ac:dyDescent="0.2">
      <c r="A1421" s="51" t="s">
        <v>1209</v>
      </c>
      <c r="B1421" s="51" t="s">
        <v>1573</v>
      </c>
      <c r="C1421" s="51" t="s">
        <v>2026</v>
      </c>
      <c r="D1421" s="51" t="s">
        <v>1405</v>
      </c>
      <c r="E1421" s="51" t="s">
        <v>1404</v>
      </c>
      <c r="F1421" s="51" t="s">
        <v>1204</v>
      </c>
      <c r="G1421" s="51" t="s">
        <v>1203</v>
      </c>
      <c r="H1421" s="51" t="s">
        <v>1202</v>
      </c>
      <c r="I1421" s="51" t="s">
        <v>1201</v>
      </c>
      <c r="J1421" s="51" t="s">
        <v>1200</v>
      </c>
      <c r="K1421" s="51" t="s">
        <v>1199</v>
      </c>
      <c r="L1421" s="51" t="s">
        <v>1246</v>
      </c>
      <c r="M1421" s="51" t="s">
        <v>1214</v>
      </c>
      <c r="N1421" s="51" t="s">
        <v>1168</v>
      </c>
      <c r="O1421" s="51">
        <v>376900</v>
      </c>
      <c r="P1421" s="51" t="s">
        <v>1195</v>
      </c>
      <c r="Q1421" s="51" t="s">
        <v>1194</v>
      </c>
      <c r="R1421" s="51" t="s">
        <v>15</v>
      </c>
      <c r="T1421" s="51" t="s">
        <v>1789</v>
      </c>
    </row>
    <row r="1422" spans="1:20" x14ac:dyDescent="0.2">
      <c r="A1422" s="51" t="s">
        <v>1209</v>
      </c>
      <c r="B1422" s="51" t="s">
        <v>1573</v>
      </c>
      <c r="C1422" s="51" t="s">
        <v>2026</v>
      </c>
      <c r="D1422" s="51" t="s">
        <v>1405</v>
      </c>
      <c r="E1422" s="51" t="s">
        <v>1404</v>
      </c>
      <c r="F1422" s="51" t="s">
        <v>1204</v>
      </c>
      <c r="G1422" s="51" t="s">
        <v>1203</v>
      </c>
      <c r="H1422" s="51" t="s">
        <v>1202</v>
      </c>
      <c r="I1422" s="51" t="s">
        <v>1201</v>
      </c>
      <c r="J1422" s="51" t="s">
        <v>1200</v>
      </c>
      <c r="K1422" s="51" t="s">
        <v>1199</v>
      </c>
      <c r="L1422" s="51" t="s">
        <v>1244</v>
      </c>
      <c r="M1422" s="51" t="s">
        <v>1214</v>
      </c>
      <c r="N1422" s="51" t="s">
        <v>1168</v>
      </c>
      <c r="O1422" s="51">
        <v>367900</v>
      </c>
      <c r="P1422" s="51" t="s">
        <v>1195</v>
      </c>
      <c r="Q1422" s="51" t="s">
        <v>1194</v>
      </c>
      <c r="R1422" s="51" t="s">
        <v>15</v>
      </c>
      <c r="T1422" s="51" t="s">
        <v>1372</v>
      </c>
    </row>
    <row r="1423" spans="1:20" x14ac:dyDescent="0.2">
      <c r="A1423" s="51" t="s">
        <v>1209</v>
      </c>
      <c r="B1423" s="51" t="s">
        <v>1573</v>
      </c>
      <c r="C1423" s="51" t="s">
        <v>2026</v>
      </c>
      <c r="D1423" s="51" t="s">
        <v>1405</v>
      </c>
      <c r="E1423" s="51" t="s">
        <v>1404</v>
      </c>
      <c r="F1423" s="51" t="s">
        <v>1204</v>
      </c>
      <c r="G1423" s="51" t="s">
        <v>1203</v>
      </c>
      <c r="H1423" s="51" t="s">
        <v>1202</v>
      </c>
      <c r="I1423" s="51" t="s">
        <v>1201</v>
      </c>
      <c r="J1423" s="51" t="s">
        <v>1200</v>
      </c>
      <c r="K1423" s="51" t="s">
        <v>1199</v>
      </c>
      <c r="L1423" s="51" t="s">
        <v>1242</v>
      </c>
      <c r="M1423" s="51" t="s">
        <v>1250</v>
      </c>
      <c r="N1423" s="51" t="s">
        <v>1168</v>
      </c>
      <c r="O1423" s="51">
        <v>483900</v>
      </c>
      <c r="P1423" s="51" t="s">
        <v>1195</v>
      </c>
      <c r="Q1423" s="51" t="s">
        <v>1194</v>
      </c>
      <c r="R1423" s="51" t="s">
        <v>15</v>
      </c>
      <c r="T1423" s="51" t="s">
        <v>1809</v>
      </c>
    </row>
    <row r="1424" spans="1:20" x14ac:dyDescent="0.2">
      <c r="A1424" s="51" t="s">
        <v>1209</v>
      </c>
      <c r="B1424" s="51" t="s">
        <v>1573</v>
      </c>
      <c r="C1424" s="51" t="s">
        <v>2026</v>
      </c>
      <c r="D1424" s="51" t="s">
        <v>1405</v>
      </c>
      <c r="E1424" s="51" t="s">
        <v>1404</v>
      </c>
      <c r="F1424" s="51" t="s">
        <v>1204</v>
      </c>
      <c r="G1424" s="51" t="s">
        <v>1203</v>
      </c>
      <c r="H1424" s="51" t="s">
        <v>1202</v>
      </c>
      <c r="I1424" s="51" t="s">
        <v>1201</v>
      </c>
      <c r="J1424" s="51" t="s">
        <v>1200</v>
      </c>
      <c r="K1424" s="51" t="s">
        <v>1199</v>
      </c>
      <c r="L1424" s="51" t="s">
        <v>1238</v>
      </c>
      <c r="M1424" s="51" t="s">
        <v>1211</v>
      </c>
      <c r="N1424" s="51" t="s">
        <v>1164</v>
      </c>
      <c r="O1424" s="51">
        <v>233990</v>
      </c>
      <c r="P1424" s="51" t="s">
        <v>1195</v>
      </c>
      <c r="Q1424" s="51" t="s">
        <v>1194</v>
      </c>
      <c r="R1424" s="51" t="s">
        <v>15</v>
      </c>
      <c r="T1424" s="51" t="s">
        <v>1788</v>
      </c>
    </row>
    <row r="1425" spans="1:20" x14ac:dyDescent="0.2">
      <c r="A1425" s="51" t="s">
        <v>1209</v>
      </c>
      <c r="B1425" s="51" t="s">
        <v>1573</v>
      </c>
      <c r="C1425" s="51" t="s">
        <v>2026</v>
      </c>
      <c r="D1425" s="51" t="s">
        <v>1400</v>
      </c>
      <c r="E1425" s="51" t="s">
        <v>1399</v>
      </c>
      <c r="F1425" s="51" t="s">
        <v>1204</v>
      </c>
      <c r="G1425" s="51" t="s">
        <v>1203</v>
      </c>
      <c r="H1425" s="51" t="s">
        <v>1202</v>
      </c>
      <c r="I1425" s="51" t="s">
        <v>1201</v>
      </c>
      <c r="J1425" s="51" t="s">
        <v>1200</v>
      </c>
      <c r="K1425" s="51" t="s">
        <v>1199</v>
      </c>
      <c r="L1425" s="51" t="s">
        <v>1222</v>
      </c>
      <c r="M1425" s="51" t="s">
        <v>1211</v>
      </c>
      <c r="N1425" s="51" t="s">
        <v>1164</v>
      </c>
      <c r="O1425" s="51">
        <v>269800</v>
      </c>
      <c r="P1425" s="51" t="s">
        <v>1195</v>
      </c>
      <c r="Q1425" s="51" t="s">
        <v>1194</v>
      </c>
      <c r="R1425" s="51" t="s">
        <v>15</v>
      </c>
      <c r="T1425" s="51" t="s">
        <v>1907</v>
      </c>
    </row>
    <row r="1426" spans="1:20" x14ac:dyDescent="0.2">
      <c r="A1426" s="51" t="s">
        <v>1209</v>
      </c>
      <c r="B1426" s="51" t="s">
        <v>1573</v>
      </c>
      <c r="C1426" s="51" t="s">
        <v>2026</v>
      </c>
      <c r="D1426" s="51" t="s">
        <v>1400</v>
      </c>
      <c r="E1426" s="51" t="s">
        <v>1399</v>
      </c>
      <c r="F1426" s="51" t="s">
        <v>1204</v>
      </c>
      <c r="G1426" s="51" t="s">
        <v>1203</v>
      </c>
      <c r="H1426" s="51" t="s">
        <v>1202</v>
      </c>
      <c r="I1426" s="51" t="s">
        <v>1201</v>
      </c>
      <c r="J1426" s="51" t="s">
        <v>1200</v>
      </c>
      <c r="K1426" s="51" t="s">
        <v>1199</v>
      </c>
      <c r="L1426" s="51" t="s">
        <v>1219</v>
      </c>
      <c r="M1426" s="51" t="s">
        <v>1211</v>
      </c>
      <c r="N1426" s="51" t="s">
        <v>1164</v>
      </c>
      <c r="O1426" s="51">
        <v>367900</v>
      </c>
      <c r="P1426" s="51" t="s">
        <v>1195</v>
      </c>
      <c r="Q1426" s="51" t="s">
        <v>1194</v>
      </c>
      <c r="R1426" s="51" t="s">
        <v>15</v>
      </c>
      <c r="T1426" s="51" t="s">
        <v>1372</v>
      </c>
    </row>
    <row r="1427" spans="1:20" x14ac:dyDescent="0.2">
      <c r="A1427" s="51" t="s">
        <v>1209</v>
      </c>
      <c r="B1427" s="51" t="s">
        <v>1573</v>
      </c>
      <c r="C1427" s="51" t="s">
        <v>2026</v>
      </c>
      <c r="D1427" s="51" t="s">
        <v>1400</v>
      </c>
      <c r="E1427" s="51" t="s">
        <v>1399</v>
      </c>
      <c r="F1427" s="51" t="s">
        <v>1204</v>
      </c>
      <c r="G1427" s="51" t="s">
        <v>1203</v>
      </c>
      <c r="H1427" s="51" t="s">
        <v>1202</v>
      </c>
      <c r="I1427" s="51" t="s">
        <v>1201</v>
      </c>
      <c r="J1427" s="51" t="s">
        <v>1200</v>
      </c>
      <c r="K1427" s="51" t="s">
        <v>1199</v>
      </c>
      <c r="L1427" s="51" t="s">
        <v>1217</v>
      </c>
      <c r="M1427" s="51" t="s">
        <v>1791</v>
      </c>
      <c r="N1427" s="51" t="s">
        <v>2735</v>
      </c>
      <c r="O1427" s="51">
        <v>187990</v>
      </c>
      <c r="P1427" s="51" t="s">
        <v>1195</v>
      </c>
      <c r="Q1427" s="51" t="s">
        <v>1194</v>
      </c>
      <c r="R1427" s="51" t="s">
        <v>15</v>
      </c>
      <c r="T1427" s="51" t="s">
        <v>2114</v>
      </c>
    </row>
    <row r="1428" spans="1:20" x14ac:dyDescent="0.2">
      <c r="A1428" s="51" t="s">
        <v>1209</v>
      </c>
      <c r="B1428" s="51" t="s">
        <v>1573</v>
      </c>
      <c r="C1428" s="51" t="s">
        <v>2026</v>
      </c>
      <c r="D1428" s="51" t="s">
        <v>1400</v>
      </c>
      <c r="E1428" s="51" t="s">
        <v>1399</v>
      </c>
      <c r="F1428" s="51" t="s">
        <v>1204</v>
      </c>
      <c r="G1428" s="51" t="s">
        <v>1203</v>
      </c>
      <c r="H1428" s="51" t="s">
        <v>1202</v>
      </c>
      <c r="I1428" s="51" t="s">
        <v>1201</v>
      </c>
      <c r="J1428" s="51" t="s">
        <v>1200</v>
      </c>
      <c r="K1428" s="51" t="s">
        <v>1199</v>
      </c>
      <c r="L1428" s="51" t="s">
        <v>1215</v>
      </c>
      <c r="M1428" s="51" t="s">
        <v>1211</v>
      </c>
      <c r="N1428" s="51" t="s">
        <v>1164</v>
      </c>
      <c r="O1428" s="51">
        <v>275500</v>
      </c>
      <c r="P1428" s="51" t="s">
        <v>1195</v>
      </c>
      <c r="Q1428" s="51" t="s">
        <v>1194</v>
      </c>
      <c r="R1428" s="51" t="s">
        <v>15</v>
      </c>
      <c r="T1428" s="51" t="s">
        <v>1920</v>
      </c>
    </row>
    <row r="1429" spans="1:20" x14ac:dyDescent="0.2">
      <c r="A1429" s="51" t="s">
        <v>1209</v>
      </c>
      <c r="B1429" s="51" t="s">
        <v>1573</v>
      </c>
      <c r="C1429" s="51" t="s">
        <v>2026</v>
      </c>
      <c r="D1429" s="51" t="s">
        <v>1400</v>
      </c>
      <c r="E1429" s="51" t="s">
        <v>1399</v>
      </c>
      <c r="F1429" s="51" t="s">
        <v>1204</v>
      </c>
      <c r="G1429" s="51" t="s">
        <v>1203</v>
      </c>
      <c r="H1429" s="51" t="s">
        <v>1202</v>
      </c>
      <c r="I1429" s="51" t="s">
        <v>1201</v>
      </c>
      <c r="J1429" s="51" t="s">
        <v>1200</v>
      </c>
      <c r="K1429" s="51" t="s">
        <v>1199</v>
      </c>
      <c r="L1429" s="51" t="s">
        <v>1212</v>
      </c>
      <c r="M1429" s="51" t="s">
        <v>1791</v>
      </c>
      <c r="N1429" s="51" t="s">
        <v>2735</v>
      </c>
      <c r="O1429" s="51">
        <v>318900</v>
      </c>
      <c r="P1429" s="51" t="s">
        <v>1195</v>
      </c>
      <c r="Q1429" s="51" t="s">
        <v>1194</v>
      </c>
      <c r="R1429" s="51" t="s">
        <v>15</v>
      </c>
      <c r="T1429" s="51" t="s">
        <v>1700</v>
      </c>
    </row>
    <row r="1430" spans="1:20" x14ac:dyDescent="0.2">
      <c r="A1430" s="51" t="s">
        <v>1209</v>
      </c>
      <c r="B1430" s="51" t="s">
        <v>1573</v>
      </c>
      <c r="C1430" s="51" t="s">
        <v>2026</v>
      </c>
      <c r="D1430" s="51" t="s">
        <v>1400</v>
      </c>
      <c r="E1430" s="51" t="s">
        <v>1399</v>
      </c>
      <c r="F1430" s="51" t="s">
        <v>1204</v>
      </c>
      <c r="G1430" s="51" t="s">
        <v>1203</v>
      </c>
      <c r="H1430" s="51" t="s">
        <v>1202</v>
      </c>
      <c r="I1430" s="51" t="s">
        <v>1201</v>
      </c>
      <c r="J1430" s="51" t="s">
        <v>1200</v>
      </c>
      <c r="K1430" s="51" t="s">
        <v>1199</v>
      </c>
      <c r="L1430" s="51" t="s">
        <v>1198</v>
      </c>
      <c r="M1430" s="51" t="s">
        <v>1211</v>
      </c>
      <c r="N1430" s="51" t="s">
        <v>1164</v>
      </c>
      <c r="O1430" s="51">
        <v>347900</v>
      </c>
      <c r="P1430" s="51" t="s">
        <v>1195</v>
      </c>
      <c r="Q1430" s="51" t="s">
        <v>1194</v>
      </c>
      <c r="R1430" s="51" t="s">
        <v>15</v>
      </c>
      <c r="T1430" s="51" t="s">
        <v>1836</v>
      </c>
    </row>
    <row r="1431" spans="1:20" x14ac:dyDescent="0.2">
      <c r="A1431" s="51" t="s">
        <v>1209</v>
      </c>
      <c r="B1431" s="51" t="s">
        <v>1573</v>
      </c>
      <c r="C1431" s="51" t="s">
        <v>2026</v>
      </c>
      <c r="D1431" s="51" t="s">
        <v>1400</v>
      </c>
      <c r="E1431" s="51" t="s">
        <v>1399</v>
      </c>
      <c r="F1431" s="51" t="s">
        <v>1204</v>
      </c>
      <c r="G1431" s="51" t="s">
        <v>1203</v>
      </c>
      <c r="H1431" s="51" t="s">
        <v>1202</v>
      </c>
      <c r="I1431" s="51" t="s">
        <v>1201</v>
      </c>
      <c r="J1431" s="51" t="s">
        <v>1200</v>
      </c>
      <c r="K1431" s="51" t="s">
        <v>1199</v>
      </c>
      <c r="L1431" s="51" t="s">
        <v>1251</v>
      </c>
      <c r="M1431" s="51" t="s">
        <v>1791</v>
      </c>
      <c r="N1431" s="51" t="s">
        <v>2735</v>
      </c>
      <c r="O1431" s="51">
        <v>237990</v>
      </c>
      <c r="P1431" s="51" t="s">
        <v>1195</v>
      </c>
      <c r="Q1431" s="51" t="s">
        <v>1194</v>
      </c>
      <c r="R1431" s="51" t="s">
        <v>15</v>
      </c>
      <c r="T1431" s="51" t="s">
        <v>2027</v>
      </c>
    </row>
    <row r="1432" spans="1:20" x14ac:dyDescent="0.2">
      <c r="A1432" s="51" t="s">
        <v>1209</v>
      </c>
      <c r="B1432" s="51" t="s">
        <v>1573</v>
      </c>
      <c r="C1432" s="51" t="s">
        <v>2026</v>
      </c>
      <c r="D1432" s="51" t="s">
        <v>1400</v>
      </c>
      <c r="E1432" s="51" t="s">
        <v>1399</v>
      </c>
      <c r="F1432" s="51" t="s">
        <v>1204</v>
      </c>
      <c r="G1432" s="51" t="s">
        <v>1203</v>
      </c>
      <c r="H1432" s="51" t="s">
        <v>1202</v>
      </c>
      <c r="I1432" s="51" t="s">
        <v>1201</v>
      </c>
      <c r="J1432" s="51" t="s">
        <v>1200</v>
      </c>
      <c r="K1432" s="51" t="s">
        <v>1199</v>
      </c>
      <c r="L1432" s="51" t="s">
        <v>1248</v>
      </c>
      <c r="M1432" s="51" t="s">
        <v>1211</v>
      </c>
      <c r="N1432" s="51" t="s">
        <v>1164</v>
      </c>
      <c r="O1432" s="51">
        <v>177400</v>
      </c>
      <c r="P1432" s="51" t="s">
        <v>1195</v>
      </c>
      <c r="Q1432" s="51" t="s">
        <v>1194</v>
      </c>
      <c r="R1432" s="51" t="s">
        <v>15</v>
      </c>
      <c r="T1432" s="51" t="s">
        <v>2070</v>
      </c>
    </row>
    <row r="1433" spans="1:20" x14ac:dyDescent="0.2">
      <c r="A1433" s="51" t="s">
        <v>1209</v>
      </c>
      <c r="B1433" s="51" t="s">
        <v>1573</v>
      </c>
      <c r="C1433" s="51" t="s">
        <v>2026</v>
      </c>
      <c r="D1433" s="51" t="s">
        <v>1400</v>
      </c>
      <c r="E1433" s="51" t="s">
        <v>1399</v>
      </c>
      <c r="F1433" s="51" t="s">
        <v>1204</v>
      </c>
      <c r="G1433" s="51" t="s">
        <v>1203</v>
      </c>
      <c r="H1433" s="51" t="s">
        <v>1202</v>
      </c>
      <c r="I1433" s="51" t="s">
        <v>1201</v>
      </c>
      <c r="J1433" s="51" t="s">
        <v>1200</v>
      </c>
      <c r="K1433" s="51" t="s">
        <v>1199</v>
      </c>
      <c r="L1433" s="51" t="s">
        <v>1246</v>
      </c>
      <c r="M1433" s="51" t="s">
        <v>1211</v>
      </c>
      <c r="N1433" s="51" t="s">
        <v>1164</v>
      </c>
      <c r="O1433" s="51">
        <v>361950</v>
      </c>
      <c r="P1433" s="51" t="s">
        <v>1195</v>
      </c>
      <c r="Q1433" s="51" t="s">
        <v>1194</v>
      </c>
      <c r="R1433" s="51" t="s">
        <v>15</v>
      </c>
      <c r="T1433" s="51" t="s">
        <v>2113</v>
      </c>
    </row>
    <row r="1434" spans="1:20" x14ac:dyDescent="0.2">
      <c r="A1434" s="51" t="s">
        <v>1209</v>
      </c>
      <c r="B1434" s="51" t="s">
        <v>1573</v>
      </c>
      <c r="C1434" s="51" t="s">
        <v>2026</v>
      </c>
      <c r="D1434" s="51" t="s">
        <v>1400</v>
      </c>
      <c r="E1434" s="51" t="s">
        <v>1399</v>
      </c>
      <c r="F1434" s="51" t="s">
        <v>1204</v>
      </c>
      <c r="G1434" s="51" t="s">
        <v>1203</v>
      </c>
      <c r="H1434" s="51" t="s">
        <v>1202</v>
      </c>
      <c r="I1434" s="51" t="s">
        <v>1201</v>
      </c>
      <c r="J1434" s="51" t="s">
        <v>1200</v>
      </c>
      <c r="K1434" s="51" t="s">
        <v>1199</v>
      </c>
      <c r="L1434" s="51" t="s">
        <v>1244</v>
      </c>
      <c r="M1434" s="51" t="s">
        <v>1791</v>
      </c>
      <c r="N1434" s="51" t="s">
        <v>2735</v>
      </c>
      <c r="O1434" s="51">
        <v>205000</v>
      </c>
      <c r="P1434" s="51" t="s">
        <v>1195</v>
      </c>
      <c r="Q1434" s="51" t="s">
        <v>1194</v>
      </c>
      <c r="R1434" s="51" t="s">
        <v>15</v>
      </c>
      <c r="T1434" s="51" t="s">
        <v>2112</v>
      </c>
    </row>
    <row r="1435" spans="1:20" x14ac:dyDescent="0.2">
      <c r="A1435" s="51" t="s">
        <v>1209</v>
      </c>
      <c r="B1435" s="51" t="s">
        <v>1573</v>
      </c>
      <c r="C1435" s="51" t="s">
        <v>2026</v>
      </c>
      <c r="D1435" s="51" t="s">
        <v>1400</v>
      </c>
      <c r="E1435" s="51" t="s">
        <v>1399</v>
      </c>
      <c r="F1435" s="51" t="s">
        <v>1204</v>
      </c>
      <c r="G1435" s="51" t="s">
        <v>1203</v>
      </c>
      <c r="H1435" s="51" t="s">
        <v>1202</v>
      </c>
      <c r="I1435" s="51" t="s">
        <v>1201</v>
      </c>
      <c r="J1435" s="51" t="s">
        <v>1200</v>
      </c>
      <c r="K1435" s="51" t="s">
        <v>1199</v>
      </c>
      <c r="L1435" s="51" t="s">
        <v>1242</v>
      </c>
      <c r="M1435" s="51" t="s">
        <v>1791</v>
      </c>
      <c r="N1435" s="51" t="s">
        <v>2735</v>
      </c>
      <c r="O1435" s="51">
        <v>214500</v>
      </c>
      <c r="P1435" s="51" t="s">
        <v>1195</v>
      </c>
      <c r="Q1435" s="51" t="s">
        <v>1194</v>
      </c>
      <c r="R1435" s="51" t="s">
        <v>15</v>
      </c>
      <c r="T1435" s="51" t="s">
        <v>1437</v>
      </c>
    </row>
    <row r="1436" spans="1:20" x14ac:dyDescent="0.2">
      <c r="A1436" s="51" t="s">
        <v>1209</v>
      </c>
      <c r="B1436" s="51" t="s">
        <v>1573</v>
      </c>
      <c r="C1436" s="51" t="s">
        <v>2026</v>
      </c>
      <c r="D1436" s="51" t="s">
        <v>1400</v>
      </c>
      <c r="E1436" s="51" t="s">
        <v>1399</v>
      </c>
      <c r="F1436" s="51" t="s">
        <v>1204</v>
      </c>
      <c r="G1436" s="51" t="s">
        <v>1203</v>
      </c>
      <c r="H1436" s="51" t="s">
        <v>1202</v>
      </c>
      <c r="I1436" s="51" t="s">
        <v>1201</v>
      </c>
      <c r="J1436" s="51" t="s">
        <v>1200</v>
      </c>
      <c r="K1436" s="51" t="s">
        <v>1199</v>
      </c>
      <c r="L1436" s="51" t="s">
        <v>1238</v>
      </c>
      <c r="M1436" s="51" t="s">
        <v>1791</v>
      </c>
      <c r="N1436" s="51" t="s">
        <v>2735</v>
      </c>
      <c r="O1436" s="51">
        <v>329900</v>
      </c>
      <c r="P1436" s="51" t="s">
        <v>1195</v>
      </c>
      <c r="Q1436" s="51" t="s">
        <v>1194</v>
      </c>
      <c r="R1436" s="51" t="s">
        <v>15</v>
      </c>
      <c r="T1436" s="51" t="s">
        <v>1870</v>
      </c>
    </row>
    <row r="1437" spans="1:20" x14ac:dyDescent="0.2">
      <c r="A1437" s="51" t="s">
        <v>1209</v>
      </c>
      <c r="B1437" s="51" t="s">
        <v>1573</v>
      </c>
      <c r="C1437" s="51" t="s">
        <v>2026</v>
      </c>
      <c r="D1437" s="51" t="s">
        <v>1390</v>
      </c>
      <c r="E1437" s="51" t="s">
        <v>1389</v>
      </c>
      <c r="F1437" s="51" t="s">
        <v>1204</v>
      </c>
      <c r="G1437" s="51" t="s">
        <v>1203</v>
      </c>
      <c r="H1437" s="51" t="s">
        <v>1202</v>
      </c>
      <c r="I1437" s="51" t="s">
        <v>1201</v>
      </c>
      <c r="J1437" s="51" t="s">
        <v>1200</v>
      </c>
      <c r="K1437" s="51" t="s">
        <v>1199</v>
      </c>
      <c r="L1437" s="51" t="s">
        <v>1222</v>
      </c>
      <c r="M1437" s="51" t="s">
        <v>1791</v>
      </c>
      <c r="N1437" s="51" t="s">
        <v>2735</v>
      </c>
      <c r="O1437" s="51">
        <v>357100</v>
      </c>
      <c r="P1437" s="51" t="s">
        <v>1195</v>
      </c>
      <c r="Q1437" s="51" t="s">
        <v>1194</v>
      </c>
      <c r="R1437" s="51" t="s">
        <v>15</v>
      </c>
      <c r="T1437" s="51" t="s">
        <v>2042</v>
      </c>
    </row>
    <row r="1438" spans="1:20" x14ac:dyDescent="0.2">
      <c r="A1438" s="51" t="s">
        <v>1209</v>
      </c>
      <c r="B1438" s="51" t="s">
        <v>1573</v>
      </c>
      <c r="C1438" s="51" t="s">
        <v>2026</v>
      </c>
      <c r="D1438" s="51" t="s">
        <v>1390</v>
      </c>
      <c r="E1438" s="51" t="s">
        <v>1389</v>
      </c>
      <c r="F1438" s="51" t="s">
        <v>1204</v>
      </c>
      <c r="G1438" s="51" t="s">
        <v>1203</v>
      </c>
      <c r="H1438" s="51" t="s">
        <v>1202</v>
      </c>
      <c r="I1438" s="51" t="s">
        <v>1201</v>
      </c>
      <c r="J1438" s="51" t="s">
        <v>1200</v>
      </c>
      <c r="K1438" s="51" t="s">
        <v>1199</v>
      </c>
      <c r="L1438" s="51" t="s">
        <v>1219</v>
      </c>
      <c r="M1438" s="51" t="s">
        <v>1791</v>
      </c>
      <c r="N1438" s="51" t="s">
        <v>2735</v>
      </c>
      <c r="O1438" s="51">
        <v>551900</v>
      </c>
      <c r="P1438" s="51" t="s">
        <v>1195</v>
      </c>
      <c r="Q1438" s="51" t="s">
        <v>1194</v>
      </c>
      <c r="R1438" s="51" t="s">
        <v>15</v>
      </c>
      <c r="T1438" s="51" t="s">
        <v>2111</v>
      </c>
    </row>
    <row r="1439" spans="1:20" x14ac:dyDescent="0.2">
      <c r="A1439" s="51" t="s">
        <v>1209</v>
      </c>
      <c r="B1439" s="51" t="s">
        <v>1573</v>
      </c>
      <c r="C1439" s="51" t="s">
        <v>2026</v>
      </c>
      <c r="D1439" s="51" t="s">
        <v>1390</v>
      </c>
      <c r="E1439" s="51" t="s">
        <v>1389</v>
      </c>
      <c r="F1439" s="51" t="s">
        <v>1204</v>
      </c>
      <c r="G1439" s="51" t="s">
        <v>1203</v>
      </c>
      <c r="H1439" s="51" t="s">
        <v>1202</v>
      </c>
      <c r="I1439" s="51" t="s">
        <v>1201</v>
      </c>
      <c r="J1439" s="51" t="s">
        <v>1200</v>
      </c>
      <c r="K1439" s="51" t="s">
        <v>1199</v>
      </c>
      <c r="L1439" s="51" t="s">
        <v>1217</v>
      </c>
      <c r="M1439" s="51" t="s">
        <v>1211</v>
      </c>
      <c r="N1439" s="51" t="s">
        <v>1164</v>
      </c>
      <c r="O1439" s="51">
        <v>157400</v>
      </c>
      <c r="P1439" s="51" t="s">
        <v>1195</v>
      </c>
      <c r="Q1439" s="51" t="s">
        <v>1194</v>
      </c>
      <c r="R1439" s="51" t="s">
        <v>15</v>
      </c>
      <c r="T1439" s="51" t="s">
        <v>2047</v>
      </c>
    </row>
    <row r="1440" spans="1:20" x14ac:dyDescent="0.2">
      <c r="A1440" s="51" t="s">
        <v>1209</v>
      </c>
      <c r="B1440" s="51" t="s">
        <v>1573</v>
      </c>
      <c r="C1440" s="51" t="s">
        <v>2026</v>
      </c>
      <c r="D1440" s="51" t="s">
        <v>1390</v>
      </c>
      <c r="E1440" s="51" t="s">
        <v>1389</v>
      </c>
      <c r="F1440" s="51" t="s">
        <v>1204</v>
      </c>
      <c r="G1440" s="51" t="s">
        <v>1203</v>
      </c>
      <c r="H1440" s="51" t="s">
        <v>1202</v>
      </c>
      <c r="I1440" s="51" t="s">
        <v>1201</v>
      </c>
      <c r="J1440" s="51" t="s">
        <v>1200</v>
      </c>
      <c r="K1440" s="51" t="s">
        <v>1199</v>
      </c>
      <c r="L1440" s="51" t="s">
        <v>1215</v>
      </c>
      <c r="M1440" s="51" t="s">
        <v>1791</v>
      </c>
      <c r="N1440" s="51" t="s">
        <v>2735</v>
      </c>
      <c r="O1440" s="51">
        <v>137400</v>
      </c>
      <c r="P1440" s="51" t="s">
        <v>1195</v>
      </c>
      <c r="Q1440" s="51" t="s">
        <v>1194</v>
      </c>
      <c r="R1440" s="51" t="s">
        <v>15</v>
      </c>
      <c r="T1440" s="51" t="s">
        <v>2110</v>
      </c>
    </row>
    <row r="1441" spans="1:20" x14ac:dyDescent="0.2">
      <c r="A1441" s="51" t="s">
        <v>1209</v>
      </c>
      <c r="B1441" s="51" t="s">
        <v>1573</v>
      </c>
      <c r="C1441" s="51" t="s">
        <v>2026</v>
      </c>
      <c r="D1441" s="51" t="s">
        <v>1390</v>
      </c>
      <c r="E1441" s="51" t="s">
        <v>1389</v>
      </c>
      <c r="F1441" s="51" t="s">
        <v>1204</v>
      </c>
      <c r="G1441" s="51" t="s">
        <v>1203</v>
      </c>
      <c r="H1441" s="51" t="s">
        <v>1202</v>
      </c>
      <c r="I1441" s="51" t="s">
        <v>1201</v>
      </c>
      <c r="J1441" s="51" t="s">
        <v>1200</v>
      </c>
      <c r="K1441" s="51" t="s">
        <v>1199</v>
      </c>
      <c r="L1441" s="51" t="s">
        <v>1212</v>
      </c>
      <c r="M1441" s="51" t="s">
        <v>1791</v>
      </c>
      <c r="N1441" s="51" t="s">
        <v>2735</v>
      </c>
      <c r="O1441" s="51">
        <v>241990</v>
      </c>
      <c r="P1441" s="51" t="s">
        <v>1195</v>
      </c>
      <c r="Q1441" s="51" t="s">
        <v>1194</v>
      </c>
      <c r="R1441" s="51" t="s">
        <v>15</v>
      </c>
      <c r="T1441" s="51" t="s">
        <v>2044</v>
      </c>
    </row>
    <row r="1442" spans="1:20" x14ac:dyDescent="0.2">
      <c r="A1442" s="51" t="s">
        <v>1209</v>
      </c>
      <c r="B1442" s="51" t="s">
        <v>1573</v>
      </c>
      <c r="C1442" s="51" t="s">
        <v>2026</v>
      </c>
      <c r="D1442" s="51" t="s">
        <v>1390</v>
      </c>
      <c r="E1442" s="51" t="s">
        <v>1389</v>
      </c>
      <c r="F1442" s="51" t="s">
        <v>1204</v>
      </c>
      <c r="G1442" s="51" t="s">
        <v>1203</v>
      </c>
      <c r="H1442" s="51" t="s">
        <v>1202</v>
      </c>
      <c r="I1442" s="51" t="s">
        <v>1201</v>
      </c>
      <c r="J1442" s="51" t="s">
        <v>1200</v>
      </c>
      <c r="K1442" s="51" t="s">
        <v>1199</v>
      </c>
      <c r="L1442" s="51" t="s">
        <v>1198</v>
      </c>
      <c r="M1442" s="51" t="s">
        <v>1791</v>
      </c>
      <c r="N1442" s="51" t="s">
        <v>2735</v>
      </c>
      <c r="O1442" s="51">
        <v>304900</v>
      </c>
      <c r="P1442" s="51" t="s">
        <v>1195</v>
      </c>
      <c r="Q1442" s="51" t="s">
        <v>1194</v>
      </c>
      <c r="R1442" s="51" t="s">
        <v>15</v>
      </c>
      <c r="T1442" s="51" t="s">
        <v>2030</v>
      </c>
    </row>
    <row r="1443" spans="1:20" x14ac:dyDescent="0.2">
      <c r="A1443" s="51" t="s">
        <v>1209</v>
      </c>
      <c r="B1443" s="51" t="s">
        <v>1573</v>
      </c>
      <c r="C1443" s="51" t="s">
        <v>2026</v>
      </c>
      <c r="D1443" s="51" t="s">
        <v>1390</v>
      </c>
      <c r="E1443" s="51" t="s">
        <v>1389</v>
      </c>
      <c r="F1443" s="51" t="s">
        <v>1204</v>
      </c>
      <c r="G1443" s="51" t="s">
        <v>1203</v>
      </c>
      <c r="H1443" s="51" t="s">
        <v>1202</v>
      </c>
      <c r="I1443" s="51" t="s">
        <v>1201</v>
      </c>
      <c r="J1443" s="51" t="s">
        <v>1200</v>
      </c>
      <c r="K1443" s="51" t="s">
        <v>1199</v>
      </c>
      <c r="L1443" s="51" t="s">
        <v>1251</v>
      </c>
      <c r="M1443" s="51" t="s">
        <v>1211</v>
      </c>
      <c r="N1443" s="51" t="s">
        <v>1164</v>
      </c>
      <c r="O1443" s="51">
        <v>192990</v>
      </c>
      <c r="P1443" s="51" t="s">
        <v>1195</v>
      </c>
      <c r="Q1443" s="51" t="s">
        <v>1194</v>
      </c>
      <c r="R1443" s="51" t="s">
        <v>15</v>
      </c>
      <c r="T1443" s="51" t="s">
        <v>2069</v>
      </c>
    </row>
    <row r="1444" spans="1:20" x14ac:dyDescent="0.2">
      <c r="A1444" s="51" t="s">
        <v>1209</v>
      </c>
      <c r="B1444" s="51" t="s">
        <v>1573</v>
      </c>
      <c r="C1444" s="51" t="s">
        <v>2026</v>
      </c>
      <c r="D1444" s="51" t="s">
        <v>1390</v>
      </c>
      <c r="E1444" s="51" t="s">
        <v>1389</v>
      </c>
      <c r="F1444" s="51" t="s">
        <v>1204</v>
      </c>
      <c r="G1444" s="51" t="s">
        <v>1203</v>
      </c>
      <c r="H1444" s="51" t="s">
        <v>1202</v>
      </c>
      <c r="I1444" s="51" t="s">
        <v>1201</v>
      </c>
      <c r="J1444" s="51" t="s">
        <v>1200</v>
      </c>
      <c r="K1444" s="51" t="s">
        <v>1199</v>
      </c>
      <c r="L1444" s="51" t="s">
        <v>1248</v>
      </c>
      <c r="M1444" s="51" t="s">
        <v>1211</v>
      </c>
      <c r="N1444" s="51" t="s">
        <v>1164</v>
      </c>
      <c r="O1444" s="51">
        <v>678600</v>
      </c>
      <c r="P1444" s="51" t="s">
        <v>1195</v>
      </c>
      <c r="Q1444" s="51" t="s">
        <v>1194</v>
      </c>
      <c r="R1444" s="51" t="s">
        <v>15</v>
      </c>
      <c r="T1444" s="51" t="s">
        <v>1912</v>
      </c>
    </row>
    <row r="1445" spans="1:20" x14ac:dyDescent="0.2">
      <c r="A1445" s="51" t="s">
        <v>1209</v>
      </c>
      <c r="B1445" s="51" t="s">
        <v>1573</v>
      </c>
      <c r="C1445" s="51" t="s">
        <v>2026</v>
      </c>
      <c r="D1445" s="51" t="s">
        <v>1390</v>
      </c>
      <c r="E1445" s="51" t="s">
        <v>1389</v>
      </c>
      <c r="F1445" s="51" t="s">
        <v>1204</v>
      </c>
      <c r="G1445" s="51" t="s">
        <v>1203</v>
      </c>
      <c r="H1445" s="51" t="s">
        <v>1202</v>
      </c>
      <c r="I1445" s="51" t="s">
        <v>1201</v>
      </c>
      <c r="J1445" s="51" t="s">
        <v>1200</v>
      </c>
      <c r="K1445" s="51" t="s">
        <v>1199</v>
      </c>
      <c r="L1445" s="51" t="s">
        <v>1246</v>
      </c>
      <c r="M1445" s="51" t="s">
        <v>1791</v>
      </c>
      <c r="N1445" s="51" t="s">
        <v>2735</v>
      </c>
      <c r="O1445" s="51">
        <v>349900</v>
      </c>
      <c r="P1445" s="51" t="s">
        <v>1195</v>
      </c>
      <c r="Q1445" s="51" t="s">
        <v>1194</v>
      </c>
      <c r="R1445" s="51" t="s">
        <v>15</v>
      </c>
      <c r="T1445" s="51" t="s">
        <v>1826</v>
      </c>
    </row>
    <row r="1446" spans="1:20" x14ac:dyDescent="0.2">
      <c r="A1446" s="51" t="s">
        <v>1209</v>
      </c>
      <c r="B1446" s="51" t="s">
        <v>1573</v>
      </c>
      <c r="C1446" s="51" t="s">
        <v>2026</v>
      </c>
      <c r="D1446" s="51" t="s">
        <v>1390</v>
      </c>
      <c r="E1446" s="51" t="s">
        <v>1389</v>
      </c>
      <c r="F1446" s="51" t="s">
        <v>1204</v>
      </c>
      <c r="G1446" s="51" t="s">
        <v>1203</v>
      </c>
      <c r="H1446" s="51" t="s">
        <v>1202</v>
      </c>
      <c r="I1446" s="51" t="s">
        <v>1201</v>
      </c>
      <c r="J1446" s="51" t="s">
        <v>1200</v>
      </c>
      <c r="K1446" s="51" t="s">
        <v>1199</v>
      </c>
      <c r="L1446" s="51" t="s">
        <v>1244</v>
      </c>
      <c r="M1446" s="51" t="s">
        <v>1221</v>
      </c>
      <c r="N1446" s="51" t="s">
        <v>1164</v>
      </c>
      <c r="O1446" s="51">
        <v>510000</v>
      </c>
      <c r="P1446" s="51" t="s">
        <v>1195</v>
      </c>
      <c r="Q1446" s="51" t="s">
        <v>1194</v>
      </c>
      <c r="R1446" s="51" t="s">
        <v>15</v>
      </c>
      <c r="T1446" s="51" t="s">
        <v>1449</v>
      </c>
    </row>
    <row r="1447" spans="1:20" x14ac:dyDescent="0.2">
      <c r="A1447" s="51" t="s">
        <v>1209</v>
      </c>
      <c r="B1447" s="51" t="s">
        <v>1573</v>
      </c>
      <c r="C1447" s="51" t="s">
        <v>2026</v>
      </c>
      <c r="D1447" s="51" t="s">
        <v>1390</v>
      </c>
      <c r="E1447" s="51" t="s">
        <v>1389</v>
      </c>
      <c r="F1447" s="51" t="s">
        <v>1204</v>
      </c>
      <c r="G1447" s="51" t="s">
        <v>1203</v>
      </c>
      <c r="H1447" s="51" t="s">
        <v>1202</v>
      </c>
      <c r="I1447" s="51" t="s">
        <v>1201</v>
      </c>
      <c r="J1447" s="51" t="s">
        <v>1200</v>
      </c>
      <c r="K1447" s="51" t="s">
        <v>1199</v>
      </c>
      <c r="L1447" s="51" t="s">
        <v>1242</v>
      </c>
      <c r="M1447" s="51" t="s">
        <v>1791</v>
      </c>
      <c r="N1447" s="51" t="s">
        <v>2735</v>
      </c>
      <c r="O1447" s="51">
        <v>537000</v>
      </c>
      <c r="P1447" s="51" t="s">
        <v>1195</v>
      </c>
      <c r="Q1447" s="51" t="s">
        <v>1194</v>
      </c>
      <c r="R1447" s="51" t="s">
        <v>15</v>
      </c>
      <c r="T1447" s="51" t="s">
        <v>2109</v>
      </c>
    </row>
    <row r="1448" spans="1:20" x14ac:dyDescent="0.2">
      <c r="A1448" s="51" t="s">
        <v>1209</v>
      </c>
      <c r="B1448" s="51" t="s">
        <v>1573</v>
      </c>
      <c r="C1448" s="51" t="s">
        <v>2026</v>
      </c>
      <c r="D1448" s="51" t="s">
        <v>1390</v>
      </c>
      <c r="E1448" s="51" t="s">
        <v>1389</v>
      </c>
      <c r="F1448" s="51" t="s">
        <v>1204</v>
      </c>
      <c r="G1448" s="51" t="s">
        <v>1203</v>
      </c>
      <c r="H1448" s="51" t="s">
        <v>1202</v>
      </c>
      <c r="I1448" s="51" t="s">
        <v>1201</v>
      </c>
      <c r="J1448" s="51" t="s">
        <v>1200</v>
      </c>
      <c r="K1448" s="51" t="s">
        <v>1199</v>
      </c>
      <c r="L1448" s="51" t="s">
        <v>1238</v>
      </c>
      <c r="M1448" s="51" t="s">
        <v>1791</v>
      </c>
      <c r="N1448" s="51" t="s">
        <v>2735</v>
      </c>
      <c r="O1448" s="51">
        <v>222900</v>
      </c>
      <c r="P1448" s="51" t="s">
        <v>1195</v>
      </c>
      <c r="Q1448" s="51" t="s">
        <v>1194</v>
      </c>
      <c r="R1448" s="51" t="s">
        <v>15</v>
      </c>
      <c r="T1448" s="51" t="s">
        <v>1352</v>
      </c>
    </row>
    <row r="1449" spans="1:20" x14ac:dyDescent="0.2">
      <c r="A1449" s="51" t="s">
        <v>1209</v>
      </c>
      <c r="B1449" s="51" t="s">
        <v>1573</v>
      </c>
      <c r="C1449" s="51" t="s">
        <v>2026</v>
      </c>
      <c r="D1449" s="51" t="s">
        <v>1384</v>
      </c>
      <c r="E1449" s="51" t="s">
        <v>1383</v>
      </c>
      <c r="F1449" s="51" t="s">
        <v>1204</v>
      </c>
      <c r="G1449" s="51" t="s">
        <v>1203</v>
      </c>
      <c r="H1449" s="51" t="s">
        <v>1202</v>
      </c>
      <c r="I1449" s="51" t="s">
        <v>1201</v>
      </c>
      <c r="J1449" s="51" t="s">
        <v>1200</v>
      </c>
      <c r="K1449" s="51" t="s">
        <v>1199</v>
      </c>
      <c r="L1449" s="51" t="s">
        <v>1222</v>
      </c>
      <c r="M1449" s="51" t="s">
        <v>1272</v>
      </c>
      <c r="N1449" s="51" t="s">
        <v>1166</v>
      </c>
      <c r="O1449" s="51">
        <v>365900</v>
      </c>
      <c r="P1449" s="51" t="s">
        <v>1195</v>
      </c>
      <c r="Q1449" s="51" t="s">
        <v>1194</v>
      </c>
      <c r="R1449" s="51" t="s">
        <v>15</v>
      </c>
      <c r="T1449" s="51" t="s">
        <v>1588</v>
      </c>
    </row>
    <row r="1450" spans="1:20" x14ac:dyDescent="0.2">
      <c r="A1450" s="51" t="s">
        <v>1209</v>
      </c>
      <c r="B1450" s="51" t="s">
        <v>1573</v>
      </c>
      <c r="C1450" s="51" t="s">
        <v>2026</v>
      </c>
      <c r="D1450" s="51" t="s">
        <v>1384</v>
      </c>
      <c r="E1450" s="51" t="s">
        <v>1383</v>
      </c>
      <c r="F1450" s="51" t="s">
        <v>1204</v>
      </c>
      <c r="G1450" s="51" t="s">
        <v>1203</v>
      </c>
      <c r="H1450" s="51" t="s">
        <v>1202</v>
      </c>
      <c r="I1450" s="51" t="s">
        <v>1201</v>
      </c>
      <c r="J1450" s="51" t="s">
        <v>1200</v>
      </c>
      <c r="K1450" s="51" t="s">
        <v>1199</v>
      </c>
      <c r="L1450" s="51" t="s">
        <v>1219</v>
      </c>
      <c r="M1450" s="51" t="s">
        <v>1197</v>
      </c>
      <c r="N1450" s="51" t="s">
        <v>1168</v>
      </c>
      <c r="O1450" s="51">
        <v>280500</v>
      </c>
      <c r="P1450" s="51" t="s">
        <v>1195</v>
      </c>
      <c r="Q1450" s="51" t="s">
        <v>1194</v>
      </c>
      <c r="R1450" s="51" t="s">
        <v>15</v>
      </c>
      <c r="T1450" s="51" t="s">
        <v>2029</v>
      </c>
    </row>
    <row r="1451" spans="1:20" x14ac:dyDescent="0.2">
      <c r="A1451" s="51" t="s">
        <v>1209</v>
      </c>
      <c r="B1451" s="51" t="s">
        <v>1573</v>
      </c>
      <c r="C1451" s="51" t="s">
        <v>2026</v>
      </c>
      <c r="D1451" s="51" t="s">
        <v>1384</v>
      </c>
      <c r="E1451" s="51" t="s">
        <v>1383</v>
      </c>
      <c r="F1451" s="51" t="s">
        <v>1204</v>
      </c>
      <c r="G1451" s="51" t="s">
        <v>1203</v>
      </c>
      <c r="H1451" s="51" t="s">
        <v>1202</v>
      </c>
      <c r="I1451" s="51" t="s">
        <v>1201</v>
      </c>
      <c r="J1451" s="51" t="s">
        <v>1200</v>
      </c>
      <c r="K1451" s="51" t="s">
        <v>1199</v>
      </c>
      <c r="L1451" s="51" t="s">
        <v>1217</v>
      </c>
      <c r="M1451" s="51" t="s">
        <v>1197</v>
      </c>
      <c r="N1451" s="51" t="s">
        <v>1168</v>
      </c>
      <c r="O1451" s="51">
        <v>340900</v>
      </c>
      <c r="P1451" s="51" t="s">
        <v>1195</v>
      </c>
      <c r="Q1451" s="51" t="s">
        <v>1194</v>
      </c>
      <c r="R1451" s="51" t="s">
        <v>15</v>
      </c>
      <c r="T1451" s="51" t="s">
        <v>1275</v>
      </c>
    </row>
    <row r="1452" spans="1:20" x14ac:dyDescent="0.2">
      <c r="A1452" s="51" t="s">
        <v>1209</v>
      </c>
      <c r="B1452" s="51" t="s">
        <v>1573</v>
      </c>
      <c r="C1452" s="51" t="s">
        <v>2026</v>
      </c>
      <c r="D1452" s="51" t="s">
        <v>1384</v>
      </c>
      <c r="E1452" s="51" t="s">
        <v>1383</v>
      </c>
      <c r="F1452" s="51" t="s">
        <v>1204</v>
      </c>
      <c r="G1452" s="51" t="s">
        <v>1203</v>
      </c>
      <c r="H1452" s="51" t="s">
        <v>1202</v>
      </c>
      <c r="I1452" s="51" t="s">
        <v>1201</v>
      </c>
      <c r="J1452" s="51" t="s">
        <v>1200</v>
      </c>
      <c r="K1452" s="51" t="s">
        <v>1199</v>
      </c>
      <c r="L1452" s="51" t="s">
        <v>1215</v>
      </c>
      <c r="M1452" s="51" t="s">
        <v>1791</v>
      </c>
      <c r="N1452" s="51" t="s">
        <v>2735</v>
      </c>
      <c r="O1452" s="51">
        <v>460000</v>
      </c>
      <c r="P1452" s="51" t="s">
        <v>1195</v>
      </c>
      <c r="Q1452" s="51" t="s">
        <v>1194</v>
      </c>
      <c r="R1452" s="51" t="s">
        <v>15</v>
      </c>
      <c r="T1452" s="51" t="s">
        <v>1910</v>
      </c>
    </row>
    <row r="1453" spans="1:20" x14ac:dyDescent="0.2">
      <c r="A1453" s="51" t="s">
        <v>1209</v>
      </c>
      <c r="B1453" s="51" t="s">
        <v>1573</v>
      </c>
      <c r="C1453" s="51" t="s">
        <v>2026</v>
      </c>
      <c r="D1453" s="51" t="s">
        <v>1384</v>
      </c>
      <c r="E1453" s="51" t="s">
        <v>1383</v>
      </c>
      <c r="F1453" s="51" t="s">
        <v>1204</v>
      </c>
      <c r="G1453" s="51" t="s">
        <v>1203</v>
      </c>
      <c r="H1453" s="51" t="s">
        <v>1202</v>
      </c>
      <c r="I1453" s="51" t="s">
        <v>1201</v>
      </c>
      <c r="J1453" s="51" t="s">
        <v>1200</v>
      </c>
      <c r="K1453" s="51" t="s">
        <v>1199</v>
      </c>
      <c r="L1453" s="51" t="s">
        <v>1212</v>
      </c>
      <c r="M1453" s="51" t="s">
        <v>1221</v>
      </c>
      <c r="N1453" s="51" t="s">
        <v>1164</v>
      </c>
      <c r="O1453" s="51">
        <v>199100</v>
      </c>
      <c r="P1453" s="51" t="s">
        <v>1195</v>
      </c>
      <c r="Q1453" s="51" t="s">
        <v>1194</v>
      </c>
      <c r="R1453" s="51" t="s">
        <v>15</v>
      </c>
      <c r="T1453" s="51" t="s">
        <v>2036</v>
      </c>
    </row>
    <row r="1454" spans="1:20" x14ac:dyDescent="0.2">
      <c r="A1454" s="51" t="s">
        <v>1209</v>
      </c>
      <c r="B1454" s="51" t="s">
        <v>1573</v>
      </c>
      <c r="C1454" s="51" t="s">
        <v>2026</v>
      </c>
      <c r="D1454" s="51" t="s">
        <v>1384</v>
      </c>
      <c r="E1454" s="51" t="s">
        <v>1383</v>
      </c>
      <c r="F1454" s="51" t="s">
        <v>1204</v>
      </c>
      <c r="G1454" s="51" t="s">
        <v>1203</v>
      </c>
      <c r="H1454" s="51" t="s">
        <v>1202</v>
      </c>
      <c r="I1454" s="51" t="s">
        <v>1201</v>
      </c>
      <c r="J1454" s="51" t="s">
        <v>1200</v>
      </c>
      <c r="K1454" s="51" t="s">
        <v>1199</v>
      </c>
      <c r="L1454" s="51" t="s">
        <v>1198</v>
      </c>
      <c r="M1454" s="51" t="s">
        <v>1211</v>
      </c>
      <c r="N1454" s="51" t="s">
        <v>1164</v>
      </c>
      <c r="O1454" s="51">
        <v>271990</v>
      </c>
      <c r="P1454" s="51" t="s">
        <v>1195</v>
      </c>
      <c r="Q1454" s="51" t="s">
        <v>1194</v>
      </c>
      <c r="R1454" s="51" t="s">
        <v>15</v>
      </c>
      <c r="T1454" s="51" t="s">
        <v>2039</v>
      </c>
    </row>
    <row r="1455" spans="1:20" x14ac:dyDescent="0.2">
      <c r="A1455" s="51" t="s">
        <v>1209</v>
      </c>
      <c r="B1455" s="51" t="s">
        <v>1573</v>
      </c>
      <c r="C1455" s="51" t="s">
        <v>2026</v>
      </c>
      <c r="D1455" s="51" t="s">
        <v>1384</v>
      </c>
      <c r="E1455" s="51" t="s">
        <v>1383</v>
      </c>
      <c r="F1455" s="51" t="s">
        <v>1204</v>
      </c>
      <c r="G1455" s="51" t="s">
        <v>1203</v>
      </c>
      <c r="H1455" s="51" t="s">
        <v>1202</v>
      </c>
      <c r="I1455" s="51" t="s">
        <v>1201</v>
      </c>
      <c r="J1455" s="51" t="s">
        <v>1200</v>
      </c>
      <c r="K1455" s="51" t="s">
        <v>1199</v>
      </c>
      <c r="L1455" s="51" t="s">
        <v>1251</v>
      </c>
      <c r="M1455" s="51" t="s">
        <v>1197</v>
      </c>
      <c r="N1455" s="51" t="s">
        <v>1168</v>
      </c>
      <c r="O1455" s="51">
        <v>413900</v>
      </c>
      <c r="P1455" s="51" t="s">
        <v>1195</v>
      </c>
      <c r="Q1455" s="51" t="s">
        <v>1194</v>
      </c>
      <c r="R1455" s="51" t="s">
        <v>15</v>
      </c>
      <c r="T1455" s="51" t="s">
        <v>1838</v>
      </c>
    </row>
    <row r="1456" spans="1:20" x14ac:dyDescent="0.2">
      <c r="A1456" s="51" t="s">
        <v>1209</v>
      </c>
      <c r="B1456" s="51" t="s">
        <v>1573</v>
      </c>
      <c r="C1456" s="51" t="s">
        <v>2026</v>
      </c>
      <c r="D1456" s="51" t="s">
        <v>1384</v>
      </c>
      <c r="E1456" s="51" t="s">
        <v>1383</v>
      </c>
      <c r="F1456" s="51" t="s">
        <v>1204</v>
      </c>
      <c r="G1456" s="51" t="s">
        <v>1203</v>
      </c>
      <c r="H1456" s="51" t="s">
        <v>1202</v>
      </c>
      <c r="I1456" s="51" t="s">
        <v>1201</v>
      </c>
      <c r="J1456" s="51" t="s">
        <v>1200</v>
      </c>
      <c r="K1456" s="51" t="s">
        <v>1199</v>
      </c>
      <c r="L1456" s="51" t="s">
        <v>1248</v>
      </c>
      <c r="M1456" s="51" t="s">
        <v>1250</v>
      </c>
      <c r="N1456" s="51" t="s">
        <v>1168</v>
      </c>
      <c r="O1456" s="51">
        <v>502000</v>
      </c>
      <c r="P1456" s="51" t="s">
        <v>1195</v>
      </c>
      <c r="Q1456" s="51" t="s">
        <v>1194</v>
      </c>
      <c r="R1456" s="51" t="s">
        <v>15</v>
      </c>
      <c r="T1456" s="51" t="s">
        <v>2057</v>
      </c>
    </row>
    <row r="1457" spans="1:20" x14ac:dyDescent="0.2">
      <c r="A1457" s="51" t="s">
        <v>1209</v>
      </c>
      <c r="B1457" s="51" t="s">
        <v>1573</v>
      </c>
      <c r="C1457" s="51" t="s">
        <v>2026</v>
      </c>
      <c r="D1457" s="51" t="s">
        <v>1384</v>
      </c>
      <c r="E1457" s="51" t="s">
        <v>1383</v>
      </c>
      <c r="F1457" s="51" t="s">
        <v>1204</v>
      </c>
      <c r="G1457" s="51" t="s">
        <v>1203</v>
      </c>
      <c r="H1457" s="51" t="s">
        <v>1202</v>
      </c>
      <c r="I1457" s="51" t="s">
        <v>1201</v>
      </c>
      <c r="J1457" s="51" t="s">
        <v>1200</v>
      </c>
      <c r="K1457" s="51" t="s">
        <v>1199</v>
      </c>
      <c r="L1457" s="51" t="s">
        <v>1246</v>
      </c>
      <c r="M1457" s="51" t="s">
        <v>1791</v>
      </c>
      <c r="N1457" s="51" t="s">
        <v>2735</v>
      </c>
      <c r="O1457" s="51">
        <v>378400</v>
      </c>
      <c r="P1457" s="51" t="s">
        <v>1195</v>
      </c>
      <c r="Q1457" s="51" t="s">
        <v>1194</v>
      </c>
      <c r="R1457" s="51" t="s">
        <v>15</v>
      </c>
      <c r="T1457" s="51" t="s">
        <v>2104</v>
      </c>
    </row>
    <row r="1458" spans="1:20" x14ac:dyDescent="0.2">
      <c r="A1458" s="51" t="s">
        <v>1209</v>
      </c>
      <c r="B1458" s="51" t="s">
        <v>1573</v>
      </c>
      <c r="C1458" s="51" t="s">
        <v>2026</v>
      </c>
      <c r="D1458" s="51" t="s">
        <v>1384</v>
      </c>
      <c r="E1458" s="51" t="s">
        <v>1383</v>
      </c>
      <c r="F1458" s="51" t="s">
        <v>1204</v>
      </c>
      <c r="G1458" s="51" t="s">
        <v>1203</v>
      </c>
      <c r="H1458" s="51" t="s">
        <v>1202</v>
      </c>
      <c r="I1458" s="51" t="s">
        <v>1201</v>
      </c>
      <c r="J1458" s="51" t="s">
        <v>1200</v>
      </c>
      <c r="K1458" s="51" t="s">
        <v>1199</v>
      </c>
      <c r="L1458" s="51" t="s">
        <v>1244</v>
      </c>
      <c r="M1458" s="51" t="s">
        <v>1791</v>
      </c>
      <c r="N1458" s="51" t="s">
        <v>2735</v>
      </c>
      <c r="O1458" s="51">
        <v>228700</v>
      </c>
      <c r="P1458" s="51" t="s">
        <v>1195</v>
      </c>
      <c r="Q1458" s="51" t="s">
        <v>1194</v>
      </c>
      <c r="R1458" s="51" t="s">
        <v>15</v>
      </c>
      <c r="T1458" s="51" t="s">
        <v>2108</v>
      </c>
    </row>
    <row r="1459" spans="1:20" x14ac:dyDescent="0.2">
      <c r="A1459" s="51" t="s">
        <v>1209</v>
      </c>
      <c r="B1459" s="51" t="s">
        <v>1573</v>
      </c>
      <c r="C1459" s="51" t="s">
        <v>2026</v>
      </c>
      <c r="D1459" s="51" t="s">
        <v>1384</v>
      </c>
      <c r="E1459" s="51" t="s">
        <v>1383</v>
      </c>
      <c r="F1459" s="51" t="s">
        <v>1204</v>
      </c>
      <c r="G1459" s="51" t="s">
        <v>1203</v>
      </c>
      <c r="H1459" s="51" t="s">
        <v>1202</v>
      </c>
      <c r="I1459" s="51" t="s">
        <v>1201</v>
      </c>
      <c r="J1459" s="51" t="s">
        <v>1200</v>
      </c>
      <c r="K1459" s="51" t="s">
        <v>1199</v>
      </c>
      <c r="L1459" s="51" t="s">
        <v>1242</v>
      </c>
      <c r="M1459" s="51" t="s">
        <v>1250</v>
      </c>
      <c r="N1459" s="51" t="s">
        <v>1168</v>
      </c>
      <c r="O1459" s="51">
        <v>483900</v>
      </c>
      <c r="P1459" s="51" t="s">
        <v>1195</v>
      </c>
      <c r="Q1459" s="51" t="s">
        <v>1194</v>
      </c>
      <c r="R1459" s="51" t="s">
        <v>15</v>
      </c>
      <c r="T1459" s="51" t="s">
        <v>1809</v>
      </c>
    </row>
    <row r="1460" spans="1:20" x14ac:dyDescent="0.2">
      <c r="A1460" s="51" t="s">
        <v>1209</v>
      </c>
      <c r="B1460" s="51" t="s">
        <v>1573</v>
      </c>
      <c r="C1460" s="51" t="s">
        <v>2026</v>
      </c>
      <c r="D1460" s="51" t="s">
        <v>1384</v>
      </c>
      <c r="E1460" s="51" t="s">
        <v>1383</v>
      </c>
      <c r="F1460" s="51" t="s">
        <v>1204</v>
      </c>
      <c r="G1460" s="51" t="s">
        <v>1203</v>
      </c>
      <c r="H1460" s="51" t="s">
        <v>1202</v>
      </c>
      <c r="I1460" s="51" t="s">
        <v>1201</v>
      </c>
      <c r="J1460" s="51" t="s">
        <v>1200</v>
      </c>
      <c r="K1460" s="51" t="s">
        <v>1199</v>
      </c>
      <c r="L1460" s="51" t="s">
        <v>1238</v>
      </c>
      <c r="M1460" s="51" t="s">
        <v>1211</v>
      </c>
      <c r="N1460" s="51" t="s">
        <v>1164</v>
      </c>
      <c r="O1460" s="51">
        <v>539900</v>
      </c>
      <c r="P1460" s="51" t="s">
        <v>1195</v>
      </c>
      <c r="Q1460" s="51" t="s">
        <v>1194</v>
      </c>
      <c r="R1460" s="51" t="s">
        <v>15</v>
      </c>
      <c r="T1460" s="51" t="s">
        <v>1908</v>
      </c>
    </row>
    <row r="1461" spans="1:20" x14ac:dyDescent="0.2">
      <c r="A1461" s="51" t="s">
        <v>1209</v>
      </c>
      <c r="B1461" s="51" t="s">
        <v>1573</v>
      </c>
      <c r="C1461" s="51" t="s">
        <v>2026</v>
      </c>
      <c r="D1461" s="51" t="s">
        <v>1377</v>
      </c>
      <c r="E1461" s="51" t="s">
        <v>1376</v>
      </c>
      <c r="F1461" s="51" t="s">
        <v>1204</v>
      </c>
      <c r="G1461" s="51" t="s">
        <v>1203</v>
      </c>
      <c r="H1461" s="51" t="s">
        <v>1202</v>
      </c>
      <c r="I1461" s="51" t="s">
        <v>1201</v>
      </c>
      <c r="J1461" s="51" t="s">
        <v>1200</v>
      </c>
      <c r="K1461" s="51" t="s">
        <v>1199</v>
      </c>
      <c r="L1461" s="51" t="s">
        <v>1222</v>
      </c>
      <c r="M1461" s="51" t="s">
        <v>1791</v>
      </c>
      <c r="N1461" s="51" t="s">
        <v>2735</v>
      </c>
      <c r="O1461" s="51">
        <v>378900</v>
      </c>
      <c r="P1461" s="51" t="s">
        <v>1195</v>
      </c>
      <c r="Q1461" s="51" t="s">
        <v>1194</v>
      </c>
      <c r="R1461" s="51" t="s">
        <v>15</v>
      </c>
      <c r="T1461" s="51" t="s">
        <v>1849</v>
      </c>
    </row>
    <row r="1462" spans="1:20" x14ac:dyDescent="0.2">
      <c r="A1462" s="51" t="s">
        <v>1209</v>
      </c>
      <c r="B1462" s="51" t="s">
        <v>1573</v>
      </c>
      <c r="C1462" s="51" t="s">
        <v>2026</v>
      </c>
      <c r="D1462" s="51" t="s">
        <v>1377</v>
      </c>
      <c r="E1462" s="51" t="s">
        <v>1376</v>
      </c>
      <c r="F1462" s="51" t="s">
        <v>1204</v>
      </c>
      <c r="G1462" s="51" t="s">
        <v>1203</v>
      </c>
      <c r="H1462" s="51" t="s">
        <v>1202</v>
      </c>
      <c r="I1462" s="51" t="s">
        <v>1201</v>
      </c>
      <c r="J1462" s="51" t="s">
        <v>1200</v>
      </c>
      <c r="K1462" s="51" t="s">
        <v>1199</v>
      </c>
      <c r="L1462" s="51" t="s">
        <v>1219</v>
      </c>
      <c r="M1462" s="51" t="s">
        <v>1211</v>
      </c>
      <c r="N1462" s="51" t="s">
        <v>1164</v>
      </c>
      <c r="O1462" s="51">
        <v>269800</v>
      </c>
      <c r="P1462" s="51" t="s">
        <v>1195</v>
      </c>
      <c r="Q1462" s="51" t="s">
        <v>1194</v>
      </c>
      <c r="R1462" s="51" t="s">
        <v>15</v>
      </c>
      <c r="T1462" s="51" t="s">
        <v>1907</v>
      </c>
    </row>
    <row r="1463" spans="1:20" x14ac:dyDescent="0.2">
      <c r="A1463" s="51" t="s">
        <v>1209</v>
      </c>
      <c r="B1463" s="51" t="s">
        <v>1573</v>
      </c>
      <c r="C1463" s="51" t="s">
        <v>2026</v>
      </c>
      <c r="D1463" s="51" t="s">
        <v>1377</v>
      </c>
      <c r="E1463" s="51" t="s">
        <v>1376</v>
      </c>
      <c r="F1463" s="51" t="s">
        <v>1204</v>
      </c>
      <c r="G1463" s="51" t="s">
        <v>1203</v>
      </c>
      <c r="H1463" s="51" t="s">
        <v>1202</v>
      </c>
      <c r="I1463" s="51" t="s">
        <v>1201</v>
      </c>
      <c r="J1463" s="51" t="s">
        <v>1200</v>
      </c>
      <c r="K1463" s="51" t="s">
        <v>1199</v>
      </c>
      <c r="L1463" s="51" t="s">
        <v>1217</v>
      </c>
      <c r="M1463" s="51" t="s">
        <v>1214</v>
      </c>
      <c r="N1463" s="51" t="s">
        <v>1168</v>
      </c>
      <c r="O1463" s="51">
        <v>413900</v>
      </c>
      <c r="P1463" s="51" t="s">
        <v>1195</v>
      </c>
      <c r="Q1463" s="51" t="s">
        <v>1194</v>
      </c>
      <c r="R1463" s="51" t="s">
        <v>15</v>
      </c>
      <c r="T1463" s="51" t="s">
        <v>1838</v>
      </c>
    </row>
    <row r="1464" spans="1:20" x14ac:dyDescent="0.2">
      <c r="A1464" s="51" t="s">
        <v>1209</v>
      </c>
      <c r="B1464" s="51" t="s">
        <v>1573</v>
      </c>
      <c r="C1464" s="51" t="s">
        <v>2026</v>
      </c>
      <c r="D1464" s="51" t="s">
        <v>1377</v>
      </c>
      <c r="E1464" s="51" t="s">
        <v>1376</v>
      </c>
      <c r="F1464" s="51" t="s">
        <v>1204</v>
      </c>
      <c r="G1464" s="51" t="s">
        <v>1203</v>
      </c>
      <c r="H1464" s="51" t="s">
        <v>1202</v>
      </c>
      <c r="I1464" s="51" t="s">
        <v>1201</v>
      </c>
      <c r="J1464" s="51" t="s">
        <v>1200</v>
      </c>
      <c r="K1464" s="51" t="s">
        <v>1199</v>
      </c>
      <c r="L1464" s="51" t="s">
        <v>1215</v>
      </c>
      <c r="M1464" s="51" t="s">
        <v>1272</v>
      </c>
      <c r="N1464" s="51" t="s">
        <v>1166</v>
      </c>
      <c r="O1464" s="51">
        <v>365900</v>
      </c>
      <c r="P1464" s="51" t="s">
        <v>1195</v>
      </c>
      <c r="Q1464" s="51" t="s">
        <v>1194</v>
      </c>
      <c r="R1464" s="51" t="s">
        <v>15</v>
      </c>
      <c r="T1464" s="51" t="s">
        <v>1588</v>
      </c>
    </row>
    <row r="1465" spans="1:20" x14ac:dyDescent="0.2">
      <c r="A1465" s="51" t="s">
        <v>1209</v>
      </c>
      <c r="B1465" s="51" t="s">
        <v>1573</v>
      </c>
      <c r="C1465" s="51" t="s">
        <v>2026</v>
      </c>
      <c r="D1465" s="51" t="s">
        <v>1377</v>
      </c>
      <c r="E1465" s="51" t="s">
        <v>1376</v>
      </c>
      <c r="F1465" s="51" t="s">
        <v>1204</v>
      </c>
      <c r="G1465" s="51" t="s">
        <v>1203</v>
      </c>
      <c r="H1465" s="51" t="s">
        <v>1202</v>
      </c>
      <c r="I1465" s="51" t="s">
        <v>1201</v>
      </c>
      <c r="J1465" s="51" t="s">
        <v>1200</v>
      </c>
      <c r="K1465" s="51" t="s">
        <v>1199</v>
      </c>
      <c r="L1465" s="51" t="s">
        <v>1212</v>
      </c>
      <c r="M1465" s="51" t="s">
        <v>1197</v>
      </c>
      <c r="N1465" s="51" t="s">
        <v>1168</v>
      </c>
      <c r="O1465" s="51">
        <v>699900</v>
      </c>
      <c r="P1465" s="51" t="s">
        <v>1195</v>
      </c>
      <c r="Q1465" s="51" t="s">
        <v>1194</v>
      </c>
      <c r="R1465" s="51" t="s">
        <v>15</v>
      </c>
      <c r="T1465" s="51" t="s">
        <v>1960</v>
      </c>
    </row>
    <row r="1466" spans="1:20" x14ac:dyDescent="0.2">
      <c r="A1466" s="51" t="s">
        <v>1209</v>
      </c>
      <c r="B1466" s="51" t="s">
        <v>1573</v>
      </c>
      <c r="C1466" s="51" t="s">
        <v>2026</v>
      </c>
      <c r="D1466" s="51" t="s">
        <v>1377</v>
      </c>
      <c r="E1466" s="51" t="s">
        <v>1376</v>
      </c>
      <c r="F1466" s="51" t="s">
        <v>1204</v>
      </c>
      <c r="G1466" s="51" t="s">
        <v>1203</v>
      </c>
      <c r="H1466" s="51" t="s">
        <v>1202</v>
      </c>
      <c r="I1466" s="51" t="s">
        <v>1201</v>
      </c>
      <c r="J1466" s="51" t="s">
        <v>1200</v>
      </c>
      <c r="K1466" s="51" t="s">
        <v>1199</v>
      </c>
      <c r="L1466" s="51" t="s">
        <v>1198</v>
      </c>
      <c r="M1466" s="51" t="s">
        <v>1791</v>
      </c>
      <c r="N1466" s="51" t="s">
        <v>2735</v>
      </c>
      <c r="O1466" s="51">
        <v>157400</v>
      </c>
      <c r="P1466" s="51" t="s">
        <v>1195</v>
      </c>
      <c r="Q1466" s="51" t="s">
        <v>1194</v>
      </c>
      <c r="R1466" s="51" t="s">
        <v>15</v>
      </c>
      <c r="T1466" s="51" t="s">
        <v>2047</v>
      </c>
    </row>
    <row r="1467" spans="1:20" x14ac:dyDescent="0.2">
      <c r="A1467" s="51" t="s">
        <v>1209</v>
      </c>
      <c r="B1467" s="51" t="s">
        <v>1573</v>
      </c>
      <c r="C1467" s="51" t="s">
        <v>2026</v>
      </c>
      <c r="D1467" s="51" t="s">
        <v>1377</v>
      </c>
      <c r="E1467" s="51" t="s">
        <v>1376</v>
      </c>
      <c r="F1467" s="51" t="s">
        <v>1204</v>
      </c>
      <c r="G1467" s="51" t="s">
        <v>1203</v>
      </c>
      <c r="H1467" s="51" t="s">
        <v>1202</v>
      </c>
      <c r="I1467" s="51" t="s">
        <v>1201</v>
      </c>
      <c r="J1467" s="51" t="s">
        <v>1200</v>
      </c>
      <c r="K1467" s="51" t="s">
        <v>1199</v>
      </c>
      <c r="L1467" s="51" t="s">
        <v>1251</v>
      </c>
      <c r="M1467" s="51" t="s">
        <v>1791</v>
      </c>
      <c r="N1467" s="51" t="s">
        <v>2735</v>
      </c>
      <c r="O1467" s="51">
        <v>197850</v>
      </c>
      <c r="P1467" s="51" t="s">
        <v>1195</v>
      </c>
      <c r="Q1467" s="51" t="s">
        <v>1194</v>
      </c>
      <c r="R1467" s="51" t="s">
        <v>15</v>
      </c>
      <c r="T1467" s="51" t="s">
        <v>2105</v>
      </c>
    </row>
    <row r="1468" spans="1:20" x14ac:dyDescent="0.2">
      <c r="A1468" s="51" t="s">
        <v>1209</v>
      </c>
      <c r="B1468" s="51" t="s">
        <v>1573</v>
      </c>
      <c r="C1468" s="51" t="s">
        <v>2026</v>
      </c>
      <c r="D1468" s="51" t="s">
        <v>1377</v>
      </c>
      <c r="E1468" s="51" t="s">
        <v>1376</v>
      </c>
      <c r="F1468" s="51" t="s">
        <v>1204</v>
      </c>
      <c r="G1468" s="51" t="s">
        <v>1203</v>
      </c>
      <c r="H1468" s="51" t="s">
        <v>1202</v>
      </c>
      <c r="I1468" s="51" t="s">
        <v>1201</v>
      </c>
      <c r="J1468" s="51" t="s">
        <v>1200</v>
      </c>
      <c r="K1468" s="51" t="s">
        <v>1199</v>
      </c>
      <c r="L1468" s="51" t="s">
        <v>1248</v>
      </c>
      <c r="M1468" s="51" t="s">
        <v>1791</v>
      </c>
      <c r="N1468" s="51" t="s">
        <v>2735</v>
      </c>
      <c r="O1468" s="51">
        <v>389400</v>
      </c>
      <c r="P1468" s="51" t="s">
        <v>1195</v>
      </c>
      <c r="Q1468" s="51" t="s">
        <v>1194</v>
      </c>
      <c r="R1468" s="51" t="s">
        <v>15</v>
      </c>
      <c r="T1468" s="51" t="s">
        <v>2107</v>
      </c>
    </row>
    <row r="1469" spans="1:20" x14ac:dyDescent="0.2">
      <c r="A1469" s="51" t="s">
        <v>1209</v>
      </c>
      <c r="B1469" s="51" t="s">
        <v>1573</v>
      </c>
      <c r="C1469" s="51" t="s">
        <v>2026</v>
      </c>
      <c r="D1469" s="51" t="s">
        <v>1377</v>
      </c>
      <c r="E1469" s="51" t="s">
        <v>1376</v>
      </c>
      <c r="F1469" s="51" t="s">
        <v>1204</v>
      </c>
      <c r="G1469" s="51" t="s">
        <v>1203</v>
      </c>
      <c r="H1469" s="51" t="s">
        <v>1202</v>
      </c>
      <c r="I1469" s="51" t="s">
        <v>1201</v>
      </c>
      <c r="J1469" s="51" t="s">
        <v>1200</v>
      </c>
      <c r="K1469" s="51" t="s">
        <v>1199</v>
      </c>
      <c r="L1469" s="51" t="s">
        <v>1246</v>
      </c>
      <c r="M1469" s="51" t="s">
        <v>1211</v>
      </c>
      <c r="N1469" s="51" t="s">
        <v>1164</v>
      </c>
      <c r="O1469" s="51">
        <v>349900</v>
      </c>
      <c r="P1469" s="51" t="s">
        <v>1195</v>
      </c>
      <c r="Q1469" s="51" t="s">
        <v>1194</v>
      </c>
      <c r="R1469" s="51" t="s">
        <v>15</v>
      </c>
      <c r="T1469" s="51" t="s">
        <v>1826</v>
      </c>
    </row>
    <row r="1470" spans="1:20" x14ac:dyDescent="0.2">
      <c r="A1470" s="51" t="s">
        <v>1209</v>
      </c>
      <c r="B1470" s="51" t="s">
        <v>1573</v>
      </c>
      <c r="C1470" s="51" t="s">
        <v>2026</v>
      </c>
      <c r="D1470" s="51" t="s">
        <v>1377</v>
      </c>
      <c r="E1470" s="51" t="s">
        <v>1376</v>
      </c>
      <c r="F1470" s="51" t="s">
        <v>1204</v>
      </c>
      <c r="G1470" s="51" t="s">
        <v>1203</v>
      </c>
      <c r="H1470" s="51" t="s">
        <v>1202</v>
      </c>
      <c r="I1470" s="51" t="s">
        <v>1201</v>
      </c>
      <c r="J1470" s="51" t="s">
        <v>1200</v>
      </c>
      <c r="K1470" s="51" t="s">
        <v>1199</v>
      </c>
      <c r="L1470" s="51" t="s">
        <v>1244</v>
      </c>
      <c r="M1470" s="51" t="s">
        <v>1791</v>
      </c>
      <c r="N1470" s="51" t="s">
        <v>2735</v>
      </c>
      <c r="O1470" s="51">
        <v>193000</v>
      </c>
      <c r="P1470" s="51" t="s">
        <v>1195</v>
      </c>
      <c r="Q1470" s="51" t="s">
        <v>1194</v>
      </c>
      <c r="R1470" s="51" t="s">
        <v>15</v>
      </c>
      <c r="T1470" s="51" t="s">
        <v>2048</v>
      </c>
    </row>
    <row r="1471" spans="1:20" x14ac:dyDescent="0.2">
      <c r="A1471" s="51" t="s">
        <v>1209</v>
      </c>
      <c r="B1471" s="51" t="s">
        <v>1573</v>
      </c>
      <c r="C1471" s="51" t="s">
        <v>2026</v>
      </c>
      <c r="D1471" s="51" t="s">
        <v>1377</v>
      </c>
      <c r="E1471" s="51" t="s">
        <v>1376</v>
      </c>
      <c r="F1471" s="51" t="s">
        <v>1204</v>
      </c>
      <c r="G1471" s="51" t="s">
        <v>1203</v>
      </c>
      <c r="H1471" s="51" t="s">
        <v>1202</v>
      </c>
      <c r="I1471" s="51" t="s">
        <v>1201</v>
      </c>
      <c r="J1471" s="51" t="s">
        <v>1200</v>
      </c>
      <c r="K1471" s="51" t="s">
        <v>1199</v>
      </c>
      <c r="L1471" s="51" t="s">
        <v>1242</v>
      </c>
      <c r="M1471" s="51" t="s">
        <v>1221</v>
      </c>
      <c r="N1471" s="51" t="s">
        <v>1164</v>
      </c>
      <c r="O1471" s="51">
        <v>174900</v>
      </c>
      <c r="P1471" s="51" t="s">
        <v>1195</v>
      </c>
      <c r="Q1471" s="51" t="s">
        <v>1194</v>
      </c>
      <c r="R1471" s="51" t="s">
        <v>15</v>
      </c>
      <c r="T1471" s="51" t="s">
        <v>1489</v>
      </c>
    </row>
    <row r="1472" spans="1:20" x14ac:dyDescent="0.2">
      <c r="A1472" s="51" t="s">
        <v>1209</v>
      </c>
      <c r="B1472" s="51" t="s">
        <v>1573</v>
      </c>
      <c r="C1472" s="51" t="s">
        <v>2026</v>
      </c>
      <c r="D1472" s="51" t="s">
        <v>1377</v>
      </c>
      <c r="E1472" s="51" t="s">
        <v>1376</v>
      </c>
      <c r="F1472" s="51" t="s">
        <v>1204</v>
      </c>
      <c r="G1472" s="51" t="s">
        <v>1203</v>
      </c>
      <c r="H1472" s="51" t="s">
        <v>1202</v>
      </c>
      <c r="I1472" s="51" t="s">
        <v>1201</v>
      </c>
      <c r="J1472" s="51" t="s">
        <v>1200</v>
      </c>
      <c r="K1472" s="51" t="s">
        <v>1199</v>
      </c>
      <c r="L1472" s="51" t="s">
        <v>1238</v>
      </c>
      <c r="M1472" s="51" t="s">
        <v>1197</v>
      </c>
      <c r="N1472" s="51" t="s">
        <v>1168</v>
      </c>
      <c r="O1472" s="51">
        <v>280500</v>
      </c>
      <c r="P1472" s="51" t="s">
        <v>1195</v>
      </c>
      <c r="Q1472" s="51" t="s">
        <v>1194</v>
      </c>
      <c r="R1472" s="51" t="s">
        <v>15</v>
      </c>
      <c r="T1472" s="51" t="s">
        <v>2029</v>
      </c>
    </row>
    <row r="1473" spans="1:20" x14ac:dyDescent="0.2">
      <c r="A1473" s="51" t="s">
        <v>1209</v>
      </c>
      <c r="B1473" s="51" t="s">
        <v>1573</v>
      </c>
      <c r="C1473" s="51" t="s">
        <v>2026</v>
      </c>
      <c r="D1473" s="51" t="s">
        <v>1369</v>
      </c>
      <c r="E1473" s="51" t="s">
        <v>1368</v>
      </c>
      <c r="F1473" s="51" t="s">
        <v>1204</v>
      </c>
      <c r="G1473" s="51" t="s">
        <v>1203</v>
      </c>
      <c r="H1473" s="51" t="s">
        <v>1202</v>
      </c>
      <c r="I1473" s="51" t="s">
        <v>1201</v>
      </c>
      <c r="J1473" s="51" t="s">
        <v>1200</v>
      </c>
      <c r="K1473" s="51" t="s">
        <v>1199</v>
      </c>
      <c r="L1473" s="51" t="s">
        <v>1222</v>
      </c>
      <c r="M1473" s="51" t="s">
        <v>1791</v>
      </c>
      <c r="N1473" s="51" t="s">
        <v>2735</v>
      </c>
      <c r="O1473" s="51">
        <v>222600</v>
      </c>
      <c r="P1473" s="51" t="s">
        <v>1195</v>
      </c>
      <c r="Q1473" s="51" t="s">
        <v>1194</v>
      </c>
      <c r="R1473" s="51" t="s">
        <v>15</v>
      </c>
      <c r="T1473" s="51" t="s">
        <v>2037</v>
      </c>
    </row>
    <row r="1474" spans="1:20" x14ac:dyDescent="0.2">
      <c r="A1474" s="51" t="s">
        <v>1209</v>
      </c>
      <c r="B1474" s="51" t="s">
        <v>1573</v>
      </c>
      <c r="C1474" s="51" t="s">
        <v>2026</v>
      </c>
      <c r="D1474" s="51" t="s">
        <v>1369</v>
      </c>
      <c r="E1474" s="51" t="s">
        <v>1368</v>
      </c>
      <c r="F1474" s="51" t="s">
        <v>1204</v>
      </c>
      <c r="G1474" s="51" t="s">
        <v>1203</v>
      </c>
      <c r="H1474" s="51" t="s">
        <v>1202</v>
      </c>
      <c r="I1474" s="51" t="s">
        <v>1201</v>
      </c>
      <c r="J1474" s="51" t="s">
        <v>1200</v>
      </c>
      <c r="K1474" s="51" t="s">
        <v>1199</v>
      </c>
      <c r="L1474" s="51" t="s">
        <v>1219</v>
      </c>
      <c r="M1474" s="51" t="s">
        <v>1791</v>
      </c>
      <c r="N1474" s="51" t="s">
        <v>2735</v>
      </c>
      <c r="O1474" s="51">
        <v>132450</v>
      </c>
      <c r="P1474" s="51" t="s">
        <v>1195</v>
      </c>
      <c r="Q1474" s="51" t="s">
        <v>1194</v>
      </c>
      <c r="R1474" s="51" t="s">
        <v>15</v>
      </c>
      <c r="T1474" s="51" t="s">
        <v>2106</v>
      </c>
    </row>
    <row r="1475" spans="1:20" x14ac:dyDescent="0.2">
      <c r="A1475" s="51" t="s">
        <v>1209</v>
      </c>
      <c r="B1475" s="51" t="s">
        <v>1573</v>
      </c>
      <c r="C1475" s="51" t="s">
        <v>2026</v>
      </c>
      <c r="D1475" s="51" t="s">
        <v>1369</v>
      </c>
      <c r="E1475" s="51" t="s">
        <v>1368</v>
      </c>
      <c r="F1475" s="51" t="s">
        <v>1204</v>
      </c>
      <c r="G1475" s="51" t="s">
        <v>1203</v>
      </c>
      <c r="H1475" s="51" t="s">
        <v>1202</v>
      </c>
      <c r="I1475" s="51" t="s">
        <v>1201</v>
      </c>
      <c r="J1475" s="51" t="s">
        <v>1200</v>
      </c>
      <c r="K1475" s="51" t="s">
        <v>1199</v>
      </c>
      <c r="L1475" s="51" t="s">
        <v>1217</v>
      </c>
      <c r="M1475" s="51" t="s">
        <v>1197</v>
      </c>
      <c r="N1475" s="51" t="s">
        <v>1168</v>
      </c>
      <c r="O1475" s="51">
        <v>349900</v>
      </c>
      <c r="P1475" s="51" t="s">
        <v>1195</v>
      </c>
      <c r="Q1475" s="51" t="s">
        <v>1194</v>
      </c>
      <c r="R1475" s="51" t="s">
        <v>15</v>
      </c>
      <c r="T1475" s="51" t="s">
        <v>1826</v>
      </c>
    </row>
    <row r="1476" spans="1:20" x14ac:dyDescent="0.2">
      <c r="A1476" s="51" t="s">
        <v>1209</v>
      </c>
      <c r="B1476" s="51" t="s">
        <v>1573</v>
      </c>
      <c r="C1476" s="51" t="s">
        <v>2026</v>
      </c>
      <c r="D1476" s="51" t="s">
        <v>1369</v>
      </c>
      <c r="E1476" s="51" t="s">
        <v>1368</v>
      </c>
      <c r="F1476" s="51" t="s">
        <v>1204</v>
      </c>
      <c r="G1476" s="51" t="s">
        <v>1203</v>
      </c>
      <c r="H1476" s="51" t="s">
        <v>1202</v>
      </c>
      <c r="I1476" s="51" t="s">
        <v>1201</v>
      </c>
      <c r="J1476" s="51" t="s">
        <v>1200</v>
      </c>
      <c r="K1476" s="51" t="s">
        <v>1199</v>
      </c>
      <c r="L1476" s="51" t="s">
        <v>1215</v>
      </c>
      <c r="M1476" s="51" t="s">
        <v>1221</v>
      </c>
      <c r="N1476" s="51" t="s">
        <v>1164</v>
      </c>
      <c r="O1476" s="51">
        <v>197850</v>
      </c>
      <c r="P1476" s="51" t="s">
        <v>1195</v>
      </c>
      <c r="Q1476" s="51" t="s">
        <v>1194</v>
      </c>
      <c r="R1476" s="51" t="s">
        <v>15</v>
      </c>
      <c r="T1476" s="51" t="s">
        <v>2105</v>
      </c>
    </row>
    <row r="1477" spans="1:20" x14ac:dyDescent="0.2">
      <c r="A1477" s="51" t="s">
        <v>1209</v>
      </c>
      <c r="B1477" s="51" t="s">
        <v>1573</v>
      </c>
      <c r="C1477" s="51" t="s">
        <v>2026</v>
      </c>
      <c r="D1477" s="51" t="s">
        <v>1369</v>
      </c>
      <c r="E1477" s="51" t="s">
        <v>1368</v>
      </c>
      <c r="F1477" s="51" t="s">
        <v>1204</v>
      </c>
      <c r="G1477" s="51" t="s">
        <v>1203</v>
      </c>
      <c r="H1477" s="51" t="s">
        <v>1202</v>
      </c>
      <c r="I1477" s="51" t="s">
        <v>1201</v>
      </c>
      <c r="J1477" s="51" t="s">
        <v>1200</v>
      </c>
      <c r="K1477" s="51" t="s">
        <v>1199</v>
      </c>
      <c r="L1477" s="51" t="s">
        <v>1212</v>
      </c>
      <c r="M1477" s="51" t="s">
        <v>1791</v>
      </c>
      <c r="N1477" s="51" t="s">
        <v>2735</v>
      </c>
      <c r="O1477" s="51">
        <v>378400</v>
      </c>
      <c r="P1477" s="51" t="s">
        <v>1195</v>
      </c>
      <c r="Q1477" s="51" t="s">
        <v>1194</v>
      </c>
      <c r="R1477" s="51" t="s">
        <v>15</v>
      </c>
      <c r="T1477" s="51" t="s">
        <v>2104</v>
      </c>
    </row>
    <row r="1478" spans="1:20" x14ac:dyDescent="0.2">
      <c r="A1478" s="51" t="s">
        <v>1209</v>
      </c>
      <c r="B1478" s="51" t="s">
        <v>1573</v>
      </c>
      <c r="C1478" s="51" t="s">
        <v>2026</v>
      </c>
      <c r="D1478" s="51" t="s">
        <v>1369</v>
      </c>
      <c r="E1478" s="51" t="s">
        <v>1368</v>
      </c>
      <c r="F1478" s="51" t="s">
        <v>1204</v>
      </c>
      <c r="G1478" s="51" t="s">
        <v>1203</v>
      </c>
      <c r="H1478" s="51" t="s">
        <v>1202</v>
      </c>
      <c r="I1478" s="51" t="s">
        <v>1201</v>
      </c>
      <c r="J1478" s="51" t="s">
        <v>1200</v>
      </c>
      <c r="K1478" s="51" t="s">
        <v>1199</v>
      </c>
      <c r="L1478" s="51" t="s">
        <v>1198</v>
      </c>
      <c r="M1478" s="51" t="s">
        <v>1197</v>
      </c>
      <c r="N1478" s="51" t="s">
        <v>1168</v>
      </c>
      <c r="O1478" s="51">
        <v>339900</v>
      </c>
      <c r="P1478" s="51" t="s">
        <v>1195</v>
      </c>
      <c r="Q1478" s="51" t="s">
        <v>1194</v>
      </c>
      <c r="R1478" s="51" t="s">
        <v>15</v>
      </c>
      <c r="T1478" s="51" t="s">
        <v>2103</v>
      </c>
    </row>
    <row r="1479" spans="1:20" x14ac:dyDescent="0.2">
      <c r="A1479" s="51" t="s">
        <v>1209</v>
      </c>
      <c r="B1479" s="51" t="s">
        <v>1573</v>
      </c>
      <c r="C1479" s="51" t="s">
        <v>2026</v>
      </c>
      <c r="D1479" s="51" t="s">
        <v>1369</v>
      </c>
      <c r="E1479" s="51" t="s">
        <v>1368</v>
      </c>
      <c r="F1479" s="51" t="s">
        <v>1204</v>
      </c>
      <c r="G1479" s="51" t="s">
        <v>1203</v>
      </c>
      <c r="H1479" s="51" t="s">
        <v>1202</v>
      </c>
      <c r="I1479" s="51" t="s">
        <v>1201</v>
      </c>
      <c r="J1479" s="51" t="s">
        <v>1200</v>
      </c>
      <c r="K1479" s="51" t="s">
        <v>1199</v>
      </c>
      <c r="L1479" s="51" t="s">
        <v>1251</v>
      </c>
      <c r="M1479" s="51" t="s">
        <v>1211</v>
      </c>
      <c r="N1479" s="51" t="s">
        <v>1164</v>
      </c>
      <c r="O1479" s="51">
        <v>345900</v>
      </c>
      <c r="P1479" s="51" t="s">
        <v>1195</v>
      </c>
      <c r="Q1479" s="51" t="s">
        <v>1194</v>
      </c>
      <c r="R1479" s="51" t="s">
        <v>15</v>
      </c>
      <c r="T1479" s="51" t="s">
        <v>1902</v>
      </c>
    </row>
    <row r="1480" spans="1:20" x14ac:dyDescent="0.2">
      <c r="A1480" s="51" t="s">
        <v>1209</v>
      </c>
      <c r="B1480" s="51" t="s">
        <v>1573</v>
      </c>
      <c r="C1480" s="51" t="s">
        <v>2026</v>
      </c>
      <c r="D1480" s="51" t="s">
        <v>1369</v>
      </c>
      <c r="E1480" s="51" t="s">
        <v>1368</v>
      </c>
      <c r="F1480" s="51" t="s">
        <v>1204</v>
      </c>
      <c r="G1480" s="51" t="s">
        <v>1203</v>
      </c>
      <c r="H1480" s="51" t="s">
        <v>1202</v>
      </c>
      <c r="I1480" s="51" t="s">
        <v>1201</v>
      </c>
      <c r="J1480" s="51" t="s">
        <v>1200</v>
      </c>
      <c r="K1480" s="51" t="s">
        <v>1199</v>
      </c>
      <c r="L1480" s="51" t="s">
        <v>1248</v>
      </c>
      <c r="M1480" s="51" t="s">
        <v>1211</v>
      </c>
      <c r="N1480" s="51" t="s">
        <v>1164</v>
      </c>
      <c r="O1480" s="51">
        <v>172520.5</v>
      </c>
      <c r="P1480" s="51" t="s">
        <v>1195</v>
      </c>
      <c r="Q1480" s="51" t="s">
        <v>1194</v>
      </c>
      <c r="R1480" s="51" t="s">
        <v>15</v>
      </c>
      <c r="T1480" s="51" t="s">
        <v>2102</v>
      </c>
    </row>
    <row r="1481" spans="1:20" x14ac:dyDescent="0.2">
      <c r="A1481" s="51" t="s">
        <v>1209</v>
      </c>
      <c r="B1481" s="51" t="s">
        <v>1573</v>
      </c>
      <c r="C1481" s="51" t="s">
        <v>2026</v>
      </c>
      <c r="D1481" s="51" t="s">
        <v>1369</v>
      </c>
      <c r="E1481" s="51" t="s">
        <v>1368</v>
      </c>
      <c r="F1481" s="51" t="s">
        <v>1204</v>
      </c>
      <c r="G1481" s="51" t="s">
        <v>1203</v>
      </c>
      <c r="H1481" s="51" t="s">
        <v>1202</v>
      </c>
      <c r="I1481" s="51" t="s">
        <v>1201</v>
      </c>
      <c r="J1481" s="51" t="s">
        <v>1200</v>
      </c>
      <c r="K1481" s="51" t="s">
        <v>1199</v>
      </c>
      <c r="L1481" s="51" t="s">
        <v>1246</v>
      </c>
      <c r="M1481" s="51" t="s">
        <v>1791</v>
      </c>
      <c r="N1481" s="51" t="s">
        <v>2735</v>
      </c>
      <c r="O1481" s="51">
        <v>251900</v>
      </c>
      <c r="P1481" s="51" t="s">
        <v>1195</v>
      </c>
      <c r="Q1481" s="51" t="s">
        <v>1194</v>
      </c>
      <c r="R1481" s="51" t="s">
        <v>15</v>
      </c>
      <c r="T1481" s="51" t="s">
        <v>2101</v>
      </c>
    </row>
    <row r="1482" spans="1:20" x14ac:dyDescent="0.2">
      <c r="A1482" s="51" t="s">
        <v>1209</v>
      </c>
      <c r="B1482" s="51" t="s">
        <v>1573</v>
      </c>
      <c r="C1482" s="51" t="s">
        <v>2026</v>
      </c>
      <c r="D1482" s="51" t="s">
        <v>1369</v>
      </c>
      <c r="E1482" s="51" t="s">
        <v>1368</v>
      </c>
      <c r="F1482" s="51" t="s">
        <v>1204</v>
      </c>
      <c r="G1482" s="51" t="s">
        <v>1203</v>
      </c>
      <c r="H1482" s="51" t="s">
        <v>1202</v>
      </c>
      <c r="I1482" s="51" t="s">
        <v>1201</v>
      </c>
      <c r="J1482" s="51" t="s">
        <v>1200</v>
      </c>
      <c r="K1482" s="51" t="s">
        <v>1199</v>
      </c>
      <c r="L1482" s="51" t="s">
        <v>1244</v>
      </c>
      <c r="M1482" s="51" t="s">
        <v>1791</v>
      </c>
      <c r="N1482" s="51" t="s">
        <v>2735</v>
      </c>
      <c r="O1482" s="51">
        <v>162700</v>
      </c>
      <c r="P1482" s="51" t="s">
        <v>1195</v>
      </c>
      <c r="Q1482" s="51" t="s">
        <v>1194</v>
      </c>
      <c r="R1482" s="51" t="s">
        <v>15</v>
      </c>
      <c r="T1482" s="51" t="s">
        <v>2100</v>
      </c>
    </row>
    <row r="1483" spans="1:20" x14ac:dyDescent="0.2">
      <c r="A1483" s="51" t="s">
        <v>1209</v>
      </c>
      <c r="B1483" s="51" t="s">
        <v>1573</v>
      </c>
      <c r="C1483" s="51" t="s">
        <v>2026</v>
      </c>
      <c r="D1483" s="51" t="s">
        <v>1369</v>
      </c>
      <c r="E1483" s="51" t="s">
        <v>1368</v>
      </c>
      <c r="F1483" s="51" t="s">
        <v>1204</v>
      </c>
      <c r="G1483" s="51" t="s">
        <v>1203</v>
      </c>
      <c r="H1483" s="51" t="s">
        <v>1202</v>
      </c>
      <c r="I1483" s="51" t="s">
        <v>1201</v>
      </c>
      <c r="J1483" s="51" t="s">
        <v>1200</v>
      </c>
      <c r="K1483" s="51" t="s">
        <v>1199</v>
      </c>
      <c r="L1483" s="51" t="s">
        <v>1242</v>
      </c>
      <c r="M1483" s="51" t="s">
        <v>1791</v>
      </c>
      <c r="N1483" s="51" t="s">
        <v>2735</v>
      </c>
      <c r="O1483" s="51">
        <v>271700</v>
      </c>
      <c r="P1483" s="51" t="s">
        <v>1195</v>
      </c>
      <c r="Q1483" s="51" t="s">
        <v>1194</v>
      </c>
      <c r="R1483" s="51" t="s">
        <v>15</v>
      </c>
      <c r="T1483" s="51" t="s">
        <v>2099</v>
      </c>
    </row>
    <row r="1484" spans="1:20" x14ac:dyDescent="0.2">
      <c r="A1484" s="51" t="s">
        <v>1209</v>
      </c>
      <c r="B1484" s="51" t="s">
        <v>1573</v>
      </c>
      <c r="C1484" s="51" t="s">
        <v>2026</v>
      </c>
      <c r="D1484" s="51" t="s">
        <v>1369</v>
      </c>
      <c r="E1484" s="51" t="s">
        <v>1368</v>
      </c>
      <c r="F1484" s="51" t="s">
        <v>1204</v>
      </c>
      <c r="G1484" s="51" t="s">
        <v>1203</v>
      </c>
      <c r="H1484" s="51" t="s">
        <v>1202</v>
      </c>
      <c r="I1484" s="51" t="s">
        <v>1201</v>
      </c>
      <c r="J1484" s="51" t="s">
        <v>1200</v>
      </c>
      <c r="K1484" s="51" t="s">
        <v>1199</v>
      </c>
      <c r="L1484" s="51" t="s">
        <v>1238</v>
      </c>
      <c r="M1484" s="51" t="s">
        <v>1211</v>
      </c>
      <c r="N1484" s="51" t="s">
        <v>1164</v>
      </c>
      <c r="O1484" s="51">
        <v>363490</v>
      </c>
      <c r="P1484" s="51" t="s">
        <v>1195</v>
      </c>
      <c r="Q1484" s="51" t="s">
        <v>1194</v>
      </c>
      <c r="R1484" s="51" t="s">
        <v>1213</v>
      </c>
      <c r="T1484" s="51" t="s">
        <v>2098</v>
      </c>
    </row>
    <row r="1485" spans="1:20" x14ac:dyDescent="0.2">
      <c r="A1485" s="51" t="s">
        <v>1209</v>
      </c>
      <c r="B1485" s="51" t="s">
        <v>1573</v>
      </c>
      <c r="C1485" s="51" t="s">
        <v>2026</v>
      </c>
      <c r="D1485" s="51" t="s">
        <v>1362</v>
      </c>
      <c r="E1485" s="51" t="s">
        <v>1361</v>
      </c>
      <c r="F1485" s="51" t="s">
        <v>1204</v>
      </c>
      <c r="G1485" s="51" t="s">
        <v>1203</v>
      </c>
      <c r="H1485" s="51" t="s">
        <v>1202</v>
      </c>
      <c r="I1485" s="51" t="s">
        <v>1201</v>
      </c>
      <c r="J1485" s="51" t="s">
        <v>1200</v>
      </c>
      <c r="K1485" s="51" t="s">
        <v>1199</v>
      </c>
      <c r="L1485" s="51" t="s">
        <v>1222</v>
      </c>
      <c r="M1485" s="51" t="s">
        <v>1211</v>
      </c>
      <c r="N1485" s="51" t="s">
        <v>1164</v>
      </c>
      <c r="O1485" s="51">
        <v>261900</v>
      </c>
      <c r="P1485" s="51" t="s">
        <v>1195</v>
      </c>
      <c r="Q1485" s="51" t="s">
        <v>1194</v>
      </c>
      <c r="R1485" s="51" t="s">
        <v>15</v>
      </c>
      <c r="T1485" s="51" t="s">
        <v>1896</v>
      </c>
    </row>
    <row r="1486" spans="1:20" x14ac:dyDescent="0.2">
      <c r="A1486" s="51" t="s">
        <v>1209</v>
      </c>
      <c r="B1486" s="51" t="s">
        <v>1573</v>
      </c>
      <c r="C1486" s="51" t="s">
        <v>2026</v>
      </c>
      <c r="D1486" s="51" t="s">
        <v>1362</v>
      </c>
      <c r="E1486" s="51" t="s">
        <v>1361</v>
      </c>
      <c r="F1486" s="51" t="s">
        <v>1204</v>
      </c>
      <c r="G1486" s="51" t="s">
        <v>1203</v>
      </c>
      <c r="H1486" s="51" t="s">
        <v>1202</v>
      </c>
      <c r="I1486" s="51" t="s">
        <v>1201</v>
      </c>
      <c r="J1486" s="51" t="s">
        <v>1200</v>
      </c>
      <c r="K1486" s="51" t="s">
        <v>1199</v>
      </c>
      <c r="L1486" s="51" t="s">
        <v>1219</v>
      </c>
      <c r="M1486" s="51" t="s">
        <v>1211</v>
      </c>
      <c r="N1486" s="51" t="s">
        <v>1164</v>
      </c>
      <c r="O1486" s="51">
        <v>198600</v>
      </c>
      <c r="P1486" s="51" t="s">
        <v>1195</v>
      </c>
      <c r="Q1486" s="51" t="s">
        <v>1194</v>
      </c>
      <c r="R1486" s="51" t="s">
        <v>15</v>
      </c>
      <c r="T1486" s="51" t="s">
        <v>2097</v>
      </c>
    </row>
    <row r="1487" spans="1:20" x14ac:dyDescent="0.2">
      <c r="A1487" s="51" t="s">
        <v>1209</v>
      </c>
      <c r="B1487" s="51" t="s">
        <v>1573</v>
      </c>
      <c r="C1487" s="51" t="s">
        <v>2026</v>
      </c>
      <c r="D1487" s="51" t="s">
        <v>1362</v>
      </c>
      <c r="E1487" s="51" t="s">
        <v>1361</v>
      </c>
      <c r="F1487" s="51" t="s">
        <v>1204</v>
      </c>
      <c r="G1487" s="51" t="s">
        <v>1203</v>
      </c>
      <c r="H1487" s="51" t="s">
        <v>1202</v>
      </c>
      <c r="I1487" s="51" t="s">
        <v>1201</v>
      </c>
      <c r="J1487" s="51" t="s">
        <v>1200</v>
      </c>
      <c r="K1487" s="51" t="s">
        <v>1199</v>
      </c>
      <c r="L1487" s="51" t="s">
        <v>1217</v>
      </c>
      <c r="M1487" s="51" t="s">
        <v>1791</v>
      </c>
      <c r="N1487" s="51" t="s">
        <v>2735</v>
      </c>
      <c r="O1487" s="51">
        <v>388200</v>
      </c>
      <c r="P1487" s="51" t="s">
        <v>1195</v>
      </c>
      <c r="Q1487" s="51" t="s">
        <v>1194</v>
      </c>
      <c r="R1487" s="51" t="s">
        <v>15</v>
      </c>
      <c r="T1487" s="51" t="s">
        <v>1895</v>
      </c>
    </row>
    <row r="1488" spans="1:20" x14ac:dyDescent="0.2">
      <c r="A1488" s="51" t="s">
        <v>1209</v>
      </c>
      <c r="B1488" s="51" t="s">
        <v>1573</v>
      </c>
      <c r="C1488" s="51" t="s">
        <v>2026</v>
      </c>
      <c r="D1488" s="51" t="s">
        <v>1362</v>
      </c>
      <c r="E1488" s="51" t="s">
        <v>1361</v>
      </c>
      <c r="F1488" s="51" t="s">
        <v>1204</v>
      </c>
      <c r="G1488" s="51" t="s">
        <v>1203</v>
      </c>
      <c r="H1488" s="51" t="s">
        <v>1202</v>
      </c>
      <c r="I1488" s="51" t="s">
        <v>1201</v>
      </c>
      <c r="J1488" s="51" t="s">
        <v>1200</v>
      </c>
      <c r="K1488" s="51" t="s">
        <v>1199</v>
      </c>
      <c r="L1488" s="51" t="s">
        <v>1215</v>
      </c>
      <c r="M1488" s="51" t="s">
        <v>1211</v>
      </c>
      <c r="N1488" s="51" t="s">
        <v>1164</v>
      </c>
      <c r="O1488" s="51">
        <v>518400</v>
      </c>
      <c r="P1488" s="51" t="s">
        <v>1195</v>
      </c>
      <c r="Q1488" s="51" t="s">
        <v>1194</v>
      </c>
      <c r="R1488" s="51" t="s">
        <v>15</v>
      </c>
      <c r="T1488" s="51" t="s">
        <v>2082</v>
      </c>
    </row>
    <row r="1489" spans="1:20" x14ac:dyDescent="0.2">
      <c r="A1489" s="51" t="s">
        <v>1209</v>
      </c>
      <c r="B1489" s="51" t="s">
        <v>1573</v>
      </c>
      <c r="C1489" s="51" t="s">
        <v>2026</v>
      </c>
      <c r="D1489" s="51" t="s">
        <v>1362</v>
      </c>
      <c r="E1489" s="51" t="s">
        <v>1361</v>
      </c>
      <c r="F1489" s="51" t="s">
        <v>1204</v>
      </c>
      <c r="G1489" s="51" t="s">
        <v>1203</v>
      </c>
      <c r="H1489" s="51" t="s">
        <v>1202</v>
      </c>
      <c r="I1489" s="51" t="s">
        <v>1201</v>
      </c>
      <c r="J1489" s="51" t="s">
        <v>1200</v>
      </c>
      <c r="K1489" s="51" t="s">
        <v>1199</v>
      </c>
      <c r="L1489" s="51" t="s">
        <v>1212</v>
      </c>
      <c r="M1489" s="51" t="s">
        <v>1211</v>
      </c>
      <c r="N1489" s="51" t="s">
        <v>1164</v>
      </c>
      <c r="O1489" s="51">
        <v>195690</v>
      </c>
      <c r="P1489" s="51" t="s">
        <v>1195</v>
      </c>
      <c r="Q1489" s="51" t="s">
        <v>1194</v>
      </c>
      <c r="R1489" s="51" t="s">
        <v>15</v>
      </c>
      <c r="T1489" s="51" t="s">
        <v>1894</v>
      </c>
    </row>
    <row r="1490" spans="1:20" x14ac:dyDescent="0.2">
      <c r="A1490" s="51" t="s">
        <v>1209</v>
      </c>
      <c r="B1490" s="51" t="s">
        <v>1573</v>
      </c>
      <c r="C1490" s="51" t="s">
        <v>2026</v>
      </c>
      <c r="D1490" s="51" t="s">
        <v>1362</v>
      </c>
      <c r="E1490" s="51" t="s">
        <v>1361</v>
      </c>
      <c r="F1490" s="51" t="s">
        <v>1204</v>
      </c>
      <c r="G1490" s="51" t="s">
        <v>1203</v>
      </c>
      <c r="H1490" s="51" t="s">
        <v>1202</v>
      </c>
      <c r="I1490" s="51" t="s">
        <v>1201</v>
      </c>
      <c r="J1490" s="51" t="s">
        <v>1200</v>
      </c>
      <c r="K1490" s="51" t="s">
        <v>1199</v>
      </c>
      <c r="L1490" s="51" t="s">
        <v>1198</v>
      </c>
      <c r="M1490" s="51" t="s">
        <v>1791</v>
      </c>
      <c r="N1490" s="51" t="s">
        <v>2735</v>
      </c>
      <c r="O1490" s="51">
        <v>163700</v>
      </c>
      <c r="P1490" s="51" t="s">
        <v>1195</v>
      </c>
      <c r="Q1490" s="51" t="s">
        <v>1194</v>
      </c>
      <c r="R1490" s="51" t="s">
        <v>15</v>
      </c>
      <c r="T1490" s="51" t="s">
        <v>2071</v>
      </c>
    </row>
    <row r="1491" spans="1:20" x14ac:dyDescent="0.2">
      <c r="A1491" s="51" t="s">
        <v>1209</v>
      </c>
      <c r="B1491" s="51" t="s">
        <v>1573</v>
      </c>
      <c r="C1491" s="51" t="s">
        <v>2026</v>
      </c>
      <c r="D1491" s="51" t="s">
        <v>1362</v>
      </c>
      <c r="E1491" s="51" t="s">
        <v>1361</v>
      </c>
      <c r="F1491" s="51" t="s">
        <v>1204</v>
      </c>
      <c r="G1491" s="51" t="s">
        <v>1203</v>
      </c>
      <c r="H1491" s="51" t="s">
        <v>1202</v>
      </c>
      <c r="I1491" s="51" t="s">
        <v>1201</v>
      </c>
      <c r="J1491" s="51" t="s">
        <v>1200</v>
      </c>
      <c r="K1491" s="51" t="s">
        <v>1199</v>
      </c>
      <c r="L1491" s="51" t="s">
        <v>1251</v>
      </c>
      <c r="M1491" s="51" t="s">
        <v>1791</v>
      </c>
      <c r="N1491" s="51" t="s">
        <v>2735</v>
      </c>
      <c r="O1491" s="51">
        <v>171150</v>
      </c>
      <c r="P1491" s="51" t="s">
        <v>1195</v>
      </c>
      <c r="Q1491" s="51" t="s">
        <v>1194</v>
      </c>
      <c r="R1491" s="51" t="s">
        <v>15</v>
      </c>
      <c r="T1491" s="51" t="s">
        <v>2096</v>
      </c>
    </row>
    <row r="1492" spans="1:20" x14ac:dyDescent="0.2">
      <c r="A1492" s="51" t="s">
        <v>1209</v>
      </c>
      <c r="B1492" s="51" t="s">
        <v>1573</v>
      </c>
      <c r="C1492" s="51" t="s">
        <v>2026</v>
      </c>
      <c r="D1492" s="51" t="s">
        <v>1362</v>
      </c>
      <c r="E1492" s="51" t="s">
        <v>1361</v>
      </c>
      <c r="F1492" s="51" t="s">
        <v>1204</v>
      </c>
      <c r="G1492" s="51" t="s">
        <v>1203</v>
      </c>
      <c r="H1492" s="51" t="s">
        <v>1202</v>
      </c>
      <c r="I1492" s="51" t="s">
        <v>1201</v>
      </c>
      <c r="J1492" s="51" t="s">
        <v>1200</v>
      </c>
      <c r="K1492" s="51" t="s">
        <v>1199</v>
      </c>
      <c r="L1492" s="51" t="s">
        <v>1248</v>
      </c>
      <c r="M1492" s="51" t="s">
        <v>1197</v>
      </c>
      <c r="N1492" s="51" t="s">
        <v>1168</v>
      </c>
      <c r="O1492" s="51">
        <v>349900</v>
      </c>
      <c r="P1492" s="51" t="s">
        <v>1195</v>
      </c>
      <c r="Q1492" s="51" t="s">
        <v>1194</v>
      </c>
      <c r="R1492" s="51" t="s">
        <v>15</v>
      </c>
      <c r="T1492" s="51" t="s">
        <v>1826</v>
      </c>
    </row>
    <row r="1493" spans="1:20" x14ac:dyDescent="0.2">
      <c r="A1493" s="51" t="s">
        <v>1209</v>
      </c>
      <c r="B1493" s="51" t="s">
        <v>1573</v>
      </c>
      <c r="C1493" s="51" t="s">
        <v>2026</v>
      </c>
      <c r="D1493" s="51" t="s">
        <v>1362</v>
      </c>
      <c r="E1493" s="51" t="s">
        <v>1361</v>
      </c>
      <c r="F1493" s="51" t="s">
        <v>1204</v>
      </c>
      <c r="G1493" s="51" t="s">
        <v>1203</v>
      </c>
      <c r="H1493" s="51" t="s">
        <v>1202</v>
      </c>
      <c r="I1493" s="51" t="s">
        <v>1201</v>
      </c>
      <c r="J1493" s="51" t="s">
        <v>1200</v>
      </c>
      <c r="K1493" s="51" t="s">
        <v>1199</v>
      </c>
      <c r="L1493" s="51" t="s">
        <v>1246</v>
      </c>
      <c r="M1493" s="51" t="s">
        <v>1197</v>
      </c>
      <c r="N1493" s="51" t="s">
        <v>1168</v>
      </c>
      <c r="O1493" s="51">
        <v>280500</v>
      </c>
      <c r="P1493" s="51" t="s">
        <v>1195</v>
      </c>
      <c r="Q1493" s="51" t="s">
        <v>1194</v>
      </c>
      <c r="R1493" s="51" t="s">
        <v>15</v>
      </c>
      <c r="T1493" s="51" t="s">
        <v>2029</v>
      </c>
    </row>
    <row r="1494" spans="1:20" x14ac:dyDescent="0.2">
      <c r="A1494" s="51" t="s">
        <v>1209</v>
      </c>
      <c r="B1494" s="51" t="s">
        <v>1573</v>
      </c>
      <c r="C1494" s="51" t="s">
        <v>2026</v>
      </c>
      <c r="D1494" s="51" t="s">
        <v>1362</v>
      </c>
      <c r="E1494" s="51" t="s">
        <v>1361</v>
      </c>
      <c r="F1494" s="51" t="s">
        <v>1204</v>
      </c>
      <c r="G1494" s="51" t="s">
        <v>1203</v>
      </c>
      <c r="H1494" s="51" t="s">
        <v>1202</v>
      </c>
      <c r="I1494" s="51" t="s">
        <v>1201</v>
      </c>
      <c r="J1494" s="51" t="s">
        <v>1200</v>
      </c>
      <c r="K1494" s="51" t="s">
        <v>1199</v>
      </c>
      <c r="L1494" s="51" t="s">
        <v>1244</v>
      </c>
      <c r="M1494" s="51" t="s">
        <v>1791</v>
      </c>
      <c r="N1494" s="51" t="s">
        <v>2735</v>
      </c>
      <c r="O1494" s="51">
        <v>197100</v>
      </c>
      <c r="P1494" s="51" t="s">
        <v>1195</v>
      </c>
      <c r="Q1494" s="51" t="s">
        <v>1194</v>
      </c>
      <c r="R1494" s="51" t="s">
        <v>15</v>
      </c>
      <c r="T1494" s="51" t="s">
        <v>2095</v>
      </c>
    </row>
    <row r="1495" spans="1:20" x14ac:dyDescent="0.2">
      <c r="A1495" s="51" t="s">
        <v>1209</v>
      </c>
      <c r="B1495" s="51" t="s">
        <v>1573</v>
      </c>
      <c r="C1495" s="51" t="s">
        <v>2026</v>
      </c>
      <c r="D1495" s="51" t="s">
        <v>1362</v>
      </c>
      <c r="E1495" s="51" t="s">
        <v>1361</v>
      </c>
      <c r="F1495" s="51" t="s">
        <v>1204</v>
      </c>
      <c r="G1495" s="51" t="s">
        <v>1203</v>
      </c>
      <c r="H1495" s="51" t="s">
        <v>1202</v>
      </c>
      <c r="I1495" s="51" t="s">
        <v>1201</v>
      </c>
      <c r="J1495" s="51" t="s">
        <v>1200</v>
      </c>
      <c r="K1495" s="51" t="s">
        <v>1199</v>
      </c>
      <c r="L1495" s="51" t="s">
        <v>1242</v>
      </c>
      <c r="M1495" s="51" t="s">
        <v>1211</v>
      </c>
      <c r="N1495" s="51" t="s">
        <v>1164</v>
      </c>
      <c r="O1495" s="51">
        <v>284900</v>
      </c>
      <c r="P1495" s="51" t="s">
        <v>1195</v>
      </c>
      <c r="Q1495" s="51" t="s">
        <v>1194</v>
      </c>
      <c r="R1495" s="51" t="s">
        <v>15</v>
      </c>
      <c r="T1495" s="51" t="s">
        <v>1862</v>
      </c>
    </row>
    <row r="1496" spans="1:20" x14ac:dyDescent="0.2">
      <c r="A1496" s="51" t="s">
        <v>1209</v>
      </c>
      <c r="B1496" s="51" t="s">
        <v>1573</v>
      </c>
      <c r="C1496" s="51" t="s">
        <v>2026</v>
      </c>
      <c r="D1496" s="51" t="s">
        <v>1362</v>
      </c>
      <c r="E1496" s="51" t="s">
        <v>1361</v>
      </c>
      <c r="F1496" s="51" t="s">
        <v>1204</v>
      </c>
      <c r="G1496" s="51" t="s">
        <v>1203</v>
      </c>
      <c r="H1496" s="51" t="s">
        <v>1202</v>
      </c>
      <c r="I1496" s="51" t="s">
        <v>1201</v>
      </c>
      <c r="J1496" s="51" t="s">
        <v>1200</v>
      </c>
      <c r="K1496" s="51" t="s">
        <v>1199</v>
      </c>
      <c r="L1496" s="51" t="s">
        <v>1238</v>
      </c>
      <c r="M1496" s="51" t="s">
        <v>1221</v>
      </c>
      <c r="N1496" s="51" t="s">
        <v>1164</v>
      </c>
      <c r="O1496" s="51">
        <v>219650</v>
      </c>
      <c r="P1496" s="51" t="s">
        <v>1195</v>
      </c>
      <c r="Q1496" s="51" t="s">
        <v>1194</v>
      </c>
      <c r="R1496" s="51" t="s">
        <v>15</v>
      </c>
      <c r="T1496" s="51" t="s">
        <v>2094</v>
      </c>
    </row>
    <row r="1497" spans="1:20" x14ac:dyDescent="0.2">
      <c r="A1497" s="51" t="s">
        <v>1209</v>
      </c>
      <c r="B1497" s="51" t="s">
        <v>1573</v>
      </c>
      <c r="C1497" s="51" t="s">
        <v>2026</v>
      </c>
      <c r="D1497" s="51" t="s">
        <v>1358</v>
      </c>
      <c r="E1497" s="51" t="s">
        <v>1357</v>
      </c>
      <c r="F1497" s="51" t="s">
        <v>1204</v>
      </c>
      <c r="G1497" s="51" t="s">
        <v>1203</v>
      </c>
      <c r="H1497" s="51" t="s">
        <v>1202</v>
      </c>
      <c r="I1497" s="51" t="s">
        <v>1201</v>
      </c>
      <c r="J1497" s="51" t="s">
        <v>1200</v>
      </c>
      <c r="K1497" s="51" t="s">
        <v>1199</v>
      </c>
      <c r="L1497" s="51" t="s">
        <v>1222</v>
      </c>
      <c r="M1497" s="51" t="s">
        <v>1211</v>
      </c>
      <c r="N1497" s="51" t="s">
        <v>1164</v>
      </c>
      <c r="O1497" s="51">
        <v>280500</v>
      </c>
      <c r="P1497" s="51" t="s">
        <v>1195</v>
      </c>
      <c r="Q1497" s="51" t="s">
        <v>1194</v>
      </c>
      <c r="R1497" s="51" t="s">
        <v>15</v>
      </c>
      <c r="T1497" s="51" t="s">
        <v>2029</v>
      </c>
    </row>
    <row r="1498" spans="1:20" x14ac:dyDescent="0.2">
      <c r="A1498" s="51" t="s">
        <v>1209</v>
      </c>
      <c r="B1498" s="51" t="s">
        <v>1573</v>
      </c>
      <c r="C1498" s="51" t="s">
        <v>2026</v>
      </c>
      <c r="D1498" s="51" t="s">
        <v>1358</v>
      </c>
      <c r="E1498" s="51" t="s">
        <v>1357</v>
      </c>
      <c r="F1498" s="51" t="s">
        <v>1204</v>
      </c>
      <c r="G1498" s="51" t="s">
        <v>1203</v>
      </c>
      <c r="H1498" s="51" t="s">
        <v>1202</v>
      </c>
      <c r="I1498" s="51" t="s">
        <v>1201</v>
      </c>
      <c r="J1498" s="51" t="s">
        <v>1200</v>
      </c>
      <c r="K1498" s="51" t="s">
        <v>1199</v>
      </c>
      <c r="L1498" s="51" t="s">
        <v>1219</v>
      </c>
      <c r="M1498" s="51" t="s">
        <v>1791</v>
      </c>
      <c r="N1498" s="51" t="s">
        <v>2735</v>
      </c>
      <c r="O1498" s="51">
        <v>212900</v>
      </c>
      <c r="P1498" s="51" t="s">
        <v>1195</v>
      </c>
      <c r="Q1498" s="51" t="s">
        <v>1194</v>
      </c>
      <c r="R1498" s="51" t="s">
        <v>15</v>
      </c>
      <c r="T1498" s="51" t="s">
        <v>2093</v>
      </c>
    </row>
    <row r="1499" spans="1:20" x14ac:dyDescent="0.2">
      <c r="A1499" s="51" t="s">
        <v>1209</v>
      </c>
      <c r="B1499" s="51" t="s">
        <v>1573</v>
      </c>
      <c r="C1499" s="51" t="s">
        <v>2026</v>
      </c>
      <c r="D1499" s="51" t="s">
        <v>1358</v>
      </c>
      <c r="E1499" s="51" t="s">
        <v>1357</v>
      </c>
      <c r="F1499" s="51" t="s">
        <v>1204</v>
      </c>
      <c r="G1499" s="51" t="s">
        <v>1203</v>
      </c>
      <c r="H1499" s="51" t="s">
        <v>1202</v>
      </c>
      <c r="I1499" s="51" t="s">
        <v>1201</v>
      </c>
      <c r="J1499" s="51" t="s">
        <v>1200</v>
      </c>
      <c r="K1499" s="51" t="s">
        <v>1199</v>
      </c>
      <c r="L1499" s="51" t="s">
        <v>1217</v>
      </c>
      <c r="M1499" s="51" t="s">
        <v>1791</v>
      </c>
      <c r="N1499" s="51" t="s">
        <v>2735</v>
      </c>
      <c r="O1499" s="51">
        <v>483900</v>
      </c>
      <c r="P1499" s="51" t="s">
        <v>1195</v>
      </c>
      <c r="Q1499" s="51" t="s">
        <v>1194</v>
      </c>
      <c r="R1499" s="51" t="s">
        <v>15</v>
      </c>
      <c r="T1499" s="51" t="s">
        <v>1809</v>
      </c>
    </row>
    <row r="1500" spans="1:20" x14ac:dyDescent="0.2">
      <c r="A1500" s="51" t="s">
        <v>1209</v>
      </c>
      <c r="B1500" s="51" t="s">
        <v>1573</v>
      </c>
      <c r="C1500" s="51" t="s">
        <v>2026</v>
      </c>
      <c r="D1500" s="51" t="s">
        <v>1358</v>
      </c>
      <c r="E1500" s="51" t="s">
        <v>1357</v>
      </c>
      <c r="F1500" s="51" t="s">
        <v>1204</v>
      </c>
      <c r="G1500" s="51" t="s">
        <v>1203</v>
      </c>
      <c r="H1500" s="51" t="s">
        <v>1202</v>
      </c>
      <c r="I1500" s="51" t="s">
        <v>1201</v>
      </c>
      <c r="J1500" s="51" t="s">
        <v>1200</v>
      </c>
      <c r="K1500" s="51" t="s">
        <v>1199</v>
      </c>
      <c r="L1500" s="51" t="s">
        <v>1215</v>
      </c>
      <c r="M1500" s="51" t="s">
        <v>1211</v>
      </c>
      <c r="N1500" s="51" t="s">
        <v>1164</v>
      </c>
      <c r="O1500" s="51">
        <v>384400</v>
      </c>
      <c r="P1500" s="51" t="s">
        <v>1195</v>
      </c>
      <c r="Q1500" s="51" t="s">
        <v>1194</v>
      </c>
      <c r="R1500" s="51" t="s">
        <v>15</v>
      </c>
      <c r="T1500" s="51" t="s">
        <v>2092</v>
      </c>
    </row>
    <row r="1501" spans="1:20" x14ac:dyDescent="0.2">
      <c r="A1501" s="51" t="s">
        <v>1209</v>
      </c>
      <c r="B1501" s="51" t="s">
        <v>1573</v>
      </c>
      <c r="C1501" s="51" t="s">
        <v>2026</v>
      </c>
      <c r="D1501" s="51" t="s">
        <v>1358</v>
      </c>
      <c r="E1501" s="51" t="s">
        <v>1357</v>
      </c>
      <c r="F1501" s="51" t="s">
        <v>1204</v>
      </c>
      <c r="G1501" s="51" t="s">
        <v>1203</v>
      </c>
      <c r="H1501" s="51" t="s">
        <v>1202</v>
      </c>
      <c r="I1501" s="51" t="s">
        <v>1201</v>
      </c>
      <c r="J1501" s="51" t="s">
        <v>1200</v>
      </c>
      <c r="K1501" s="51" t="s">
        <v>1199</v>
      </c>
      <c r="L1501" s="51" t="s">
        <v>1212</v>
      </c>
      <c r="M1501" s="51" t="s">
        <v>1211</v>
      </c>
      <c r="N1501" s="51" t="s">
        <v>1164</v>
      </c>
      <c r="O1501" s="51">
        <v>206990</v>
      </c>
      <c r="P1501" s="51" t="s">
        <v>1195</v>
      </c>
      <c r="Q1501" s="51" t="s">
        <v>1194</v>
      </c>
      <c r="R1501" s="51" t="s">
        <v>15</v>
      </c>
      <c r="T1501" s="51" t="s">
        <v>1309</v>
      </c>
    </row>
    <row r="1502" spans="1:20" x14ac:dyDescent="0.2">
      <c r="A1502" s="51" t="s">
        <v>1209</v>
      </c>
      <c r="B1502" s="51" t="s">
        <v>1573</v>
      </c>
      <c r="C1502" s="51" t="s">
        <v>2026</v>
      </c>
      <c r="D1502" s="51" t="s">
        <v>1358</v>
      </c>
      <c r="E1502" s="51" t="s">
        <v>1357</v>
      </c>
      <c r="F1502" s="51" t="s">
        <v>1204</v>
      </c>
      <c r="G1502" s="51" t="s">
        <v>1203</v>
      </c>
      <c r="H1502" s="51" t="s">
        <v>1202</v>
      </c>
      <c r="I1502" s="51" t="s">
        <v>1201</v>
      </c>
      <c r="J1502" s="51" t="s">
        <v>1200</v>
      </c>
      <c r="K1502" s="51" t="s">
        <v>1199</v>
      </c>
      <c r="L1502" s="51" t="s">
        <v>1198</v>
      </c>
      <c r="M1502" s="51" t="s">
        <v>1221</v>
      </c>
      <c r="N1502" s="51" t="s">
        <v>1164</v>
      </c>
      <c r="O1502" s="51">
        <v>358000</v>
      </c>
      <c r="P1502" s="51" t="s">
        <v>1195</v>
      </c>
      <c r="Q1502" s="51" t="s">
        <v>1194</v>
      </c>
      <c r="R1502" s="51" t="s">
        <v>15</v>
      </c>
      <c r="T1502" s="51" t="s">
        <v>1888</v>
      </c>
    </row>
    <row r="1503" spans="1:20" x14ac:dyDescent="0.2">
      <c r="A1503" s="51" t="s">
        <v>1209</v>
      </c>
      <c r="B1503" s="51" t="s">
        <v>1573</v>
      </c>
      <c r="C1503" s="51" t="s">
        <v>2026</v>
      </c>
      <c r="D1503" s="51" t="s">
        <v>1354</v>
      </c>
      <c r="E1503" s="51" t="s">
        <v>1353</v>
      </c>
      <c r="F1503" s="51" t="s">
        <v>1204</v>
      </c>
      <c r="G1503" s="51" t="s">
        <v>1203</v>
      </c>
      <c r="H1503" s="51" t="s">
        <v>1202</v>
      </c>
      <c r="I1503" s="51" t="s">
        <v>1201</v>
      </c>
      <c r="J1503" s="51" t="s">
        <v>1200</v>
      </c>
      <c r="K1503" s="51" t="s">
        <v>1199</v>
      </c>
      <c r="L1503" s="51" t="s">
        <v>1222</v>
      </c>
      <c r="M1503" s="51" t="s">
        <v>1791</v>
      </c>
      <c r="N1503" s="51" t="s">
        <v>2735</v>
      </c>
      <c r="O1503" s="51">
        <v>177650</v>
      </c>
      <c r="P1503" s="51" t="s">
        <v>1195</v>
      </c>
      <c r="Q1503" s="51" t="s">
        <v>1194</v>
      </c>
      <c r="R1503" s="51" t="s">
        <v>15</v>
      </c>
      <c r="T1503" s="51" t="s">
        <v>2091</v>
      </c>
    </row>
    <row r="1504" spans="1:20" x14ac:dyDescent="0.2">
      <c r="A1504" s="51" t="s">
        <v>1209</v>
      </c>
      <c r="B1504" s="51" t="s">
        <v>1573</v>
      </c>
      <c r="C1504" s="51" t="s">
        <v>2026</v>
      </c>
      <c r="D1504" s="51" t="s">
        <v>1354</v>
      </c>
      <c r="E1504" s="51" t="s">
        <v>1353</v>
      </c>
      <c r="F1504" s="51" t="s">
        <v>1204</v>
      </c>
      <c r="G1504" s="51" t="s">
        <v>1203</v>
      </c>
      <c r="H1504" s="51" t="s">
        <v>1202</v>
      </c>
      <c r="I1504" s="51" t="s">
        <v>1201</v>
      </c>
      <c r="J1504" s="51" t="s">
        <v>1200</v>
      </c>
      <c r="K1504" s="51" t="s">
        <v>1199</v>
      </c>
      <c r="L1504" s="51" t="s">
        <v>1219</v>
      </c>
      <c r="M1504" s="51" t="s">
        <v>1791</v>
      </c>
      <c r="N1504" s="51" t="s">
        <v>2735</v>
      </c>
      <c r="O1504" s="51">
        <v>180400</v>
      </c>
      <c r="P1504" s="51" t="s">
        <v>1195</v>
      </c>
      <c r="Q1504" s="51" t="s">
        <v>1194</v>
      </c>
      <c r="R1504" s="51" t="s">
        <v>15</v>
      </c>
      <c r="T1504" s="51" t="s">
        <v>2090</v>
      </c>
    </row>
    <row r="1505" spans="1:20" x14ac:dyDescent="0.2">
      <c r="A1505" s="51" t="s">
        <v>1209</v>
      </c>
      <c r="B1505" s="51" t="s">
        <v>1573</v>
      </c>
      <c r="C1505" s="51" t="s">
        <v>2026</v>
      </c>
      <c r="D1505" s="51" t="s">
        <v>1354</v>
      </c>
      <c r="E1505" s="51" t="s">
        <v>1353</v>
      </c>
      <c r="F1505" s="51" t="s">
        <v>1204</v>
      </c>
      <c r="G1505" s="51" t="s">
        <v>1203</v>
      </c>
      <c r="H1505" s="51" t="s">
        <v>1202</v>
      </c>
      <c r="I1505" s="51" t="s">
        <v>1201</v>
      </c>
      <c r="J1505" s="51" t="s">
        <v>1200</v>
      </c>
      <c r="K1505" s="51" t="s">
        <v>1199</v>
      </c>
      <c r="L1505" s="51" t="s">
        <v>1217</v>
      </c>
      <c r="M1505" s="51" t="s">
        <v>1791</v>
      </c>
      <c r="N1505" s="51" t="s">
        <v>2735</v>
      </c>
      <c r="O1505" s="51">
        <v>197200</v>
      </c>
      <c r="P1505" s="51" t="s">
        <v>1195</v>
      </c>
      <c r="Q1505" s="51" t="s">
        <v>1194</v>
      </c>
      <c r="R1505" s="51" t="s">
        <v>15</v>
      </c>
      <c r="T1505" s="51" t="s">
        <v>2089</v>
      </c>
    </row>
    <row r="1506" spans="1:20" x14ac:dyDescent="0.2">
      <c r="A1506" s="51" t="s">
        <v>1209</v>
      </c>
      <c r="B1506" s="51" t="s">
        <v>1573</v>
      </c>
      <c r="C1506" s="51" t="s">
        <v>2026</v>
      </c>
      <c r="D1506" s="51" t="s">
        <v>1354</v>
      </c>
      <c r="E1506" s="51" t="s">
        <v>1353</v>
      </c>
      <c r="F1506" s="51" t="s">
        <v>1204</v>
      </c>
      <c r="G1506" s="51" t="s">
        <v>1203</v>
      </c>
      <c r="H1506" s="51" t="s">
        <v>1202</v>
      </c>
      <c r="I1506" s="51" t="s">
        <v>1201</v>
      </c>
      <c r="J1506" s="51" t="s">
        <v>1200</v>
      </c>
      <c r="K1506" s="51" t="s">
        <v>1199</v>
      </c>
      <c r="L1506" s="51" t="s">
        <v>1215</v>
      </c>
      <c r="M1506" s="51" t="s">
        <v>1791</v>
      </c>
      <c r="N1506" s="51" t="s">
        <v>2735</v>
      </c>
      <c r="O1506" s="51">
        <v>164490</v>
      </c>
      <c r="P1506" s="51" t="s">
        <v>1195</v>
      </c>
      <c r="Q1506" s="51" t="s">
        <v>1194</v>
      </c>
      <c r="R1506" s="51" t="s">
        <v>1213</v>
      </c>
      <c r="T1506" s="51" t="s">
        <v>1847</v>
      </c>
    </row>
    <row r="1507" spans="1:20" x14ac:dyDescent="0.2">
      <c r="A1507" s="51" t="s">
        <v>1209</v>
      </c>
      <c r="B1507" s="51" t="s">
        <v>1573</v>
      </c>
      <c r="C1507" s="51" t="s">
        <v>2026</v>
      </c>
      <c r="D1507" s="51" t="s">
        <v>1354</v>
      </c>
      <c r="E1507" s="51" t="s">
        <v>1353</v>
      </c>
      <c r="F1507" s="51" t="s">
        <v>1204</v>
      </c>
      <c r="G1507" s="51" t="s">
        <v>1203</v>
      </c>
      <c r="H1507" s="51" t="s">
        <v>1202</v>
      </c>
      <c r="I1507" s="51" t="s">
        <v>1201</v>
      </c>
      <c r="J1507" s="51" t="s">
        <v>1200</v>
      </c>
      <c r="K1507" s="51" t="s">
        <v>1199</v>
      </c>
      <c r="L1507" s="51" t="s">
        <v>1212</v>
      </c>
      <c r="M1507" s="51" t="s">
        <v>1791</v>
      </c>
      <c r="N1507" s="51" t="s">
        <v>2735</v>
      </c>
      <c r="O1507" s="51">
        <v>161850</v>
      </c>
      <c r="P1507" s="51" t="s">
        <v>1195</v>
      </c>
      <c r="Q1507" s="51" t="s">
        <v>1194</v>
      </c>
      <c r="R1507" s="51" t="s">
        <v>15</v>
      </c>
      <c r="T1507" s="51" t="s">
        <v>2088</v>
      </c>
    </row>
    <row r="1508" spans="1:20" x14ac:dyDescent="0.2">
      <c r="A1508" s="51" t="s">
        <v>1209</v>
      </c>
      <c r="B1508" s="51" t="s">
        <v>1573</v>
      </c>
      <c r="C1508" s="51" t="s">
        <v>2026</v>
      </c>
      <c r="D1508" s="51" t="s">
        <v>1354</v>
      </c>
      <c r="E1508" s="51" t="s">
        <v>1353</v>
      </c>
      <c r="F1508" s="51" t="s">
        <v>1204</v>
      </c>
      <c r="G1508" s="51" t="s">
        <v>1203</v>
      </c>
      <c r="H1508" s="51" t="s">
        <v>1202</v>
      </c>
      <c r="I1508" s="51" t="s">
        <v>1201</v>
      </c>
      <c r="J1508" s="51" t="s">
        <v>1200</v>
      </c>
      <c r="K1508" s="51" t="s">
        <v>1199</v>
      </c>
      <c r="L1508" s="51" t="s">
        <v>1198</v>
      </c>
      <c r="M1508" s="51" t="s">
        <v>1211</v>
      </c>
      <c r="N1508" s="51" t="s">
        <v>1164</v>
      </c>
      <c r="O1508" s="51">
        <v>349945</v>
      </c>
      <c r="P1508" s="51" t="s">
        <v>1195</v>
      </c>
      <c r="Q1508" s="51" t="s">
        <v>1194</v>
      </c>
      <c r="R1508" s="51" t="s">
        <v>15</v>
      </c>
      <c r="T1508" s="51" t="s">
        <v>2087</v>
      </c>
    </row>
    <row r="1509" spans="1:20" x14ac:dyDescent="0.2">
      <c r="A1509" s="51" t="s">
        <v>1209</v>
      </c>
      <c r="B1509" s="51" t="s">
        <v>1573</v>
      </c>
      <c r="C1509" s="51" t="s">
        <v>2026</v>
      </c>
      <c r="D1509" s="51" t="s">
        <v>1351</v>
      </c>
      <c r="E1509" s="51" t="s">
        <v>1350</v>
      </c>
      <c r="F1509" s="51" t="s">
        <v>1204</v>
      </c>
      <c r="G1509" s="51" t="s">
        <v>1203</v>
      </c>
      <c r="H1509" s="51" t="s">
        <v>1202</v>
      </c>
      <c r="I1509" s="51" t="s">
        <v>1201</v>
      </c>
      <c r="J1509" s="51" t="s">
        <v>1200</v>
      </c>
      <c r="K1509" s="51" t="s">
        <v>1199</v>
      </c>
      <c r="L1509" s="51" t="s">
        <v>1222</v>
      </c>
      <c r="M1509" s="51" t="s">
        <v>1211</v>
      </c>
      <c r="N1509" s="51" t="s">
        <v>1164</v>
      </c>
      <c r="O1509" s="51">
        <v>215400</v>
      </c>
      <c r="P1509" s="51" t="s">
        <v>1195</v>
      </c>
      <c r="Q1509" s="51" t="s">
        <v>1194</v>
      </c>
      <c r="R1509" s="51" t="s">
        <v>15</v>
      </c>
      <c r="T1509" s="51" t="s">
        <v>2086</v>
      </c>
    </row>
    <row r="1510" spans="1:20" x14ac:dyDescent="0.2">
      <c r="A1510" s="51" t="s">
        <v>1209</v>
      </c>
      <c r="B1510" s="51" t="s">
        <v>1573</v>
      </c>
      <c r="C1510" s="51" t="s">
        <v>2026</v>
      </c>
      <c r="D1510" s="51" t="s">
        <v>1351</v>
      </c>
      <c r="E1510" s="51" t="s">
        <v>1350</v>
      </c>
      <c r="F1510" s="51" t="s">
        <v>1204</v>
      </c>
      <c r="G1510" s="51" t="s">
        <v>1203</v>
      </c>
      <c r="H1510" s="51" t="s">
        <v>1202</v>
      </c>
      <c r="I1510" s="51" t="s">
        <v>1201</v>
      </c>
      <c r="J1510" s="51" t="s">
        <v>1200</v>
      </c>
      <c r="K1510" s="51" t="s">
        <v>1199</v>
      </c>
      <c r="L1510" s="51" t="s">
        <v>1219</v>
      </c>
      <c r="M1510" s="51" t="s">
        <v>1791</v>
      </c>
      <c r="N1510" s="51" t="s">
        <v>2735</v>
      </c>
      <c r="O1510" s="51">
        <v>240000</v>
      </c>
      <c r="P1510" s="51" t="s">
        <v>1195</v>
      </c>
      <c r="Q1510" s="51" t="s">
        <v>1194</v>
      </c>
      <c r="R1510" s="51" t="s">
        <v>15</v>
      </c>
      <c r="T1510" s="51" t="s">
        <v>2043</v>
      </c>
    </row>
    <row r="1511" spans="1:20" x14ac:dyDescent="0.2">
      <c r="A1511" s="51" t="s">
        <v>1209</v>
      </c>
      <c r="B1511" s="51" t="s">
        <v>1573</v>
      </c>
      <c r="C1511" s="51" t="s">
        <v>2026</v>
      </c>
      <c r="D1511" s="51" t="s">
        <v>1351</v>
      </c>
      <c r="E1511" s="51" t="s">
        <v>1350</v>
      </c>
      <c r="F1511" s="51" t="s">
        <v>1204</v>
      </c>
      <c r="G1511" s="51" t="s">
        <v>1203</v>
      </c>
      <c r="H1511" s="51" t="s">
        <v>1202</v>
      </c>
      <c r="I1511" s="51" t="s">
        <v>1201</v>
      </c>
      <c r="J1511" s="51" t="s">
        <v>1200</v>
      </c>
      <c r="K1511" s="51" t="s">
        <v>1199</v>
      </c>
      <c r="L1511" s="51" t="s">
        <v>1217</v>
      </c>
      <c r="M1511" s="51" t="s">
        <v>1791</v>
      </c>
      <c r="N1511" s="51" t="s">
        <v>2735</v>
      </c>
      <c r="O1511" s="51">
        <v>378900</v>
      </c>
      <c r="P1511" s="51" t="s">
        <v>1195</v>
      </c>
      <c r="Q1511" s="51" t="s">
        <v>1194</v>
      </c>
      <c r="R1511" s="51" t="s">
        <v>15</v>
      </c>
      <c r="T1511" s="51" t="s">
        <v>1849</v>
      </c>
    </row>
    <row r="1512" spans="1:20" x14ac:dyDescent="0.2">
      <c r="A1512" s="51" t="s">
        <v>1209</v>
      </c>
      <c r="B1512" s="51" t="s">
        <v>1573</v>
      </c>
      <c r="C1512" s="51" t="s">
        <v>2026</v>
      </c>
      <c r="D1512" s="51" t="s">
        <v>1351</v>
      </c>
      <c r="E1512" s="51" t="s">
        <v>1350</v>
      </c>
      <c r="F1512" s="51" t="s">
        <v>1204</v>
      </c>
      <c r="G1512" s="51" t="s">
        <v>1203</v>
      </c>
      <c r="H1512" s="51" t="s">
        <v>1202</v>
      </c>
      <c r="I1512" s="51" t="s">
        <v>1201</v>
      </c>
      <c r="J1512" s="51" t="s">
        <v>1200</v>
      </c>
      <c r="K1512" s="51" t="s">
        <v>1199</v>
      </c>
      <c r="L1512" s="51" t="s">
        <v>1215</v>
      </c>
      <c r="M1512" s="51" t="s">
        <v>1211</v>
      </c>
      <c r="N1512" s="51" t="s">
        <v>1164</v>
      </c>
      <c r="O1512" s="51">
        <v>205490</v>
      </c>
      <c r="P1512" s="51" t="s">
        <v>1195</v>
      </c>
      <c r="Q1512" s="51" t="s">
        <v>1194</v>
      </c>
      <c r="R1512" s="51" t="s">
        <v>15</v>
      </c>
      <c r="T1512" s="51" t="s">
        <v>2031</v>
      </c>
    </row>
    <row r="1513" spans="1:20" x14ac:dyDescent="0.2">
      <c r="A1513" s="51" t="s">
        <v>1209</v>
      </c>
      <c r="B1513" s="51" t="s">
        <v>1573</v>
      </c>
      <c r="C1513" s="51" t="s">
        <v>2026</v>
      </c>
      <c r="D1513" s="51" t="s">
        <v>1351</v>
      </c>
      <c r="E1513" s="51" t="s">
        <v>1350</v>
      </c>
      <c r="F1513" s="51" t="s">
        <v>1204</v>
      </c>
      <c r="G1513" s="51" t="s">
        <v>1203</v>
      </c>
      <c r="H1513" s="51" t="s">
        <v>1202</v>
      </c>
      <c r="I1513" s="51" t="s">
        <v>1201</v>
      </c>
      <c r="J1513" s="51" t="s">
        <v>1200</v>
      </c>
      <c r="K1513" s="51" t="s">
        <v>1199</v>
      </c>
      <c r="L1513" s="51" t="s">
        <v>1212</v>
      </c>
      <c r="M1513" s="51" t="s">
        <v>1791</v>
      </c>
      <c r="N1513" s="51" t="s">
        <v>2735</v>
      </c>
      <c r="O1513" s="51">
        <v>193000</v>
      </c>
      <c r="P1513" s="51" t="s">
        <v>1195</v>
      </c>
      <c r="Q1513" s="51" t="s">
        <v>1194</v>
      </c>
      <c r="R1513" s="51" t="s">
        <v>15</v>
      </c>
      <c r="T1513" s="51" t="s">
        <v>2048</v>
      </c>
    </row>
    <row r="1514" spans="1:20" x14ac:dyDescent="0.2">
      <c r="A1514" s="51" t="s">
        <v>1209</v>
      </c>
      <c r="B1514" s="51" t="s">
        <v>1573</v>
      </c>
      <c r="C1514" s="51" t="s">
        <v>2026</v>
      </c>
      <c r="D1514" s="51" t="s">
        <v>1351</v>
      </c>
      <c r="E1514" s="51" t="s">
        <v>1350</v>
      </c>
      <c r="F1514" s="51" t="s">
        <v>1204</v>
      </c>
      <c r="G1514" s="51" t="s">
        <v>1203</v>
      </c>
      <c r="H1514" s="51" t="s">
        <v>1202</v>
      </c>
      <c r="I1514" s="51" t="s">
        <v>1201</v>
      </c>
      <c r="J1514" s="51" t="s">
        <v>1200</v>
      </c>
      <c r="K1514" s="51" t="s">
        <v>1199</v>
      </c>
      <c r="L1514" s="51" t="s">
        <v>1198</v>
      </c>
      <c r="M1514" s="51" t="s">
        <v>1791</v>
      </c>
      <c r="N1514" s="51" t="s">
        <v>2735</v>
      </c>
      <c r="O1514" s="51">
        <v>214500</v>
      </c>
      <c r="P1514" s="51" t="s">
        <v>1195</v>
      </c>
      <c r="Q1514" s="51" t="s">
        <v>1194</v>
      </c>
      <c r="R1514" s="51" t="s">
        <v>15</v>
      </c>
      <c r="T1514" s="51" t="s">
        <v>1437</v>
      </c>
    </row>
    <row r="1515" spans="1:20" x14ac:dyDescent="0.2">
      <c r="A1515" s="51" t="s">
        <v>1209</v>
      </c>
      <c r="B1515" s="51" t="s">
        <v>1573</v>
      </c>
      <c r="C1515" s="51" t="s">
        <v>2026</v>
      </c>
      <c r="D1515" s="51" t="s">
        <v>1349</v>
      </c>
      <c r="E1515" s="51" t="s">
        <v>1348</v>
      </c>
      <c r="F1515" s="51" t="s">
        <v>1204</v>
      </c>
      <c r="G1515" s="51" t="s">
        <v>1203</v>
      </c>
      <c r="H1515" s="51" t="s">
        <v>1202</v>
      </c>
      <c r="I1515" s="51" t="s">
        <v>1201</v>
      </c>
      <c r="J1515" s="51" t="s">
        <v>1200</v>
      </c>
      <c r="K1515" s="51" t="s">
        <v>1199</v>
      </c>
      <c r="L1515" s="51" t="s">
        <v>1222</v>
      </c>
      <c r="M1515" s="51" t="s">
        <v>1211</v>
      </c>
      <c r="N1515" s="51" t="s">
        <v>1164</v>
      </c>
      <c r="O1515" s="51">
        <v>280500</v>
      </c>
      <c r="P1515" s="51" t="s">
        <v>1195</v>
      </c>
      <c r="Q1515" s="51" t="s">
        <v>1194</v>
      </c>
      <c r="R1515" s="51" t="s">
        <v>15</v>
      </c>
      <c r="T1515" s="51" t="s">
        <v>2029</v>
      </c>
    </row>
    <row r="1516" spans="1:20" x14ac:dyDescent="0.2">
      <c r="A1516" s="51" t="s">
        <v>1209</v>
      </c>
      <c r="B1516" s="51" t="s">
        <v>1573</v>
      </c>
      <c r="C1516" s="51" t="s">
        <v>2026</v>
      </c>
      <c r="D1516" s="51" t="s">
        <v>1349</v>
      </c>
      <c r="E1516" s="51" t="s">
        <v>1348</v>
      </c>
      <c r="F1516" s="51" t="s">
        <v>1204</v>
      </c>
      <c r="G1516" s="51" t="s">
        <v>1203</v>
      </c>
      <c r="H1516" s="51" t="s">
        <v>1202</v>
      </c>
      <c r="I1516" s="51" t="s">
        <v>1201</v>
      </c>
      <c r="J1516" s="51" t="s">
        <v>1200</v>
      </c>
      <c r="K1516" s="51" t="s">
        <v>1199</v>
      </c>
      <c r="L1516" s="51" t="s">
        <v>1219</v>
      </c>
      <c r="M1516" s="51" t="s">
        <v>1211</v>
      </c>
      <c r="N1516" s="51" t="s">
        <v>1164</v>
      </c>
      <c r="O1516" s="51">
        <v>278200</v>
      </c>
      <c r="P1516" s="51" t="s">
        <v>1195</v>
      </c>
      <c r="Q1516" s="51" t="s">
        <v>1194</v>
      </c>
      <c r="R1516" s="51" t="s">
        <v>15</v>
      </c>
      <c r="T1516" s="51" t="s">
        <v>2085</v>
      </c>
    </row>
    <row r="1517" spans="1:20" x14ac:dyDescent="0.2">
      <c r="A1517" s="51" t="s">
        <v>1209</v>
      </c>
      <c r="B1517" s="51" t="s">
        <v>1573</v>
      </c>
      <c r="C1517" s="51" t="s">
        <v>2026</v>
      </c>
      <c r="D1517" s="51" t="s">
        <v>1349</v>
      </c>
      <c r="E1517" s="51" t="s">
        <v>1348</v>
      </c>
      <c r="F1517" s="51" t="s">
        <v>1204</v>
      </c>
      <c r="G1517" s="51" t="s">
        <v>1203</v>
      </c>
      <c r="H1517" s="51" t="s">
        <v>1202</v>
      </c>
      <c r="I1517" s="51" t="s">
        <v>1201</v>
      </c>
      <c r="J1517" s="51" t="s">
        <v>1200</v>
      </c>
      <c r="K1517" s="51" t="s">
        <v>1199</v>
      </c>
      <c r="L1517" s="51" t="s">
        <v>1217</v>
      </c>
      <c r="M1517" s="51" t="s">
        <v>1211</v>
      </c>
      <c r="N1517" s="51" t="s">
        <v>1164</v>
      </c>
      <c r="O1517" s="51">
        <v>349900</v>
      </c>
      <c r="P1517" s="51" t="s">
        <v>1195</v>
      </c>
      <c r="Q1517" s="51" t="s">
        <v>1194</v>
      </c>
      <c r="R1517" s="51" t="s">
        <v>15</v>
      </c>
      <c r="T1517" s="51" t="s">
        <v>1826</v>
      </c>
    </row>
    <row r="1518" spans="1:20" x14ac:dyDescent="0.2">
      <c r="A1518" s="51" t="s">
        <v>1209</v>
      </c>
      <c r="B1518" s="51" t="s">
        <v>1573</v>
      </c>
      <c r="C1518" s="51" t="s">
        <v>2026</v>
      </c>
      <c r="D1518" s="51" t="s">
        <v>1349</v>
      </c>
      <c r="E1518" s="51" t="s">
        <v>1348</v>
      </c>
      <c r="F1518" s="51" t="s">
        <v>1204</v>
      </c>
      <c r="G1518" s="51" t="s">
        <v>1203</v>
      </c>
      <c r="H1518" s="51" t="s">
        <v>1202</v>
      </c>
      <c r="I1518" s="51" t="s">
        <v>1201</v>
      </c>
      <c r="J1518" s="51" t="s">
        <v>1200</v>
      </c>
      <c r="K1518" s="51" t="s">
        <v>1199</v>
      </c>
      <c r="L1518" s="51" t="s">
        <v>1215</v>
      </c>
      <c r="M1518" s="51" t="s">
        <v>1791</v>
      </c>
      <c r="N1518" s="51" t="s">
        <v>2735</v>
      </c>
      <c r="O1518" s="51">
        <v>175900</v>
      </c>
      <c r="P1518" s="51" t="s">
        <v>1195</v>
      </c>
      <c r="Q1518" s="51" t="s">
        <v>1194</v>
      </c>
      <c r="R1518" s="51" t="s">
        <v>15</v>
      </c>
      <c r="T1518" s="51" t="s">
        <v>2084</v>
      </c>
    </row>
    <row r="1519" spans="1:20" x14ac:dyDescent="0.2">
      <c r="A1519" s="51" t="s">
        <v>1209</v>
      </c>
      <c r="B1519" s="51" t="s">
        <v>1573</v>
      </c>
      <c r="C1519" s="51" t="s">
        <v>2026</v>
      </c>
      <c r="D1519" s="51" t="s">
        <v>1349</v>
      </c>
      <c r="E1519" s="51" t="s">
        <v>1348</v>
      </c>
      <c r="F1519" s="51" t="s">
        <v>1204</v>
      </c>
      <c r="G1519" s="51" t="s">
        <v>1203</v>
      </c>
      <c r="H1519" s="51" t="s">
        <v>1202</v>
      </c>
      <c r="I1519" s="51" t="s">
        <v>1201</v>
      </c>
      <c r="J1519" s="51" t="s">
        <v>1200</v>
      </c>
      <c r="K1519" s="51" t="s">
        <v>1199</v>
      </c>
      <c r="L1519" s="51" t="s">
        <v>1212</v>
      </c>
      <c r="M1519" s="51" t="s">
        <v>1197</v>
      </c>
      <c r="N1519" s="51" t="s">
        <v>1168</v>
      </c>
      <c r="O1519" s="51">
        <v>343900</v>
      </c>
      <c r="P1519" s="51" t="s">
        <v>1195</v>
      </c>
      <c r="Q1519" s="51" t="s">
        <v>1194</v>
      </c>
      <c r="R1519" s="51" t="s">
        <v>15</v>
      </c>
      <c r="T1519" s="51" t="s">
        <v>1879</v>
      </c>
    </row>
    <row r="1520" spans="1:20" x14ac:dyDescent="0.2">
      <c r="A1520" s="51" t="s">
        <v>1209</v>
      </c>
      <c r="B1520" s="51" t="s">
        <v>1573</v>
      </c>
      <c r="C1520" s="51" t="s">
        <v>2026</v>
      </c>
      <c r="D1520" s="51" t="s">
        <v>1349</v>
      </c>
      <c r="E1520" s="51" t="s">
        <v>1348</v>
      </c>
      <c r="F1520" s="51" t="s">
        <v>1204</v>
      </c>
      <c r="G1520" s="51" t="s">
        <v>1203</v>
      </c>
      <c r="H1520" s="51" t="s">
        <v>1202</v>
      </c>
      <c r="I1520" s="51" t="s">
        <v>1201</v>
      </c>
      <c r="J1520" s="51" t="s">
        <v>1200</v>
      </c>
      <c r="K1520" s="51" t="s">
        <v>1199</v>
      </c>
      <c r="L1520" s="51" t="s">
        <v>1198</v>
      </c>
      <c r="M1520" s="51" t="s">
        <v>1791</v>
      </c>
      <c r="N1520" s="51" t="s">
        <v>2735</v>
      </c>
      <c r="O1520" s="51">
        <v>176600</v>
      </c>
      <c r="P1520" s="51" t="s">
        <v>1195</v>
      </c>
      <c r="Q1520" s="51" t="s">
        <v>1194</v>
      </c>
      <c r="R1520" s="51" t="s">
        <v>15</v>
      </c>
      <c r="T1520" s="51" t="s">
        <v>2068</v>
      </c>
    </row>
    <row r="1521" spans="1:20" x14ac:dyDescent="0.2">
      <c r="A1521" s="51" t="s">
        <v>1209</v>
      </c>
      <c r="B1521" s="51" t="s">
        <v>1573</v>
      </c>
      <c r="C1521" s="51" t="s">
        <v>2026</v>
      </c>
      <c r="D1521" s="51" t="s">
        <v>1344</v>
      </c>
      <c r="E1521" s="51" t="s">
        <v>1343</v>
      </c>
      <c r="F1521" s="51" t="s">
        <v>1204</v>
      </c>
      <c r="G1521" s="51" t="s">
        <v>1203</v>
      </c>
      <c r="H1521" s="51" t="s">
        <v>1202</v>
      </c>
      <c r="I1521" s="51" t="s">
        <v>1201</v>
      </c>
      <c r="J1521" s="51" t="s">
        <v>1200</v>
      </c>
      <c r="K1521" s="51" t="s">
        <v>1199</v>
      </c>
      <c r="L1521" s="51" t="s">
        <v>1222</v>
      </c>
      <c r="M1521" s="51" t="s">
        <v>1791</v>
      </c>
      <c r="N1521" s="51" t="s">
        <v>2735</v>
      </c>
      <c r="O1521" s="51">
        <v>239400</v>
      </c>
      <c r="P1521" s="51" t="s">
        <v>1195</v>
      </c>
      <c r="Q1521" s="51" t="s">
        <v>1194</v>
      </c>
      <c r="R1521" s="51" t="s">
        <v>15</v>
      </c>
      <c r="T1521" s="51" t="s">
        <v>2083</v>
      </c>
    </row>
    <row r="1522" spans="1:20" x14ac:dyDescent="0.2">
      <c r="A1522" s="51" t="s">
        <v>1209</v>
      </c>
      <c r="B1522" s="51" t="s">
        <v>1573</v>
      </c>
      <c r="C1522" s="51" t="s">
        <v>2026</v>
      </c>
      <c r="D1522" s="51" t="s">
        <v>1344</v>
      </c>
      <c r="E1522" s="51" t="s">
        <v>1343</v>
      </c>
      <c r="F1522" s="51" t="s">
        <v>1204</v>
      </c>
      <c r="G1522" s="51" t="s">
        <v>1203</v>
      </c>
      <c r="H1522" s="51" t="s">
        <v>1202</v>
      </c>
      <c r="I1522" s="51" t="s">
        <v>1201</v>
      </c>
      <c r="J1522" s="51" t="s">
        <v>1200</v>
      </c>
      <c r="K1522" s="51" t="s">
        <v>1199</v>
      </c>
      <c r="L1522" s="51" t="s">
        <v>1219</v>
      </c>
      <c r="M1522" s="51" t="s">
        <v>1791</v>
      </c>
      <c r="N1522" s="51" t="s">
        <v>2735</v>
      </c>
      <c r="O1522" s="51">
        <v>318900</v>
      </c>
      <c r="P1522" s="51" t="s">
        <v>1195</v>
      </c>
      <c r="Q1522" s="51" t="s">
        <v>1194</v>
      </c>
      <c r="R1522" s="51" t="s">
        <v>1213</v>
      </c>
      <c r="T1522" s="51" t="s">
        <v>1700</v>
      </c>
    </row>
    <row r="1523" spans="1:20" x14ac:dyDescent="0.2">
      <c r="A1523" s="51" t="s">
        <v>1209</v>
      </c>
      <c r="B1523" s="51" t="s">
        <v>1573</v>
      </c>
      <c r="C1523" s="51" t="s">
        <v>2026</v>
      </c>
      <c r="D1523" s="51" t="s">
        <v>1344</v>
      </c>
      <c r="E1523" s="51" t="s">
        <v>1343</v>
      </c>
      <c r="F1523" s="51" t="s">
        <v>1204</v>
      </c>
      <c r="G1523" s="51" t="s">
        <v>1203</v>
      </c>
      <c r="H1523" s="51" t="s">
        <v>1202</v>
      </c>
      <c r="I1523" s="51" t="s">
        <v>1201</v>
      </c>
      <c r="J1523" s="51" t="s">
        <v>1200</v>
      </c>
      <c r="K1523" s="51" t="s">
        <v>1199</v>
      </c>
      <c r="L1523" s="51" t="s">
        <v>1217</v>
      </c>
      <c r="M1523" s="51" t="s">
        <v>1211</v>
      </c>
      <c r="N1523" s="51" t="s">
        <v>1164</v>
      </c>
      <c r="O1523" s="51">
        <v>518400</v>
      </c>
      <c r="P1523" s="51" t="s">
        <v>1195</v>
      </c>
      <c r="Q1523" s="51" t="s">
        <v>1194</v>
      </c>
      <c r="R1523" s="51" t="s">
        <v>15</v>
      </c>
      <c r="T1523" s="51" t="s">
        <v>2082</v>
      </c>
    </row>
    <row r="1524" spans="1:20" x14ac:dyDescent="0.2">
      <c r="A1524" s="51" t="s">
        <v>1209</v>
      </c>
      <c r="B1524" s="51" t="s">
        <v>1573</v>
      </c>
      <c r="C1524" s="51" t="s">
        <v>2026</v>
      </c>
      <c r="D1524" s="51" t="s">
        <v>1344</v>
      </c>
      <c r="E1524" s="51" t="s">
        <v>1343</v>
      </c>
      <c r="F1524" s="51" t="s">
        <v>1204</v>
      </c>
      <c r="G1524" s="51" t="s">
        <v>1203</v>
      </c>
      <c r="H1524" s="51" t="s">
        <v>1202</v>
      </c>
      <c r="I1524" s="51" t="s">
        <v>1201</v>
      </c>
      <c r="J1524" s="51" t="s">
        <v>1200</v>
      </c>
      <c r="K1524" s="51" t="s">
        <v>1199</v>
      </c>
      <c r="L1524" s="51" t="s">
        <v>1215</v>
      </c>
      <c r="M1524" s="51" t="s">
        <v>1791</v>
      </c>
      <c r="N1524" s="51" t="s">
        <v>2735</v>
      </c>
      <c r="O1524" s="51">
        <v>207100</v>
      </c>
      <c r="P1524" s="51" t="s">
        <v>1195</v>
      </c>
      <c r="Q1524" s="51" t="s">
        <v>1194</v>
      </c>
      <c r="R1524" s="51" t="s">
        <v>15</v>
      </c>
      <c r="T1524" s="51" t="s">
        <v>1807</v>
      </c>
    </row>
    <row r="1525" spans="1:20" x14ac:dyDescent="0.2">
      <c r="A1525" s="51" t="s">
        <v>1209</v>
      </c>
      <c r="B1525" s="51" t="s">
        <v>1573</v>
      </c>
      <c r="C1525" s="51" t="s">
        <v>2026</v>
      </c>
      <c r="D1525" s="51" t="s">
        <v>1344</v>
      </c>
      <c r="E1525" s="51" t="s">
        <v>1343</v>
      </c>
      <c r="F1525" s="51" t="s">
        <v>1204</v>
      </c>
      <c r="G1525" s="51" t="s">
        <v>1203</v>
      </c>
      <c r="H1525" s="51" t="s">
        <v>1202</v>
      </c>
      <c r="I1525" s="51" t="s">
        <v>1201</v>
      </c>
      <c r="J1525" s="51" t="s">
        <v>1200</v>
      </c>
      <c r="K1525" s="51" t="s">
        <v>1199</v>
      </c>
      <c r="L1525" s="51" t="s">
        <v>1212</v>
      </c>
      <c r="M1525" s="51" t="s">
        <v>1197</v>
      </c>
      <c r="N1525" s="51" t="s">
        <v>1168</v>
      </c>
      <c r="O1525" s="51">
        <v>222600</v>
      </c>
      <c r="P1525" s="51" t="s">
        <v>1195</v>
      </c>
      <c r="Q1525" s="51" t="s">
        <v>1194</v>
      </c>
      <c r="R1525" s="51" t="s">
        <v>15</v>
      </c>
      <c r="T1525" s="51" t="s">
        <v>2037</v>
      </c>
    </row>
    <row r="1526" spans="1:20" x14ac:dyDescent="0.2">
      <c r="A1526" s="51" t="s">
        <v>1209</v>
      </c>
      <c r="B1526" s="51" t="s">
        <v>1573</v>
      </c>
      <c r="C1526" s="51" t="s">
        <v>2026</v>
      </c>
      <c r="D1526" s="51" t="s">
        <v>1344</v>
      </c>
      <c r="E1526" s="51" t="s">
        <v>1343</v>
      </c>
      <c r="F1526" s="51" t="s">
        <v>1204</v>
      </c>
      <c r="G1526" s="51" t="s">
        <v>1203</v>
      </c>
      <c r="H1526" s="51" t="s">
        <v>1202</v>
      </c>
      <c r="I1526" s="51" t="s">
        <v>1201</v>
      </c>
      <c r="J1526" s="51" t="s">
        <v>1200</v>
      </c>
      <c r="K1526" s="51" t="s">
        <v>1199</v>
      </c>
      <c r="L1526" s="51" t="s">
        <v>1198</v>
      </c>
      <c r="M1526" s="51" t="s">
        <v>1791</v>
      </c>
      <c r="N1526" s="51" t="s">
        <v>2735</v>
      </c>
      <c r="O1526" s="51">
        <v>357900</v>
      </c>
      <c r="P1526" s="51" t="s">
        <v>1195</v>
      </c>
      <c r="Q1526" s="51" t="s">
        <v>1194</v>
      </c>
      <c r="R1526" s="51" t="s">
        <v>1213</v>
      </c>
      <c r="T1526" s="51" t="s">
        <v>1806</v>
      </c>
    </row>
    <row r="1527" spans="1:20" x14ac:dyDescent="0.2">
      <c r="A1527" s="51" t="s">
        <v>1209</v>
      </c>
      <c r="B1527" s="51" t="s">
        <v>1573</v>
      </c>
      <c r="C1527" s="51" t="s">
        <v>2026</v>
      </c>
      <c r="D1527" s="51" t="s">
        <v>1339</v>
      </c>
      <c r="E1527" s="51" t="s">
        <v>1338</v>
      </c>
      <c r="F1527" s="51" t="s">
        <v>1204</v>
      </c>
      <c r="G1527" s="51" t="s">
        <v>1203</v>
      </c>
      <c r="H1527" s="51" t="s">
        <v>1202</v>
      </c>
      <c r="I1527" s="51" t="s">
        <v>1201</v>
      </c>
      <c r="J1527" s="51" t="s">
        <v>1200</v>
      </c>
      <c r="K1527" s="51" t="s">
        <v>1199</v>
      </c>
      <c r="L1527" s="51" t="s">
        <v>1222</v>
      </c>
      <c r="M1527" s="51" t="s">
        <v>1791</v>
      </c>
      <c r="N1527" s="51" t="s">
        <v>2735</v>
      </c>
      <c r="O1527" s="51">
        <v>186445</v>
      </c>
      <c r="P1527" s="51" t="s">
        <v>1195</v>
      </c>
      <c r="Q1527" s="51" t="s">
        <v>1194</v>
      </c>
      <c r="R1527" s="51" t="s">
        <v>15</v>
      </c>
      <c r="T1527" s="51" t="s">
        <v>2081</v>
      </c>
    </row>
    <row r="1528" spans="1:20" x14ac:dyDescent="0.2">
      <c r="A1528" s="51" t="s">
        <v>1209</v>
      </c>
      <c r="B1528" s="51" t="s">
        <v>1573</v>
      </c>
      <c r="C1528" s="51" t="s">
        <v>2026</v>
      </c>
      <c r="D1528" s="51" t="s">
        <v>1339</v>
      </c>
      <c r="E1528" s="51" t="s">
        <v>1338</v>
      </c>
      <c r="F1528" s="51" t="s">
        <v>1204</v>
      </c>
      <c r="G1528" s="51" t="s">
        <v>1203</v>
      </c>
      <c r="H1528" s="51" t="s">
        <v>1202</v>
      </c>
      <c r="I1528" s="51" t="s">
        <v>1201</v>
      </c>
      <c r="J1528" s="51" t="s">
        <v>1200</v>
      </c>
      <c r="K1528" s="51" t="s">
        <v>1199</v>
      </c>
      <c r="L1528" s="51" t="s">
        <v>1219</v>
      </c>
      <c r="M1528" s="51" t="s">
        <v>1791</v>
      </c>
      <c r="N1528" s="51" t="s">
        <v>2735</v>
      </c>
      <c r="O1528" s="51">
        <v>209950</v>
      </c>
      <c r="P1528" s="51" t="s">
        <v>1195</v>
      </c>
      <c r="Q1528" s="51" t="s">
        <v>1194</v>
      </c>
      <c r="R1528" s="51" t="s">
        <v>15</v>
      </c>
      <c r="T1528" s="51" t="s">
        <v>2080</v>
      </c>
    </row>
    <row r="1529" spans="1:20" x14ac:dyDescent="0.2">
      <c r="A1529" s="51" t="s">
        <v>1209</v>
      </c>
      <c r="B1529" s="51" t="s">
        <v>1573</v>
      </c>
      <c r="C1529" s="51" t="s">
        <v>2026</v>
      </c>
      <c r="D1529" s="51" t="s">
        <v>1339</v>
      </c>
      <c r="E1529" s="51" t="s">
        <v>1338</v>
      </c>
      <c r="F1529" s="51" t="s">
        <v>1204</v>
      </c>
      <c r="G1529" s="51" t="s">
        <v>1203</v>
      </c>
      <c r="H1529" s="51" t="s">
        <v>1202</v>
      </c>
      <c r="I1529" s="51" t="s">
        <v>1201</v>
      </c>
      <c r="J1529" s="51" t="s">
        <v>1200</v>
      </c>
      <c r="K1529" s="51" t="s">
        <v>1199</v>
      </c>
      <c r="L1529" s="51" t="s">
        <v>1217</v>
      </c>
      <c r="M1529" s="51" t="s">
        <v>1791</v>
      </c>
      <c r="N1529" s="51" t="s">
        <v>2735</v>
      </c>
      <c r="O1529" s="51">
        <v>294279.5</v>
      </c>
      <c r="P1529" s="51" t="s">
        <v>1195</v>
      </c>
      <c r="Q1529" s="51" t="s">
        <v>1194</v>
      </c>
      <c r="R1529" s="51" t="s">
        <v>15</v>
      </c>
      <c r="T1529" s="51" t="s">
        <v>2079</v>
      </c>
    </row>
    <row r="1530" spans="1:20" x14ac:dyDescent="0.2">
      <c r="A1530" s="51" t="s">
        <v>1209</v>
      </c>
      <c r="B1530" s="51" t="s">
        <v>1573</v>
      </c>
      <c r="C1530" s="51" t="s">
        <v>2026</v>
      </c>
      <c r="D1530" s="51" t="s">
        <v>1339</v>
      </c>
      <c r="E1530" s="51" t="s">
        <v>1338</v>
      </c>
      <c r="F1530" s="51" t="s">
        <v>1204</v>
      </c>
      <c r="G1530" s="51" t="s">
        <v>1203</v>
      </c>
      <c r="H1530" s="51" t="s">
        <v>1202</v>
      </c>
      <c r="I1530" s="51" t="s">
        <v>1201</v>
      </c>
      <c r="J1530" s="51" t="s">
        <v>1200</v>
      </c>
      <c r="K1530" s="51" t="s">
        <v>1199</v>
      </c>
      <c r="L1530" s="51" t="s">
        <v>1215</v>
      </c>
      <c r="M1530" s="51" t="s">
        <v>1791</v>
      </c>
      <c r="N1530" s="51" t="s">
        <v>2735</v>
      </c>
      <c r="O1530" s="51">
        <v>368000</v>
      </c>
      <c r="P1530" s="51" t="s">
        <v>1195</v>
      </c>
      <c r="Q1530" s="51" t="s">
        <v>1194</v>
      </c>
      <c r="R1530" s="51" t="s">
        <v>15</v>
      </c>
      <c r="T1530" s="51" t="s">
        <v>2078</v>
      </c>
    </row>
    <row r="1531" spans="1:20" x14ac:dyDescent="0.2">
      <c r="A1531" s="51" t="s">
        <v>1209</v>
      </c>
      <c r="B1531" s="51" t="s">
        <v>1573</v>
      </c>
      <c r="C1531" s="51" t="s">
        <v>2026</v>
      </c>
      <c r="D1531" s="51" t="s">
        <v>1339</v>
      </c>
      <c r="E1531" s="51" t="s">
        <v>1338</v>
      </c>
      <c r="F1531" s="51" t="s">
        <v>1204</v>
      </c>
      <c r="G1531" s="51" t="s">
        <v>1203</v>
      </c>
      <c r="H1531" s="51" t="s">
        <v>1202</v>
      </c>
      <c r="I1531" s="51" t="s">
        <v>1201</v>
      </c>
      <c r="J1531" s="51" t="s">
        <v>1200</v>
      </c>
      <c r="K1531" s="51" t="s">
        <v>1199</v>
      </c>
      <c r="L1531" s="51" t="s">
        <v>1212</v>
      </c>
      <c r="M1531" s="51" t="s">
        <v>1791</v>
      </c>
      <c r="N1531" s="51" t="s">
        <v>2735</v>
      </c>
      <c r="O1531" s="51">
        <v>163800</v>
      </c>
      <c r="P1531" s="51" t="s">
        <v>1195</v>
      </c>
      <c r="Q1531" s="51" t="s">
        <v>1194</v>
      </c>
      <c r="R1531" s="51" t="s">
        <v>15</v>
      </c>
      <c r="T1531" s="51" t="s">
        <v>2077</v>
      </c>
    </row>
    <row r="1532" spans="1:20" x14ac:dyDescent="0.2">
      <c r="A1532" s="51" t="s">
        <v>1209</v>
      </c>
      <c r="B1532" s="51" t="s">
        <v>1573</v>
      </c>
      <c r="C1532" s="51" t="s">
        <v>2026</v>
      </c>
      <c r="D1532" s="51" t="s">
        <v>1339</v>
      </c>
      <c r="E1532" s="51" t="s">
        <v>1338</v>
      </c>
      <c r="F1532" s="51" t="s">
        <v>1204</v>
      </c>
      <c r="G1532" s="51" t="s">
        <v>1203</v>
      </c>
      <c r="H1532" s="51" t="s">
        <v>1202</v>
      </c>
      <c r="I1532" s="51" t="s">
        <v>1201</v>
      </c>
      <c r="J1532" s="51" t="s">
        <v>1200</v>
      </c>
      <c r="K1532" s="51" t="s">
        <v>1199</v>
      </c>
      <c r="L1532" s="51" t="s">
        <v>1198</v>
      </c>
      <c r="M1532" s="51" t="s">
        <v>1791</v>
      </c>
      <c r="N1532" s="51" t="s">
        <v>2735</v>
      </c>
      <c r="O1532" s="51">
        <v>335450</v>
      </c>
      <c r="P1532" s="51" t="s">
        <v>1195</v>
      </c>
      <c r="Q1532" s="51" t="s">
        <v>1194</v>
      </c>
      <c r="R1532" s="51" t="s">
        <v>15</v>
      </c>
      <c r="T1532" s="51" t="s">
        <v>2076</v>
      </c>
    </row>
    <row r="1533" spans="1:20" x14ac:dyDescent="0.2">
      <c r="A1533" s="51" t="s">
        <v>1209</v>
      </c>
      <c r="B1533" s="51" t="s">
        <v>1573</v>
      </c>
      <c r="C1533" s="51" t="s">
        <v>2026</v>
      </c>
      <c r="D1533" s="51" t="s">
        <v>1333</v>
      </c>
      <c r="E1533" s="51" t="s">
        <v>1332</v>
      </c>
      <c r="F1533" s="51" t="s">
        <v>1204</v>
      </c>
      <c r="G1533" s="51" t="s">
        <v>1203</v>
      </c>
      <c r="H1533" s="51" t="s">
        <v>1202</v>
      </c>
      <c r="I1533" s="51" t="s">
        <v>1201</v>
      </c>
      <c r="J1533" s="51" t="s">
        <v>1200</v>
      </c>
      <c r="K1533" s="51" t="s">
        <v>1199</v>
      </c>
      <c r="L1533" s="51" t="s">
        <v>1222</v>
      </c>
      <c r="M1533" s="51" t="s">
        <v>1211</v>
      </c>
      <c r="N1533" s="51" t="s">
        <v>1164</v>
      </c>
      <c r="O1533" s="51">
        <v>276550</v>
      </c>
      <c r="P1533" s="51" t="s">
        <v>1195</v>
      </c>
      <c r="Q1533" s="51" t="s">
        <v>1194</v>
      </c>
      <c r="R1533" s="51" t="s">
        <v>15</v>
      </c>
      <c r="T1533" s="51" t="s">
        <v>1882</v>
      </c>
    </row>
    <row r="1534" spans="1:20" x14ac:dyDescent="0.2">
      <c r="A1534" s="51" t="s">
        <v>1209</v>
      </c>
      <c r="B1534" s="51" t="s">
        <v>1573</v>
      </c>
      <c r="C1534" s="51" t="s">
        <v>2026</v>
      </c>
      <c r="D1534" s="51" t="s">
        <v>1333</v>
      </c>
      <c r="E1534" s="51" t="s">
        <v>1332</v>
      </c>
      <c r="F1534" s="51" t="s">
        <v>1204</v>
      </c>
      <c r="G1534" s="51" t="s">
        <v>1203</v>
      </c>
      <c r="H1534" s="51" t="s">
        <v>1202</v>
      </c>
      <c r="I1534" s="51" t="s">
        <v>1201</v>
      </c>
      <c r="J1534" s="51" t="s">
        <v>1200</v>
      </c>
      <c r="K1534" s="51" t="s">
        <v>1199</v>
      </c>
      <c r="L1534" s="51" t="s">
        <v>1219</v>
      </c>
      <c r="M1534" s="51" t="s">
        <v>1211</v>
      </c>
      <c r="N1534" s="51" t="s">
        <v>1164</v>
      </c>
      <c r="O1534" s="51">
        <v>610650</v>
      </c>
      <c r="P1534" s="51" t="s">
        <v>1195</v>
      </c>
      <c r="Q1534" s="51" t="s">
        <v>1194</v>
      </c>
      <c r="R1534" s="51" t="s">
        <v>15</v>
      </c>
      <c r="T1534" s="51" t="s">
        <v>1868</v>
      </c>
    </row>
    <row r="1535" spans="1:20" x14ac:dyDescent="0.2">
      <c r="A1535" s="51" t="s">
        <v>1209</v>
      </c>
      <c r="B1535" s="51" t="s">
        <v>1573</v>
      </c>
      <c r="C1535" s="51" t="s">
        <v>2026</v>
      </c>
      <c r="D1535" s="51" t="s">
        <v>1333</v>
      </c>
      <c r="E1535" s="51" t="s">
        <v>1332</v>
      </c>
      <c r="F1535" s="51" t="s">
        <v>1204</v>
      </c>
      <c r="G1535" s="51" t="s">
        <v>1203</v>
      </c>
      <c r="H1535" s="51" t="s">
        <v>1202</v>
      </c>
      <c r="I1535" s="51" t="s">
        <v>1201</v>
      </c>
      <c r="J1535" s="51" t="s">
        <v>1200</v>
      </c>
      <c r="K1535" s="51" t="s">
        <v>1199</v>
      </c>
      <c r="L1535" s="51" t="s">
        <v>1217</v>
      </c>
      <c r="M1535" s="51" t="s">
        <v>1791</v>
      </c>
      <c r="N1535" s="51" t="s">
        <v>2735</v>
      </c>
      <c r="O1535" s="51">
        <v>164490</v>
      </c>
      <c r="P1535" s="51" t="s">
        <v>1195</v>
      </c>
      <c r="Q1535" s="51" t="s">
        <v>1194</v>
      </c>
      <c r="R1535" s="51" t="s">
        <v>15</v>
      </c>
      <c r="T1535" s="51" t="s">
        <v>1847</v>
      </c>
    </row>
    <row r="1536" spans="1:20" x14ac:dyDescent="0.2">
      <c r="A1536" s="51" t="s">
        <v>1209</v>
      </c>
      <c r="B1536" s="51" t="s">
        <v>1573</v>
      </c>
      <c r="C1536" s="51" t="s">
        <v>2026</v>
      </c>
      <c r="D1536" s="51" t="s">
        <v>1333</v>
      </c>
      <c r="E1536" s="51" t="s">
        <v>1332</v>
      </c>
      <c r="F1536" s="51" t="s">
        <v>1204</v>
      </c>
      <c r="G1536" s="51" t="s">
        <v>1203</v>
      </c>
      <c r="H1536" s="51" t="s">
        <v>1202</v>
      </c>
      <c r="I1536" s="51" t="s">
        <v>1201</v>
      </c>
      <c r="J1536" s="51" t="s">
        <v>1200</v>
      </c>
      <c r="K1536" s="51" t="s">
        <v>1199</v>
      </c>
      <c r="L1536" s="51" t="s">
        <v>1215</v>
      </c>
      <c r="M1536" s="51" t="s">
        <v>1791</v>
      </c>
      <c r="N1536" s="51" t="s">
        <v>2735</v>
      </c>
      <c r="O1536" s="51">
        <v>195000</v>
      </c>
      <c r="P1536" s="51" t="s">
        <v>1195</v>
      </c>
      <c r="Q1536" s="51" t="s">
        <v>1194</v>
      </c>
      <c r="R1536" s="51" t="s">
        <v>15</v>
      </c>
      <c r="T1536" s="51" t="s">
        <v>2075</v>
      </c>
    </row>
    <row r="1537" spans="1:20" x14ac:dyDescent="0.2">
      <c r="A1537" s="51" t="s">
        <v>1209</v>
      </c>
      <c r="B1537" s="51" t="s">
        <v>1573</v>
      </c>
      <c r="C1537" s="51" t="s">
        <v>2026</v>
      </c>
      <c r="D1537" s="51" t="s">
        <v>1333</v>
      </c>
      <c r="E1537" s="51" t="s">
        <v>1332</v>
      </c>
      <c r="F1537" s="51" t="s">
        <v>1204</v>
      </c>
      <c r="G1537" s="51" t="s">
        <v>1203</v>
      </c>
      <c r="H1537" s="51" t="s">
        <v>1202</v>
      </c>
      <c r="I1537" s="51" t="s">
        <v>1201</v>
      </c>
      <c r="J1537" s="51" t="s">
        <v>1200</v>
      </c>
      <c r="K1537" s="51" t="s">
        <v>1199</v>
      </c>
      <c r="L1537" s="51" t="s">
        <v>1212</v>
      </c>
      <c r="M1537" s="51" t="s">
        <v>1211</v>
      </c>
      <c r="N1537" s="51" t="s">
        <v>1164</v>
      </c>
      <c r="O1537" s="51">
        <v>376900</v>
      </c>
      <c r="P1537" s="51" t="s">
        <v>1195</v>
      </c>
      <c r="Q1537" s="51" t="s">
        <v>1194</v>
      </c>
      <c r="R1537" s="51" t="s">
        <v>15</v>
      </c>
      <c r="T1537" s="51" t="s">
        <v>1789</v>
      </c>
    </row>
    <row r="1538" spans="1:20" x14ac:dyDescent="0.2">
      <c r="A1538" s="51" t="s">
        <v>1209</v>
      </c>
      <c r="B1538" s="51" t="s">
        <v>1573</v>
      </c>
      <c r="C1538" s="51" t="s">
        <v>2026</v>
      </c>
      <c r="D1538" s="51" t="s">
        <v>1333</v>
      </c>
      <c r="E1538" s="51" t="s">
        <v>1332</v>
      </c>
      <c r="F1538" s="51" t="s">
        <v>1204</v>
      </c>
      <c r="G1538" s="51" t="s">
        <v>1203</v>
      </c>
      <c r="H1538" s="51" t="s">
        <v>1202</v>
      </c>
      <c r="I1538" s="51" t="s">
        <v>1201</v>
      </c>
      <c r="J1538" s="51" t="s">
        <v>1200</v>
      </c>
      <c r="K1538" s="51" t="s">
        <v>1199</v>
      </c>
      <c r="L1538" s="51" t="s">
        <v>1198</v>
      </c>
      <c r="M1538" s="51" t="s">
        <v>1211</v>
      </c>
      <c r="N1538" s="51" t="s">
        <v>1164</v>
      </c>
      <c r="O1538" s="51">
        <v>343900</v>
      </c>
      <c r="P1538" s="51" t="s">
        <v>1195</v>
      </c>
      <c r="Q1538" s="51" t="s">
        <v>1194</v>
      </c>
      <c r="R1538" s="51" t="s">
        <v>15</v>
      </c>
      <c r="T1538" s="51" t="s">
        <v>1879</v>
      </c>
    </row>
    <row r="1539" spans="1:20" x14ac:dyDescent="0.2">
      <c r="A1539" s="51" t="s">
        <v>1209</v>
      </c>
      <c r="B1539" s="51" t="s">
        <v>1573</v>
      </c>
      <c r="C1539" s="51" t="s">
        <v>2026</v>
      </c>
      <c r="D1539" s="51" t="s">
        <v>1327</v>
      </c>
      <c r="E1539" s="51" t="s">
        <v>1326</v>
      </c>
      <c r="F1539" s="51" t="s">
        <v>1204</v>
      </c>
      <c r="G1539" s="51" t="s">
        <v>1203</v>
      </c>
      <c r="H1539" s="51" t="s">
        <v>1202</v>
      </c>
      <c r="I1539" s="51" t="s">
        <v>1201</v>
      </c>
      <c r="J1539" s="51" t="s">
        <v>1200</v>
      </c>
      <c r="K1539" s="51" t="s">
        <v>1199</v>
      </c>
      <c r="L1539" s="51" t="s">
        <v>1222</v>
      </c>
      <c r="M1539" s="51" t="s">
        <v>1791</v>
      </c>
      <c r="N1539" s="51" t="s">
        <v>2735</v>
      </c>
      <c r="O1539" s="51">
        <v>376900</v>
      </c>
      <c r="P1539" s="51" t="s">
        <v>1195</v>
      </c>
      <c r="Q1539" s="51" t="s">
        <v>1194</v>
      </c>
      <c r="R1539" s="51" t="s">
        <v>15</v>
      </c>
      <c r="T1539" s="51" t="s">
        <v>1789</v>
      </c>
    </row>
    <row r="1540" spans="1:20" x14ac:dyDescent="0.2">
      <c r="A1540" s="51" t="s">
        <v>1209</v>
      </c>
      <c r="B1540" s="51" t="s">
        <v>1573</v>
      </c>
      <c r="C1540" s="51" t="s">
        <v>2026</v>
      </c>
      <c r="D1540" s="51" t="s">
        <v>1327</v>
      </c>
      <c r="E1540" s="51" t="s">
        <v>1326</v>
      </c>
      <c r="F1540" s="51" t="s">
        <v>1204</v>
      </c>
      <c r="G1540" s="51" t="s">
        <v>1203</v>
      </c>
      <c r="H1540" s="51" t="s">
        <v>1202</v>
      </c>
      <c r="I1540" s="51" t="s">
        <v>1201</v>
      </c>
      <c r="J1540" s="51" t="s">
        <v>1200</v>
      </c>
      <c r="K1540" s="51" t="s">
        <v>1199</v>
      </c>
      <c r="L1540" s="51" t="s">
        <v>1219</v>
      </c>
      <c r="M1540" s="51" t="s">
        <v>1197</v>
      </c>
      <c r="N1540" s="51" t="s">
        <v>1168</v>
      </c>
      <c r="O1540" s="51">
        <v>276700</v>
      </c>
      <c r="P1540" s="51" t="s">
        <v>1195</v>
      </c>
      <c r="Q1540" s="51" t="s">
        <v>1194</v>
      </c>
      <c r="R1540" s="51" t="s">
        <v>1213</v>
      </c>
      <c r="T1540" s="51" t="s">
        <v>1823</v>
      </c>
    </row>
    <row r="1541" spans="1:20" x14ac:dyDescent="0.2">
      <c r="A1541" s="51" t="s">
        <v>1209</v>
      </c>
      <c r="B1541" s="51" t="s">
        <v>1573</v>
      </c>
      <c r="C1541" s="51" t="s">
        <v>2026</v>
      </c>
      <c r="D1541" s="51" t="s">
        <v>1327</v>
      </c>
      <c r="E1541" s="51" t="s">
        <v>1326</v>
      </c>
      <c r="F1541" s="51" t="s">
        <v>1204</v>
      </c>
      <c r="G1541" s="51" t="s">
        <v>1203</v>
      </c>
      <c r="H1541" s="51" t="s">
        <v>1202</v>
      </c>
      <c r="I1541" s="51" t="s">
        <v>1201</v>
      </c>
      <c r="J1541" s="51" t="s">
        <v>1200</v>
      </c>
      <c r="K1541" s="51" t="s">
        <v>1199</v>
      </c>
      <c r="L1541" s="51" t="s">
        <v>1217</v>
      </c>
      <c r="M1541" s="51" t="s">
        <v>1791</v>
      </c>
      <c r="N1541" s="51" t="s">
        <v>2735</v>
      </c>
      <c r="O1541" s="51">
        <v>239650</v>
      </c>
      <c r="P1541" s="51" t="s">
        <v>1195</v>
      </c>
      <c r="Q1541" s="51" t="s">
        <v>1194</v>
      </c>
      <c r="R1541" s="51" t="s">
        <v>15</v>
      </c>
      <c r="T1541" s="51" t="s">
        <v>2028</v>
      </c>
    </row>
    <row r="1542" spans="1:20" x14ac:dyDescent="0.2">
      <c r="A1542" s="51" t="s">
        <v>1209</v>
      </c>
      <c r="B1542" s="51" t="s">
        <v>1573</v>
      </c>
      <c r="C1542" s="51" t="s">
        <v>2026</v>
      </c>
      <c r="D1542" s="51" t="s">
        <v>1327</v>
      </c>
      <c r="E1542" s="51" t="s">
        <v>1326</v>
      </c>
      <c r="F1542" s="51" t="s">
        <v>1204</v>
      </c>
      <c r="G1542" s="51" t="s">
        <v>1203</v>
      </c>
      <c r="H1542" s="51" t="s">
        <v>1202</v>
      </c>
      <c r="I1542" s="51" t="s">
        <v>1201</v>
      </c>
      <c r="J1542" s="51" t="s">
        <v>1200</v>
      </c>
      <c r="K1542" s="51" t="s">
        <v>1199</v>
      </c>
      <c r="L1542" s="51" t="s">
        <v>1215</v>
      </c>
      <c r="M1542" s="51" t="s">
        <v>1791</v>
      </c>
      <c r="N1542" s="51" t="s">
        <v>2735</v>
      </c>
      <c r="O1542" s="51">
        <v>284900</v>
      </c>
      <c r="P1542" s="51" t="s">
        <v>1195</v>
      </c>
      <c r="Q1542" s="51" t="s">
        <v>1194</v>
      </c>
      <c r="R1542" s="51" t="s">
        <v>15</v>
      </c>
      <c r="T1542" s="51" t="s">
        <v>1862</v>
      </c>
    </row>
    <row r="1543" spans="1:20" x14ac:dyDescent="0.2">
      <c r="A1543" s="51" t="s">
        <v>1209</v>
      </c>
      <c r="B1543" s="51" t="s">
        <v>1573</v>
      </c>
      <c r="C1543" s="51" t="s">
        <v>2026</v>
      </c>
      <c r="D1543" s="51" t="s">
        <v>1327</v>
      </c>
      <c r="E1543" s="51" t="s">
        <v>1326</v>
      </c>
      <c r="F1543" s="51" t="s">
        <v>1204</v>
      </c>
      <c r="G1543" s="51" t="s">
        <v>1203</v>
      </c>
      <c r="H1543" s="51" t="s">
        <v>1202</v>
      </c>
      <c r="I1543" s="51" t="s">
        <v>1201</v>
      </c>
      <c r="J1543" s="51" t="s">
        <v>1200</v>
      </c>
      <c r="K1543" s="51" t="s">
        <v>1199</v>
      </c>
      <c r="L1543" s="51" t="s">
        <v>1212</v>
      </c>
      <c r="M1543" s="51" t="s">
        <v>1211</v>
      </c>
      <c r="N1543" s="51" t="s">
        <v>1164</v>
      </c>
      <c r="O1543" s="51">
        <v>271945</v>
      </c>
      <c r="P1543" s="51" t="s">
        <v>1195</v>
      </c>
      <c r="Q1543" s="51" t="s">
        <v>1194</v>
      </c>
      <c r="R1543" s="51" t="s">
        <v>15</v>
      </c>
      <c r="T1543" s="51" t="s">
        <v>2074</v>
      </c>
    </row>
    <row r="1544" spans="1:20" x14ac:dyDescent="0.2">
      <c r="A1544" s="51" t="s">
        <v>1209</v>
      </c>
      <c r="B1544" s="51" t="s">
        <v>1573</v>
      </c>
      <c r="C1544" s="51" t="s">
        <v>2026</v>
      </c>
      <c r="D1544" s="51" t="s">
        <v>1327</v>
      </c>
      <c r="E1544" s="51" t="s">
        <v>1326</v>
      </c>
      <c r="F1544" s="51" t="s">
        <v>1204</v>
      </c>
      <c r="G1544" s="51" t="s">
        <v>1203</v>
      </c>
      <c r="H1544" s="51" t="s">
        <v>1202</v>
      </c>
      <c r="I1544" s="51" t="s">
        <v>1201</v>
      </c>
      <c r="J1544" s="51" t="s">
        <v>1200</v>
      </c>
      <c r="K1544" s="51" t="s">
        <v>1199</v>
      </c>
      <c r="L1544" s="51" t="s">
        <v>1198</v>
      </c>
      <c r="M1544" s="51" t="s">
        <v>1214</v>
      </c>
      <c r="N1544" s="51" t="s">
        <v>1168</v>
      </c>
      <c r="O1544" s="51">
        <v>195950</v>
      </c>
      <c r="P1544" s="51" t="s">
        <v>1195</v>
      </c>
      <c r="Q1544" s="51" t="s">
        <v>1194</v>
      </c>
      <c r="R1544" s="51" t="s">
        <v>15</v>
      </c>
      <c r="T1544" s="51" t="s">
        <v>1866</v>
      </c>
    </row>
    <row r="1545" spans="1:20" x14ac:dyDescent="0.2">
      <c r="A1545" s="51" t="s">
        <v>1209</v>
      </c>
      <c r="B1545" s="51" t="s">
        <v>1573</v>
      </c>
      <c r="C1545" s="51" t="s">
        <v>2026</v>
      </c>
      <c r="D1545" s="51" t="s">
        <v>1313</v>
      </c>
      <c r="E1545" s="51" t="s">
        <v>1312</v>
      </c>
      <c r="F1545" s="51" t="s">
        <v>1204</v>
      </c>
      <c r="G1545" s="51" t="s">
        <v>1203</v>
      </c>
      <c r="H1545" s="51" t="s">
        <v>1202</v>
      </c>
      <c r="I1545" s="51" t="s">
        <v>1201</v>
      </c>
      <c r="J1545" s="51" t="s">
        <v>1200</v>
      </c>
      <c r="K1545" s="51" t="s">
        <v>1199</v>
      </c>
      <c r="L1545" s="51" t="s">
        <v>1222</v>
      </c>
      <c r="M1545" s="51" t="s">
        <v>1197</v>
      </c>
      <c r="N1545" s="51" t="s">
        <v>1168</v>
      </c>
      <c r="O1545" s="51">
        <v>562300</v>
      </c>
      <c r="P1545" s="51" t="s">
        <v>1195</v>
      </c>
      <c r="Q1545" s="51" t="s">
        <v>1194</v>
      </c>
      <c r="R1545" s="51" t="s">
        <v>15</v>
      </c>
      <c r="T1545" s="51" t="s">
        <v>2073</v>
      </c>
    </row>
    <row r="1546" spans="1:20" x14ac:dyDescent="0.2">
      <c r="A1546" s="51" t="s">
        <v>1209</v>
      </c>
      <c r="B1546" s="51" t="s">
        <v>1573</v>
      </c>
      <c r="C1546" s="51" t="s">
        <v>2026</v>
      </c>
      <c r="D1546" s="51" t="s">
        <v>1313</v>
      </c>
      <c r="E1546" s="51" t="s">
        <v>1312</v>
      </c>
      <c r="F1546" s="51" t="s">
        <v>1204</v>
      </c>
      <c r="G1546" s="51" t="s">
        <v>1203</v>
      </c>
      <c r="H1546" s="51" t="s">
        <v>1202</v>
      </c>
      <c r="I1546" s="51" t="s">
        <v>1201</v>
      </c>
      <c r="J1546" s="51" t="s">
        <v>1200</v>
      </c>
      <c r="K1546" s="51" t="s">
        <v>1199</v>
      </c>
      <c r="L1546" s="51" t="s">
        <v>1219</v>
      </c>
      <c r="M1546" s="51" t="s">
        <v>1791</v>
      </c>
      <c r="N1546" s="51" t="s">
        <v>2735</v>
      </c>
      <c r="O1546" s="51">
        <v>502000</v>
      </c>
      <c r="P1546" s="51" t="s">
        <v>1195</v>
      </c>
      <c r="Q1546" s="51" t="s">
        <v>1194</v>
      </c>
      <c r="R1546" s="51" t="s">
        <v>15</v>
      </c>
      <c r="T1546" s="51" t="s">
        <v>2057</v>
      </c>
    </row>
    <row r="1547" spans="1:20" x14ac:dyDescent="0.2">
      <c r="A1547" s="51" t="s">
        <v>1209</v>
      </c>
      <c r="B1547" s="51" t="s">
        <v>1573</v>
      </c>
      <c r="C1547" s="51" t="s">
        <v>2026</v>
      </c>
      <c r="D1547" s="51" t="s">
        <v>1313</v>
      </c>
      <c r="E1547" s="51" t="s">
        <v>1312</v>
      </c>
      <c r="F1547" s="51" t="s">
        <v>1204</v>
      </c>
      <c r="G1547" s="51" t="s">
        <v>1203</v>
      </c>
      <c r="H1547" s="51" t="s">
        <v>1202</v>
      </c>
      <c r="I1547" s="51" t="s">
        <v>1201</v>
      </c>
      <c r="J1547" s="51" t="s">
        <v>1200</v>
      </c>
      <c r="K1547" s="51" t="s">
        <v>1199</v>
      </c>
      <c r="L1547" s="51" t="s">
        <v>1217</v>
      </c>
      <c r="M1547" s="51" t="s">
        <v>1791</v>
      </c>
      <c r="N1547" s="51" t="s">
        <v>2735</v>
      </c>
      <c r="O1547" s="51">
        <v>210900</v>
      </c>
      <c r="P1547" s="51" t="s">
        <v>1195</v>
      </c>
      <c r="Q1547" s="51" t="s">
        <v>1194</v>
      </c>
      <c r="R1547" s="51" t="s">
        <v>15</v>
      </c>
      <c r="T1547" s="51" t="s">
        <v>2072</v>
      </c>
    </row>
    <row r="1548" spans="1:20" x14ac:dyDescent="0.2">
      <c r="A1548" s="51" t="s">
        <v>1209</v>
      </c>
      <c r="B1548" s="51" t="s">
        <v>1573</v>
      </c>
      <c r="C1548" s="51" t="s">
        <v>2026</v>
      </c>
      <c r="D1548" s="51" t="s">
        <v>1313</v>
      </c>
      <c r="E1548" s="51" t="s">
        <v>1312</v>
      </c>
      <c r="F1548" s="51" t="s">
        <v>1204</v>
      </c>
      <c r="G1548" s="51" t="s">
        <v>1203</v>
      </c>
      <c r="H1548" s="51" t="s">
        <v>1202</v>
      </c>
      <c r="I1548" s="51" t="s">
        <v>1201</v>
      </c>
      <c r="J1548" s="51" t="s">
        <v>1200</v>
      </c>
      <c r="K1548" s="51" t="s">
        <v>1199</v>
      </c>
      <c r="L1548" s="51" t="s">
        <v>1215</v>
      </c>
      <c r="M1548" s="51" t="s">
        <v>1791</v>
      </c>
      <c r="N1548" s="51" t="s">
        <v>2735</v>
      </c>
      <c r="O1548" s="51">
        <v>354990</v>
      </c>
      <c r="P1548" s="51" t="s">
        <v>1195</v>
      </c>
      <c r="Q1548" s="51" t="s">
        <v>1194</v>
      </c>
      <c r="R1548" s="51" t="s">
        <v>15</v>
      </c>
      <c r="T1548" s="51" t="s">
        <v>1897</v>
      </c>
    </row>
    <row r="1549" spans="1:20" x14ac:dyDescent="0.2">
      <c r="A1549" s="51" t="s">
        <v>1209</v>
      </c>
      <c r="B1549" s="51" t="s">
        <v>1573</v>
      </c>
      <c r="C1549" s="51" t="s">
        <v>2026</v>
      </c>
      <c r="D1549" s="51" t="s">
        <v>1313</v>
      </c>
      <c r="E1549" s="51" t="s">
        <v>1312</v>
      </c>
      <c r="F1549" s="51" t="s">
        <v>1204</v>
      </c>
      <c r="G1549" s="51" t="s">
        <v>1203</v>
      </c>
      <c r="H1549" s="51" t="s">
        <v>1202</v>
      </c>
      <c r="I1549" s="51" t="s">
        <v>1201</v>
      </c>
      <c r="J1549" s="51" t="s">
        <v>1200</v>
      </c>
      <c r="K1549" s="51" t="s">
        <v>1199</v>
      </c>
      <c r="L1549" s="51" t="s">
        <v>1212</v>
      </c>
      <c r="M1549" s="51" t="s">
        <v>1211</v>
      </c>
      <c r="N1549" s="51" t="s">
        <v>1164</v>
      </c>
      <c r="O1549" s="51">
        <v>233990</v>
      </c>
      <c r="P1549" s="51" t="s">
        <v>1195</v>
      </c>
      <c r="Q1549" s="51" t="s">
        <v>1194</v>
      </c>
      <c r="R1549" s="51" t="s">
        <v>15</v>
      </c>
      <c r="T1549" s="51" t="s">
        <v>1788</v>
      </c>
    </row>
    <row r="1550" spans="1:20" x14ac:dyDescent="0.2">
      <c r="A1550" s="51" t="s">
        <v>1209</v>
      </c>
      <c r="B1550" s="51" t="s">
        <v>1573</v>
      </c>
      <c r="C1550" s="51" t="s">
        <v>2026</v>
      </c>
      <c r="D1550" s="51" t="s">
        <v>1313</v>
      </c>
      <c r="E1550" s="51" t="s">
        <v>1312</v>
      </c>
      <c r="F1550" s="51" t="s">
        <v>1204</v>
      </c>
      <c r="G1550" s="51" t="s">
        <v>1203</v>
      </c>
      <c r="H1550" s="51" t="s">
        <v>1202</v>
      </c>
      <c r="I1550" s="51" t="s">
        <v>1201</v>
      </c>
      <c r="J1550" s="51" t="s">
        <v>1200</v>
      </c>
      <c r="K1550" s="51" t="s">
        <v>1199</v>
      </c>
      <c r="L1550" s="51" t="s">
        <v>1198</v>
      </c>
      <c r="M1550" s="51" t="s">
        <v>1791</v>
      </c>
      <c r="N1550" s="51" t="s">
        <v>2735</v>
      </c>
      <c r="O1550" s="51">
        <v>163700</v>
      </c>
      <c r="P1550" s="51" t="s">
        <v>1195</v>
      </c>
      <c r="Q1550" s="51" t="s">
        <v>1194</v>
      </c>
      <c r="R1550" s="51" t="s">
        <v>15</v>
      </c>
      <c r="T1550" s="51" t="s">
        <v>2071</v>
      </c>
    </row>
    <row r="1551" spans="1:20" x14ac:dyDescent="0.2">
      <c r="A1551" s="51" t="s">
        <v>1209</v>
      </c>
      <c r="B1551" s="51" t="s">
        <v>1573</v>
      </c>
      <c r="C1551" s="51" t="s">
        <v>2026</v>
      </c>
      <c r="D1551" s="51" t="s">
        <v>1313</v>
      </c>
      <c r="E1551" s="51" t="s">
        <v>1312</v>
      </c>
      <c r="F1551" s="51" t="s">
        <v>1204</v>
      </c>
      <c r="G1551" s="51" t="s">
        <v>1203</v>
      </c>
      <c r="H1551" s="51" t="s">
        <v>1202</v>
      </c>
      <c r="I1551" s="51" t="s">
        <v>1201</v>
      </c>
      <c r="J1551" s="51" t="s">
        <v>1200</v>
      </c>
      <c r="K1551" s="51" t="s">
        <v>1199</v>
      </c>
      <c r="L1551" s="51" t="s">
        <v>1251</v>
      </c>
      <c r="M1551" s="51" t="s">
        <v>1791</v>
      </c>
      <c r="N1551" s="51" t="s">
        <v>2735</v>
      </c>
      <c r="O1551" s="51">
        <v>157400</v>
      </c>
      <c r="P1551" s="51" t="s">
        <v>1195</v>
      </c>
      <c r="Q1551" s="51" t="s">
        <v>1194</v>
      </c>
      <c r="R1551" s="51" t="s">
        <v>15</v>
      </c>
      <c r="T1551" s="51" t="s">
        <v>2047</v>
      </c>
    </row>
    <row r="1552" spans="1:20" x14ac:dyDescent="0.2">
      <c r="A1552" s="51" t="s">
        <v>1209</v>
      </c>
      <c r="B1552" s="51" t="s">
        <v>1573</v>
      </c>
      <c r="C1552" s="51" t="s">
        <v>2026</v>
      </c>
      <c r="D1552" s="51" t="s">
        <v>1313</v>
      </c>
      <c r="E1552" s="51" t="s">
        <v>1312</v>
      </c>
      <c r="F1552" s="51" t="s">
        <v>1204</v>
      </c>
      <c r="G1552" s="51" t="s">
        <v>1203</v>
      </c>
      <c r="H1552" s="51" t="s">
        <v>1202</v>
      </c>
      <c r="I1552" s="51" t="s">
        <v>1201</v>
      </c>
      <c r="J1552" s="51" t="s">
        <v>1200</v>
      </c>
      <c r="K1552" s="51" t="s">
        <v>1199</v>
      </c>
      <c r="L1552" s="51" t="s">
        <v>1248</v>
      </c>
      <c r="M1552" s="51" t="s">
        <v>1791</v>
      </c>
      <c r="N1552" s="51" t="s">
        <v>2735</v>
      </c>
      <c r="O1552" s="51">
        <v>222600</v>
      </c>
      <c r="P1552" s="51" t="s">
        <v>1195</v>
      </c>
      <c r="Q1552" s="51" t="s">
        <v>1194</v>
      </c>
      <c r="R1552" s="51" t="s">
        <v>15</v>
      </c>
      <c r="T1552" s="51" t="s">
        <v>2037</v>
      </c>
    </row>
    <row r="1553" spans="1:20" x14ac:dyDescent="0.2">
      <c r="A1553" s="51" t="s">
        <v>1209</v>
      </c>
      <c r="B1553" s="51" t="s">
        <v>1573</v>
      </c>
      <c r="C1553" s="51" t="s">
        <v>2026</v>
      </c>
      <c r="D1553" s="51" t="s">
        <v>1313</v>
      </c>
      <c r="E1553" s="51" t="s">
        <v>1312</v>
      </c>
      <c r="F1553" s="51" t="s">
        <v>1204</v>
      </c>
      <c r="G1553" s="51" t="s">
        <v>1203</v>
      </c>
      <c r="H1553" s="51" t="s">
        <v>1202</v>
      </c>
      <c r="I1553" s="51" t="s">
        <v>1201</v>
      </c>
      <c r="J1553" s="51" t="s">
        <v>1200</v>
      </c>
      <c r="K1553" s="51" t="s">
        <v>1199</v>
      </c>
      <c r="L1553" s="51" t="s">
        <v>1246</v>
      </c>
      <c r="M1553" s="51" t="s">
        <v>1214</v>
      </c>
      <c r="N1553" s="51" t="s">
        <v>1168</v>
      </c>
      <c r="O1553" s="51">
        <v>349900</v>
      </c>
      <c r="P1553" s="51" t="s">
        <v>1195</v>
      </c>
      <c r="Q1553" s="51" t="s">
        <v>1194</v>
      </c>
      <c r="R1553" s="51" t="s">
        <v>15</v>
      </c>
      <c r="T1553" s="51" t="s">
        <v>1826</v>
      </c>
    </row>
    <row r="1554" spans="1:20" x14ac:dyDescent="0.2">
      <c r="A1554" s="51" t="s">
        <v>1209</v>
      </c>
      <c r="B1554" s="51" t="s">
        <v>1573</v>
      </c>
      <c r="C1554" s="51" t="s">
        <v>2026</v>
      </c>
      <c r="D1554" s="51" t="s">
        <v>1313</v>
      </c>
      <c r="E1554" s="51" t="s">
        <v>1312</v>
      </c>
      <c r="F1554" s="51" t="s">
        <v>1204</v>
      </c>
      <c r="G1554" s="51" t="s">
        <v>1203</v>
      </c>
      <c r="H1554" s="51" t="s">
        <v>1202</v>
      </c>
      <c r="I1554" s="51" t="s">
        <v>1201</v>
      </c>
      <c r="J1554" s="51" t="s">
        <v>1200</v>
      </c>
      <c r="K1554" s="51" t="s">
        <v>1199</v>
      </c>
      <c r="L1554" s="51" t="s">
        <v>1244</v>
      </c>
      <c r="M1554" s="51" t="s">
        <v>1250</v>
      </c>
      <c r="N1554" s="51" t="s">
        <v>1168</v>
      </c>
      <c r="O1554" s="51">
        <v>354100</v>
      </c>
      <c r="P1554" s="51" t="s">
        <v>1195</v>
      </c>
      <c r="Q1554" s="51" t="s">
        <v>1194</v>
      </c>
      <c r="R1554" s="51" t="s">
        <v>1213</v>
      </c>
      <c r="T1554" s="51" t="s">
        <v>1855</v>
      </c>
    </row>
    <row r="1555" spans="1:20" x14ac:dyDescent="0.2">
      <c r="A1555" s="51" t="s">
        <v>1209</v>
      </c>
      <c r="B1555" s="51" t="s">
        <v>1573</v>
      </c>
      <c r="C1555" s="51" t="s">
        <v>2026</v>
      </c>
      <c r="D1555" s="51" t="s">
        <v>1313</v>
      </c>
      <c r="E1555" s="51" t="s">
        <v>1312</v>
      </c>
      <c r="F1555" s="51" t="s">
        <v>1204</v>
      </c>
      <c r="G1555" s="51" t="s">
        <v>1203</v>
      </c>
      <c r="H1555" s="51" t="s">
        <v>1202</v>
      </c>
      <c r="I1555" s="51" t="s">
        <v>1201</v>
      </c>
      <c r="J1555" s="51" t="s">
        <v>1200</v>
      </c>
      <c r="K1555" s="51" t="s">
        <v>1199</v>
      </c>
      <c r="L1555" s="51" t="s">
        <v>1242</v>
      </c>
      <c r="M1555" s="51" t="s">
        <v>1197</v>
      </c>
      <c r="N1555" s="51" t="s">
        <v>1168</v>
      </c>
      <c r="O1555" s="51">
        <v>353900</v>
      </c>
      <c r="P1555" s="51" t="s">
        <v>1195</v>
      </c>
      <c r="Q1555" s="51" t="s">
        <v>1194</v>
      </c>
      <c r="R1555" s="51" t="s">
        <v>15</v>
      </c>
      <c r="T1555" s="51" t="s">
        <v>1798</v>
      </c>
    </row>
    <row r="1556" spans="1:20" x14ac:dyDescent="0.2">
      <c r="A1556" s="51" t="s">
        <v>1209</v>
      </c>
      <c r="B1556" s="51" t="s">
        <v>1573</v>
      </c>
      <c r="C1556" s="51" t="s">
        <v>2026</v>
      </c>
      <c r="D1556" s="51" t="s">
        <v>1313</v>
      </c>
      <c r="E1556" s="51" t="s">
        <v>1312</v>
      </c>
      <c r="F1556" s="51" t="s">
        <v>1204</v>
      </c>
      <c r="G1556" s="51" t="s">
        <v>1203</v>
      </c>
      <c r="H1556" s="51" t="s">
        <v>1202</v>
      </c>
      <c r="I1556" s="51" t="s">
        <v>1201</v>
      </c>
      <c r="J1556" s="51" t="s">
        <v>1200</v>
      </c>
      <c r="K1556" s="51" t="s">
        <v>1199</v>
      </c>
      <c r="L1556" s="51" t="s">
        <v>1238</v>
      </c>
      <c r="M1556" s="51" t="s">
        <v>1221</v>
      </c>
      <c r="N1556" s="51" t="s">
        <v>1164</v>
      </c>
      <c r="O1556" s="51">
        <v>177400</v>
      </c>
      <c r="P1556" s="51" t="s">
        <v>1195</v>
      </c>
      <c r="Q1556" s="51" t="s">
        <v>1194</v>
      </c>
      <c r="R1556" s="51" t="s">
        <v>15</v>
      </c>
      <c r="T1556" s="51" t="s">
        <v>2070</v>
      </c>
    </row>
    <row r="1557" spans="1:20" x14ac:dyDescent="0.2">
      <c r="A1557" s="51" t="s">
        <v>1209</v>
      </c>
      <c r="B1557" s="51" t="s">
        <v>1573</v>
      </c>
      <c r="C1557" s="51" t="s">
        <v>2026</v>
      </c>
      <c r="D1557" s="51" t="s">
        <v>1304</v>
      </c>
      <c r="E1557" s="51" t="s">
        <v>1303</v>
      </c>
      <c r="F1557" s="51" t="s">
        <v>1204</v>
      </c>
      <c r="G1557" s="51" t="s">
        <v>1203</v>
      </c>
      <c r="H1557" s="51" t="s">
        <v>1202</v>
      </c>
      <c r="I1557" s="51" t="s">
        <v>1201</v>
      </c>
      <c r="J1557" s="51" t="s">
        <v>1200</v>
      </c>
      <c r="K1557" s="51" t="s">
        <v>1199</v>
      </c>
      <c r="L1557" s="51" t="s">
        <v>1222</v>
      </c>
      <c r="M1557" s="51" t="s">
        <v>1211</v>
      </c>
      <c r="N1557" s="51" t="s">
        <v>1164</v>
      </c>
      <c r="O1557" s="51">
        <v>196600</v>
      </c>
      <c r="P1557" s="51" t="s">
        <v>1195</v>
      </c>
      <c r="Q1557" s="51" t="s">
        <v>1194</v>
      </c>
      <c r="R1557" s="51" t="s">
        <v>15</v>
      </c>
      <c r="T1557" s="51" t="s">
        <v>2065</v>
      </c>
    </row>
    <row r="1558" spans="1:20" x14ac:dyDescent="0.2">
      <c r="A1558" s="51" t="s">
        <v>1209</v>
      </c>
      <c r="B1558" s="51" t="s">
        <v>1573</v>
      </c>
      <c r="C1558" s="51" t="s">
        <v>2026</v>
      </c>
      <c r="D1558" s="51" t="s">
        <v>1304</v>
      </c>
      <c r="E1558" s="51" t="s">
        <v>1303</v>
      </c>
      <c r="F1558" s="51" t="s">
        <v>1204</v>
      </c>
      <c r="G1558" s="51" t="s">
        <v>1203</v>
      </c>
      <c r="H1558" s="51" t="s">
        <v>1202</v>
      </c>
      <c r="I1558" s="51" t="s">
        <v>1201</v>
      </c>
      <c r="J1558" s="51" t="s">
        <v>1200</v>
      </c>
      <c r="K1558" s="51" t="s">
        <v>1199</v>
      </c>
      <c r="L1558" s="51" t="s">
        <v>1219</v>
      </c>
      <c r="M1558" s="51" t="s">
        <v>1791</v>
      </c>
      <c r="N1558" s="51" t="s">
        <v>2735</v>
      </c>
      <c r="O1558" s="51">
        <v>433900</v>
      </c>
      <c r="P1558" s="51" t="s">
        <v>1195</v>
      </c>
      <c r="Q1558" s="51" t="s">
        <v>1194</v>
      </c>
      <c r="R1558" s="51" t="s">
        <v>15</v>
      </c>
      <c r="T1558" s="51" t="s">
        <v>1843</v>
      </c>
    </row>
    <row r="1559" spans="1:20" x14ac:dyDescent="0.2">
      <c r="A1559" s="51" t="s">
        <v>1209</v>
      </c>
      <c r="B1559" s="51" t="s">
        <v>1573</v>
      </c>
      <c r="C1559" s="51" t="s">
        <v>2026</v>
      </c>
      <c r="D1559" s="51" t="s">
        <v>1304</v>
      </c>
      <c r="E1559" s="51" t="s">
        <v>1303</v>
      </c>
      <c r="F1559" s="51" t="s">
        <v>1204</v>
      </c>
      <c r="G1559" s="51" t="s">
        <v>1203</v>
      </c>
      <c r="H1559" s="51" t="s">
        <v>1202</v>
      </c>
      <c r="I1559" s="51" t="s">
        <v>1201</v>
      </c>
      <c r="J1559" s="51" t="s">
        <v>1200</v>
      </c>
      <c r="K1559" s="51" t="s">
        <v>1199</v>
      </c>
      <c r="L1559" s="51" t="s">
        <v>1217</v>
      </c>
      <c r="M1559" s="51" t="s">
        <v>1211</v>
      </c>
      <c r="N1559" s="51" t="s">
        <v>1164</v>
      </c>
      <c r="O1559" s="51">
        <v>192990</v>
      </c>
      <c r="P1559" s="51" t="s">
        <v>1195</v>
      </c>
      <c r="Q1559" s="51" t="s">
        <v>1194</v>
      </c>
      <c r="R1559" s="51" t="s">
        <v>15</v>
      </c>
      <c r="T1559" s="51" t="s">
        <v>2069</v>
      </c>
    </row>
    <row r="1560" spans="1:20" x14ac:dyDescent="0.2">
      <c r="A1560" s="51" t="s">
        <v>1209</v>
      </c>
      <c r="B1560" s="51" t="s">
        <v>1573</v>
      </c>
      <c r="C1560" s="51" t="s">
        <v>2026</v>
      </c>
      <c r="D1560" s="51" t="s">
        <v>1304</v>
      </c>
      <c r="E1560" s="51" t="s">
        <v>1303</v>
      </c>
      <c r="F1560" s="51" t="s">
        <v>1204</v>
      </c>
      <c r="G1560" s="51" t="s">
        <v>1203</v>
      </c>
      <c r="H1560" s="51" t="s">
        <v>1202</v>
      </c>
      <c r="I1560" s="51" t="s">
        <v>1201</v>
      </c>
      <c r="J1560" s="51" t="s">
        <v>1200</v>
      </c>
      <c r="K1560" s="51" t="s">
        <v>1199</v>
      </c>
      <c r="L1560" s="51" t="s">
        <v>1215</v>
      </c>
      <c r="M1560" s="51" t="s">
        <v>1211</v>
      </c>
      <c r="N1560" s="51" t="s">
        <v>1164</v>
      </c>
      <c r="O1560" s="51">
        <v>241990</v>
      </c>
      <c r="P1560" s="51" t="s">
        <v>1195</v>
      </c>
      <c r="Q1560" s="51" t="s">
        <v>1194</v>
      </c>
      <c r="R1560" s="51" t="s">
        <v>15</v>
      </c>
      <c r="T1560" s="51" t="s">
        <v>2044</v>
      </c>
    </row>
    <row r="1561" spans="1:20" x14ac:dyDescent="0.2">
      <c r="A1561" s="51" t="s">
        <v>1209</v>
      </c>
      <c r="B1561" s="51" t="s">
        <v>1573</v>
      </c>
      <c r="C1561" s="51" t="s">
        <v>2026</v>
      </c>
      <c r="D1561" s="51" t="s">
        <v>1304</v>
      </c>
      <c r="E1561" s="51" t="s">
        <v>1303</v>
      </c>
      <c r="F1561" s="51" t="s">
        <v>1204</v>
      </c>
      <c r="G1561" s="51" t="s">
        <v>1203</v>
      </c>
      <c r="H1561" s="51" t="s">
        <v>1202</v>
      </c>
      <c r="I1561" s="51" t="s">
        <v>1201</v>
      </c>
      <c r="J1561" s="51" t="s">
        <v>1200</v>
      </c>
      <c r="K1561" s="51" t="s">
        <v>1199</v>
      </c>
      <c r="L1561" s="51" t="s">
        <v>1212</v>
      </c>
      <c r="M1561" s="51" t="s">
        <v>1197</v>
      </c>
      <c r="N1561" s="51" t="s">
        <v>1168</v>
      </c>
      <c r="O1561" s="51">
        <v>637700</v>
      </c>
      <c r="P1561" s="51" t="s">
        <v>1195</v>
      </c>
      <c r="Q1561" s="51" t="s">
        <v>1194</v>
      </c>
      <c r="R1561" s="51" t="s">
        <v>15</v>
      </c>
      <c r="T1561" s="51" t="s">
        <v>1803</v>
      </c>
    </row>
    <row r="1562" spans="1:20" x14ac:dyDescent="0.2">
      <c r="A1562" s="51" t="s">
        <v>1209</v>
      </c>
      <c r="B1562" s="51" t="s">
        <v>1573</v>
      </c>
      <c r="C1562" s="51" t="s">
        <v>2026</v>
      </c>
      <c r="D1562" s="51" t="s">
        <v>1304</v>
      </c>
      <c r="E1562" s="51" t="s">
        <v>1303</v>
      </c>
      <c r="F1562" s="51" t="s">
        <v>1204</v>
      </c>
      <c r="G1562" s="51" t="s">
        <v>1203</v>
      </c>
      <c r="H1562" s="51" t="s">
        <v>1202</v>
      </c>
      <c r="I1562" s="51" t="s">
        <v>1201</v>
      </c>
      <c r="J1562" s="51" t="s">
        <v>1200</v>
      </c>
      <c r="K1562" s="51" t="s">
        <v>1199</v>
      </c>
      <c r="L1562" s="51" t="s">
        <v>1198</v>
      </c>
      <c r="M1562" s="51" t="s">
        <v>1221</v>
      </c>
      <c r="N1562" s="51" t="s">
        <v>1164</v>
      </c>
      <c r="O1562" s="51">
        <v>176600</v>
      </c>
      <c r="P1562" s="51" t="s">
        <v>1195</v>
      </c>
      <c r="Q1562" s="51" t="s">
        <v>1194</v>
      </c>
      <c r="R1562" s="51" t="s">
        <v>15</v>
      </c>
      <c r="T1562" s="51" t="s">
        <v>2068</v>
      </c>
    </row>
    <row r="1563" spans="1:20" x14ac:dyDescent="0.2">
      <c r="A1563" s="51" t="s">
        <v>1209</v>
      </c>
      <c r="B1563" s="51" t="s">
        <v>1573</v>
      </c>
      <c r="C1563" s="51" t="s">
        <v>2026</v>
      </c>
      <c r="D1563" s="51" t="s">
        <v>1304</v>
      </c>
      <c r="E1563" s="51" t="s">
        <v>1303</v>
      </c>
      <c r="F1563" s="51" t="s">
        <v>1204</v>
      </c>
      <c r="G1563" s="51" t="s">
        <v>1203</v>
      </c>
      <c r="H1563" s="51" t="s">
        <v>1202</v>
      </c>
      <c r="I1563" s="51" t="s">
        <v>1201</v>
      </c>
      <c r="J1563" s="51" t="s">
        <v>1200</v>
      </c>
      <c r="K1563" s="51" t="s">
        <v>1199</v>
      </c>
      <c r="L1563" s="51" t="s">
        <v>1251</v>
      </c>
      <c r="M1563" s="51" t="s">
        <v>1791</v>
      </c>
      <c r="N1563" s="51" t="s">
        <v>2735</v>
      </c>
      <c r="O1563" s="51">
        <v>694900</v>
      </c>
      <c r="P1563" s="51" t="s">
        <v>1195</v>
      </c>
      <c r="Q1563" s="51" t="s">
        <v>1194</v>
      </c>
      <c r="R1563" s="51" t="s">
        <v>15</v>
      </c>
      <c r="T1563" s="51" t="s">
        <v>2067</v>
      </c>
    </row>
    <row r="1564" spans="1:20" x14ac:dyDescent="0.2">
      <c r="A1564" s="51" t="s">
        <v>1209</v>
      </c>
      <c r="B1564" s="51" t="s">
        <v>1573</v>
      </c>
      <c r="C1564" s="51" t="s">
        <v>2026</v>
      </c>
      <c r="D1564" s="51" t="s">
        <v>1304</v>
      </c>
      <c r="E1564" s="51" t="s">
        <v>1303</v>
      </c>
      <c r="F1564" s="51" t="s">
        <v>1204</v>
      </c>
      <c r="G1564" s="51" t="s">
        <v>1203</v>
      </c>
      <c r="H1564" s="51" t="s">
        <v>1202</v>
      </c>
      <c r="I1564" s="51" t="s">
        <v>1201</v>
      </c>
      <c r="J1564" s="51" t="s">
        <v>1200</v>
      </c>
      <c r="K1564" s="51" t="s">
        <v>1199</v>
      </c>
      <c r="L1564" s="51" t="s">
        <v>1248</v>
      </c>
      <c r="M1564" s="51" t="s">
        <v>1791</v>
      </c>
      <c r="N1564" s="51" t="s">
        <v>2735</v>
      </c>
      <c r="O1564" s="51">
        <v>378900</v>
      </c>
      <c r="P1564" s="51" t="s">
        <v>1195</v>
      </c>
      <c r="Q1564" s="51" t="s">
        <v>1194</v>
      </c>
      <c r="R1564" s="51" t="s">
        <v>15</v>
      </c>
      <c r="T1564" s="51" t="s">
        <v>1849</v>
      </c>
    </row>
    <row r="1565" spans="1:20" x14ac:dyDescent="0.2">
      <c r="A1565" s="51" t="s">
        <v>1209</v>
      </c>
      <c r="B1565" s="51" t="s">
        <v>1573</v>
      </c>
      <c r="C1565" s="51" t="s">
        <v>2026</v>
      </c>
      <c r="D1565" s="51" t="s">
        <v>1304</v>
      </c>
      <c r="E1565" s="51" t="s">
        <v>1303</v>
      </c>
      <c r="F1565" s="51" t="s">
        <v>1204</v>
      </c>
      <c r="G1565" s="51" t="s">
        <v>1203</v>
      </c>
      <c r="H1565" s="51" t="s">
        <v>1202</v>
      </c>
      <c r="I1565" s="51" t="s">
        <v>1201</v>
      </c>
      <c r="J1565" s="51" t="s">
        <v>1200</v>
      </c>
      <c r="K1565" s="51" t="s">
        <v>1199</v>
      </c>
      <c r="L1565" s="51" t="s">
        <v>1246</v>
      </c>
      <c r="M1565" s="51" t="s">
        <v>1197</v>
      </c>
      <c r="N1565" s="51" t="s">
        <v>1168</v>
      </c>
      <c r="O1565" s="51">
        <v>349900</v>
      </c>
      <c r="P1565" s="51" t="s">
        <v>1195</v>
      </c>
      <c r="Q1565" s="51" t="s">
        <v>1194</v>
      </c>
      <c r="R1565" s="51" t="s">
        <v>15</v>
      </c>
      <c r="T1565" s="51" t="s">
        <v>1826</v>
      </c>
    </row>
    <row r="1566" spans="1:20" x14ac:dyDescent="0.2">
      <c r="A1566" s="51" t="s">
        <v>1209</v>
      </c>
      <c r="B1566" s="51" t="s">
        <v>1573</v>
      </c>
      <c r="C1566" s="51" t="s">
        <v>2026</v>
      </c>
      <c r="D1566" s="51" t="s">
        <v>1304</v>
      </c>
      <c r="E1566" s="51" t="s">
        <v>1303</v>
      </c>
      <c r="F1566" s="51" t="s">
        <v>1204</v>
      </c>
      <c r="G1566" s="51" t="s">
        <v>1203</v>
      </c>
      <c r="H1566" s="51" t="s">
        <v>1202</v>
      </c>
      <c r="I1566" s="51" t="s">
        <v>1201</v>
      </c>
      <c r="J1566" s="51" t="s">
        <v>1200</v>
      </c>
      <c r="K1566" s="51" t="s">
        <v>1199</v>
      </c>
      <c r="L1566" s="51" t="s">
        <v>1244</v>
      </c>
      <c r="M1566" s="51" t="s">
        <v>1791</v>
      </c>
      <c r="N1566" s="51" t="s">
        <v>2735</v>
      </c>
      <c r="O1566" s="51">
        <v>193000</v>
      </c>
      <c r="P1566" s="51" t="s">
        <v>1195</v>
      </c>
      <c r="Q1566" s="51" t="s">
        <v>1194</v>
      </c>
      <c r="R1566" s="51" t="s">
        <v>15</v>
      </c>
      <c r="T1566" s="51" t="s">
        <v>2048</v>
      </c>
    </row>
    <row r="1567" spans="1:20" x14ac:dyDescent="0.2">
      <c r="A1567" s="51" t="s">
        <v>1209</v>
      </c>
      <c r="B1567" s="51" t="s">
        <v>1573</v>
      </c>
      <c r="C1567" s="51" t="s">
        <v>2026</v>
      </c>
      <c r="D1567" s="51" t="s">
        <v>1304</v>
      </c>
      <c r="E1567" s="51" t="s">
        <v>1303</v>
      </c>
      <c r="F1567" s="51" t="s">
        <v>1204</v>
      </c>
      <c r="G1567" s="51" t="s">
        <v>1203</v>
      </c>
      <c r="H1567" s="51" t="s">
        <v>1202</v>
      </c>
      <c r="I1567" s="51" t="s">
        <v>1201</v>
      </c>
      <c r="J1567" s="51" t="s">
        <v>1200</v>
      </c>
      <c r="K1567" s="51" t="s">
        <v>1199</v>
      </c>
      <c r="L1567" s="51" t="s">
        <v>1242</v>
      </c>
      <c r="M1567" s="51" t="s">
        <v>1791</v>
      </c>
      <c r="N1567" s="51" t="s">
        <v>2735</v>
      </c>
      <c r="O1567" s="51">
        <v>367900</v>
      </c>
      <c r="P1567" s="51" t="s">
        <v>1195</v>
      </c>
      <c r="Q1567" s="51" t="s">
        <v>1194</v>
      </c>
      <c r="R1567" s="51" t="s">
        <v>1213</v>
      </c>
      <c r="T1567" s="51" t="s">
        <v>1372</v>
      </c>
    </row>
    <row r="1568" spans="1:20" x14ac:dyDescent="0.2">
      <c r="A1568" s="51" t="s">
        <v>1209</v>
      </c>
      <c r="B1568" s="51" t="s">
        <v>1573</v>
      </c>
      <c r="C1568" s="51" t="s">
        <v>2026</v>
      </c>
      <c r="D1568" s="51" t="s">
        <v>1304</v>
      </c>
      <c r="E1568" s="51" t="s">
        <v>1303</v>
      </c>
      <c r="F1568" s="51" t="s">
        <v>1204</v>
      </c>
      <c r="G1568" s="51" t="s">
        <v>1203</v>
      </c>
      <c r="H1568" s="51" t="s">
        <v>1202</v>
      </c>
      <c r="I1568" s="51" t="s">
        <v>1201</v>
      </c>
      <c r="J1568" s="51" t="s">
        <v>1200</v>
      </c>
      <c r="K1568" s="51" t="s">
        <v>1199</v>
      </c>
      <c r="L1568" s="51" t="s">
        <v>1238</v>
      </c>
      <c r="M1568" s="51" t="s">
        <v>1211</v>
      </c>
      <c r="N1568" s="51" t="s">
        <v>1164</v>
      </c>
      <c r="O1568" s="51">
        <v>230900</v>
      </c>
      <c r="P1568" s="51" t="s">
        <v>1195</v>
      </c>
      <c r="Q1568" s="51" t="s">
        <v>1194</v>
      </c>
      <c r="R1568" s="51" t="s">
        <v>15</v>
      </c>
      <c r="T1568" s="51" t="s">
        <v>1422</v>
      </c>
    </row>
    <row r="1569" spans="1:20" x14ac:dyDescent="0.2">
      <c r="A1569" s="51" t="s">
        <v>1209</v>
      </c>
      <c r="B1569" s="51" t="s">
        <v>1573</v>
      </c>
      <c r="C1569" s="51" t="s">
        <v>2026</v>
      </c>
      <c r="D1569" s="51" t="s">
        <v>1295</v>
      </c>
      <c r="E1569" s="51" t="s">
        <v>1294</v>
      </c>
      <c r="F1569" s="51" t="s">
        <v>1204</v>
      </c>
      <c r="G1569" s="51" t="s">
        <v>1203</v>
      </c>
      <c r="H1569" s="51" t="s">
        <v>1202</v>
      </c>
      <c r="I1569" s="51" t="s">
        <v>1201</v>
      </c>
      <c r="J1569" s="51" t="s">
        <v>1200</v>
      </c>
      <c r="K1569" s="51" t="s">
        <v>1199</v>
      </c>
      <c r="L1569" s="51" t="s">
        <v>1222</v>
      </c>
      <c r="M1569" s="51" t="s">
        <v>1211</v>
      </c>
      <c r="N1569" s="51" t="s">
        <v>1164</v>
      </c>
      <c r="O1569" s="51">
        <v>205800</v>
      </c>
      <c r="P1569" s="51" t="s">
        <v>1195</v>
      </c>
      <c r="Q1569" s="51" t="s">
        <v>1194</v>
      </c>
      <c r="R1569" s="51" t="s">
        <v>15</v>
      </c>
      <c r="T1569" s="51" t="s">
        <v>2053</v>
      </c>
    </row>
    <row r="1570" spans="1:20" x14ac:dyDescent="0.2">
      <c r="A1570" s="51" t="s">
        <v>1209</v>
      </c>
      <c r="B1570" s="51" t="s">
        <v>1573</v>
      </c>
      <c r="C1570" s="51" t="s">
        <v>2026</v>
      </c>
      <c r="D1570" s="51" t="s">
        <v>1295</v>
      </c>
      <c r="E1570" s="51" t="s">
        <v>1294</v>
      </c>
      <c r="F1570" s="51" t="s">
        <v>1204</v>
      </c>
      <c r="G1570" s="51" t="s">
        <v>1203</v>
      </c>
      <c r="H1570" s="51" t="s">
        <v>1202</v>
      </c>
      <c r="I1570" s="51" t="s">
        <v>1201</v>
      </c>
      <c r="J1570" s="51" t="s">
        <v>1200</v>
      </c>
      <c r="K1570" s="51" t="s">
        <v>1199</v>
      </c>
      <c r="L1570" s="51" t="s">
        <v>1219</v>
      </c>
      <c r="M1570" s="51" t="s">
        <v>1791</v>
      </c>
      <c r="N1570" s="51" t="s">
        <v>2735</v>
      </c>
      <c r="O1570" s="51">
        <v>167240</v>
      </c>
      <c r="P1570" s="51" t="s">
        <v>1195</v>
      </c>
      <c r="Q1570" s="51" t="s">
        <v>1846</v>
      </c>
      <c r="R1570" s="51" t="s">
        <v>15</v>
      </c>
      <c r="T1570" s="51" t="s">
        <v>2066</v>
      </c>
    </row>
    <row r="1571" spans="1:20" x14ac:dyDescent="0.2">
      <c r="A1571" s="51" t="s">
        <v>1209</v>
      </c>
      <c r="B1571" s="51" t="s">
        <v>1573</v>
      </c>
      <c r="C1571" s="51" t="s">
        <v>2026</v>
      </c>
      <c r="D1571" s="51" t="s">
        <v>1295</v>
      </c>
      <c r="E1571" s="51" t="s">
        <v>1294</v>
      </c>
      <c r="F1571" s="51" t="s">
        <v>1204</v>
      </c>
      <c r="G1571" s="51" t="s">
        <v>1203</v>
      </c>
      <c r="H1571" s="51" t="s">
        <v>1202</v>
      </c>
      <c r="I1571" s="51" t="s">
        <v>1201</v>
      </c>
      <c r="J1571" s="51" t="s">
        <v>1200</v>
      </c>
      <c r="K1571" s="51" t="s">
        <v>1199</v>
      </c>
      <c r="L1571" s="51" t="s">
        <v>1217</v>
      </c>
      <c r="M1571" s="51" t="s">
        <v>1791</v>
      </c>
      <c r="N1571" s="51" t="s">
        <v>2735</v>
      </c>
      <c r="O1571" s="51">
        <v>349900</v>
      </c>
      <c r="P1571" s="51" t="s">
        <v>1195</v>
      </c>
      <c r="Q1571" s="51" t="s">
        <v>1194</v>
      </c>
      <c r="R1571" s="51" t="s">
        <v>15</v>
      </c>
      <c r="T1571" s="51" t="s">
        <v>1826</v>
      </c>
    </row>
    <row r="1572" spans="1:20" x14ac:dyDescent="0.2">
      <c r="A1572" s="51" t="s">
        <v>1209</v>
      </c>
      <c r="B1572" s="51" t="s">
        <v>1573</v>
      </c>
      <c r="C1572" s="51" t="s">
        <v>2026</v>
      </c>
      <c r="D1572" s="51" t="s">
        <v>1295</v>
      </c>
      <c r="E1572" s="51" t="s">
        <v>1294</v>
      </c>
      <c r="F1572" s="51" t="s">
        <v>1204</v>
      </c>
      <c r="G1572" s="51" t="s">
        <v>1203</v>
      </c>
      <c r="H1572" s="51" t="s">
        <v>1202</v>
      </c>
      <c r="I1572" s="51" t="s">
        <v>1201</v>
      </c>
      <c r="J1572" s="51" t="s">
        <v>1200</v>
      </c>
      <c r="K1572" s="51" t="s">
        <v>1199</v>
      </c>
      <c r="L1572" s="51" t="s">
        <v>1215</v>
      </c>
      <c r="M1572" s="51" t="s">
        <v>1211</v>
      </c>
      <c r="N1572" s="51" t="s">
        <v>1164</v>
      </c>
      <c r="O1572" s="51">
        <v>237990</v>
      </c>
      <c r="P1572" s="51" t="s">
        <v>1195</v>
      </c>
      <c r="Q1572" s="51" t="s">
        <v>1194</v>
      </c>
      <c r="R1572" s="51" t="s">
        <v>15</v>
      </c>
      <c r="T1572" s="51" t="s">
        <v>2027</v>
      </c>
    </row>
    <row r="1573" spans="1:20" x14ac:dyDescent="0.2">
      <c r="A1573" s="51" t="s">
        <v>1209</v>
      </c>
      <c r="B1573" s="51" t="s">
        <v>1573</v>
      </c>
      <c r="C1573" s="51" t="s">
        <v>2026</v>
      </c>
      <c r="D1573" s="51" t="s">
        <v>1295</v>
      </c>
      <c r="E1573" s="51" t="s">
        <v>1294</v>
      </c>
      <c r="F1573" s="51" t="s">
        <v>1204</v>
      </c>
      <c r="G1573" s="51" t="s">
        <v>1203</v>
      </c>
      <c r="H1573" s="51" t="s">
        <v>1202</v>
      </c>
      <c r="I1573" s="51" t="s">
        <v>1201</v>
      </c>
      <c r="J1573" s="51" t="s">
        <v>1200</v>
      </c>
      <c r="K1573" s="51" t="s">
        <v>1199</v>
      </c>
      <c r="L1573" s="51" t="s">
        <v>1212</v>
      </c>
      <c r="M1573" s="51" t="s">
        <v>1791</v>
      </c>
      <c r="N1573" s="51" t="s">
        <v>2735</v>
      </c>
      <c r="O1573" s="51">
        <v>153100</v>
      </c>
      <c r="P1573" s="51" t="s">
        <v>1195</v>
      </c>
      <c r="Q1573" s="51" t="s">
        <v>1194</v>
      </c>
      <c r="R1573" s="51" t="s">
        <v>15</v>
      </c>
      <c r="T1573" s="51" t="s">
        <v>2034</v>
      </c>
    </row>
    <row r="1574" spans="1:20" x14ac:dyDescent="0.2">
      <c r="A1574" s="51" t="s">
        <v>1209</v>
      </c>
      <c r="B1574" s="51" t="s">
        <v>1573</v>
      </c>
      <c r="C1574" s="51" t="s">
        <v>2026</v>
      </c>
      <c r="D1574" s="51" t="s">
        <v>1295</v>
      </c>
      <c r="E1574" s="51" t="s">
        <v>1294</v>
      </c>
      <c r="F1574" s="51" t="s">
        <v>1204</v>
      </c>
      <c r="G1574" s="51" t="s">
        <v>1203</v>
      </c>
      <c r="H1574" s="51" t="s">
        <v>1202</v>
      </c>
      <c r="I1574" s="51" t="s">
        <v>1201</v>
      </c>
      <c r="J1574" s="51" t="s">
        <v>1200</v>
      </c>
      <c r="K1574" s="51" t="s">
        <v>1199</v>
      </c>
      <c r="L1574" s="51" t="s">
        <v>1198</v>
      </c>
      <c r="M1574" s="51" t="s">
        <v>1221</v>
      </c>
      <c r="N1574" s="51" t="s">
        <v>1164</v>
      </c>
      <c r="O1574" s="51">
        <v>172400</v>
      </c>
      <c r="P1574" s="51" t="s">
        <v>1195</v>
      </c>
      <c r="Q1574" s="51" t="s">
        <v>1194</v>
      </c>
      <c r="R1574" s="51" t="s">
        <v>15</v>
      </c>
      <c r="T1574" s="51" t="s">
        <v>2046</v>
      </c>
    </row>
    <row r="1575" spans="1:20" x14ac:dyDescent="0.2">
      <c r="A1575" s="51" t="s">
        <v>1209</v>
      </c>
      <c r="B1575" s="51" t="s">
        <v>1573</v>
      </c>
      <c r="C1575" s="51" t="s">
        <v>2026</v>
      </c>
      <c r="D1575" s="51" t="s">
        <v>1295</v>
      </c>
      <c r="E1575" s="51" t="s">
        <v>1294</v>
      </c>
      <c r="F1575" s="51" t="s">
        <v>1204</v>
      </c>
      <c r="G1575" s="51" t="s">
        <v>1203</v>
      </c>
      <c r="H1575" s="51" t="s">
        <v>1202</v>
      </c>
      <c r="I1575" s="51" t="s">
        <v>1201</v>
      </c>
      <c r="J1575" s="51" t="s">
        <v>1200</v>
      </c>
      <c r="K1575" s="51" t="s">
        <v>1199</v>
      </c>
      <c r="L1575" s="51" t="s">
        <v>1251</v>
      </c>
      <c r="M1575" s="51" t="s">
        <v>1197</v>
      </c>
      <c r="N1575" s="51" t="s">
        <v>1168</v>
      </c>
      <c r="O1575" s="51">
        <v>196600</v>
      </c>
      <c r="P1575" s="51" t="s">
        <v>1195</v>
      </c>
      <c r="Q1575" s="51" t="s">
        <v>1194</v>
      </c>
      <c r="R1575" s="51" t="s">
        <v>15</v>
      </c>
      <c r="T1575" s="51" t="s">
        <v>2065</v>
      </c>
    </row>
    <row r="1576" spans="1:20" x14ac:dyDescent="0.2">
      <c r="A1576" s="51" t="s">
        <v>1209</v>
      </c>
      <c r="B1576" s="51" t="s">
        <v>1573</v>
      </c>
      <c r="C1576" s="51" t="s">
        <v>2026</v>
      </c>
      <c r="D1576" s="51" t="s">
        <v>1295</v>
      </c>
      <c r="E1576" s="51" t="s">
        <v>1294</v>
      </c>
      <c r="F1576" s="51" t="s">
        <v>1204</v>
      </c>
      <c r="G1576" s="51" t="s">
        <v>1203</v>
      </c>
      <c r="H1576" s="51" t="s">
        <v>1202</v>
      </c>
      <c r="I1576" s="51" t="s">
        <v>1201</v>
      </c>
      <c r="J1576" s="51" t="s">
        <v>1200</v>
      </c>
      <c r="K1576" s="51" t="s">
        <v>1199</v>
      </c>
      <c r="L1576" s="51" t="s">
        <v>1248</v>
      </c>
      <c r="M1576" s="51" t="s">
        <v>1791</v>
      </c>
      <c r="N1576" s="51" t="s">
        <v>2735</v>
      </c>
      <c r="O1576" s="51">
        <v>437900</v>
      </c>
      <c r="P1576" s="51" t="s">
        <v>1195</v>
      </c>
      <c r="Q1576" s="51" t="s">
        <v>1194</v>
      </c>
      <c r="R1576" s="51" t="s">
        <v>15</v>
      </c>
      <c r="T1576" s="51" t="s">
        <v>2064</v>
      </c>
    </row>
    <row r="1577" spans="1:20" x14ac:dyDescent="0.2">
      <c r="A1577" s="51" t="s">
        <v>1209</v>
      </c>
      <c r="B1577" s="51" t="s">
        <v>1573</v>
      </c>
      <c r="C1577" s="51" t="s">
        <v>2026</v>
      </c>
      <c r="D1577" s="51" t="s">
        <v>1295</v>
      </c>
      <c r="E1577" s="51" t="s">
        <v>1294</v>
      </c>
      <c r="F1577" s="51" t="s">
        <v>1204</v>
      </c>
      <c r="G1577" s="51" t="s">
        <v>1203</v>
      </c>
      <c r="H1577" s="51" t="s">
        <v>1202</v>
      </c>
      <c r="I1577" s="51" t="s">
        <v>1201</v>
      </c>
      <c r="J1577" s="51" t="s">
        <v>1200</v>
      </c>
      <c r="K1577" s="51" t="s">
        <v>1199</v>
      </c>
      <c r="L1577" s="51" t="s">
        <v>1246</v>
      </c>
      <c r="M1577" s="51" t="s">
        <v>1791</v>
      </c>
      <c r="N1577" s="51" t="s">
        <v>2735</v>
      </c>
      <c r="O1577" s="51">
        <v>407400</v>
      </c>
      <c r="P1577" s="51" t="s">
        <v>1195</v>
      </c>
      <c r="Q1577" s="51" t="s">
        <v>1194</v>
      </c>
      <c r="R1577" s="51" t="s">
        <v>15</v>
      </c>
      <c r="T1577" s="51" t="s">
        <v>2063</v>
      </c>
    </row>
    <row r="1578" spans="1:20" x14ac:dyDescent="0.2">
      <c r="A1578" s="51" t="s">
        <v>1209</v>
      </c>
      <c r="B1578" s="51" t="s">
        <v>1573</v>
      </c>
      <c r="C1578" s="51" t="s">
        <v>2026</v>
      </c>
      <c r="D1578" s="51" t="s">
        <v>1295</v>
      </c>
      <c r="E1578" s="51" t="s">
        <v>1294</v>
      </c>
      <c r="F1578" s="51" t="s">
        <v>1204</v>
      </c>
      <c r="G1578" s="51" t="s">
        <v>1203</v>
      </c>
      <c r="H1578" s="51" t="s">
        <v>1202</v>
      </c>
      <c r="I1578" s="51" t="s">
        <v>1201</v>
      </c>
      <c r="J1578" s="51" t="s">
        <v>1200</v>
      </c>
      <c r="K1578" s="51" t="s">
        <v>1199</v>
      </c>
      <c r="L1578" s="51" t="s">
        <v>1244</v>
      </c>
      <c r="M1578" s="51" t="s">
        <v>1791</v>
      </c>
      <c r="N1578" s="51" t="s">
        <v>2735</v>
      </c>
      <c r="O1578" s="51">
        <v>151460</v>
      </c>
      <c r="P1578" s="51" t="s">
        <v>1195</v>
      </c>
      <c r="Q1578" s="51" t="s">
        <v>1194</v>
      </c>
      <c r="R1578" s="51" t="s">
        <v>15</v>
      </c>
      <c r="T1578" s="51" t="s">
        <v>2062</v>
      </c>
    </row>
    <row r="1579" spans="1:20" x14ac:dyDescent="0.2">
      <c r="A1579" s="51" t="s">
        <v>1209</v>
      </c>
      <c r="B1579" s="51" t="s">
        <v>1573</v>
      </c>
      <c r="C1579" s="51" t="s">
        <v>2026</v>
      </c>
      <c r="D1579" s="51" t="s">
        <v>1295</v>
      </c>
      <c r="E1579" s="51" t="s">
        <v>1294</v>
      </c>
      <c r="F1579" s="51" t="s">
        <v>1204</v>
      </c>
      <c r="G1579" s="51" t="s">
        <v>1203</v>
      </c>
      <c r="H1579" s="51" t="s">
        <v>1202</v>
      </c>
      <c r="I1579" s="51" t="s">
        <v>1201</v>
      </c>
      <c r="J1579" s="51" t="s">
        <v>1200</v>
      </c>
      <c r="K1579" s="51" t="s">
        <v>1199</v>
      </c>
      <c r="L1579" s="51" t="s">
        <v>1242</v>
      </c>
      <c r="M1579" s="51" t="s">
        <v>1211</v>
      </c>
      <c r="N1579" s="51" t="s">
        <v>1164</v>
      </c>
      <c r="O1579" s="51">
        <v>229200</v>
      </c>
      <c r="P1579" s="51" t="s">
        <v>1195</v>
      </c>
      <c r="Q1579" s="51" t="s">
        <v>1194</v>
      </c>
      <c r="R1579" s="51" t="s">
        <v>15</v>
      </c>
      <c r="T1579" s="51" t="s">
        <v>2061</v>
      </c>
    </row>
    <row r="1580" spans="1:20" x14ac:dyDescent="0.2">
      <c r="A1580" s="51" t="s">
        <v>1209</v>
      </c>
      <c r="B1580" s="51" t="s">
        <v>1573</v>
      </c>
      <c r="C1580" s="51" t="s">
        <v>2026</v>
      </c>
      <c r="D1580" s="51" t="s">
        <v>1295</v>
      </c>
      <c r="E1580" s="51" t="s">
        <v>1294</v>
      </c>
      <c r="F1580" s="51" t="s">
        <v>1204</v>
      </c>
      <c r="G1580" s="51" t="s">
        <v>1203</v>
      </c>
      <c r="H1580" s="51" t="s">
        <v>1202</v>
      </c>
      <c r="I1580" s="51" t="s">
        <v>1201</v>
      </c>
      <c r="J1580" s="51" t="s">
        <v>1200</v>
      </c>
      <c r="K1580" s="51" t="s">
        <v>1199</v>
      </c>
      <c r="L1580" s="51" t="s">
        <v>1238</v>
      </c>
      <c r="M1580" s="51" t="s">
        <v>1211</v>
      </c>
      <c r="N1580" s="51" t="s">
        <v>1164</v>
      </c>
      <c r="O1580" s="51">
        <v>522400</v>
      </c>
      <c r="P1580" s="51" t="s">
        <v>1195</v>
      </c>
      <c r="Q1580" s="51" t="s">
        <v>1194</v>
      </c>
      <c r="R1580" s="51" t="s">
        <v>15</v>
      </c>
      <c r="T1580" s="51" t="s">
        <v>2060</v>
      </c>
    </row>
    <row r="1581" spans="1:20" x14ac:dyDescent="0.2">
      <c r="A1581" s="51" t="s">
        <v>1209</v>
      </c>
      <c r="B1581" s="51" t="s">
        <v>1573</v>
      </c>
      <c r="C1581" s="51" t="s">
        <v>2026</v>
      </c>
      <c r="D1581" s="51" t="s">
        <v>1283</v>
      </c>
      <c r="E1581" s="51" t="s">
        <v>1282</v>
      </c>
      <c r="F1581" s="51" t="s">
        <v>1204</v>
      </c>
      <c r="G1581" s="51" t="s">
        <v>1203</v>
      </c>
      <c r="H1581" s="51" t="s">
        <v>1202</v>
      </c>
      <c r="I1581" s="51" t="s">
        <v>1201</v>
      </c>
      <c r="J1581" s="51" t="s">
        <v>1200</v>
      </c>
      <c r="K1581" s="51" t="s">
        <v>1199</v>
      </c>
      <c r="L1581" s="51" t="s">
        <v>1222</v>
      </c>
      <c r="M1581" s="51" t="s">
        <v>1221</v>
      </c>
      <c r="N1581" s="51" t="s">
        <v>1164</v>
      </c>
      <c r="O1581" s="51">
        <v>689900</v>
      </c>
      <c r="P1581" s="51" t="s">
        <v>1195</v>
      </c>
      <c r="Q1581" s="51" t="s">
        <v>1194</v>
      </c>
      <c r="R1581" s="51" t="s">
        <v>15</v>
      </c>
      <c r="T1581" s="51" t="s">
        <v>1825</v>
      </c>
    </row>
    <row r="1582" spans="1:20" x14ac:dyDescent="0.2">
      <c r="A1582" s="51" t="s">
        <v>1209</v>
      </c>
      <c r="B1582" s="51" t="s">
        <v>1573</v>
      </c>
      <c r="C1582" s="51" t="s">
        <v>2026</v>
      </c>
      <c r="D1582" s="51" t="s">
        <v>1283</v>
      </c>
      <c r="E1582" s="51" t="s">
        <v>1282</v>
      </c>
      <c r="F1582" s="51" t="s">
        <v>1204</v>
      </c>
      <c r="G1582" s="51" t="s">
        <v>1203</v>
      </c>
      <c r="H1582" s="51" t="s">
        <v>1202</v>
      </c>
      <c r="I1582" s="51" t="s">
        <v>1201</v>
      </c>
      <c r="J1582" s="51" t="s">
        <v>1200</v>
      </c>
      <c r="K1582" s="51" t="s">
        <v>1199</v>
      </c>
      <c r="L1582" s="51" t="s">
        <v>1219</v>
      </c>
      <c r="M1582" s="51" t="s">
        <v>1221</v>
      </c>
      <c r="N1582" s="51" t="s">
        <v>1164</v>
      </c>
      <c r="O1582" s="51">
        <v>519900</v>
      </c>
      <c r="P1582" s="51" t="s">
        <v>1195</v>
      </c>
      <c r="Q1582" s="51" t="s">
        <v>1194</v>
      </c>
      <c r="R1582" s="51" t="s">
        <v>1213</v>
      </c>
      <c r="T1582" s="51" t="s">
        <v>1324</v>
      </c>
    </row>
    <row r="1583" spans="1:20" x14ac:dyDescent="0.2">
      <c r="A1583" s="51" t="s">
        <v>1209</v>
      </c>
      <c r="B1583" s="51" t="s">
        <v>1573</v>
      </c>
      <c r="C1583" s="51" t="s">
        <v>2026</v>
      </c>
      <c r="D1583" s="51" t="s">
        <v>1283</v>
      </c>
      <c r="E1583" s="51" t="s">
        <v>1282</v>
      </c>
      <c r="F1583" s="51" t="s">
        <v>1204</v>
      </c>
      <c r="G1583" s="51" t="s">
        <v>1203</v>
      </c>
      <c r="H1583" s="51" t="s">
        <v>1202</v>
      </c>
      <c r="I1583" s="51" t="s">
        <v>1201</v>
      </c>
      <c r="J1583" s="51" t="s">
        <v>1200</v>
      </c>
      <c r="K1583" s="51" t="s">
        <v>1199</v>
      </c>
      <c r="L1583" s="51" t="s">
        <v>1217</v>
      </c>
      <c r="M1583" s="51" t="s">
        <v>1211</v>
      </c>
      <c r="N1583" s="51" t="s">
        <v>1164</v>
      </c>
      <c r="O1583" s="51">
        <v>417900</v>
      </c>
      <c r="P1583" s="51" t="s">
        <v>1195</v>
      </c>
      <c r="Q1583" s="51" t="s">
        <v>1194</v>
      </c>
      <c r="R1583" s="51" t="s">
        <v>15</v>
      </c>
      <c r="T1583" s="51" t="s">
        <v>2059</v>
      </c>
    </row>
    <row r="1584" spans="1:20" x14ac:dyDescent="0.2">
      <c r="A1584" s="51" t="s">
        <v>1209</v>
      </c>
      <c r="B1584" s="51" t="s">
        <v>1573</v>
      </c>
      <c r="C1584" s="51" t="s">
        <v>2026</v>
      </c>
      <c r="D1584" s="51" t="s">
        <v>1283</v>
      </c>
      <c r="E1584" s="51" t="s">
        <v>1282</v>
      </c>
      <c r="F1584" s="51" t="s">
        <v>1204</v>
      </c>
      <c r="G1584" s="51" t="s">
        <v>1203</v>
      </c>
      <c r="H1584" s="51" t="s">
        <v>1202</v>
      </c>
      <c r="I1584" s="51" t="s">
        <v>1201</v>
      </c>
      <c r="J1584" s="51" t="s">
        <v>1200</v>
      </c>
      <c r="K1584" s="51" t="s">
        <v>1199</v>
      </c>
      <c r="L1584" s="51" t="s">
        <v>1215</v>
      </c>
      <c r="M1584" s="51" t="s">
        <v>1221</v>
      </c>
      <c r="N1584" s="51" t="s">
        <v>1164</v>
      </c>
      <c r="O1584" s="51">
        <v>839900</v>
      </c>
      <c r="P1584" s="51" t="s">
        <v>1195</v>
      </c>
      <c r="Q1584" s="51" t="s">
        <v>1194</v>
      </c>
      <c r="R1584" s="51" t="s">
        <v>15</v>
      </c>
      <c r="T1584" s="51" t="s">
        <v>2058</v>
      </c>
    </row>
    <row r="1585" spans="1:20" x14ac:dyDescent="0.2">
      <c r="A1585" s="51" t="s">
        <v>1209</v>
      </c>
      <c r="B1585" s="51" t="s">
        <v>1573</v>
      </c>
      <c r="C1585" s="51" t="s">
        <v>2026</v>
      </c>
      <c r="D1585" s="51" t="s">
        <v>1283</v>
      </c>
      <c r="E1585" s="51" t="s">
        <v>1282</v>
      </c>
      <c r="F1585" s="51" t="s">
        <v>1204</v>
      </c>
      <c r="G1585" s="51" t="s">
        <v>1203</v>
      </c>
      <c r="H1585" s="51" t="s">
        <v>1202</v>
      </c>
      <c r="I1585" s="51" t="s">
        <v>1201</v>
      </c>
      <c r="J1585" s="51" t="s">
        <v>1200</v>
      </c>
      <c r="K1585" s="51" t="s">
        <v>1199</v>
      </c>
      <c r="L1585" s="51" t="s">
        <v>1212</v>
      </c>
      <c r="M1585" s="51" t="s">
        <v>1211</v>
      </c>
      <c r="N1585" s="51" t="s">
        <v>1164</v>
      </c>
      <c r="O1585" s="51">
        <v>347900</v>
      </c>
      <c r="P1585" s="51" t="s">
        <v>1195</v>
      </c>
      <c r="Q1585" s="51" t="s">
        <v>1194</v>
      </c>
      <c r="R1585" s="51" t="s">
        <v>15</v>
      </c>
      <c r="T1585" s="51" t="s">
        <v>1836</v>
      </c>
    </row>
    <row r="1586" spans="1:20" x14ac:dyDescent="0.2">
      <c r="A1586" s="51" t="s">
        <v>1209</v>
      </c>
      <c r="B1586" s="51" t="s">
        <v>1573</v>
      </c>
      <c r="C1586" s="51" t="s">
        <v>2026</v>
      </c>
      <c r="D1586" s="51" t="s">
        <v>1283</v>
      </c>
      <c r="E1586" s="51" t="s">
        <v>1282</v>
      </c>
      <c r="F1586" s="51" t="s">
        <v>1204</v>
      </c>
      <c r="G1586" s="51" t="s">
        <v>1203</v>
      </c>
      <c r="H1586" s="51" t="s">
        <v>1202</v>
      </c>
      <c r="I1586" s="51" t="s">
        <v>1201</v>
      </c>
      <c r="J1586" s="51" t="s">
        <v>1200</v>
      </c>
      <c r="K1586" s="51" t="s">
        <v>1199</v>
      </c>
      <c r="L1586" s="51" t="s">
        <v>1198</v>
      </c>
      <c r="M1586" s="51" t="s">
        <v>1250</v>
      </c>
      <c r="N1586" s="51" t="s">
        <v>1168</v>
      </c>
      <c r="O1586" s="51">
        <v>502000</v>
      </c>
      <c r="P1586" s="51" t="s">
        <v>1195</v>
      </c>
      <c r="Q1586" s="51" t="s">
        <v>1194</v>
      </c>
      <c r="R1586" s="51" t="s">
        <v>15</v>
      </c>
      <c r="T1586" s="51" t="s">
        <v>2057</v>
      </c>
    </row>
    <row r="1587" spans="1:20" x14ac:dyDescent="0.2">
      <c r="A1587" s="51" t="s">
        <v>1209</v>
      </c>
      <c r="B1587" s="51" t="s">
        <v>1573</v>
      </c>
      <c r="C1587" s="51" t="s">
        <v>2026</v>
      </c>
      <c r="D1587" s="51" t="s">
        <v>1283</v>
      </c>
      <c r="E1587" s="51" t="s">
        <v>1282</v>
      </c>
      <c r="F1587" s="51" t="s">
        <v>1204</v>
      </c>
      <c r="G1587" s="51" t="s">
        <v>1203</v>
      </c>
      <c r="H1587" s="51" t="s">
        <v>1202</v>
      </c>
      <c r="I1587" s="51" t="s">
        <v>1201</v>
      </c>
      <c r="J1587" s="51" t="s">
        <v>1200</v>
      </c>
      <c r="K1587" s="51" t="s">
        <v>1199</v>
      </c>
      <c r="L1587" s="51" t="s">
        <v>1251</v>
      </c>
      <c r="M1587" s="51" t="s">
        <v>1211</v>
      </c>
      <c r="N1587" s="51" t="s">
        <v>1164</v>
      </c>
      <c r="O1587" s="51">
        <v>242769</v>
      </c>
      <c r="P1587" s="51" t="s">
        <v>1195</v>
      </c>
      <c r="Q1587" s="51" t="s">
        <v>1194</v>
      </c>
      <c r="R1587" s="51" t="s">
        <v>15</v>
      </c>
      <c r="T1587" s="51" t="s">
        <v>1834</v>
      </c>
    </row>
    <row r="1588" spans="1:20" x14ac:dyDescent="0.2">
      <c r="A1588" s="51" t="s">
        <v>1209</v>
      </c>
      <c r="B1588" s="51" t="s">
        <v>1573</v>
      </c>
      <c r="C1588" s="51" t="s">
        <v>2026</v>
      </c>
      <c r="D1588" s="51" t="s">
        <v>1283</v>
      </c>
      <c r="E1588" s="51" t="s">
        <v>1282</v>
      </c>
      <c r="F1588" s="51" t="s">
        <v>1204</v>
      </c>
      <c r="G1588" s="51" t="s">
        <v>1203</v>
      </c>
      <c r="H1588" s="51" t="s">
        <v>1202</v>
      </c>
      <c r="I1588" s="51" t="s">
        <v>1201</v>
      </c>
      <c r="J1588" s="51" t="s">
        <v>1200</v>
      </c>
      <c r="K1588" s="51" t="s">
        <v>1199</v>
      </c>
      <c r="L1588" s="51" t="s">
        <v>1248</v>
      </c>
      <c r="M1588" s="51" t="s">
        <v>1791</v>
      </c>
      <c r="N1588" s="51" t="s">
        <v>2735</v>
      </c>
      <c r="O1588" s="51">
        <v>132050</v>
      </c>
      <c r="P1588" s="51" t="s">
        <v>1195</v>
      </c>
      <c r="Q1588" s="51" t="s">
        <v>1194</v>
      </c>
      <c r="R1588" s="51" t="s">
        <v>15</v>
      </c>
      <c r="T1588" s="51" t="s">
        <v>2056</v>
      </c>
    </row>
    <row r="1589" spans="1:20" x14ac:dyDescent="0.2">
      <c r="A1589" s="51" t="s">
        <v>1209</v>
      </c>
      <c r="B1589" s="51" t="s">
        <v>1573</v>
      </c>
      <c r="C1589" s="51" t="s">
        <v>2026</v>
      </c>
      <c r="D1589" s="51" t="s">
        <v>1283</v>
      </c>
      <c r="E1589" s="51" t="s">
        <v>1282</v>
      </c>
      <c r="F1589" s="51" t="s">
        <v>1204</v>
      </c>
      <c r="G1589" s="51" t="s">
        <v>1203</v>
      </c>
      <c r="H1589" s="51" t="s">
        <v>1202</v>
      </c>
      <c r="I1589" s="51" t="s">
        <v>1201</v>
      </c>
      <c r="J1589" s="51" t="s">
        <v>1200</v>
      </c>
      <c r="K1589" s="51" t="s">
        <v>1199</v>
      </c>
      <c r="L1589" s="51" t="s">
        <v>1246</v>
      </c>
      <c r="M1589" s="51" t="s">
        <v>1791</v>
      </c>
      <c r="N1589" s="51" t="s">
        <v>2735</v>
      </c>
      <c r="O1589" s="51">
        <v>969900</v>
      </c>
      <c r="P1589" s="51" t="s">
        <v>1195</v>
      </c>
      <c r="Q1589" s="51" t="s">
        <v>1194</v>
      </c>
      <c r="R1589" s="51" t="s">
        <v>15</v>
      </c>
      <c r="T1589" s="51" t="s">
        <v>1832</v>
      </c>
    </row>
    <row r="1590" spans="1:20" x14ac:dyDescent="0.2">
      <c r="A1590" s="51" t="s">
        <v>1209</v>
      </c>
      <c r="B1590" s="51" t="s">
        <v>1573</v>
      </c>
      <c r="C1590" s="51" t="s">
        <v>2026</v>
      </c>
      <c r="D1590" s="51" t="s">
        <v>1283</v>
      </c>
      <c r="E1590" s="51" t="s">
        <v>1282</v>
      </c>
      <c r="F1590" s="51" t="s">
        <v>1204</v>
      </c>
      <c r="G1590" s="51" t="s">
        <v>1203</v>
      </c>
      <c r="H1590" s="51" t="s">
        <v>1202</v>
      </c>
      <c r="I1590" s="51" t="s">
        <v>1201</v>
      </c>
      <c r="J1590" s="51" t="s">
        <v>1200</v>
      </c>
      <c r="K1590" s="51" t="s">
        <v>1199</v>
      </c>
      <c r="L1590" s="51" t="s">
        <v>1244</v>
      </c>
      <c r="M1590" s="51" t="s">
        <v>1791</v>
      </c>
      <c r="N1590" s="51" t="s">
        <v>2735</v>
      </c>
      <c r="O1590" s="51">
        <v>271600</v>
      </c>
      <c r="P1590" s="51" t="s">
        <v>1195</v>
      </c>
      <c r="Q1590" s="51" t="s">
        <v>1194</v>
      </c>
      <c r="R1590" s="51" t="s">
        <v>15</v>
      </c>
      <c r="T1590" s="51" t="s">
        <v>1831</v>
      </c>
    </row>
    <row r="1591" spans="1:20" x14ac:dyDescent="0.2">
      <c r="A1591" s="51" t="s">
        <v>1209</v>
      </c>
      <c r="B1591" s="51" t="s">
        <v>1573</v>
      </c>
      <c r="C1591" s="51" t="s">
        <v>2026</v>
      </c>
      <c r="D1591" s="51" t="s">
        <v>1283</v>
      </c>
      <c r="E1591" s="51" t="s">
        <v>1282</v>
      </c>
      <c r="F1591" s="51" t="s">
        <v>1204</v>
      </c>
      <c r="G1591" s="51" t="s">
        <v>1203</v>
      </c>
      <c r="H1591" s="51" t="s">
        <v>1202</v>
      </c>
      <c r="I1591" s="51" t="s">
        <v>1201</v>
      </c>
      <c r="J1591" s="51" t="s">
        <v>1200</v>
      </c>
      <c r="K1591" s="51" t="s">
        <v>1199</v>
      </c>
      <c r="L1591" s="51" t="s">
        <v>1242</v>
      </c>
      <c r="M1591" s="51" t="s">
        <v>1211</v>
      </c>
      <c r="N1591" s="51" t="s">
        <v>1164</v>
      </c>
      <c r="O1591" s="51">
        <v>646000</v>
      </c>
      <c r="P1591" s="51" t="s">
        <v>1195</v>
      </c>
      <c r="Q1591" s="51" t="s">
        <v>1194</v>
      </c>
      <c r="R1591" s="51" t="s">
        <v>15</v>
      </c>
      <c r="T1591" s="51" t="s">
        <v>2055</v>
      </c>
    </row>
    <row r="1592" spans="1:20" x14ac:dyDescent="0.2">
      <c r="A1592" s="51" t="s">
        <v>1209</v>
      </c>
      <c r="B1592" s="51" t="s">
        <v>1573</v>
      </c>
      <c r="C1592" s="51" t="s">
        <v>2026</v>
      </c>
      <c r="D1592" s="51" t="s">
        <v>1283</v>
      </c>
      <c r="E1592" s="51" t="s">
        <v>1282</v>
      </c>
      <c r="F1592" s="51" t="s">
        <v>1204</v>
      </c>
      <c r="G1592" s="51" t="s">
        <v>1203</v>
      </c>
      <c r="H1592" s="51" t="s">
        <v>1202</v>
      </c>
      <c r="I1592" s="51" t="s">
        <v>1201</v>
      </c>
      <c r="J1592" s="51" t="s">
        <v>1200</v>
      </c>
      <c r="K1592" s="51" t="s">
        <v>1199</v>
      </c>
      <c r="L1592" s="51" t="s">
        <v>1238</v>
      </c>
      <c r="M1592" s="51" t="s">
        <v>1791</v>
      </c>
      <c r="N1592" s="51" t="s">
        <v>2735</v>
      </c>
      <c r="O1592" s="51">
        <v>164900</v>
      </c>
      <c r="P1592" s="51" t="s">
        <v>1195</v>
      </c>
      <c r="Q1592" s="51" t="s">
        <v>1194</v>
      </c>
      <c r="R1592" s="51" t="s">
        <v>15</v>
      </c>
      <c r="T1592" s="51" t="s">
        <v>1829</v>
      </c>
    </row>
    <row r="1593" spans="1:20" x14ac:dyDescent="0.2">
      <c r="A1593" s="51" t="s">
        <v>1209</v>
      </c>
      <c r="B1593" s="51" t="s">
        <v>1573</v>
      </c>
      <c r="C1593" s="51" t="s">
        <v>2026</v>
      </c>
      <c r="D1593" s="51" t="s">
        <v>1270</v>
      </c>
      <c r="E1593" s="51" t="s">
        <v>1269</v>
      </c>
      <c r="F1593" s="51" t="s">
        <v>1204</v>
      </c>
      <c r="G1593" s="51" t="s">
        <v>1203</v>
      </c>
      <c r="H1593" s="51" t="s">
        <v>1202</v>
      </c>
      <c r="I1593" s="51" t="s">
        <v>1201</v>
      </c>
      <c r="J1593" s="51" t="s">
        <v>1200</v>
      </c>
      <c r="K1593" s="51" t="s">
        <v>1199</v>
      </c>
      <c r="L1593" s="51" t="s">
        <v>1222</v>
      </c>
      <c r="M1593" s="51" t="s">
        <v>1791</v>
      </c>
      <c r="N1593" s="51" t="s">
        <v>2735</v>
      </c>
      <c r="O1593" s="51">
        <v>158700</v>
      </c>
      <c r="P1593" s="51" t="s">
        <v>1195</v>
      </c>
      <c r="Q1593" s="51" t="s">
        <v>1194</v>
      </c>
      <c r="R1593" s="51" t="s">
        <v>15</v>
      </c>
      <c r="T1593" s="51" t="s">
        <v>2054</v>
      </c>
    </row>
    <row r="1594" spans="1:20" x14ac:dyDescent="0.2">
      <c r="A1594" s="51" t="s">
        <v>1209</v>
      </c>
      <c r="B1594" s="51" t="s">
        <v>1573</v>
      </c>
      <c r="C1594" s="51" t="s">
        <v>2026</v>
      </c>
      <c r="D1594" s="51" t="s">
        <v>1270</v>
      </c>
      <c r="E1594" s="51" t="s">
        <v>1269</v>
      </c>
      <c r="F1594" s="51" t="s">
        <v>1204</v>
      </c>
      <c r="G1594" s="51" t="s">
        <v>1203</v>
      </c>
      <c r="H1594" s="51" t="s">
        <v>1202</v>
      </c>
      <c r="I1594" s="51" t="s">
        <v>1201</v>
      </c>
      <c r="J1594" s="51" t="s">
        <v>1200</v>
      </c>
      <c r="K1594" s="51" t="s">
        <v>1199</v>
      </c>
      <c r="L1594" s="51" t="s">
        <v>1219</v>
      </c>
      <c r="M1594" s="51" t="s">
        <v>1791</v>
      </c>
      <c r="N1594" s="51" t="s">
        <v>2735</v>
      </c>
      <c r="O1594" s="51">
        <v>224800</v>
      </c>
      <c r="P1594" s="51" t="s">
        <v>1195</v>
      </c>
      <c r="Q1594" s="51" t="s">
        <v>1194</v>
      </c>
      <c r="R1594" s="51" t="s">
        <v>1213</v>
      </c>
      <c r="T1594" s="51" t="s">
        <v>1828</v>
      </c>
    </row>
    <row r="1595" spans="1:20" x14ac:dyDescent="0.2">
      <c r="A1595" s="51" t="s">
        <v>1209</v>
      </c>
      <c r="B1595" s="51" t="s">
        <v>1573</v>
      </c>
      <c r="C1595" s="51" t="s">
        <v>2026</v>
      </c>
      <c r="D1595" s="51" t="s">
        <v>1270</v>
      </c>
      <c r="E1595" s="51" t="s">
        <v>1269</v>
      </c>
      <c r="F1595" s="51" t="s">
        <v>1204</v>
      </c>
      <c r="G1595" s="51" t="s">
        <v>1203</v>
      </c>
      <c r="H1595" s="51" t="s">
        <v>1202</v>
      </c>
      <c r="I1595" s="51" t="s">
        <v>1201</v>
      </c>
      <c r="J1595" s="51" t="s">
        <v>1200</v>
      </c>
      <c r="K1595" s="51" t="s">
        <v>1199</v>
      </c>
      <c r="L1595" s="51" t="s">
        <v>1217</v>
      </c>
      <c r="M1595" s="51" t="s">
        <v>1197</v>
      </c>
      <c r="N1595" s="51" t="s">
        <v>1168</v>
      </c>
      <c r="O1595" s="51">
        <v>245100</v>
      </c>
      <c r="P1595" s="51" t="s">
        <v>1195</v>
      </c>
      <c r="Q1595" s="51" t="s">
        <v>1194</v>
      </c>
      <c r="R1595" s="51" t="s">
        <v>15</v>
      </c>
      <c r="T1595" s="51" t="s">
        <v>1928</v>
      </c>
    </row>
    <row r="1596" spans="1:20" x14ac:dyDescent="0.2">
      <c r="A1596" s="51" t="s">
        <v>1209</v>
      </c>
      <c r="B1596" s="51" t="s">
        <v>1573</v>
      </c>
      <c r="C1596" s="51" t="s">
        <v>2026</v>
      </c>
      <c r="D1596" s="51" t="s">
        <v>1270</v>
      </c>
      <c r="E1596" s="51" t="s">
        <v>1269</v>
      </c>
      <c r="F1596" s="51" t="s">
        <v>1204</v>
      </c>
      <c r="G1596" s="51" t="s">
        <v>1203</v>
      </c>
      <c r="H1596" s="51" t="s">
        <v>1202</v>
      </c>
      <c r="I1596" s="51" t="s">
        <v>1201</v>
      </c>
      <c r="J1596" s="51" t="s">
        <v>1200</v>
      </c>
      <c r="K1596" s="51" t="s">
        <v>1199</v>
      </c>
      <c r="L1596" s="51" t="s">
        <v>1215</v>
      </c>
      <c r="M1596" s="51" t="s">
        <v>1211</v>
      </c>
      <c r="N1596" s="51" t="s">
        <v>1164</v>
      </c>
      <c r="O1596" s="51">
        <v>212990</v>
      </c>
      <c r="P1596" s="51" t="s">
        <v>1195</v>
      </c>
      <c r="Q1596" s="51" t="s">
        <v>1194</v>
      </c>
      <c r="R1596" s="51" t="s">
        <v>15</v>
      </c>
      <c r="T1596" s="51" t="s">
        <v>2051</v>
      </c>
    </row>
    <row r="1597" spans="1:20" x14ac:dyDescent="0.2">
      <c r="A1597" s="51" t="s">
        <v>1209</v>
      </c>
      <c r="B1597" s="51" t="s">
        <v>1573</v>
      </c>
      <c r="C1597" s="51" t="s">
        <v>2026</v>
      </c>
      <c r="D1597" s="51" t="s">
        <v>1270</v>
      </c>
      <c r="E1597" s="51" t="s">
        <v>1269</v>
      </c>
      <c r="F1597" s="51" t="s">
        <v>1204</v>
      </c>
      <c r="G1597" s="51" t="s">
        <v>1203</v>
      </c>
      <c r="H1597" s="51" t="s">
        <v>1202</v>
      </c>
      <c r="I1597" s="51" t="s">
        <v>1201</v>
      </c>
      <c r="J1597" s="51" t="s">
        <v>1200</v>
      </c>
      <c r="K1597" s="51" t="s">
        <v>1199</v>
      </c>
      <c r="L1597" s="51" t="s">
        <v>1212</v>
      </c>
      <c r="M1597" s="51" t="s">
        <v>1791</v>
      </c>
      <c r="N1597" s="51" t="s">
        <v>2735</v>
      </c>
      <c r="O1597" s="51">
        <v>349900</v>
      </c>
      <c r="P1597" s="51" t="s">
        <v>1195</v>
      </c>
      <c r="Q1597" s="51" t="s">
        <v>1194</v>
      </c>
      <c r="R1597" s="51" t="s">
        <v>15</v>
      </c>
      <c r="T1597" s="51" t="s">
        <v>1826</v>
      </c>
    </row>
    <row r="1598" spans="1:20" x14ac:dyDescent="0.2">
      <c r="A1598" s="51" t="s">
        <v>1209</v>
      </c>
      <c r="B1598" s="51" t="s">
        <v>1573</v>
      </c>
      <c r="C1598" s="51" t="s">
        <v>2026</v>
      </c>
      <c r="D1598" s="51" t="s">
        <v>1270</v>
      </c>
      <c r="E1598" s="51" t="s">
        <v>1269</v>
      </c>
      <c r="F1598" s="51" t="s">
        <v>1204</v>
      </c>
      <c r="G1598" s="51" t="s">
        <v>1203</v>
      </c>
      <c r="H1598" s="51" t="s">
        <v>1202</v>
      </c>
      <c r="I1598" s="51" t="s">
        <v>1201</v>
      </c>
      <c r="J1598" s="51" t="s">
        <v>1200</v>
      </c>
      <c r="K1598" s="51" t="s">
        <v>1199</v>
      </c>
      <c r="L1598" s="51" t="s">
        <v>1198</v>
      </c>
      <c r="M1598" s="51" t="s">
        <v>1791</v>
      </c>
      <c r="N1598" s="51" t="s">
        <v>2735</v>
      </c>
      <c r="O1598" s="51">
        <v>699900</v>
      </c>
      <c r="P1598" s="51" t="s">
        <v>1195</v>
      </c>
      <c r="Q1598" s="51" t="s">
        <v>1194</v>
      </c>
      <c r="R1598" s="51" t="s">
        <v>15</v>
      </c>
      <c r="T1598" s="51" t="s">
        <v>1960</v>
      </c>
    </row>
    <row r="1599" spans="1:20" x14ac:dyDescent="0.2">
      <c r="A1599" s="51" t="s">
        <v>1209</v>
      </c>
      <c r="B1599" s="51" t="s">
        <v>1573</v>
      </c>
      <c r="C1599" s="51" t="s">
        <v>2026</v>
      </c>
      <c r="D1599" s="51" t="s">
        <v>1270</v>
      </c>
      <c r="E1599" s="51" t="s">
        <v>1269</v>
      </c>
      <c r="F1599" s="51" t="s">
        <v>1204</v>
      </c>
      <c r="G1599" s="51" t="s">
        <v>1203</v>
      </c>
      <c r="H1599" s="51" t="s">
        <v>1202</v>
      </c>
      <c r="I1599" s="51" t="s">
        <v>1201</v>
      </c>
      <c r="J1599" s="51" t="s">
        <v>1200</v>
      </c>
      <c r="K1599" s="51" t="s">
        <v>1199</v>
      </c>
      <c r="L1599" s="51" t="s">
        <v>1251</v>
      </c>
      <c r="M1599" s="51" t="s">
        <v>1791</v>
      </c>
      <c r="N1599" s="51" t="s">
        <v>2735</v>
      </c>
      <c r="O1599" s="51">
        <v>318900</v>
      </c>
      <c r="P1599" s="51" t="s">
        <v>1195</v>
      </c>
      <c r="Q1599" s="51" t="s">
        <v>1194</v>
      </c>
      <c r="R1599" s="51" t="s">
        <v>15</v>
      </c>
      <c r="T1599" s="51" t="s">
        <v>1700</v>
      </c>
    </row>
    <row r="1600" spans="1:20" x14ac:dyDescent="0.2">
      <c r="A1600" s="51" t="s">
        <v>1209</v>
      </c>
      <c r="B1600" s="51" t="s">
        <v>1573</v>
      </c>
      <c r="C1600" s="51" t="s">
        <v>2026</v>
      </c>
      <c r="D1600" s="51" t="s">
        <v>1270</v>
      </c>
      <c r="E1600" s="51" t="s">
        <v>1269</v>
      </c>
      <c r="F1600" s="51" t="s">
        <v>1204</v>
      </c>
      <c r="G1600" s="51" t="s">
        <v>1203</v>
      </c>
      <c r="H1600" s="51" t="s">
        <v>1202</v>
      </c>
      <c r="I1600" s="51" t="s">
        <v>1201</v>
      </c>
      <c r="J1600" s="51" t="s">
        <v>1200</v>
      </c>
      <c r="K1600" s="51" t="s">
        <v>1199</v>
      </c>
      <c r="L1600" s="51" t="s">
        <v>1248</v>
      </c>
      <c r="M1600" s="51" t="s">
        <v>1791</v>
      </c>
      <c r="N1600" s="51" t="s">
        <v>2735</v>
      </c>
      <c r="O1600" s="51">
        <v>205800</v>
      </c>
      <c r="P1600" s="51" t="s">
        <v>1195</v>
      </c>
      <c r="Q1600" s="51" t="s">
        <v>1194</v>
      </c>
      <c r="R1600" s="51" t="s">
        <v>15</v>
      </c>
      <c r="T1600" s="51" t="s">
        <v>2053</v>
      </c>
    </row>
    <row r="1601" spans="1:20" x14ac:dyDescent="0.2">
      <c r="A1601" s="51" t="s">
        <v>1209</v>
      </c>
      <c r="B1601" s="51" t="s">
        <v>1573</v>
      </c>
      <c r="C1601" s="51" t="s">
        <v>2026</v>
      </c>
      <c r="D1601" s="51" t="s">
        <v>1270</v>
      </c>
      <c r="E1601" s="51" t="s">
        <v>1269</v>
      </c>
      <c r="F1601" s="51" t="s">
        <v>1204</v>
      </c>
      <c r="G1601" s="51" t="s">
        <v>1203</v>
      </c>
      <c r="H1601" s="51" t="s">
        <v>1202</v>
      </c>
      <c r="I1601" s="51" t="s">
        <v>1201</v>
      </c>
      <c r="J1601" s="51" t="s">
        <v>1200</v>
      </c>
      <c r="K1601" s="51" t="s">
        <v>1199</v>
      </c>
      <c r="L1601" s="51" t="s">
        <v>1246</v>
      </c>
      <c r="M1601" s="51" t="s">
        <v>1211</v>
      </c>
      <c r="N1601" s="51" t="s">
        <v>1164</v>
      </c>
      <c r="O1601" s="51">
        <v>280500</v>
      </c>
      <c r="P1601" s="51" t="s">
        <v>1195</v>
      </c>
      <c r="Q1601" s="51" t="s">
        <v>1194</v>
      </c>
      <c r="R1601" s="51" t="s">
        <v>15</v>
      </c>
      <c r="T1601" s="51" t="s">
        <v>2029</v>
      </c>
    </row>
    <row r="1602" spans="1:20" x14ac:dyDescent="0.2">
      <c r="A1602" s="51" t="s">
        <v>1209</v>
      </c>
      <c r="B1602" s="51" t="s">
        <v>1573</v>
      </c>
      <c r="C1602" s="51" t="s">
        <v>2026</v>
      </c>
      <c r="D1602" s="51" t="s">
        <v>1270</v>
      </c>
      <c r="E1602" s="51" t="s">
        <v>1269</v>
      </c>
      <c r="F1602" s="51" t="s">
        <v>1204</v>
      </c>
      <c r="G1602" s="51" t="s">
        <v>1203</v>
      </c>
      <c r="H1602" s="51" t="s">
        <v>1202</v>
      </c>
      <c r="I1602" s="51" t="s">
        <v>1201</v>
      </c>
      <c r="J1602" s="51" t="s">
        <v>1200</v>
      </c>
      <c r="K1602" s="51" t="s">
        <v>1199</v>
      </c>
      <c r="L1602" s="51" t="s">
        <v>1244</v>
      </c>
      <c r="M1602" s="51" t="s">
        <v>1197</v>
      </c>
      <c r="N1602" s="51" t="s">
        <v>1168</v>
      </c>
      <c r="O1602" s="51">
        <v>227850</v>
      </c>
      <c r="P1602" s="51" t="s">
        <v>1195</v>
      </c>
      <c r="Q1602" s="51" t="s">
        <v>1194</v>
      </c>
      <c r="R1602" s="51" t="s">
        <v>15</v>
      </c>
      <c r="T1602" s="51" t="s">
        <v>2052</v>
      </c>
    </row>
    <row r="1603" spans="1:20" x14ac:dyDescent="0.2">
      <c r="A1603" s="51" t="s">
        <v>1209</v>
      </c>
      <c r="B1603" s="51" t="s">
        <v>1573</v>
      </c>
      <c r="C1603" s="51" t="s">
        <v>2026</v>
      </c>
      <c r="D1603" s="51" t="s">
        <v>1270</v>
      </c>
      <c r="E1603" s="51" t="s">
        <v>1269</v>
      </c>
      <c r="F1603" s="51" t="s">
        <v>1204</v>
      </c>
      <c r="G1603" s="51" t="s">
        <v>1203</v>
      </c>
      <c r="H1603" s="51" t="s">
        <v>1202</v>
      </c>
      <c r="I1603" s="51" t="s">
        <v>1201</v>
      </c>
      <c r="J1603" s="51" t="s">
        <v>1200</v>
      </c>
      <c r="K1603" s="51" t="s">
        <v>1199</v>
      </c>
      <c r="L1603" s="51" t="s">
        <v>1242</v>
      </c>
      <c r="M1603" s="51" t="s">
        <v>1791</v>
      </c>
      <c r="N1603" s="51" t="s">
        <v>2735</v>
      </c>
      <c r="O1603" s="51">
        <v>511407</v>
      </c>
      <c r="P1603" s="51" t="s">
        <v>1195</v>
      </c>
      <c r="Q1603" s="51" t="s">
        <v>1194</v>
      </c>
      <c r="R1603" s="51" t="s">
        <v>15</v>
      </c>
      <c r="T1603" s="51" t="s">
        <v>1708</v>
      </c>
    </row>
    <row r="1604" spans="1:20" x14ac:dyDescent="0.2">
      <c r="A1604" s="51" t="s">
        <v>1209</v>
      </c>
      <c r="B1604" s="51" t="s">
        <v>1573</v>
      </c>
      <c r="C1604" s="51" t="s">
        <v>2026</v>
      </c>
      <c r="D1604" s="51" t="s">
        <v>1270</v>
      </c>
      <c r="E1604" s="51" t="s">
        <v>1269</v>
      </c>
      <c r="F1604" s="51" t="s">
        <v>1204</v>
      </c>
      <c r="G1604" s="51" t="s">
        <v>1203</v>
      </c>
      <c r="H1604" s="51" t="s">
        <v>1202</v>
      </c>
      <c r="I1604" s="51" t="s">
        <v>1201</v>
      </c>
      <c r="J1604" s="51" t="s">
        <v>1200</v>
      </c>
      <c r="K1604" s="51" t="s">
        <v>1199</v>
      </c>
      <c r="L1604" s="51" t="s">
        <v>1238</v>
      </c>
      <c r="M1604" s="51" t="s">
        <v>1791</v>
      </c>
      <c r="N1604" s="51" t="s">
        <v>2735</v>
      </c>
      <c r="O1604" s="51">
        <v>157400</v>
      </c>
      <c r="P1604" s="51" t="s">
        <v>1195</v>
      </c>
      <c r="Q1604" s="51" t="s">
        <v>1194</v>
      </c>
      <c r="R1604" s="51" t="s">
        <v>15</v>
      </c>
      <c r="T1604" s="51" t="s">
        <v>2047</v>
      </c>
    </row>
    <row r="1605" spans="1:20" x14ac:dyDescent="0.2">
      <c r="A1605" s="51" t="s">
        <v>1209</v>
      </c>
      <c r="B1605" s="51" t="s">
        <v>1573</v>
      </c>
      <c r="C1605" s="51" t="s">
        <v>2026</v>
      </c>
      <c r="D1605" s="51" t="s">
        <v>1265</v>
      </c>
      <c r="E1605" s="51" t="s">
        <v>1264</v>
      </c>
      <c r="F1605" s="51" t="s">
        <v>1204</v>
      </c>
      <c r="G1605" s="51" t="s">
        <v>1203</v>
      </c>
      <c r="H1605" s="51" t="s">
        <v>1202</v>
      </c>
      <c r="I1605" s="51" t="s">
        <v>1201</v>
      </c>
      <c r="J1605" s="51" t="s">
        <v>1200</v>
      </c>
      <c r="K1605" s="51" t="s">
        <v>1199</v>
      </c>
      <c r="L1605" s="51" t="s">
        <v>1222</v>
      </c>
      <c r="M1605" s="51" t="s">
        <v>1791</v>
      </c>
      <c r="N1605" s="51" t="s">
        <v>2735</v>
      </c>
      <c r="O1605" s="51">
        <v>212990</v>
      </c>
      <c r="P1605" s="51" t="s">
        <v>1195</v>
      </c>
      <c r="Q1605" s="51" t="s">
        <v>1194</v>
      </c>
      <c r="R1605" s="51" t="s">
        <v>15</v>
      </c>
      <c r="T1605" s="51" t="s">
        <v>2051</v>
      </c>
    </row>
    <row r="1606" spans="1:20" x14ac:dyDescent="0.2">
      <c r="A1606" s="51" t="s">
        <v>1209</v>
      </c>
      <c r="B1606" s="51" t="s">
        <v>1573</v>
      </c>
      <c r="C1606" s="51" t="s">
        <v>2026</v>
      </c>
      <c r="D1606" s="51" t="s">
        <v>1265</v>
      </c>
      <c r="E1606" s="51" t="s">
        <v>1264</v>
      </c>
      <c r="F1606" s="51" t="s">
        <v>1204</v>
      </c>
      <c r="G1606" s="51" t="s">
        <v>1203</v>
      </c>
      <c r="H1606" s="51" t="s">
        <v>1202</v>
      </c>
      <c r="I1606" s="51" t="s">
        <v>1201</v>
      </c>
      <c r="J1606" s="51" t="s">
        <v>1200</v>
      </c>
      <c r="K1606" s="51" t="s">
        <v>1199</v>
      </c>
      <c r="L1606" s="51" t="s">
        <v>1219</v>
      </c>
      <c r="M1606" s="51" t="s">
        <v>1214</v>
      </c>
      <c r="N1606" s="51" t="s">
        <v>1168</v>
      </c>
      <c r="O1606" s="51">
        <v>356300</v>
      </c>
      <c r="P1606" s="51" t="s">
        <v>1195</v>
      </c>
      <c r="Q1606" s="51" t="s">
        <v>1194</v>
      </c>
      <c r="R1606" s="51" t="s">
        <v>15</v>
      </c>
      <c r="T1606" s="51" t="s">
        <v>2050</v>
      </c>
    </row>
    <row r="1607" spans="1:20" x14ac:dyDescent="0.2">
      <c r="A1607" s="51" t="s">
        <v>1209</v>
      </c>
      <c r="B1607" s="51" t="s">
        <v>1573</v>
      </c>
      <c r="C1607" s="51" t="s">
        <v>2026</v>
      </c>
      <c r="D1607" s="51" t="s">
        <v>1265</v>
      </c>
      <c r="E1607" s="51" t="s">
        <v>1264</v>
      </c>
      <c r="F1607" s="51" t="s">
        <v>1204</v>
      </c>
      <c r="G1607" s="51" t="s">
        <v>1203</v>
      </c>
      <c r="H1607" s="51" t="s">
        <v>1202</v>
      </c>
      <c r="I1607" s="51" t="s">
        <v>1201</v>
      </c>
      <c r="J1607" s="51" t="s">
        <v>1200</v>
      </c>
      <c r="K1607" s="51" t="s">
        <v>1199</v>
      </c>
      <c r="L1607" s="51" t="s">
        <v>1217</v>
      </c>
      <c r="M1607" s="51" t="s">
        <v>1791</v>
      </c>
      <c r="N1607" s="51" t="s">
        <v>2735</v>
      </c>
      <c r="O1607" s="51">
        <v>158800</v>
      </c>
      <c r="P1607" s="51" t="s">
        <v>1195</v>
      </c>
      <c r="Q1607" s="51" t="s">
        <v>1194</v>
      </c>
      <c r="R1607" s="51" t="s">
        <v>15</v>
      </c>
      <c r="T1607" s="51" t="s">
        <v>2049</v>
      </c>
    </row>
    <row r="1608" spans="1:20" x14ac:dyDescent="0.2">
      <c r="A1608" s="51" t="s">
        <v>1209</v>
      </c>
      <c r="B1608" s="51" t="s">
        <v>1573</v>
      </c>
      <c r="C1608" s="51" t="s">
        <v>2026</v>
      </c>
      <c r="D1608" s="51" t="s">
        <v>1265</v>
      </c>
      <c r="E1608" s="51" t="s">
        <v>1264</v>
      </c>
      <c r="F1608" s="51" t="s">
        <v>1204</v>
      </c>
      <c r="G1608" s="51" t="s">
        <v>1203</v>
      </c>
      <c r="H1608" s="51" t="s">
        <v>1202</v>
      </c>
      <c r="I1608" s="51" t="s">
        <v>1201</v>
      </c>
      <c r="J1608" s="51" t="s">
        <v>1200</v>
      </c>
      <c r="K1608" s="51" t="s">
        <v>1199</v>
      </c>
      <c r="L1608" s="51" t="s">
        <v>1215</v>
      </c>
      <c r="M1608" s="51" t="s">
        <v>1211</v>
      </c>
      <c r="N1608" s="51" t="s">
        <v>1164</v>
      </c>
      <c r="O1608" s="51">
        <v>177900</v>
      </c>
      <c r="P1608" s="51" t="s">
        <v>1195</v>
      </c>
      <c r="Q1608" s="51" t="s">
        <v>1194</v>
      </c>
      <c r="R1608" s="51" t="s">
        <v>1213</v>
      </c>
      <c r="T1608" s="51" t="s">
        <v>1540</v>
      </c>
    </row>
    <row r="1609" spans="1:20" x14ac:dyDescent="0.2">
      <c r="A1609" s="51" t="s">
        <v>1209</v>
      </c>
      <c r="B1609" s="51" t="s">
        <v>1573</v>
      </c>
      <c r="C1609" s="51" t="s">
        <v>2026</v>
      </c>
      <c r="D1609" s="51" t="s">
        <v>1265</v>
      </c>
      <c r="E1609" s="51" t="s">
        <v>1264</v>
      </c>
      <c r="F1609" s="51" t="s">
        <v>1204</v>
      </c>
      <c r="G1609" s="51" t="s">
        <v>1203</v>
      </c>
      <c r="H1609" s="51" t="s">
        <v>1202</v>
      </c>
      <c r="I1609" s="51" t="s">
        <v>1201</v>
      </c>
      <c r="J1609" s="51" t="s">
        <v>1200</v>
      </c>
      <c r="K1609" s="51" t="s">
        <v>1199</v>
      </c>
      <c r="L1609" s="51" t="s">
        <v>1212</v>
      </c>
      <c r="M1609" s="51" t="s">
        <v>1791</v>
      </c>
      <c r="N1609" s="51" t="s">
        <v>2735</v>
      </c>
      <c r="O1609" s="51">
        <v>193000</v>
      </c>
      <c r="P1609" s="51" t="s">
        <v>1195</v>
      </c>
      <c r="Q1609" s="51" t="s">
        <v>1194</v>
      </c>
      <c r="R1609" s="51" t="s">
        <v>15</v>
      </c>
      <c r="T1609" s="51" t="s">
        <v>2048</v>
      </c>
    </row>
    <row r="1610" spans="1:20" x14ac:dyDescent="0.2">
      <c r="A1610" s="51" t="s">
        <v>1209</v>
      </c>
      <c r="B1610" s="51" t="s">
        <v>1573</v>
      </c>
      <c r="C1610" s="51" t="s">
        <v>2026</v>
      </c>
      <c r="D1610" s="51" t="s">
        <v>1265</v>
      </c>
      <c r="E1610" s="51" t="s">
        <v>1264</v>
      </c>
      <c r="F1610" s="51" t="s">
        <v>1204</v>
      </c>
      <c r="G1610" s="51" t="s">
        <v>1203</v>
      </c>
      <c r="H1610" s="51" t="s">
        <v>1202</v>
      </c>
      <c r="I1610" s="51" t="s">
        <v>1201</v>
      </c>
      <c r="J1610" s="51" t="s">
        <v>1200</v>
      </c>
      <c r="K1610" s="51" t="s">
        <v>1199</v>
      </c>
      <c r="L1610" s="51" t="s">
        <v>1198</v>
      </c>
      <c r="M1610" s="51" t="s">
        <v>1211</v>
      </c>
      <c r="N1610" s="51" t="s">
        <v>1164</v>
      </c>
      <c r="O1610" s="51">
        <v>349900</v>
      </c>
      <c r="P1610" s="51" t="s">
        <v>1195</v>
      </c>
      <c r="Q1610" s="51" t="s">
        <v>1194</v>
      </c>
      <c r="R1610" s="51" t="s">
        <v>15</v>
      </c>
      <c r="T1610" s="51" t="s">
        <v>1826</v>
      </c>
    </row>
    <row r="1611" spans="1:20" x14ac:dyDescent="0.2">
      <c r="A1611" s="51" t="s">
        <v>1209</v>
      </c>
      <c r="B1611" s="51" t="s">
        <v>1573</v>
      </c>
      <c r="C1611" s="51" t="s">
        <v>2026</v>
      </c>
      <c r="D1611" s="51" t="s">
        <v>1259</v>
      </c>
      <c r="E1611" s="51" t="s">
        <v>1258</v>
      </c>
      <c r="F1611" s="51" t="s">
        <v>1204</v>
      </c>
      <c r="G1611" s="51" t="s">
        <v>1203</v>
      </c>
      <c r="H1611" s="51" t="s">
        <v>1202</v>
      </c>
      <c r="I1611" s="51" t="s">
        <v>1201</v>
      </c>
      <c r="J1611" s="51" t="s">
        <v>1200</v>
      </c>
      <c r="K1611" s="51" t="s">
        <v>1199</v>
      </c>
      <c r="L1611" s="51" t="s">
        <v>1222</v>
      </c>
      <c r="M1611" s="51" t="s">
        <v>1791</v>
      </c>
      <c r="N1611" s="51" t="s">
        <v>2735</v>
      </c>
      <c r="O1611" s="51">
        <v>158900</v>
      </c>
      <c r="P1611" s="51" t="s">
        <v>1195</v>
      </c>
      <c r="Q1611" s="51" t="s">
        <v>1194</v>
      </c>
      <c r="R1611" s="51" t="s">
        <v>15</v>
      </c>
      <c r="T1611" s="51" t="s">
        <v>1817</v>
      </c>
    </row>
    <row r="1612" spans="1:20" x14ac:dyDescent="0.2">
      <c r="A1612" s="51" t="s">
        <v>1209</v>
      </c>
      <c r="B1612" s="51" t="s">
        <v>1573</v>
      </c>
      <c r="C1612" s="51" t="s">
        <v>2026</v>
      </c>
      <c r="D1612" s="51" t="s">
        <v>1259</v>
      </c>
      <c r="E1612" s="51" t="s">
        <v>1258</v>
      </c>
      <c r="F1612" s="51" t="s">
        <v>1204</v>
      </c>
      <c r="G1612" s="51" t="s">
        <v>1203</v>
      </c>
      <c r="H1612" s="51" t="s">
        <v>1202</v>
      </c>
      <c r="I1612" s="51" t="s">
        <v>1201</v>
      </c>
      <c r="J1612" s="51" t="s">
        <v>1200</v>
      </c>
      <c r="K1612" s="51" t="s">
        <v>1199</v>
      </c>
      <c r="L1612" s="51" t="s">
        <v>1219</v>
      </c>
      <c r="M1612" s="51" t="s">
        <v>1791</v>
      </c>
      <c r="N1612" s="51" t="s">
        <v>2735</v>
      </c>
      <c r="O1612" s="51">
        <v>157400</v>
      </c>
      <c r="P1612" s="51" t="s">
        <v>1195</v>
      </c>
      <c r="Q1612" s="51" t="s">
        <v>1194</v>
      </c>
      <c r="R1612" s="51" t="s">
        <v>15</v>
      </c>
      <c r="T1612" s="51" t="s">
        <v>2047</v>
      </c>
    </row>
    <row r="1613" spans="1:20" x14ac:dyDescent="0.2">
      <c r="A1613" s="51" t="s">
        <v>1209</v>
      </c>
      <c r="B1613" s="51" t="s">
        <v>1573</v>
      </c>
      <c r="C1613" s="51" t="s">
        <v>2026</v>
      </c>
      <c r="D1613" s="51" t="s">
        <v>1259</v>
      </c>
      <c r="E1613" s="51" t="s">
        <v>1258</v>
      </c>
      <c r="F1613" s="51" t="s">
        <v>1204</v>
      </c>
      <c r="G1613" s="51" t="s">
        <v>1203</v>
      </c>
      <c r="H1613" s="51" t="s">
        <v>1202</v>
      </c>
      <c r="I1613" s="51" t="s">
        <v>1201</v>
      </c>
      <c r="J1613" s="51" t="s">
        <v>1200</v>
      </c>
      <c r="K1613" s="51" t="s">
        <v>1199</v>
      </c>
      <c r="L1613" s="51" t="s">
        <v>1217</v>
      </c>
      <c r="M1613" s="51" t="s">
        <v>1221</v>
      </c>
      <c r="N1613" s="51" t="s">
        <v>1164</v>
      </c>
      <c r="O1613" s="51">
        <v>172400</v>
      </c>
      <c r="P1613" s="51" t="s">
        <v>1195</v>
      </c>
      <c r="Q1613" s="51" t="s">
        <v>1194</v>
      </c>
      <c r="R1613" s="51" t="s">
        <v>15</v>
      </c>
      <c r="T1613" s="51" t="s">
        <v>2046</v>
      </c>
    </row>
    <row r="1614" spans="1:20" x14ac:dyDescent="0.2">
      <c r="A1614" s="51" t="s">
        <v>1209</v>
      </c>
      <c r="B1614" s="51" t="s">
        <v>1573</v>
      </c>
      <c r="C1614" s="51" t="s">
        <v>2026</v>
      </c>
      <c r="D1614" s="51" t="s">
        <v>1259</v>
      </c>
      <c r="E1614" s="51" t="s">
        <v>1258</v>
      </c>
      <c r="F1614" s="51" t="s">
        <v>1204</v>
      </c>
      <c r="G1614" s="51" t="s">
        <v>1203</v>
      </c>
      <c r="H1614" s="51" t="s">
        <v>1202</v>
      </c>
      <c r="I1614" s="51" t="s">
        <v>1201</v>
      </c>
      <c r="J1614" s="51" t="s">
        <v>1200</v>
      </c>
      <c r="K1614" s="51" t="s">
        <v>1199</v>
      </c>
      <c r="L1614" s="51" t="s">
        <v>1215</v>
      </c>
      <c r="M1614" s="51" t="s">
        <v>1791</v>
      </c>
      <c r="N1614" s="51" t="s">
        <v>2735</v>
      </c>
      <c r="O1614" s="51">
        <v>386900</v>
      </c>
      <c r="P1614" s="51" t="s">
        <v>1195</v>
      </c>
      <c r="Q1614" s="51" t="s">
        <v>1194</v>
      </c>
      <c r="R1614" s="51" t="s">
        <v>15</v>
      </c>
      <c r="T1614" s="51" t="s">
        <v>2045</v>
      </c>
    </row>
    <row r="1615" spans="1:20" x14ac:dyDescent="0.2">
      <c r="A1615" s="51" t="s">
        <v>1209</v>
      </c>
      <c r="B1615" s="51" t="s">
        <v>1573</v>
      </c>
      <c r="C1615" s="51" t="s">
        <v>2026</v>
      </c>
      <c r="D1615" s="51" t="s">
        <v>1259</v>
      </c>
      <c r="E1615" s="51" t="s">
        <v>1258</v>
      </c>
      <c r="F1615" s="51" t="s">
        <v>1204</v>
      </c>
      <c r="G1615" s="51" t="s">
        <v>1203</v>
      </c>
      <c r="H1615" s="51" t="s">
        <v>1202</v>
      </c>
      <c r="I1615" s="51" t="s">
        <v>1201</v>
      </c>
      <c r="J1615" s="51" t="s">
        <v>1200</v>
      </c>
      <c r="K1615" s="51" t="s">
        <v>1199</v>
      </c>
      <c r="L1615" s="51" t="s">
        <v>1212</v>
      </c>
      <c r="M1615" s="51" t="s">
        <v>1211</v>
      </c>
      <c r="N1615" s="51" t="s">
        <v>1164</v>
      </c>
      <c r="O1615" s="51">
        <v>241990</v>
      </c>
      <c r="P1615" s="51" t="s">
        <v>1195</v>
      </c>
      <c r="Q1615" s="51" t="s">
        <v>1194</v>
      </c>
      <c r="R1615" s="51" t="s">
        <v>15</v>
      </c>
      <c r="T1615" s="51" t="s">
        <v>2044</v>
      </c>
    </row>
    <row r="1616" spans="1:20" x14ac:dyDescent="0.2">
      <c r="A1616" s="51" t="s">
        <v>1209</v>
      </c>
      <c r="B1616" s="51" t="s">
        <v>1573</v>
      </c>
      <c r="C1616" s="51" t="s">
        <v>2026</v>
      </c>
      <c r="D1616" s="51" t="s">
        <v>1259</v>
      </c>
      <c r="E1616" s="51" t="s">
        <v>1258</v>
      </c>
      <c r="F1616" s="51" t="s">
        <v>1204</v>
      </c>
      <c r="G1616" s="51" t="s">
        <v>1203</v>
      </c>
      <c r="H1616" s="51" t="s">
        <v>1202</v>
      </c>
      <c r="I1616" s="51" t="s">
        <v>1201</v>
      </c>
      <c r="J1616" s="51" t="s">
        <v>1200</v>
      </c>
      <c r="K1616" s="51" t="s">
        <v>1199</v>
      </c>
      <c r="L1616" s="51" t="s">
        <v>1198</v>
      </c>
      <c r="M1616" s="51" t="s">
        <v>1791</v>
      </c>
      <c r="N1616" s="51" t="s">
        <v>2735</v>
      </c>
      <c r="O1616" s="51">
        <v>214500</v>
      </c>
      <c r="P1616" s="51" t="s">
        <v>1195</v>
      </c>
      <c r="Q1616" s="51" t="s">
        <v>1194</v>
      </c>
      <c r="R1616" s="51" t="s">
        <v>15</v>
      </c>
      <c r="T1616" s="51" t="s">
        <v>1437</v>
      </c>
    </row>
    <row r="1617" spans="1:20" x14ac:dyDescent="0.2">
      <c r="A1617" s="51" t="s">
        <v>1209</v>
      </c>
      <c r="B1617" s="51" t="s">
        <v>1573</v>
      </c>
      <c r="C1617" s="51" t="s">
        <v>2026</v>
      </c>
      <c r="D1617" s="51" t="s">
        <v>1240</v>
      </c>
      <c r="E1617" s="51" t="s">
        <v>1239</v>
      </c>
      <c r="F1617" s="51" t="s">
        <v>1204</v>
      </c>
      <c r="G1617" s="51" t="s">
        <v>1203</v>
      </c>
      <c r="H1617" s="51" t="s">
        <v>1202</v>
      </c>
      <c r="I1617" s="51" t="s">
        <v>1201</v>
      </c>
      <c r="J1617" s="51" t="s">
        <v>1200</v>
      </c>
      <c r="K1617" s="51" t="s">
        <v>1199</v>
      </c>
      <c r="L1617" s="51" t="s">
        <v>1222</v>
      </c>
      <c r="M1617" s="51" t="s">
        <v>1211</v>
      </c>
      <c r="N1617" s="51" t="s">
        <v>1164</v>
      </c>
      <c r="O1617" s="51">
        <v>240000</v>
      </c>
      <c r="P1617" s="51" t="s">
        <v>1195</v>
      </c>
      <c r="Q1617" s="51" t="s">
        <v>1194</v>
      </c>
      <c r="R1617" s="51" t="s">
        <v>15</v>
      </c>
      <c r="T1617" s="51" t="s">
        <v>2043</v>
      </c>
    </row>
    <row r="1618" spans="1:20" x14ac:dyDescent="0.2">
      <c r="A1618" s="51" t="s">
        <v>1209</v>
      </c>
      <c r="B1618" s="51" t="s">
        <v>1573</v>
      </c>
      <c r="C1618" s="51" t="s">
        <v>2026</v>
      </c>
      <c r="D1618" s="51" t="s">
        <v>1240</v>
      </c>
      <c r="E1618" s="51" t="s">
        <v>1239</v>
      </c>
      <c r="F1618" s="51" t="s">
        <v>1204</v>
      </c>
      <c r="G1618" s="51" t="s">
        <v>1203</v>
      </c>
      <c r="H1618" s="51" t="s">
        <v>1202</v>
      </c>
      <c r="I1618" s="51" t="s">
        <v>1201</v>
      </c>
      <c r="J1618" s="51" t="s">
        <v>1200</v>
      </c>
      <c r="K1618" s="51" t="s">
        <v>1199</v>
      </c>
      <c r="L1618" s="51" t="s">
        <v>1219</v>
      </c>
      <c r="M1618" s="51" t="s">
        <v>1214</v>
      </c>
      <c r="N1618" s="51" t="s">
        <v>1168</v>
      </c>
      <c r="O1618" s="51">
        <v>357100</v>
      </c>
      <c r="P1618" s="51" t="s">
        <v>1195</v>
      </c>
      <c r="Q1618" s="51" t="s">
        <v>1194</v>
      </c>
      <c r="R1618" s="51" t="s">
        <v>15</v>
      </c>
      <c r="T1618" s="51" t="s">
        <v>2042</v>
      </c>
    </row>
    <row r="1619" spans="1:20" x14ac:dyDescent="0.2">
      <c r="A1619" s="51" t="s">
        <v>1209</v>
      </c>
      <c r="B1619" s="51" t="s">
        <v>1573</v>
      </c>
      <c r="C1619" s="51" t="s">
        <v>2026</v>
      </c>
      <c r="D1619" s="51" t="s">
        <v>1240</v>
      </c>
      <c r="E1619" s="51" t="s">
        <v>1239</v>
      </c>
      <c r="F1619" s="51" t="s">
        <v>1204</v>
      </c>
      <c r="G1619" s="51" t="s">
        <v>1203</v>
      </c>
      <c r="H1619" s="51" t="s">
        <v>1202</v>
      </c>
      <c r="I1619" s="51" t="s">
        <v>1201</v>
      </c>
      <c r="J1619" s="51" t="s">
        <v>1200</v>
      </c>
      <c r="K1619" s="51" t="s">
        <v>1199</v>
      </c>
      <c r="L1619" s="51" t="s">
        <v>1217</v>
      </c>
      <c r="M1619" s="51" t="s">
        <v>1211</v>
      </c>
      <c r="N1619" s="51" t="s">
        <v>1164</v>
      </c>
      <c r="O1619" s="51">
        <v>232490</v>
      </c>
      <c r="P1619" s="51" t="s">
        <v>1195</v>
      </c>
      <c r="Q1619" s="51" t="s">
        <v>1194</v>
      </c>
      <c r="R1619" s="51" t="s">
        <v>15</v>
      </c>
      <c r="T1619" s="51" t="s">
        <v>2041</v>
      </c>
    </row>
    <row r="1620" spans="1:20" x14ac:dyDescent="0.2">
      <c r="A1620" s="51" t="s">
        <v>1209</v>
      </c>
      <c r="B1620" s="51" t="s">
        <v>1573</v>
      </c>
      <c r="C1620" s="51" t="s">
        <v>2026</v>
      </c>
      <c r="D1620" s="51" t="s">
        <v>1240</v>
      </c>
      <c r="E1620" s="51" t="s">
        <v>1239</v>
      </c>
      <c r="F1620" s="51" t="s">
        <v>1204</v>
      </c>
      <c r="G1620" s="51" t="s">
        <v>1203</v>
      </c>
      <c r="H1620" s="51" t="s">
        <v>1202</v>
      </c>
      <c r="I1620" s="51" t="s">
        <v>1201</v>
      </c>
      <c r="J1620" s="51" t="s">
        <v>1200</v>
      </c>
      <c r="K1620" s="51" t="s">
        <v>1199</v>
      </c>
      <c r="L1620" s="51" t="s">
        <v>1215</v>
      </c>
      <c r="M1620" s="51" t="s">
        <v>1211</v>
      </c>
      <c r="N1620" s="51" t="s">
        <v>1164</v>
      </c>
      <c r="O1620" s="51">
        <v>237990</v>
      </c>
      <c r="P1620" s="51" t="s">
        <v>1195</v>
      </c>
      <c r="Q1620" s="51" t="s">
        <v>1194</v>
      </c>
      <c r="R1620" s="51" t="s">
        <v>15</v>
      </c>
      <c r="T1620" s="51" t="s">
        <v>2027</v>
      </c>
    </row>
    <row r="1621" spans="1:20" x14ac:dyDescent="0.2">
      <c r="A1621" s="51" t="s">
        <v>1209</v>
      </c>
      <c r="B1621" s="51" t="s">
        <v>1573</v>
      </c>
      <c r="C1621" s="51" t="s">
        <v>2026</v>
      </c>
      <c r="D1621" s="51" t="s">
        <v>1240</v>
      </c>
      <c r="E1621" s="51" t="s">
        <v>1239</v>
      </c>
      <c r="F1621" s="51" t="s">
        <v>1204</v>
      </c>
      <c r="G1621" s="51" t="s">
        <v>1203</v>
      </c>
      <c r="H1621" s="51" t="s">
        <v>1202</v>
      </c>
      <c r="I1621" s="51" t="s">
        <v>1201</v>
      </c>
      <c r="J1621" s="51" t="s">
        <v>1200</v>
      </c>
      <c r="K1621" s="51" t="s">
        <v>1199</v>
      </c>
      <c r="L1621" s="51" t="s">
        <v>1212</v>
      </c>
      <c r="M1621" s="51" t="s">
        <v>1791</v>
      </c>
      <c r="N1621" s="51" t="s">
        <v>2735</v>
      </c>
      <c r="O1621" s="51">
        <v>190900</v>
      </c>
      <c r="P1621" s="51" t="s">
        <v>1195</v>
      </c>
      <c r="Q1621" s="51" t="s">
        <v>1194</v>
      </c>
      <c r="R1621" s="51" t="s">
        <v>15</v>
      </c>
      <c r="T1621" s="51" t="s">
        <v>2040</v>
      </c>
    </row>
    <row r="1622" spans="1:20" x14ac:dyDescent="0.2">
      <c r="A1622" s="51" t="s">
        <v>1209</v>
      </c>
      <c r="B1622" s="51" t="s">
        <v>1573</v>
      </c>
      <c r="C1622" s="51" t="s">
        <v>2026</v>
      </c>
      <c r="D1622" s="51" t="s">
        <v>1240</v>
      </c>
      <c r="E1622" s="51" t="s">
        <v>1239</v>
      </c>
      <c r="F1622" s="51" t="s">
        <v>1204</v>
      </c>
      <c r="G1622" s="51" t="s">
        <v>1203</v>
      </c>
      <c r="H1622" s="51" t="s">
        <v>1202</v>
      </c>
      <c r="I1622" s="51" t="s">
        <v>1201</v>
      </c>
      <c r="J1622" s="51" t="s">
        <v>1200</v>
      </c>
      <c r="K1622" s="51" t="s">
        <v>1199</v>
      </c>
      <c r="L1622" s="51" t="s">
        <v>1198</v>
      </c>
      <c r="M1622" s="51" t="s">
        <v>1211</v>
      </c>
      <c r="N1622" s="51" t="s">
        <v>1164</v>
      </c>
      <c r="O1622" s="51">
        <v>271990</v>
      </c>
      <c r="P1622" s="51" t="s">
        <v>1195</v>
      </c>
      <c r="Q1622" s="51" t="s">
        <v>1194</v>
      </c>
      <c r="R1622" s="51" t="s">
        <v>15</v>
      </c>
      <c r="T1622" s="51" t="s">
        <v>2039</v>
      </c>
    </row>
    <row r="1623" spans="1:20" x14ac:dyDescent="0.2">
      <c r="A1623" s="51" t="s">
        <v>1209</v>
      </c>
      <c r="B1623" s="51" t="s">
        <v>1573</v>
      </c>
      <c r="C1623" s="51" t="s">
        <v>2026</v>
      </c>
      <c r="D1623" s="51" t="s">
        <v>1240</v>
      </c>
      <c r="E1623" s="51" t="s">
        <v>1239</v>
      </c>
      <c r="F1623" s="51" t="s">
        <v>1204</v>
      </c>
      <c r="G1623" s="51" t="s">
        <v>1203</v>
      </c>
      <c r="H1623" s="51" t="s">
        <v>1202</v>
      </c>
      <c r="I1623" s="51" t="s">
        <v>1201</v>
      </c>
      <c r="J1623" s="51" t="s">
        <v>1200</v>
      </c>
      <c r="K1623" s="51" t="s">
        <v>1199</v>
      </c>
      <c r="L1623" s="51" t="s">
        <v>1251</v>
      </c>
      <c r="M1623" s="51" t="s">
        <v>1211</v>
      </c>
      <c r="N1623" s="51" t="s">
        <v>1164</v>
      </c>
      <c r="O1623" s="51">
        <v>483900</v>
      </c>
      <c r="P1623" s="51" t="s">
        <v>1195</v>
      </c>
      <c r="Q1623" s="51" t="s">
        <v>1194</v>
      </c>
      <c r="R1623" s="51" t="s">
        <v>15</v>
      </c>
      <c r="T1623" s="51" t="s">
        <v>1809</v>
      </c>
    </row>
    <row r="1624" spans="1:20" x14ac:dyDescent="0.2">
      <c r="A1624" s="51" t="s">
        <v>1209</v>
      </c>
      <c r="B1624" s="51" t="s">
        <v>1573</v>
      </c>
      <c r="C1624" s="51" t="s">
        <v>2026</v>
      </c>
      <c r="D1624" s="51" t="s">
        <v>1240</v>
      </c>
      <c r="E1624" s="51" t="s">
        <v>1239</v>
      </c>
      <c r="F1624" s="51" t="s">
        <v>1204</v>
      </c>
      <c r="G1624" s="51" t="s">
        <v>1203</v>
      </c>
      <c r="H1624" s="51" t="s">
        <v>1202</v>
      </c>
      <c r="I1624" s="51" t="s">
        <v>1201</v>
      </c>
      <c r="J1624" s="51" t="s">
        <v>1200</v>
      </c>
      <c r="K1624" s="51" t="s">
        <v>1199</v>
      </c>
      <c r="L1624" s="51" t="s">
        <v>1248</v>
      </c>
      <c r="M1624" s="51" t="s">
        <v>1791</v>
      </c>
      <c r="N1624" s="51" t="s">
        <v>2735</v>
      </c>
      <c r="O1624" s="51">
        <v>235900</v>
      </c>
      <c r="P1624" s="51" t="s">
        <v>1195</v>
      </c>
      <c r="Q1624" s="51" t="s">
        <v>1194</v>
      </c>
      <c r="R1624" s="51" t="s">
        <v>15</v>
      </c>
      <c r="T1624" s="51" t="s">
        <v>1388</v>
      </c>
    </row>
    <row r="1625" spans="1:20" x14ac:dyDescent="0.2">
      <c r="A1625" s="51" t="s">
        <v>1209</v>
      </c>
      <c r="B1625" s="51" t="s">
        <v>1573</v>
      </c>
      <c r="C1625" s="51" t="s">
        <v>2026</v>
      </c>
      <c r="D1625" s="51" t="s">
        <v>1240</v>
      </c>
      <c r="E1625" s="51" t="s">
        <v>1239</v>
      </c>
      <c r="F1625" s="51" t="s">
        <v>1204</v>
      </c>
      <c r="G1625" s="51" t="s">
        <v>1203</v>
      </c>
      <c r="H1625" s="51" t="s">
        <v>1202</v>
      </c>
      <c r="I1625" s="51" t="s">
        <v>1201</v>
      </c>
      <c r="J1625" s="51" t="s">
        <v>1200</v>
      </c>
      <c r="K1625" s="51" t="s">
        <v>1199</v>
      </c>
      <c r="L1625" s="51" t="s">
        <v>1246</v>
      </c>
      <c r="M1625" s="51" t="s">
        <v>1791</v>
      </c>
      <c r="N1625" s="51" t="s">
        <v>2735</v>
      </c>
      <c r="O1625" s="51">
        <v>211200</v>
      </c>
      <c r="P1625" s="51" t="s">
        <v>1195</v>
      </c>
      <c r="Q1625" s="51" t="s">
        <v>1194</v>
      </c>
      <c r="R1625" s="51" t="s">
        <v>15</v>
      </c>
      <c r="T1625" s="51" t="s">
        <v>1822</v>
      </c>
    </row>
    <row r="1626" spans="1:20" x14ac:dyDescent="0.2">
      <c r="A1626" s="51" t="s">
        <v>1209</v>
      </c>
      <c r="B1626" s="51" t="s">
        <v>1573</v>
      </c>
      <c r="C1626" s="51" t="s">
        <v>2026</v>
      </c>
      <c r="D1626" s="51" t="s">
        <v>1240</v>
      </c>
      <c r="E1626" s="51" t="s">
        <v>1239</v>
      </c>
      <c r="F1626" s="51" t="s">
        <v>1204</v>
      </c>
      <c r="G1626" s="51" t="s">
        <v>1203</v>
      </c>
      <c r="H1626" s="51" t="s">
        <v>1202</v>
      </c>
      <c r="I1626" s="51" t="s">
        <v>1201</v>
      </c>
      <c r="J1626" s="51" t="s">
        <v>1200</v>
      </c>
      <c r="K1626" s="51" t="s">
        <v>1199</v>
      </c>
      <c r="L1626" s="51" t="s">
        <v>1244</v>
      </c>
      <c r="M1626" s="51" t="s">
        <v>1791</v>
      </c>
      <c r="N1626" s="51" t="s">
        <v>2735</v>
      </c>
      <c r="O1626" s="51">
        <v>366000</v>
      </c>
      <c r="P1626" s="51" t="s">
        <v>1195</v>
      </c>
      <c r="Q1626" s="51" t="s">
        <v>1194</v>
      </c>
      <c r="R1626" s="51" t="s">
        <v>15</v>
      </c>
      <c r="T1626" s="51" t="s">
        <v>2038</v>
      </c>
    </row>
    <row r="1627" spans="1:20" x14ac:dyDescent="0.2">
      <c r="A1627" s="51" t="s">
        <v>1209</v>
      </c>
      <c r="B1627" s="51" t="s">
        <v>1573</v>
      </c>
      <c r="C1627" s="51" t="s">
        <v>2026</v>
      </c>
      <c r="D1627" s="51" t="s">
        <v>1240</v>
      </c>
      <c r="E1627" s="51" t="s">
        <v>1239</v>
      </c>
      <c r="F1627" s="51" t="s">
        <v>1204</v>
      </c>
      <c r="G1627" s="51" t="s">
        <v>1203</v>
      </c>
      <c r="H1627" s="51" t="s">
        <v>1202</v>
      </c>
      <c r="I1627" s="51" t="s">
        <v>1201</v>
      </c>
      <c r="J1627" s="51" t="s">
        <v>1200</v>
      </c>
      <c r="K1627" s="51" t="s">
        <v>1199</v>
      </c>
      <c r="L1627" s="51" t="s">
        <v>1242</v>
      </c>
      <c r="M1627" s="51" t="s">
        <v>1791</v>
      </c>
      <c r="N1627" s="51" t="s">
        <v>2735</v>
      </c>
      <c r="O1627" s="51">
        <v>222600</v>
      </c>
      <c r="P1627" s="51" t="s">
        <v>1195</v>
      </c>
      <c r="Q1627" s="51" t="s">
        <v>1194</v>
      </c>
      <c r="R1627" s="51" t="s">
        <v>15</v>
      </c>
      <c r="T1627" s="51" t="s">
        <v>2037</v>
      </c>
    </row>
    <row r="1628" spans="1:20" x14ac:dyDescent="0.2">
      <c r="A1628" s="51" t="s">
        <v>1209</v>
      </c>
      <c r="B1628" s="51" t="s">
        <v>1573</v>
      </c>
      <c r="C1628" s="51" t="s">
        <v>2026</v>
      </c>
      <c r="D1628" s="51" t="s">
        <v>1240</v>
      </c>
      <c r="E1628" s="51" t="s">
        <v>1239</v>
      </c>
      <c r="F1628" s="51" t="s">
        <v>1204</v>
      </c>
      <c r="G1628" s="51" t="s">
        <v>1203</v>
      </c>
      <c r="H1628" s="51" t="s">
        <v>1202</v>
      </c>
      <c r="I1628" s="51" t="s">
        <v>1201</v>
      </c>
      <c r="J1628" s="51" t="s">
        <v>1200</v>
      </c>
      <c r="K1628" s="51" t="s">
        <v>1199</v>
      </c>
      <c r="L1628" s="51" t="s">
        <v>1238</v>
      </c>
      <c r="M1628" s="51" t="s">
        <v>1197</v>
      </c>
      <c r="N1628" s="51" t="s">
        <v>1168</v>
      </c>
      <c r="O1628" s="51">
        <v>199100</v>
      </c>
      <c r="P1628" s="51" t="s">
        <v>1195</v>
      </c>
      <c r="Q1628" s="51" t="s">
        <v>1194</v>
      </c>
      <c r="R1628" s="51" t="s">
        <v>15</v>
      </c>
      <c r="T1628" s="51" t="s">
        <v>2036</v>
      </c>
    </row>
    <row r="1629" spans="1:20" x14ac:dyDescent="0.2">
      <c r="A1629" s="51" t="s">
        <v>1209</v>
      </c>
      <c r="B1629" s="51" t="s">
        <v>1573</v>
      </c>
      <c r="C1629" s="51" t="s">
        <v>2026</v>
      </c>
      <c r="D1629" s="51" t="s">
        <v>1233</v>
      </c>
      <c r="E1629" s="51" t="s">
        <v>1232</v>
      </c>
      <c r="F1629" s="51" t="s">
        <v>1204</v>
      </c>
      <c r="G1629" s="51" t="s">
        <v>1203</v>
      </c>
      <c r="H1629" s="51" t="s">
        <v>1202</v>
      </c>
      <c r="I1629" s="51" t="s">
        <v>1201</v>
      </c>
      <c r="J1629" s="51" t="s">
        <v>1200</v>
      </c>
      <c r="K1629" s="51" t="s">
        <v>1199</v>
      </c>
      <c r="L1629" s="51" t="s">
        <v>1222</v>
      </c>
      <c r="M1629" s="51" t="s">
        <v>1211</v>
      </c>
      <c r="N1629" s="51" t="s">
        <v>1164</v>
      </c>
      <c r="O1629" s="51">
        <v>583600</v>
      </c>
      <c r="P1629" s="51" t="s">
        <v>1195</v>
      </c>
      <c r="Q1629" s="51" t="s">
        <v>1194</v>
      </c>
      <c r="R1629" s="51" t="s">
        <v>15</v>
      </c>
      <c r="T1629" s="51" t="s">
        <v>1797</v>
      </c>
    </row>
    <row r="1630" spans="1:20" x14ac:dyDescent="0.2">
      <c r="A1630" s="51" t="s">
        <v>1209</v>
      </c>
      <c r="B1630" s="51" t="s">
        <v>1573</v>
      </c>
      <c r="C1630" s="51" t="s">
        <v>2026</v>
      </c>
      <c r="D1630" s="51" t="s">
        <v>1233</v>
      </c>
      <c r="E1630" s="51" t="s">
        <v>1232</v>
      </c>
      <c r="F1630" s="51" t="s">
        <v>1204</v>
      </c>
      <c r="G1630" s="51" t="s">
        <v>1203</v>
      </c>
      <c r="H1630" s="51" t="s">
        <v>1202</v>
      </c>
      <c r="I1630" s="51" t="s">
        <v>1201</v>
      </c>
      <c r="J1630" s="51" t="s">
        <v>1200</v>
      </c>
      <c r="K1630" s="51" t="s">
        <v>1199</v>
      </c>
      <c r="L1630" s="51" t="s">
        <v>1219</v>
      </c>
      <c r="M1630" s="51" t="s">
        <v>1791</v>
      </c>
      <c r="N1630" s="51" t="s">
        <v>2735</v>
      </c>
      <c r="O1630" s="51">
        <v>497900</v>
      </c>
      <c r="P1630" s="51" t="s">
        <v>1195</v>
      </c>
      <c r="Q1630" s="51" t="s">
        <v>1194</v>
      </c>
      <c r="R1630" s="51" t="s">
        <v>15</v>
      </c>
      <c r="T1630" s="51" t="s">
        <v>1802</v>
      </c>
    </row>
    <row r="1631" spans="1:20" x14ac:dyDescent="0.2">
      <c r="A1631" s="51" t="s">
        <v>1209</v>
      </c>
      <c r="B1631" s="51" t="s">
        <v>1573</v>
      </c>
      <c r="C1631" s="51" t="s">
        <v>2026</v>
      </c>
      <c r="D1631" s="51" t="s">
        <v>1233</v>
      </c>
      <c r="E1631" s="51" t="s">
        <v>1232</v>
      </c>
      <c r="F1631" s="51" t="s">
        <v>1204</v>
      </c>
      <c r="G1631" s="51" t="s">
        <v>1203</v>
      </c>
      <c r="H1631" s="51" t="s">
        <v>1202</v>
      </c>
      <c r="I1631" s="51" t="s">
        <v>1201</v>
      </c>
      <c r="J1631" s="51" t="s">
        <v>1200</v>
      </c>
      <c r="K1631" s="51" t="s">
        <v>1199</v>
      </c>
      <c r="L1631" s="51" t="s">
        <v>1217</v>
      </c>
      <c r="M1631" s="51" t="s">
        <v>1211</v>
      </c>
      <c r="N1631" s="51" t="s">
        <v>1164</v>
      </c>
      <c r="O1631" s="51">
        <v>238600</v>
      </c>
      <c r="P1631" s="51" t="s">
        <v>1195</v>
      </c>
      <c r="Q1631" s="51" t="s">
        <v>1194</v>
      </c>
      <c r="R1631" s="51" t="s">
        <v>15</v>
      </c>
      <c r="T1631" s="51" t="s">
        <v>1795</v>
      </c>
    </row>
    <row r="1632" spans="1:20" x14ac:dyDescent="0.2">
      <c r="A1632" s="51" t="s">
        <v>1209</v>
      </c>
      <c r="B1632" s="51" t="s">
        <v>1573</v>
      </c>
      <c r="C1632" s="51" t="s">
        <v>2026</v>
      </c>
      <c r="D1632" s="51" t="s">
        <v>1233</v>
      </c>
      <c r="E1632" s="51" t="s">
        <v>1232</v>
      </c>
      <c r="F1632" s="51" t="s">
        <v>1204</v>
      </c>
      <c r="G1632" s="51" t="s">
        <v>1203</v>
      </c>
      <c r="H1632" s="51" t="s">
        <v>1202</v>
      </c>
      <c r="I1632" s="51" t="s">
        <v>1201</v>
      </c>
      <c r="J1632" s="51" t="s">
        <v>1200</v>
      </c>
      <c r="K1632" s="51" t="s">
        <v>1199</v>
      </c>
      <c r="L1632" s="51" t="s">
        <v>1215</v>
      </c>
      <c r="M1632" s="51" t="s">
        <v>1791</v>
      </c>
      <c r="N1632" s="51" t="s">
        <v>2735</v>
      </c>
      <c r="O1632" s="51">
        <v>197990</v>
      </c>
      <c r="P1632" s="51" t="s">
        <v>1195</v>
      </c>
      <c r="Q1632" s="51" t="s">
        <v>1194</v>
      </c>
      <c r="R1632" s="51" t="s">
        <v>15</v>
      </c>
      <c r="T1632" s="51" t="s">
        <v>1794</v>
      </c>
    </row>
    <row r="1633" spans="1:20" x14ac:dyDescent="0.2">
      <c r="A1633" s="51" t="s">
        <v>1209</v>
      </c>
      <c r="B1633" s="51" t="s">
        <v>1573</v>
      </c>
      <c r="C1633" s="51" t="s">
        <v>2026</v>
      </c>
      <c r="D1633" s="51" t="s">
        <v>1233</v>
      </c>
      <c r="E1633" s="51" t="s">
        <v>1232</v>
      </c>
      <c r="F1633" s="51" t="s">
        <v>1204</v>
      </c>
      <c r="G1633" s="51" t="s">
        <v>1203</v>
      </c>
      <c r="H1633" s="51" t="s">
        <v>1202</v>
      </c>
      <c r="I1633" s="51" t="s">
        <v>1201</v>
      </c>
      <c r="J1633" s="51" t="s">
        <v>1200</v>
      </c>
      <c r="K1633" s="51" t="s">
        <v>1199</v>
      </c>
      <c r="L1633" s="51" t="s">
        <v>1212</v>
      </c>
      <c r="M1633" s="51" t="s">
        <v>1791</v>
      </c>
      <c r="N1633" s="51" t="s">
        <v>2735</v>
      </c>
      <c r="O1633" s="51">
        <v>233900</v>
      </c>
      <c r="P1633" s="51" t="s">
        <v>1195</v>
      </c>
      <c r="Q1633" s="51" t="s">
        <v>1194</v>
      </c>
      <c r="R1633" s="51" t="s">
        <v>15</v>
      </c>
      <c r="T1633" s="51" t="s">
        <v>1801</v>
      </c>
    </row>
    <row r="1634" spans="1:20" x14ac:dyDescent="0.2">
      <c r="A1634" s="51" t="s">
        <v>1209</v>
      </c>
      <c r="B1634" s="51" t="s">
        <v>1573</v>
      </c>
      <c r="C1634" s="51" t="s">
        <v>2026</v>
      </c>
      <c r="D1634" s="51" t="s">
        <v>1233</v>
      </c>
      <c r="E1634" s="51" t="s">
        <v>1232</v>
      </c>
      <c r="F1634" s="51" t="s">
        <v>1204</v>
      </c>
      <c r="G1634" s="51" t="s">
        <v>1203</v>
      </c>
      <c r="H1634" s="51" t="s">
        <v>1202</v>
      </c>
      <c r="I1634" s="51" t="s">
        <v>1201</v>
      </c>
      <c r="J1634" s="51" t="s">
        <v>1200</v>
      </c>
      <c r="K1634" s="51" t="s">
        <v>1199</v>
      </c>
      <c r="L1634" s="51" t="s">
        <v>1198</v>
      </c>
      <c r="M1634" s="51" t="s">
        <v>1791</v>
      </c>
      <c r="N1634" s="51" t="s">
        <v>2735</v>
      </c>
      <c r="O1634" s="51">
        <v>284450</v>
      </c>
      <c r="P1634" s="51" t="s">
        <v>1195</v>
      </c>
      <c r="Q1634" s="51" t="s">
        <v>1194</v>
      </c>
      <c r="R1634" s="51" t="s">
        <v>15</v>
      </c>
      <c r="T1634" s="51" t="s">
        <v>2035</v>
      </c>
    </row>
    <row r="1635" spans="1:20" x14ac:dyDescent="0.2">
      <c r="A1635" s="51" t="s">
        <v>1209</v>
      </c>
      <c r="B1635" s="51" t="s">
        <v>1573</v>
      </c>
      <c r="C1635" s="51" t="s">
        <v>2026</v>
      </c>
      <c r="D1635" s="51" t="s">
        <v>1226</v>
      </c>
      <c r="E1635" s="51" t="s">
        <v>1225</v>
      </c>
      <c r="F1635" s="51" t="s">
        <v>1204</v>
      </c>
      <c r="G1635" s="51" t="s">
        <v>1203</v>
      </c>
      <c r="H1635" s="51" t="s">
        <v>1202</v>
      </c>
      <c r="I1635" s="51" t="s">
        <v>1201</v>
      </c>
      <c r="J1635" s="51" t="s">
        <v>1200</v>
      </c>
      <c r="K1635" s="51" t="s">
        <v>1199</v>
      </c>
      <c r="L1635" s="51" t="s">
        <v>1222</v>
      </c>
      <c r="M1635" s="51" t="s">
        <v>1791</v>
      </c>
      <c r="N1635" s="51" t="s">
        <v>2735</v>
      </c>
      <c r="O1635" s="51">
        <v>153100</v>
      </c>
      <c r="P1635" s="51" t="s">
        <v>1195</v>
      </c>
      <c r="Q1635" s="51" t="s">
        <v>1194</v>
      </c>
      <c r="R1635" s="51" t="s">
        <v>1213</v>
      </c>
      <c r="T1635" s="51" t="s">
        <v>2034</v>
      </c>
    </row>
    <row r="1636" spans="1:20" x14ac:dyDescent="0.2">
      <c r="A1636" s="51" t="s">
        <v>1209</v>
      </c>
      <c r="B1636" s="51" t="s">
        <v>1573</v>
      </c>
      <c r="C1636" s="51" t="s">
        <v>2026</v>
      </c>
      <c r="D1636" s="51" t="s">
        <v>1226</v>
      </c>
      <c r="E1636" s="51" t="s">
        <v>1225</v>
      </c>
      <c r="F1636" s="51" t="s">
        <v>1204</v>
      </c>
      <c r="G1636" s="51" t="s">
        <v>1203</v>
      </c>
      <c r="H1636" s="51" t="s">
        <v>1202</v>
      </c>
      <c r="I1636" s="51" t="s">
        <v>1201</v>
      </c>
      <c r="J1636" s="51" t="s">
        <v>1200</v>
      </c>
      <c r="K1636" s="51" t="s">
        <v>1199</v>
      </c>
      <c r="L1636" s="51" t="s">
        <v>1219</v>
      </c>
      <c r="M1636" s="51" t="s">
        <v>1791</v>
      </c>
      <c r="N1636" s="51" t="s">
        <v>2735</v>
      </c>
      <c r="O1636" s="51">
        <v>357900</v>
      </c>
      <c r="P1636" s="51" t="s">
        <v>1195</v>
      </c>
      <c r="Q1636" s="51" t="s">
        <v>1194</v>
      </c>
      <c r="R1636" s="51" t="s">
        <v>15</v>
      </c>
      <c r="T1636" s="51" t="s">
        <v>1806</v>
      </c>
    </row>
    <row r="1637" spans="1:20" x14ac:dyDescent="0.2">
      <c r="A1637" s="51" t="s">
        <v>1209</v>
      </c>
      <c r="B1637" s="51" t="s">
        <v>1573</v>
      </c>
      <c r="C1637" s="51" t="s">
        <v>2026</v>
      </c>
      <c r="D1637" s="51" t="s">
        <v>1226</v>
      </c>
      <c r="E1637" s="51" t="s">
        <v>1225</v>
      </c>
      <c r="F1637" s="51" t="s">
        <v>1204</v>
      </c>
      <c r="G1637" s="51" t="s">
        <v>1203</v>
      </c>
      <c r="H1637" s="51" t="s">
        <v>1202</v>
      </c>
      <c r="I1637" s="51" t="s">
        <v>1201</v>
      </c>
      <c r="J1637" s="51" t="s">
        <v>1200</v>
      </c>
      <c r="K1637" s="51" t="s">
        <v>1199</v>
      </c>
      <c r="L1637" s="51" t="s">
        <v>1217</v>
      </c>
      <c r="M1637" s="51" t="s">
        <v>1791</v>
      </c>
      <c r="N1637" s="51" t="s">
        <v>2735</v>
      </c>
      <c r="O1637" s="51">
        <v>600650</v>
      </c>
      <c r="P1637" s="51" t="s">
        <v>1195</v>
      </c>
      <c r="Q1637" s="51" t="s">
        <v>1194</v>
      </c>
      <c r="R1637" s="51" t="s">
        <v>15</v>
      </c>
      <c r="T1637" s="51" t="s">
        <v>2033</v>
      </c>
    </row>
    <row r="1638" spans="1:20" x14ac:dyDescent="0.2">
      <c r="A1638" s="51" t="s">
        <v>1209</v>
      </c>
      <c r="B1638" s="51" t="s">
        <v>1573</v>
      </c>
      <c r="C1638" s="51" t="s">
        <v>2026</v>
      </c>
      <c r="D1638" s="51" t="s">
        <v>1226</v>
      </c>
      <c r="E1638" s="51" t="s">
        <v>1225</v>
      </c>
      <c r="F1638" s="51" t="s">
        <v>1204</v>
      </c>
      <c r="G1638" s="51" t="s">
        <v>1203</v>
      </c>
      <c r="H1638" s="51" t="s">
        <v>1202</v>
      </c>
      <c r="I1638" s="51" t="s">
        <v>1201</v>
      </c>
      <c r="J1638" s="51" t="s">
        <v>1200</v>
      </c>
      <c r="K1638" s="51" t="s">
        <v>1199</v>
      </c>
      <c r="L1638" s="51" t="s">
        <v>1215</v>
      </c>
      <c r="M1638" s="51" t="s">
        <v>1791</v>
      </c>
      <c r="N1638" s="51" t="s">
        <v>2735</v>
      </c>
      <c r="O1638" s="51">
        <v>209300</v>
      </c>
      <c r="P1638" s="51" t="s">
        <v>1195</v>
      </c>
      <c r="Q1638" s="51" t="s">
        <v>1194</v>
      </c>
      <c r="R1638" s="51" t="s">
        <v>15</v>
      </c>
      <c r="T1638" s="51" t="s">
        <v>2032</v>
      </c>
    </row>
    <row r="1639" spans="1:20" x14ac:dyDescent="0.2">
      <c r="A1639" s="51" t="s">
        <v>1209</v>
      </c>
      <c r="B1639" s="51" t="s">
        <v>1573</v>
      </c>
      <c r="C1639" s="51" t="s">
        <v>2026</v>
      </c>
      <c r="D1639" s="51" t="s">
        <v>1226</v>
      </c>
      <c r="E1639" s="51" t="s">
        <v>1225</v>
      </c>
      <c r="F1639" s="51" t="s">
        <v>1204</v>
      </c>
      <c r="G1639" s="51" t="s">
        <v>1203</v>
      </c>
      <c r="H1639" s="51" t="s">
        <v>1202</v>
      </c>
      <c r="I1639" s="51" t="s">
        <v>1201</v>
      </c>
      <c r="J1639" s="51" t="s">
        <v>1200</v>
      </c>
      <c r="K1639" s="51" t="s">
        <v>1199</v>
      </c>
      <c r="L1639" s="51" t="s">
        <v>1212</v>
      </c>
      <c r="M1639" s="51" t="s">
        <v>1791</v>
      </c>
      <c r="N1639" s="51" t="s">
        <v>2735</v>
      </c>
      <c r="O1639" s="51">
        <v>239300</v>
      </c>
      <c r="P1639" s="51" t="s">
        <v>1195</v>
      </c>
      <c r="Q1639" s="51" t="s">
        <v>1194</v>
      </c>
      <c r="R1639" s="51" t="s">
        <v>15</v>
      </c>
      <c r="T1639" s="51" t="s">
        <v>1790</v>
      </c>
    </row>
    <row r="1640" spans="1:20" x14ac:dyDescent="0.2">
      <c r="A1640" s="51" t="s">
        <v>1209</v>
      </c>
      <c r="B1640" s="51" t="s">
        <v>1573</v>
      </c>
      <c r="C1640" s="51" t="s">
        <v>2026</v>
      </c>
      <c r="D1640" s="51" t="s">
        <v>1226</v>
      </c>
      <c r="E1640" s="51" t="s">
        <v>1225</v>
      </c>
      <c r="F1640" s="51" t="s">
        <v>1204</v>
      </c>
      <c r="G1640" s="51" t="s">
        <v>1203</v>
      </c>
      <c r="H1640" s="51" t="s">
        <v>1202</v>
      </c>
      <c r="I1640" s="51" t="s">
        <v>1201</v>
      </c>
      <c r="J1640" s="51" t="s">
        <v>1200</v>
      </c>
      <c r="K1640" s="51" t="s">
        <v>1199</v>
      </c>
      <c r="L1640" s="51" t="s">
        <v>1198</v>
      </c>
      <c r="M1640" s="51" t="s">
        <v>1791</v>
      </c>
      <c r="N1640" s="51" t="s">
        <v>2735</v>
      </c>
      <c r="O1640" s="51">
        <v>205490</v>
      </c>
      <c r="P1640" s="51" t="s">
        <v>1195</v>
      </c>
      <c r="Q1640" s="51" t="s">
        <v>1194</v>
      </c>
      <c r="R1640" s="51" t="s">
        <v>15</v>
      </c>
      <c r="T1640" s="51" t="s">
        <v>2031</v>
      </c>
    </row>
    <row r="1641" spans="1:20" x14ac:dyDescent="0.2">
      <c r="A1641" s="51" t="s">
        <v>1209</v>
      </c>
      <c r="B1641" s="51" t="s">
        <v>1573</v>
      </c>
      <c r="C1641" s="51" t="s">
        <v>2026</v>
      </c>
      <c r="D1641" s="51" t="s">
        <v>1206</v>
      </c>
      <c r="E1641" s="51" t="s">
        <v>1205</v>
      </c>
      <c r="F1641" s="51" t="s">
        <v>1204</v>
      </c>
      <c r="G1641" s="51" t="s">
        <v>1203</v>
      </c>
      <c r="H1641" s="51" t="s">
        <v>1202</v>
      </c>
      <c r="I1641" s="51" t="s">
        <v>1201</v>
      </c>
      <c r="J1641" s="51" t="s">
        <v>1200</v>
      </c>
      <c r="K1641" s="51" t="s">
        <v>1199</v>
      </c>
      <c r="L1641" s="51" t="s">
        <v>1222</v>
      </c>
      <c r="M1641" s="51" t="s">
        <v>1791</v>
      </c>
      <c r="N1641" s="51" t="s">
        <v>2735</v>
      </c>
      <c r="O1641" s="51">
        <v>304900</v>
      </c>
      <c r="P1641" s="51" t="s">
        <v>1195</v>
      </c>
      <c r="Q1641" s="51" t="s">
        <v>1194</v>
      </c>
      <c r="R1641" s="51" t="s">
        <v>15</v>
      </c>
      <c r="T1641" s="51" t="s">
        <v>2030</v>
      </c>
    </row>
    <row r="1642" spans="1:20" x14ac:dyDescent="0.2">
      <c r="A1642" s="51" t="s">
        <v>1209</v>
      </c>
      <c r="B1642" s="51" t="s">
        <v>1573</v>
      </c>
      <c r="C1642" s="51" t="s">
        <v>2026</v>
      </c>
      <c r="D1642" s="51" t="s">
        <v>1206</v>
      </c>
      <c r="E1642" s="51" t="s">
        <v>1205</v>
      </c>
      <c r="F1642" s="51" t="s">
        <v>1204</v>
      </c>
      <c r="G1642" s="51" t="s">
        <v>1203</v>
      </c>
      <c r="H1642" s="51" t="s">
        <v>1202</v>
      </c>
      <c r="I1642" s="51" t="s">
        <v>1201</v>
      </c>
      <c r="J1642" s="51" t="s">
        <v>1200</v>
      </c>
      <c r="K1642" s="51" t="s">
        <v>1199</v>
      </c>
      <c r="L1642" s="51" t="s">
        <v>1219</v>
      </c>
      <c r="M1642" s="51" t="s">
        <v>1791</v>
      </c>
      <c r="N1642" s="51" t="s">
        <v>2735</v>
      </c>
      <c r="O1642" s="51">
        <v>280500</v>
      </c>
      <c r="P1642" s="51" t="s">
        <v>1195</v>
      </c>
      <c r="Q1642" s="51" t="s">
        <v>1194</v>
      </c>
      <c r="R1642" s="51" t="s">
        <v>15</v>
      </c>
      <c r="T1642" s="51" t="s">
        <v>2029</v>
      </c>
    </row>
    <row r="1643" spans="1:20" x14ac:dyDescent="0.2">
      <c r="A1643" s="51" t="s">
        <v>1209</v>
      </c>
      <c r="B1643" s="51" t="s">
        <v>1573</v>
      </c>
      <c r="C1643" s="51" t="s">
        <v>2026</v>
      </c>
      <c r="D1643" s="51" t="s">
        <v>1206</v>
      </c>
      <c r="E1643" s="51" t="s">
        <v>1205</v>
      </c>
      <c r="F1643" s="51" t="s">
        <v>1204</v>
      </c>
      <c r="G1643" s="51" t="s">
        <v>1203</v>
      </c>
      <c r="H1643" s="51" t="s">
        <v>1202</v>
      </c>
      <c r="I1643" s="51" t="s">
        <v>1201</v>
      </c>
      <c r="J1643" s="51" t="s">
        <v>1200</v>
      </c>
      <c r="K1643" s="51" t="s">
        <v>1199</v>
      </c>
      <c r="L1643" s="51" t="s">
        <v>1217</v>
      </c>
      <c r="M1643" s="51" t="s">
        <v>1791</v>
      </c>
      <c r="N1643" s="51" t="s">
        <v>2735</v>
      </c>
      <c r="O1643" s="51">
        <v>239650</v>
      </c>
      <c r="P1643" s="51" t="s">
        <v>1195</v>
      </c>
      <c r="Q1643" s="51" t="s">
        <v>1194</v>
      </c>
      <c r="R1643" s="51" t="s">
        <v>15</v>
      </c>
      <c r="T1643" s="51" t="s">
        <v>2028</v>
      </c>
    </row>
    <row r="1644" spans="1:20" x14ac:dyDescent="0.2">
      <c r="A1644" s="51" t="s">
        <v>1209</v>
      </c>
      <c r="B1644" s="51" t="s">
        <v>1573</v>
      </c>
      <c r="C1644" s="51" t="s">
        <v>2026</v>
      </c>
      <c r="D1644" s="51" t="s">
        <v>1206</v>
      </c>
      <c r="E1644" s="51" t="s">
        <v>1205</v>
      </c>
      <c r="F1644" s="51" t="s">
        <v>1204</v>
      </c>
      <c r="G1644" s="51" t="s">
        <v>1203</v>
      </c>
      <c r="H1644" s="51" t="s">
        <v>1202</v>
      </c>
      <c r="I1644" s="51" t="s">
        <v>1201</v>
      </c>
      <c r="J1644" s="51" t="s">
        <v>1200</v>
      </c>
      <c r="K1644" s="51" t="s">
        <v>1199</v>
      </c>
      <c r="L1644" s="51" t="s">
        <v>1215</v>
      </c>
      <c r="M1644" s="51" t="s">
        <v>1197</v>
      </c>
      <c r="N1644" s="51" t="s">
        <v>1168</v>
      </c>
      <c r="O1644" s="51">
        <v>378900</v>
      </c>
      <c r="P1644" s="51" t="s">
        <v>1195</v>
      </c>
      <c r="Q1644" s="51" t="s">
        <v>1194</v>
      </c>
      <c r="R1644" s="51" t="s">
        <v>1213</v>
      </c>
      <c r="T1644" s="51" t="s">
        <v>1849</v>
      </c>
    </row>
    <row r="1645" spans="1:20" x14ac:dyDescent="0.2">
      <c r="A1645" s="51" t="s">
        <v>1209</v>
      </c>
      <c r="B1645" s="51" t="s">
        <v>1573</v>
      </c>
      <c r="C1645" s="51" t="s">
        <v>2026</v>
      </c>
      <c r="D1645" s="51" t="s">
        <v>1206</v>
      </c>
      <c r="E1645" s="51" t="s">
        <v>1205</v>
      </c>
      <c r="F1645" s="51" t="s">
        <v>1204</v>
      </c>
      <c r="G1645" s="51" t="s">
        <v>1203</v>
      </c>
      <c r="H1645" s="51" t="s">
        <v>1202</v>
      </c>
      <c r="I1645" s="51" t="s">
        <v>1201</v>
      </c>
      <c r="J1645" s="51" t="s">
        <v>1200</v>
      </c>
      <c r="K1645" s="51" t="s">
        <v>1199</v>
      </c>
      <c r="L1645" s="51" t="s">
        <v>1212</v>
      </c>
      <c r="M1645" s="51" t="s">
        <v>1211</v>
      </c>
      <c r="N1645" s="51" t="s">
        <v>1164</v>
      </c>
      <c r="O1645" s="51">
        <v>237990</v>
      </c>
      <c r="P1645" s="51" t="s">
        <v>1195</v>
      </c>
      <c r="Q1645" s="51" t="s">
        <v>1194</v>
      </c>
      <c r="R1645" s="51" t="s">
        <v>15</v>
      </c>
      <c r="T1645" s="51" t="s">
        <v>2027</v>
      </c>
    </row>
    <row r="1646" spans="1:20" x14ac:dyDescent="0.2">
      <c r="A1646" s="51" t="s">
        <v>1209</v>
      </c>
      <c r="B1646" s="51" t="s">
        <v>1573</v>
      </c>
      <c r="C1646" s="51" t="s">
        <v>2026</v>
      </c>
      <c r="D1646" s="51" t="s">
        <v>1206</v>
      </c>
      <c r="E1646" s="51" t="s">
        <v>1205</v>
      </c>
      <c r="F1646" s="51" t="s">
        <v>1204</v>
      </c>
      <c r="G1646" s="51" t="s">
        <v>1203</v>
      </c>
      <c r="H1646" s="51" t="s">
        <v>1202</v>
      </c>
      <c r="I1646" s="51" t="s">
        <v>1201</v>
      </c>
      <c r="J1646" s="51" t="s">
        <v>1200</v>
      </c>
      <c r="K1646" s="51" t="s">
        <v>1199</v>
      </c>
      <c r="L1646" s="51" t="s">
        <v>1198</v>
      </c>
      <c r="M1646" s="51" t="s">
        <v>1272</v>
      </c>
      <c r="N1646" s="51" t="s">
        <v>1166</v>
      </c>
      <c r="O1646" s="51">
        <v>349900</v>
      </c>
      <c r="P1646" s="51" t="s">
        <v>1195</v>
      </c>
      <c r="Q1646" s="51" t="s">
        <v>1194</v>
      </c>
      <c r="R1646" s="51" t="s">
        <v>15</v>
      </c>
      <c r="T1646" s="51" t="s">
        <v>1826</v>
      </c>
    </row>
    <row r="1647" spans="1:20" x14ac:dyDescent="0.2">
      <c r="A1647" s="51" t="s">
        <v>1787</v>
      </c>
      <c r="B1647" s="51" t="s">
        <v>1208</v>
      </c>
      <c r="C1647" s="51" t="s">
        <v>1786</v>
      </c>
      <c r="D1647" s="51" t="s">
        <v>1573</v>
      </c>
      <c r="E1647" s="51" t="s">
        <v>1572</v>
      </c>
      <c r="F1647" s="51" t="s">
        <v>1204</v>
      </c>
      <c r="G1647" s="51" t="s">
        <v>1203</v>
      </c>
      <c r="H1647" s="51" t="s">
        <v>1202</v>
      </c>
      <c r="I1647" s="51" t="s">
        <v>1201</v>
      </c>
      <c r="J1647" s="51" t="s">
        <v>1200</v>
      </c>
      <c r="K1647" s="51" t="s">
        <v>1199</v>
      </c>
      <c r="L1647" s="51" t="s">
        <v>1222</v>
      </c>
      <c r="M1647" s="51" t="s">
        <v>1221</v>
      </c>
      <c r="N1647" s="51" t="s">
        <v>1164</v>
      </c>
      <c r="O1647" s="51">
        <v>194400</v>
      </c>
      <c r="P1647" s="51" t="s">
        <v>1195</v>
      </c>
      <c r="Q1647" s="51" t="s">
        <v>1194</v>
      </c>
      <c r="R1647" s="51" t="s">
        <v>15</v>
      </c>
      <c r="T1647" s="51" t="s">
        <v>1981</v>
      </c>
    </row>
    <row r="1648" spans="1:20" x14ac:dyDescent="0.2">
      <c r="A1648" s="51" t="s">
        <v>1787</v>
      </c>
      <c r="B1648" s="51" t="s">
        <v>1208</v>
      </c>
      <c r="C1648" s="51" t="s">
        <v>1786</v>
      </c>
      <c r="D1648" s="51" t="s">
        <v>1573</v>
      </c>
      <c r="E1648" s="51" t="s">
        <v>1572</v>
      </c>
      <c r="F1648" s="51" t="s">
        <v>1204</v>
      </c>
      <c r="G1648" s="51" t="s">
        <v>1203</v>
      </c>
      <c r="H1648" s="51" t="s">
        <v>1202</v>
      </c>
      <c r="I1648" s="51" t="s">
        <v>1201</v>
      </c>
      <c r="J1648" s="51" t="s">
        <v>1200</v>
      </c>
      <c r="K1648" s="51" t="s">
        <v>1199</v>
      </c>
      <c r="L1648" s="51" t="s">
        <v>1219</v>
      </c>
      <c r="M1648" s="51" t="s">
        <v>1791</v>
      </c>
      <c r="N1648" s="51" t="s">
        <v>2735</v>
      </c>
      <c r="O1648" s="51">
        <v>180800</v>
      </c>
      <c r="P1648" s="51" t="s">
        <v>1195</v>
      </c>
      <c r="Q1648" s="51" t="s">
        <v>1194</v>
      </c>
      <c r="R1648" s="51" t="s">
        <v>15</v>
      </c>
      <c r="T1648" s="51" t="s">
        <v>1961</v>
      </c>
    </row>
    <row r="1649" spans="1:20" x14ac:dyDescent="0.2">
      <c r="A1649" s="51" t="s">
        <v>1787</v>
      </c>
      <c r="B1649" s="51" t="s">
        <v>1208</v>
      </c>
      <c r="C1649" s="51" t="s">
        <v>1786</v>
      </c>
      <c r="D1649" s="51" t="s">
        <v>1573</v>
      </c>
      <c r="E1649" s="51" t="s">
        <v>1572</v>
      </c>
      <c r="F1649" s="51" t="s">
        <v>1204</v>
      </c>
      <c r="G1649" s="51" t="s">
        <v>1203</v>
      </c>
      <c r="H1649" s="51" t="s">
        <v>1202</v>
      </c>
      <c r="I1649" s="51" t="s">
        <v>1201</v>
      </c>
      <c r="J1649" s="51" t="s">
        <v>1200</v>
      </c>
      <c r="K1649" s="51" t="s">
        <v>1199</v>
      </c>
      <c r="L1649" s="51" t="s">
        <v>1217</v>
      </c>
      <c r="M1649" s="51" t="s">
        <v>1211</v>
      </c>
      <c r="N1649" s="51" t="s">
        <v>1164</v>
      </c>
      <c r="O1649" s="51">
        <v>279990</v>
      </c>
      <c r="P1649" s="51" t="s">
        <v>1195</v>
      </c>
      <c r="Q1649" s="51" t="s">
        <v>1194</v>
      </c>
      <c r="R1649" s="51" t="s">
        <v>15</v>
      </c>
      <c r="T1649" s="51" t="s">
        <v>1426</v>
      </c>
    </row>
    <row r="1650" spans="1:20" x14ac:dyDescent="0.2">
      <c r="A1650" s="51" t="s">
        <v>1787</v>
      </c>
      <c r="B1650" s="51" t="s">
        <v>1208</v>
      </c>
      <c r="C1650" s="51" t="s">
        <v>1786</v>
      </c>
      <c r="D1650" s="51" t="s">
        <v>1573</v>
      </c>
      <c r="E1650" s="51" t="s">
        <v>1572</v>
      </c>
      <c r="F1650" s="51" t="s">
        <v>1204</v>
      </c>
      <c r="G1650" s="51" t="s">
        <v>1203</v>
      </c>
      <c r="H1650" s="51" t="s">
        <v>1202</v>
      </c>
      <c r="I1650" s="51" t="s">
        <v>1201</v>
      </c>
      <c r="J1650" s="51" t="s">
        <v>1200</v>
      </c>
      <c r="K1650" s="51" t="s">
        <v>1199</v>
      </c>
      <c r="L1650" s="51" t="s">
        <v>1215</v>
      </c>
      <c r="M1650" s="51" t="s">
        <v>1221</v>
      </c>
      <c r="N1650" s="51" t="s">
        <v>1164</v>
      </c>
      <c r="O1650" s="51">
        <v>388200</v>
      </c>
      <c r="P1650" s="51" t="s">
        <v>1195</v>
      </c>
      <c r="Q1650" s="51" t="s">
        <v>1194</v>
      </c>
      <c r="R1650" s="51" t="s">
        <v>15</v>
      </c>
      <c r="T1650" s="51" t="s">
        <v>1895</v>
      </c>
    </row>
    <row r="1651" spans="1:20" x14ac:dyDescent="0.2">
      <c r="A1651" s="51" t="s">
        <v>1787</v>
      </c>
      <c r="B1651" s="51" t="s">
        <v>1208</v>
      </c>
      <c r="C1651" s="51" t="s">
        <v>1786</v>
      </c>
      <c r="D1651" s="51" t="s">
        <v>1573</v>
      </c>
      <c r="E1651" s="51" t="s">
        <v>1572</v>
      </c>
      <c r="F1651" s="51" t="s">
        <v>1204</v>
      </c>
      <c r="G1651" s="51" t="s">
        <v>1203</v>
      </c>
      <c r="H1651" s="51" t="s">
        <v>1202</v>
      </c>
      <c r="I1651" s="51" t="s">
        <v>1201</v>
      </c>
      <c r="J1651" s="51" t="s">
        <v>1200</v>
      </c>
      <c r="K1651" s="51" t="s">
        <v>1199</v>
      </c>
      <c r="L1651" s="51" t="s">
        <v>1212</v>
      </c>
      <c r="M1651" s="51" t="s">
        <v>1340</v>
      </c>
      <c r="N1651" s="51" t="s">
        <v>1166</v>
      </c>
      <c r="O1651" s="51">
        <v>358000</v>
      </c>
      <c r="P1651" s="51" t="s">
        <v>1195</v>
      </c>
      <c r="Q1651" s="51" t="s">
        <v>1194</v>
      </c>
      <c r="R1651" s="51" t="s">
        <v>15</v>
      </c>
      <c r="T1651" s="51" t="s">
        <v>1888</v>
      </c>
    </row>
    <row r="1652" spans="1:20" x14ac:dyDescent="0.2">
      <c r="A1652" s="51" t="s">
        <v>1787</v>
      </c>
      <c r="B1652" s="51" t="s">
        <v>1208</v>
      </c>
      <c r="C1652" s="51" t="s">
        <v>1786</v>
      </c>
      <c r="D1652" s="51" t="s">
        <v>1573</v>
      </c>
      <c r="E1652" s="51" t="s">
        <v>1572</v>
      </c>
      <c r="F1652" s="51" t="s">
        <v>1204</v>
      </c>
      <c r="G1652" s="51" t="s">
        <v>1203</v>
      </c>
      <c r="H1652" s="51" t="s">
        <v>1202</v>
      </c>
      <c r="I1652" s="51" t="s">
        <v>1201</v>
      </c>
      <c r="J1652" s="51" t="s">
        <v>1200</v>
      </c>
      <c r="K1652" s="51" t="s">
        <v>1199</v>
      </c>
      <c r="L1652" s="51" t="s">
        <v>1198</v>
      </c>
      <c r="M1652" s="51" t="s">
        <v>1211</v>
      </c>
      <c r="N1652" s="51" t="s">
        <v>1164</v>
      </c>
      <c r="O1652" s="51">
        <v>241900</v>
      </c>
      <c r="P1652" s="51" t="s">
        <v>1195</v>
      </c>
      <c r="Q1652" s="51" t="s">
        <v>1194</v>
      </c>
      <c r="R1652" s="51" t="s">
        <v>15</v>
      </c>
      <c r="T1652" s="51" t="s">
        <v>1306</v>
      </c>
    </row>
    <row r="1653" spans="1:20" x14ac:dyDescent="0.2">
      <c r="A1653" s="51" t="s">
        <v>1787</v>
      </c>
      <c r="B1653" s="51" t="s">
        <v>1208</v>
      </c>
      <c r="C1653" s="51" t="s">
        <v>1786</v>
      </c>
      <c r="D1653" s="51" t="s">
        <v>1573</v>
      </c>
      <c r="E1653" s="51" t="s">
        <v>1572</v>
      </c>
      <c r="F1653" s="51" t="s">
        <v>1204</v>
      </c>
      <c r="G1653" s="51" t="s">
        <v>1203</v>
      </c>
      <c r="H1653" s="51" t="s">
        <v>1202</v>
      </c>
      <c r="I1653" s="51" t="s">
        <v>1201</v>
      </c>
      <c r="J1653" s="51" t="s">
        <v>1200</v>
      </c>
      <c r="K1653" s="51" t="s">
        <v>1199</v>
      </c>
      <c r="L1653" s="51" t="s">
        <v>1251</v>
      </c>
      <c r="M1653" s="51" t="s">
        <v>1791</v>
      </c>
      <c r="N1653" s="51" t="s">
        <v>2735</v>
      </c>
      <c r="O1653" s="51">
        <v>195300</v>
      </c>
      <c r="P1653" s="51" t="s">
        <v>1195</v>
      </c>
      <c r="Q1653" s="51" t="s">
        <v>1194</v>
      </c>
      <c r="R1653" s="51" t="s">
        <v>15</v>
      </c>
      <c r="T1653" s="51" t="s">
        <v>1844</v>
      </c>
    </row>
    <row r="1654" spans="1:20" x14ac:dyDescent="0.2">
      <c r="A1654" s="51" t="s">
        <v>1787</v>
      </c>
      <c r="B1654" s="51" t="s">
        <v>1208</v>
      </c>
      <c r="C1654" s="51" t="s">
        <v>1786</v>
      </c>
      <c r="D1654" s="51" t="s">
        <v>1573</v>
      </c>
      <c r="E1654" s="51" t="s">
        <v>1572</v>
      </c>
      <c r="F1654" s="51" t="s">
        <v>1204</v>
      </c>
      <c r="G1654" s="51" t="s">
        <v>1203</v>
      </c>
      <c r="H1654" s="51" t="s">
        <v>1202</v>
      </c>
      <c r="I1654" s="51" t="s">
        <v>1201</v>
      </c>
      <c r="J1654" s="51" t="s">
        <v>1200</v>
      </c>
      <c r="K1654" s="51" t="s">
        <v>1199</v>
      </c>
      <c r="L1654" s="51" t="s">
        <v>1248</v>
      </c>
      <c r="M1654" s="51" t="s">
        <v>1791</v>
      </c>
      <c r="N1654" s="51" t="s">
        <v>2735</v>
      </c>
      <c r="O1654" s="51">
        <v>318900</v>
      </c>
      <c r="P1654" s="51" t="s">
        <v>1195</v>
      </c>
      <c r="Q1654" s="51" t="s">
        <v>1194</v>
      </c>
      <c r="R1654" s="51" t="s">
        <v>1213</v>
      </c>
      <c r="T1654" s="51" t="s">
        <v>1700</v>
      </c>
    </row>
    <row r="1655" spans="1:20" x14ac:dyDescent="0.2">
      <c r="A1655" s="51" t="s">
        <v>1787</v>
      </c>
      <c r="B1655" s="51" t="s">
        <v>1208</v>
      </c>
      <c r="C1655" s="51" t="s">
        <v>1786</v>
      </c>
      <c r="D1655" s="51" t="s">
        <v>1573</v>
      </c>
      <c r="E1655" s="51" t="s">
        <v>1572</v>
      </c>
      <c r="F1655" s="51" t="s">
        <v>1204</v>
      </c>
      <c r="G1655" s="51" t="s">
        <v>1203</v>
      </c>
      <c r="H1655" s="51" t="s">
        <v>1202</v>
      </c>
      <c r="I1655" s="51" t="s">
        <v>1201</v>
      </c>
      <c r="J1655" s="51" t="s">
        <v>1200</v>
      </c>
      <c r="K1655" s="51" t="s">
        <v>1199</v>
      </c>
      <c r="L1655" s="51" t="s">
        <v>1246</v>
      </c>
      <c r="M1655" s="51" t="s">
        <v>1211</v>
      </c>
      <c r="N1655" s="51" t="s">
        <v>1164</v>
      </c>
      <c r="O1655" s="51">
        <v>235900</v>
      </c>
      <c r="P1655" s="51" t="s">
        <v>1195</v>
      </c>
      <c r="Q1655" s="51" t="s">
        <v>1194</v>
      </c>
      <c r="R1655" s="51" t="s">
        <v>15</v>
      </c>
      <c r="T1655" s="51" t="s">
        <v>1388</v>
      </c>
    </row>
    <row r="1656" spans="1:20" x14ac:dyDescent="0.2">
      <c r="A1656" s="51" t="s">
        <v>1787</v>
      </c>
      <c r="B1656" s="51" t="s">
        <v>1208</v>
      </c>
      <c r="C1656" s="51" t="s">
        <v>1786</v>
      </c>
      <c r="D1656" s="51" t="s">
        <v>1573</v>
      </c>
      <c r="E1656" s="51" t="s">
        <v>1572</v>
      </c>
      <c r="F1656" s="51" t="s">
        <v>1204</v>
      </c>
      <c r="G1656" s="51" t="s">
        <v>1203</v>
      </c>
      <c r="H1656" s="51" t="s">
        <v>1202</v>
      </c>
      <c r="I1656" s="51" t="s">
        <v>1201</v>
      </c>
      <c r="J1656" s="51" t="s">
        <v>1200</v>
      </c>
      <c r="K1656" s="51" t="s">
        <v>1199</v>
      </c>
      <c r="L1656" s="51" t="s">
        <v>1244</v>
      </c>
      <c r="M1656" s="51" t="s">
        <v>1791</v>
      </c>
      <c r="N1656" s="51" t="s">
        <v>2735</v>
      </c>
      <c r="O1656" s="51">
        <v>224800</v>
      </c>
      <c r="P1656" s="51" t="s">
        <v>1195</v>
      </c>
      <c r="Q1656" s="51" t="s">
        <v>1194</v>
      </c>
      <c r="R1656" s="51" t="s">
        <v>15</v>
      </c>
      <c r="T1656" s="51" t="s">
        <v>1828</v>
      </c>
    </row>
    <row r="1657" spans="1:20" x14ac:dyDescent="0.2">
      <c r="A1657" s="51" t="s">
        <v>1787</v>
      </c>
      <c r="B1657" s="51" t="s">
        <v>1208</v>
      </c>
      <c r="C1657" s="51" t="s">
        <v>1786</v>
      </c>
      <c r="D1657" s="51" t="s">
        <v>1573</v>
      </c>
      <c r="E1657" s="51" t="s">
        <v>1572</v>
      </c>
      <c r="F1657" s="51" t="s">
        <v>1204</v>
      </c>
      <c r="G1657" s="51" t="s">
        <v>1203</v>
      </c>
      <c r="H1657" s="51" t="s">
        <v>1202</v>
      </c>
      <c r="I1657" s="51" t="s">
        <v>1201</v>
      </c>
      <c r="J1657" s="51" t="s">
        <v>1200</v>
      </c>
      <c r="K1657" s="51" t="s">
        <v>1199</v>
      </c>
      <c r="L1657" s="51" t="s">
        <v>1242</v>
      </c>
      <c r="M1657" s="51" t="s">
        <v>1214</v>
      </c>
      <c r="N1657" s="51" t="s">
        <v>1168</v>
      </c>
      <c r="O1657" s="51">
        <v>345900</v>
      </c>
      <c r="P1657" s="51" t="s">
        <v>1195</v>
      </c>
      <c r="Q1657" s="51" t="s">
        <v>1194</v>
      </c>
      <c r="R1657" s="51" t="s">
        <v>1213</v>
      </c>
      <c r="T1657" s="51" t="s">
        <v>1902</v>
      </c>
    </row>
    <row r="1658" spans="1:20" x14ac:dyDescent="0.2">
      <c r="A1658" s="51" t="s">
        <v>1787</v>
      </c>
      <c r="B1658" s="51" t="s">
        <v>1208</v>
      </c>
      <c r="C1658" s="51" t="s">
        <v>1786</v>
      </c>
      <c r="D1658" s="51" t="s">
        <v>1573</v>
      </c>
      <c r="E1658" s="51" t="s">
        <v>1572</v>
      </c>
      <c r="F1658" s="51" t="s">
        <v>1204</v>
      </c>
      <c r="G1658" s="51" t="s">
        <v>1203</v>
      </c>
      <c r="H1658" s="51" t="s">
        <v>1202</v>
      </c>
      <c r="I1658" s="51" t="s">
        <v>1201</v>
      </c>
      <c r="J1658" s="51" t="s">
        <v>1200</v>
      </c>
      <c r="K1658" s="51" t="s">
        <v>1199</v>
      </c>
      <c r="L1658" s="51" t="s">
        <v>1238</v>
      </c>
      <c r="M1658" s="51" t="s">
        <v>1211</v>
      </c>
      <c r="N1658" s="51" t="s">
        <v>1164</v>
      </c>
      <c r="O1658" s="51">
        <v>954900</v>
      </c>
      <c r="P1658" s="51" t="s">
        <v>1195</v>
      </c>
      <c r="Q1658" s="51" t="s">
        <v>1194</v>
      </c>
      <c r="R1658" s="51" t="s">
        <v>15</v>
      </c>
      <c r="T1658" s="51" t="s">
        <v>2025</v>
      </c>
    </row>
    <row r="1659" spans="1:20" x14ac:dyDescent="0.2">
      <c r="A1659" s="51" t="s">
        <v>1787</v>
      </c>
      <c r="B1659" s="51" t="s">
        <v>1208</v>
      </c>
      <c r="C1659" s="51" t="s">
        <v>1786</v>
      </c>
      <c r="D1659" s="51" t="s">
        <v>1573</v>
      </c>
      <c r="E1659" s="51" t="s">
        <v>1572</v>
      </c>
      <c r="F1659" s="51" t="s">
        <v>1204</v>
      </c>
      <c r="G1659" s="51" t="s">
        <v>1203</v>
      </c>
      <c r="H1659" s="51" t="s">
        <v>1202</v>
      </c>
      <c r="I1659" s="51" t="s">
        <v>1201</v>
      </c>
      <c r="J1659" s="51" t="s">
        <v>1200</v>
      </c>
      <c r="K1659" s="51" t="s">
        <v>1199</v>
      </c>
      <c r="L1659" s="51" t="s">
        <v>1488</v>
      </c>
      <c r="M1659" s="51" t="s">
        <v>1211</v>
      </c>
      <c r="N1659" s="51" t="s">
        <v>1164</v>
      </c>
      <c r="O1659" s="51">
        <v>208900</v>
      </c>
      <c r="P1659" s="51" t="s">
        <v>1195</v>
      </c>
      <c r="Q1659" s="51" t="s">
        <v>1194</v>
      </c>
      <c r="R1659" s="51" t="s">
        <v>15</v>
      </c>
      <c r="T1659" s="51" t="s">
        <v>1944</v>
      </c>
    </row>
    <row r="1660" spans="1:20" x14ac:dyDescent="0.2">
      <c r="A1660" s="51" t="s">
        <v>1787</v>
      </c>
      <c r="B1660" s="51" t="s">
        <v>1208</v>
      </c>
      <c r="C1660" s="51" t="s">
        <v>1786</v>
      </c>
      <c r="D1660" s="51" t="s">
        <v>1573</v>
      </c>
      <c r="E1660" s="51" t="s">
        <v>1572</v>
      </c>
      <c r="F1660" s="51" t="s">
        <v>1204</v>
      </c>
      <c r="G1660" s="51" t="s">
        <v>1203</v>
      </c>
      <c r="H1660" s="51" t="s">
        <v>1202</v>
      </c>
      <c r="I1660" s="51" t="s">
        <v>1201</v>
      </c>
      <c r="J1660" s="51" t="s">
        <v>1200</v>
      </c>
      <c r="K1660" s="51" t="s">
        <v>1199</v>
      </c>
      <c r="L1660" s="51" t="s">
        <v>1486</v>
      </c>
      <c r="M1660" s="51" t="s">
        <v>1197</v>
      </c>
      <c r="N1660" s="51" t="s">
        <v>1168</v>
      </c>
      <c r="O1660" s="51">
        <v>367900</v>
      </c>
      <c r="P1660" s="51" t="s">
        <v>1195</v>
      </c>
      <c r="Q1660" s="51" t="s">
        <v>1194</v>
      </c>
      <c r="R1660" s="51" t="s">
        <v>15</v>
      </c>
      <c r="T1660" s="51" t="s">
        <v>1372</v>
      </c>
    </row>
    <row r="1661" spans="1:20" x14ac:dyDescent="0.2">
      <c r="A1661" s="51" t="s">
        <v>1787</v>
      </c>
      <c r="B1661" s="51" t="s">
        <v>1208</v>
      </c>
      <c r="C1661" s="51" t="s">
        <v>1786</v>
      </c>
      <c r="D1661" s="51" t="s">
        <v>1573</v>
      </c>
      <c r="E1661" s="51" t="s">
        <v>1572</v>
      </c>
      <c r="F1661" s="51" t="s">
        <v>1204</v>
      </c>
      <c r="G1661" s="51" t="s">
        <v>1203</v>
      </c>
      <c r="H1661" s="51" t="s">
        <v>1202</v>
      </c>
      <c r="I1661" s="51" t="s">
        <v>1201</v>
      </c>
      <c r="J1661" s="51" t="s">
        <v>1200</v>
      </c>
      <c r="K1661" s="51" t="s">
        <v>1199</v>
      </c>
      <c r="L1661" s="51" t="s">
        <v>1484</v>
      </c>
      <c r="M1661" s="51" t="s">
        <v>1211</v>
      </c>
      <c r="N1661" s="51" t="s">
        <v>1164</v>
      </c>
      <c r="O1661" s="51">
        <v>336800</v>
      </c>
      <c r="P1661" s="51" t="s">
        <v>1195</v>
      </c>
      <c r="Q1661" s="51" t="s">
        <v>1194</v>
      </c>
      <c r="R1661" s="51" t="s">
        <v>15</v>
      </c>
      <c r="T1661" s="51" t="s">
        <v>2024</v>
      </c>
    </row>
    <row r="1662" spans="1:20" x14ac:dyDescent="0.2">
      <c r="A1662" s="51" t="s">
        <v>1787</v>
      </c>
      <c r="B1662" s="51" t="s">
        <v>1208</v>
      </c>
      <c r="C1662" s="51" t="s">
        <v>1786</v>
      </c>
      <c r="D1662" s="51" t="s">
        <v>1573</v>
      </c>
      <c r="E1662" s="51" t="s">
        <v>1572</v>
      </c>
      <c r="F1662" s="51" t="s">
        <v>1204</v>
      </c>
      <c r="G1662" s="51" t="s">
        <v>1203</v>
      </c>
      <c r="H1662" s="51" t="s">
        <v>1202</v>
      </c>
      <c r="I1662" s="51" t="s">
        <v>1201</v>
      </c>
      <c r="J1662" s="51" t="s">
        <v>1200</v>
      </c>
      <c r="K1662" s="51" t="s">
        <v>1199</v>
      </c>
      <c r="L1662" s="51" t="s">
        <v>1482</v>
      </c>
      <c r="M1662" s="51" t="s">
        <v>1214</v>
      </c>
      <c r="N1662" s="51" t="s">
        <v>1168</v>
      </c>
      <c r="O1662" s="51">
        <v>376900</v>
      </c>
      <c r="P1662" s="51" t="s">
        <v>1195</v>
      </c>
      <c r="Q1662" s="51" t="s">
        <v>1194</v>
      </c>
      <c r="R1662" s="51" t="s">
        <v>15</v>
      </c>
      <c r="T1662" s="51" t="s">
        <v>1789</v>
      </c>
    </row>
    <row r="1663" spans="1:20" x14ac:dyDescent="0.2">
      <c r="A1663" s="51" t="s">
        <v>1787</v>
      </c>
      <c r="B1663" s="51" t="s">
        <v>1208</v>
      </c>
      <c r="C1663" s="51" t="s">
        <v>1786</v>
      </c>
      <c r="D1663" s="51" t="s">
        <v>1573</v>
      </c>
      <c r="E1663" s="51" t="s">
        <v>1572</v>
      </c>
      <c r="F1663" s="51" t="s">
        <v>1204</v>
      </c>
      <c r="G1663" s="51" t="s">
        <v>1203</v>
      </c>
      <c r="H1663" s="51" t="s">
        <v>1202</v>
      </c>
      <c r="I1663" s="51" t="s">
        <v>1201</v>
      </c>
      <c r="J1663" s="51" t="s">
        <v>1200</v>
      </c>
      <c r="K1663" s="51" t="s">
        <v>1199</v>
      </c>
      <c r="L1663" s="51" t="s">
        <v>1481</v>
      </c>
      <c r="M1663" s="51" t="s">
        <v>1211</v>
      </c>
      <c r="N1663" s="51" t="s">
        <v>1164</v>
      </c>
      <c r="O1663" s="51">
        <v>239300</v>
      </c>
      <c r="P1663" s="51" t="s">
        <v>1195</v>
      </c>
      <c r="Q1663" s="51" t="s">
        <v>1194</v>
      </c>
      <c r="R1663" s="51" t="s">
        <v>15</v>
      </c>
      <c r="T1663" s="51" t="s">
        <v>1790</v>
      </c>
    </row>
    <row r="1664" spans="1:20" x14ac:dyDescent="0.2">
      <c r="A1664" s="51" t="s">
        <v>1787</v>
      </c>
      <c r="B1664" s="51" t="s">
        <v>1208</v>
      </c>
      <c r="C1664" s="51" t="s">
        <v>1786</v>
      </c>
      <c r="D1664" s="51" t="s">
        <v>1573</v>
      </c>
      <c r="E1664" s="51" t="s">
        <v>1572</v>
      </c>
      <c r="F1664" s="51" t="s">
        <v>1204</v>
      </c>
      <c r="G1664" s="51" t="s">
        <v>1203</v>
      </c>
      <c r="H1664" s="51" t="s">
        <v>1202</v>
      </c>
      <c r="I1664" s="51" t="s">
        <v>1201</v>
      </c>
      <c r="J1664" s="51" t="s">
        <v>1200</v>
      </c>
      <c r="K1664" s="51" t="s">
        <v>1199</v>
      </c>
      <c r="L1664" s="51" t="s">
        <v>1478</v>
      </c>
      <c r="M1664" s="51" t="s">
        <v>1791</v>
      </c>
      <c r="N1664" s="51" t="s">
        <v>2735</v>
      </c>
      <c r="O1664" s="51">
        <v>224100</v>
      </c>
      <c r="P1664" s="51" t="s">
        <v>1195</v>
      </c>
      <c r="Q1664" s="51" t="s">
        <v>1194</v>
      </c>
      <c r="R1664" s="51" t="s">
        <v>15</v>
      </c>
      <c r="T1664" s="51" t="s">
        <v>1266</v>
      </c>
    </row>
    <row r="1665" spans="1:20" x14ac:dyDescent="0.2">
      <c r="A1665" s="51" t="s">
        <v>1787</v>
      </c>
      <c r="B1665" s="51" t="s">
        <v>1208</v>
      </c>
      <c r="C1665" s="51" t="s">
        <v>1786</v>
      </c>
      <c r="D1665" s="51" t="s">
        <v>1573</v>
      </c>
      <c r="E1665" s="51" t="s">
        <v>1572</v>
      </c>
      <c r="F1665" s="51" t="s">
        <v>1204</v>
      </c>
      <c r="G1665" s="51" t="s">
        <v>1203</v>
      </c>
      <c r="H1665" s="51" t="s">
        <v>1202</v>
      </c>
      <c r="I1665" s="51" t="s">
        <v>1201</v>
      </c>
      <c r="J1665" s="51" t="s">
        <v>1200</v>
      </c>
      <c r="K1665" s="51" t="s">
        <v>1199</v>
      </c>
      <c r="L1665" s="51" t="s">
        <v>1535</v>
      </c>
      <c r="M1665" s="51" t="s">
        <v>1221</v>
      </c>
      <c r="N1665" s="51" t="s">
        <v>1164</v>
      </c>
      <c r="O1665" s="51">
        <v>433900</v>
      </c>
      <c r="P1665" s="51" t="s">
        <v>1195</v>
      </c>
      <c r="Q1665" s="51" t="s">
        <v>1194</v>
      </c>
      <c r="R1665" s="51" t="s">
        <v>15</v>
      </c>
      <c r="T1665" s="51" t="s">
        <v>1843</v>
      </c>
    </row>
    <row r="1666" spans="1:20" x14ac:dyDescent="0.2">
      <c r="A1666" s="51" t="s">
        <v>1787</v>
      </c>
      <c r="B1666" s="51" t="s">
        <v>1208</v>
      </c>
      <c r="C1666" s="51" t="s">
        <v>1786</v>
      </c>
      <c r="D1666" s="51" t="s">
        <v>1573</v>
      </c>
      <c r="E1666" s="51" t="s">
        <v>1572</v>
      </c>
      <c r="F1666" s="51" t="s">
        <v>1204</v>
      </c>
      <c r="G1666" s="51" t="s">
        <v>1203</v>
      </c>
      <c r="H1666" s="51" t="s">
        <v>1202</v>
      </c>
      <c r="I1666" s="51" t="s">
        <v>1201</v>
      </c>
      <c r="J1666" s="51" t="s">
        <v>1200</v>
      </c>
      <c r="K1666" s="51" t="s">
        <v>1199</v>
      </c>
      <c r="L1666" s="51" t="s">
        <v>1533</v>
      </c>
      <c r="M1666" s="51" t="s">
        <v>1221</v>
      </c>
      <c r="N1666" s="51" t="s">
        <v>1164</v>
      </c>
      <c r="O1666" s="51">
        <v>329900</v>
      </c>
      <c r="P1666" s="51" t="s">
        <v>1195</v>
      </c>
      <c r="Q1666" s="51" t="s">
        <v>1194</v>
      </c>
      <c r="R1666" s="51" t="s">
        <v>15</v>
      </c>
      <c r="T1666" s="51" t="s">
        <v>1870</v>
      </c>
    </row>
    <row r="1667" spans="1:20" x14ac:dyDescent="0.2">
      <c r="A1667" s="51" t="s">
        <v>1787</v>
      </c>
      <c r="B1667" s="51" t="s">
        <v>1208</v>
      </c>
      <c r="C1667" s="51" t="s">
        <v>1786</v>
      </c>
      <c r="D1667" s="51" t="s">
        <v>1573</v>
      </c>
      <c r="E1667" s="51" t="s">
        <v>1572</v>
      </c>
      <c r="F1667" s="51" t="s">
        <v>1204</v>
      </c>
      <c r="G1667" s="51" t="s">
        <v>1203</v>
      </c>
      <c r="H1667" s="51" t="s">
        <v>1202</v>
      </c>
      <c r="I1667" s="51" t="s">
        <v>1201</v>
      </c>
      <c r="J1667" s="51" t="s">
        <v>1200</v>
      </c>
      <c r="K1667" s="51" t="s">
        <v>1199</v>
      </c>
      <c r="L1667" s="51" t="s">
        <v>1532</v>
      </c>
      <c r="M1667" s="51" t="s">
        <v>1791</v>
      </c>
      <c r="N1667" s="51" t="s">
        <v>2735</v>
      </c>
      <c r="O1667" s="51">
        <v>295900</v>
      </c>
      <c r="P1667" s="51" t="s">
        <v>1195</v>
      </c>
      <c r="Q1667" s="51" t="s">
        <v>1194</v>
      </c>
      <c r="R1667" s="51" t="s">
        <v>15</v>
      </c>
      <c r="T1667" s="51" t="s">
        <v>1921</v>
      </c>
    </row>
    <row r="1668" spans="1:20" x14ac:dyDescent="0.2">
      <c r="A1668" s="51" t="s">
        <v>1787</v>
      </c>
      <c r="B1668" s="51" t="s">
        <v>1208</v>
      </c>
      <c r="C1668" s="51" t="s">
        <v>1786</v>
      </c>
      <c r="D1668" s="51" t="s">
        <v>1573</v>
      </c>
      <c r="E1668" s="51" t="s">
        <v>1572</v>
      </c>
      <c r="F1668" s="51" t="s">
        <v>1204</v>
      </c>
      <c r="G1668" s="51" t="s">
        <v>1203</v>
      </c>
      <c r="H1668" s="51" t="s">
        <v>1202</v>
      </c>
      <c r="I1668" s="51" t="s">
        <v>1201</v>
      </c>
      <c r="J1668" s="51" t="s">
        <v>1200</v>
      </c>
      <c r="K1668" s="51" t="s">
        <v>1199</v>
      </c>
      <c r="L1668" s="51" t="s">
        <v>1531</v>
      </c>
      <c r="M1668" s="51" t="s">
        <v>1791</v>
      </c>
      <c r="N1668" s="51" t="s">
        <v>2735</v>
      </c>
      <c r="O1668" s="51">
        <v>769000</v>
      </c>
      <c r="P1668" s="51" t="s">
        <v>1195</v>
      </c>
      <c r="Q1668" s="51" t="s">
        <v>1194</v>
      </c>
      <c r="R1668" s="51" t="s">
        <v>15</v>
      </c>
      <c r="T1668" s="51" t="s">
        <v>2023</v>
      </c>
    </row>
    <row r="1669" spans="1:20" x14ac:dyDescent="0.2">
      <c r="A1669" s="51" t="s">
        <v>1787</v>
      </c>
      <c r="B1669" s="51" t="s">
        <v>1208</v>
      </c>
      <c r="C1669" s="51" t="s">
        <v>1786</v>
      </c>
      <c r="D1669" s="51" t="s">
        <v>1573</v>
      </c>
      <c r="E1669" s="51" t="s">
        <v>1572</v>
      </c>
      <c r="F1669" s="51" t="s">
        <v>1204</v>
      </c>
      <c r="G1669" s="51" t="s">
        <v>1203</v>
      </c>
      <c r="H1669" s="51" t="s">
        <v>1202</v>
      </c>
      <c r="I1669" s="51" t="s">
        <v>1201</v>
      </c>
      <c r="J1669" s="51" t="s">
        <v>1200</v>
      </c>
      <c r="K1669" s="51" t="s">
        <v>1199</v>
      </c>
      <c r="L1669" s="51" t="s">
        <v>1530</v>
      </c>
      <c r="M1669" s="51" t="s">
        <v>1211</v>
      </c>
      <c r="N1669" s="51" t="s">
        <v>1164</v>
      </c>
      <c r="O1669" s="51">
        <v>269800</v>
      </c>
      <c r="P1669" s="51" t="s">
        <v>1195</v>
      </c>
      <c r="Q1669" s="51" t="s">
        <v>1194</v>
      </c>
      <c r="R1669" s="51" t="s">
        <v>15</v>
      </c>
      <c r="T1669" s="51" t="s">
        <v>1907</v>
      </c>
    </row>
    <row r="1670" spans="1:20" x14ac:dyDescent="0.2">
      <c r="A1670" s="51" t="s">
        <v>1787</v>
      </c>
      <c r="B1670" s="51" t="s">
        <v>1208</v>
      </c>
      <c r="C1670" s="51" t="s">
        <v>1786</v>
      </c>
      <c r="D1670" s="51" t="s">
        <v>1573</v>
      </c>
      <c r="E1670" s="51" t="s">
        <v>1572</v>
      </c>
      <c r="F1670" s="51" t="s">
        <v>1204</v>
      </c>
      <c r="G1670" s="51" t="s">
        <v>1203</v>
      </c>
      <c r="H1670" s="51" t="s">
        <v>1202</v>
      </c>
      <c r="I1670" s="51" t="s">
        <v>1201</v>
      </c>
      <c r="J1670" s="51" t="s">
        <v>1200</v>
      </c>
      <c r="K1670" s="51" t="s">
        <v>1199</v>
      </c>
      <c r="L1670" s="51" t="s">
        <v>1526</v>
      </c>
      <c r="M1670" s="51" t="s">
        <v>1791</v>
      </c>
      <c r="N1670" s="51" t="s">
        <v>2735</v>
      </c>
      <c r="O1670" s="51">
        <v>176700</v>
      </c>
      <c r="P1670" s="51" t="s">
        <v>1195</v>
      </c>
      <c r="Q1670" s="51" t="s">
        <v>1194</v>
      </c>
      <c r="R1670" s="51" t="s">
        <v>15</v>
      </c>
      <c r="T1670" s="51" t="s">
        <v>1952</v>
      </c>
    </row>
    <row r="1671" spans="1:20" x14ac:dyDescent="0.2">
      <c r="A1671" s="51" t="s">
        <v>1787</v>
      </c>
      <c r="B1671" s="51" t="s">
        <v>1208</v>
      </c>
      <c r="C1671" s="51" t="s">
        <v>1786</v>
      </c>
      <c r="D1671" s="51" t="s">
        <v>1573</v>
      </c>
      <c r="E1671" s="51" t="s">
        <v>1572</v>
      </c>
      <c r="F1671" s="51" t="s">
        <v>1204</v>
      </c>
      <c r="G1671" s="51" t="s">
        <v>1203</v>
      </c>
      <c r="H1671" s="51" t="s">
        <v>1202</v>
      </c>
      <c r="I1671" s="51" t="s">
        <v>1201</v>
      </c>
      <c r="J1671" s="51" t="s">
        <v>1200</v>
      </c>
      <c r="K1671" s="51" t="s">
        <v>1199</v>
      </c>
      <c r="L1671" s="51" t="s">
        <v>1621</v>
      </c>
      <c r="M1671" s="51" t="s">
        <v>1197</v>
      </c>
      <c r="N1671" s="51" t="s">
        <v>1168</v>
      </c>
      <c r="O1671" s="51">
        <v>384300</v>
      </c>
      <c r="P1671" s="51" t="s">
        <v>1195</v>
      </c>
      <c r="Q1671" s="51" t="s">
        <v>1194</v>
      </c>
      <c r="R1671" s="51" t="s">
        <v>15</v>
      </c>
      <c r="T1671" s="51" t="s">
        <v>2022</v>
      </c>
    </row>
    <row r="1672" spans="1:20" x14ac:dyDescent="0.2">
      <c r="A1672" s="51" t="s">
        <v>1787</v>
      </c>
      <c r="B1672" s="51" t="s">
        <v>1208</v>
      </c>
      <c r="C1672" s="51" t="s">
        <v>1786</v>
      </c>
      <c r="D1672" s="51" t="s">
        <v>1573</v>
      </c>
      <c r="E1672" s="51" t="s">
        <v>1572</v>
      </c>
      <c r="F1672" s="51" t="s">
        <v>1204</v>
      </c>
      <c r="G1672" s="51" t="s">
        <v>1203</v>
      </c>
      <c r="H1672" s="51" t="s">
        <v>1202</v>
      </c>
      <c r="I1672" s="51" t="s">
        <v>1201</v>
      </c>
      <c r="J1672" s="51" t="s">
        <v>1200</v>
      </c>
      <c r="K1672" s="51" t="s">
        <v>1199</v>
      </c>
      <c r="L1672" s="51" t="s">
        <v>1619</v>
      </c>
      <c r="M1672" s="51" t="s">
        <v>1791</v>
      </c>
      <c r="N1672" s="51" t="s">
        <v>2735</v>
      </c>
      <c r="O1672" s="51">
        <v>539900</v>
      </c>
      <c r="P1672" s="51" t="s">
        <v>1195</v>
      </c>
      <c r="Q1672" s="51" t="s">
        <v>1194</v>
      </c>
      <c r="R1672" s="51" t="s">
        <v>15</v>
      </c>
      <c r="T1672" s="51" t="s">
        <v>1908</v>
      </c>
    </row>
    <row r="1673" spans="1:20" x14ac:dyDescent="0.2">
      <c r="A1673" s="51" t="s">
        <v>1787</v>
      </c>
      <c r="B1673" s="51" t="s">
        <v>1208</v>
      </c>
      <c r="C1673" s="51" t="s">
        <v>1786</v>
      </c>
      <c r="D1673" s="51" t="s">
        <v>1573</v>
      </c>
      <c r="E1673" s="51" t="s">
        <v>1572</v>
      </c>
      <c r="F1673" s="51" t="s">
        <v>1204</v>
      </c>
      <c r="G1673" s="51" t="s">
        <v>1203</v>
      </c>
      <c r="H1673" s="51" t="s">
        <v>1202</v>
      </c>
      <c r="I1673" s="51" t="s">
        <v>1201</v>
      </c>
      <c r="J1673" s="51" t="s">
        <v>1200</v>
      </c>
      <c r="K1673" s="51" t="s">
        <v>1199</v>
      </c>
      <c r="L1673" s="51" t="s">
        <v>1618</v>
      </c>
      <c r="M1673" s="51" t="s">
        <v>1211</v>
      </c>
      <c r="N1673" s="51" t="s">
        <v>1164</v>
      </c>
      <c r="O1673" s="51">
        <v>284990</v>
      </c>
      <c r="P1673" s="51" t="s">
        <v>1195</v>
      </c>
      <c r="Q1673" s="51" t="s">
        <v>1194</v>
      </c>
      <c r="R1673" s="51" t="s">
        <v>15</v>
      </c>
      <c r="T1673" s="51" t="s">
        <v>2021</v>
      </c>
    </row>
    <row r="1674" spans="1:20" x14ac:dyDescent="0.2">
      <c r="A1674" s="51" t="s">
        <v>1787</v>
      </c>
      <c r="B1674" s="51" t="s">
        <v>1208</v>
      </c>
      <c r="C1674" s="51" t="s">
        <v>1786</v>
      </c>
      <c r="D1674" s="51" t="s">
        <v>1573</v>
      </c>
      <c r="E1674" s="51" t="s">
        <v>1572</v>
      </c>
      <c r="F1674" s="51" t="s">
        <v>1204</v>
      </c>
      <c r="G1674" s="51" t="s">
        <v>1203</v>
      </c>
      <c r="H1674" s="51" t="s">
        <v>1202</v>
      </c>
      <c r="I1674" s="51" t="s">
        <v>1201</v>
      </c>
      <c r="J1674" s="51" t="s">
        <v>1200</v>
      </c>
      <c r="K1674" s="51" t="s">
        <v>1199</v>
      </c>
      <c r="L1674" s="51" t="s">
        <v>1617</v>
      </c>
      <c r="M1674" s="51" t="s">
        <v>1791</v>
      </c>
      <c r="N1674" s="51" t="s">
        <v>2735</v>
      </c>
      <c r="O1674" s="51">
        <v>142700</v>
      </c>
      <c r="P1674" s="51" t="s">
        <v>1195</v>
      </c>
      <c r="Q1674" s="51" t="s">
        <v>1194</v>
      </c>
      <c r="R1674" s="51" t="s">
        <v>15</v>
      </c>
      <c r="T1674" s="51" t="s">
        <v>2007</v>
      </c>
    </row>
    <row r="1675" spans="1:20" x14ac:dyDescent="0.2">
      <c r="A1675" s="51" t="s">
        <v>1787</v>
      </c>
      <c r="B1675" s="51" t="s">
        <v>1208</v>
      </c>
      <c r="C1675" s="51" t="s">
        <v>1786</v>
      </c>
      <c r="D1675" s="51" t="s">
        <v>1573</v>
      </c>
      <c r="E1675" s="51" t="s">
        <v>1572</v>
      </c>
      <c r="F1675" s="51" t="s">
        <v>1204</v>
      </c>
      <c r="G1675" s="51" t="s">
        <v>1203</v>
      </c>
      <c r="H1675" s="51" t="s">
        <v>1202</v>
      </c>
      <c r="I1675" s="51" t="s">
        <v>1201</v>
      </c>
      <c r="J1675" s="51" t="s">
        <v>1200</v>
      </c>
      <c r="K1675" s="51" t="s">
        <v>1199</v>
      </c>
      <c r="L1675" s="51" t="s">
        <v>1616</v>
      </c>
      <c r="M1675" s="51" t="s">
        <v>1221</v>
      </c>
      <c r="N1675" s="51" t="s">
        <v>1164</v>
      </c>
      <c r="O1675" s="51">
        <v>659900</v>
      </c>
      <c r="P1675" s="51" t="s">
        <v>1195</v>
      </c>
      <c r="Q1675" s="51" t="s">
        <v>1194</v>
      </c>
      <c r="R1675" s="51" t="s">
        <v>15</v>
      </c>
      <c r="T1675" s="51" t="s">
        <v>2020</v>
      </c>
    </row>
    <row r="1676" spans="1:20" x14ac:dyDescent="0.2">
      <c r="A1676" s="51" t="s">
        <v>1787</v>
      </c>
      <c r="B1676" s="51" t="s">
        <v>1208</v>
      </c>
      <c r="C1676" s="51" t="s">
        <v>1786</v>
      </c>
      <c r="D1676" s="51" t="s">
        <v>1573</v>
      </c>
      <c r="E1676" s="51" t="s">
        <v>1572</v>
      </c>
      <c r="F1676" s="51" t="s">
        <v>1204</v>
      </c>
      <c r="G1676" s="51" t="s">
        <v>1203</v>
      </c>
      <c r="H1676" s="51" t="s">
        <v>1202</v>
      </c>
      <c r="I1676" s="51" t="s">
        <v>1201</v>
      </c>
      <c r="J1676" s="51" t="s">
        <v>1200</v>
      </c>
      <c r="K1676" s="51" t="s">
        <v>1199</v>
      </c>
      <c r="L1676" s="51" t="s">
        <v>1614</v>
      </c>
      <c r="M1676" s="51" t="s">
        <v>1272</v>
      </c>
      <c r="N1676" s="51" t="s">
        <v>1166</v>
      </c>
      <c r="O1676" s="51">
        <v>364900</v>
      </c>
      <c r="P1676" s="51" t="s">
        <v>1195</v>
      </c>
      <c r="Q1676" s="51" t="s">
        <v>1194</v>
      </c>
      <c r="R1676" s="51" t="s">
        <v>15</v>
      </c>
      <c r="T1676" s="51" t="s">
        <v>1393</v>
      </c>
    </row>
    <row r="1677" spans="1:20" x14ac:dyDescent="0.2">
      <c r="A1677" s="51" t="s">
        <v>1787</v>
      </c>
      <c r="B1677" s="51" t="s">
        <v>1208</v>
      </c>
      <c r="C1677" s="51" t="s">
        <v>1786</v>
      </c>
      <c r="D1677" s="51" t="s">
        <v>1573</v>
      </c>
      <c r="E1677" s="51" t="s">
        <v>1572</v>
      </c>
      <c r="F1677" s="51" t="s">
        <v>1204</v>
      </c>
      <c r="G1677" s="51" t="s">
        <v>1203</v>
      </c>
      <c r="H1677" s="51" t="s">
        <v>1202</v>
      </c>
      <c r="I1677" s="51" t="s">
        <v>1201</v>
      </c>
      <c r="J1677" s="51" t="s">
        <v>1200</v>
      </c>
      <c r="K1677" s="51" t="s">
        <v>1199</v>
      </c>
      <c r="L1677" s="51" t="s">
        <v>1613</v>
      </c>
      <c r="M1677" s="51" t="s">
        <v>1211</v>
      </c>
      <c r="N1677" s="51" t="s">
        <v>1164</v>
      </c>
      <c r="O1677" s="51">
        <v>209990</v>
      </c>
      <c r="P1677" s="51" t="s">
        <v>1195</v>
      </c>
      <c r="Q1677" s="51" t="s">
        <v>1194</v>
      </c>
      <c r="R1677" s="51" t="s">
        <v>15</v>
      </c>
      <c r="T1677" s="51" t="s">
        <v>1635</v>
      </c>
    </row>
    <row r="1678" spans="1:20" x14ac:dyDescent="0.2">
      <c r="A1678" s="51" t="s">
        <v>1787</v>
      </c>
      <c r="B1678" s="51" t="s">
        <v>1208</v>
      </c>
      <c r="C1678" s="51" t="s">
        <v>1786</v>
      </c>
      <c r="D1678" s="51" t="s">
        <v>1573</v>
      </c>
      <c r="E1678" s="51" t="s">
        <v>1572</v>
      </c>
      <c r="F1678" s="51" t="s">
        <v>1204</v>
      </c>
      <c r="G1678" s="51" t="s">
        <v>1203</v>
      </c>
      <c r="H1678" s="51" t="s">
        <v>1202</v>
      </c>
      <c r="I1678" s="51" t="s">
        <v>1201</v>
      </c>
      <c r="J1678" s="51" t="s">
        <v>1200</v>
      </c>
      <c r="K1678" s="51" t="s">
        <v>1199</v>
      </c>
      <c r="L1678" s="51" t="s">
        <v>1612</v>
      </c>
      <c r="M1678" s="51" t="s">
        <v>1791</v>
      </c>
      <c r="N1678" s="51" t="s">
        <v>2735</v>
      </c>
      <c r="O1678" s="51">
        <v>499900</v>
      </c>
      <c r="P1678" s="51" t="s">
        <v>1195</v>
      </c>
      <c r="Q1678" s="51" t="s">
        <v>1194</v>
      </c>
      <c r="R1678" s="51" t="s">
        <v>15</v>
      </c>
      <c r="T1678" s="51" t="s">
        <v>2019</v>
      </c>
    </row>
    <row r="1679" spans="1:20" x14ac:dyDescent="0.2">
      <c r="A1679" s="51" t="s">
        <v>1787</v>
      </c>
      <c r="B1679" s="51" t="s">
        <v>1208</v>
      </c>
      <c r="C1679" s="51" t="s">
        <v>1786</v>
      </c>
      <c r="D1679" s="51" t="s">
        <v>1573</v>
      </c>
      <c r="E1679" s="51" t="s">
        <v>1572</v>
      </c>
      <c r="F1679" s="51" t="s">
        <v>1204</v>
      </c>
      <c r="G1679" s="51" t="s">
        <v>1203</v>
      </c>
      <c r="H1679" s="51" t="s">
        <v>1202</v>
      </c>
      <c r="I1679" s="51" t="s">
        <v>1201</v>
      </c>
      <c r="J1679" s="51" t="s">
        <v>1200</v>
      </c>
      <c r="K1679" s="51" t="s">
        <v>1199</v>
      </c>
      <c r="L1679" s="51" t="s">
        <v>1611</v>
      </c>
      <c r="M1679" s="51" t="s">
        <v>1214</v>
      </c>
      <c r="N1679" s="51" t="s">
        <v>1168</v>
      </c>
      <c r="O1679" s="51">
        <v>367900</v>
      </c>
      <c r="P1679" s="51" t="s">
        <v>1195</v>
      </c>
      <c r="Q1679" s="51" t="s">
        <v>1194</v>
      </c>
      <c r="R1679" s="51" t="s">
        <v>15</v>
      </c>
      <c r="T1679" s="51" t="s">
        <v>1372</v>
      </c>
    </row>
    <row r="1680" spans="1:20" x14ac:dyDescent="0.2">
      <c r="A1680" s="51" t="s">
        <v>1787</v>
      </c>
      <c r="B1680" s="51" t="s">
        <v>1208</v>
      </c>
      <c r="C1680" s="51" t="s">
        <v>1786</v>
      </c>
      <c r="D1680" s="51" t="s">
        <v>1573</v>
      </c>
      <c r="E1680" s="51" t="s">
        <v>1572</v>
      </c>
      <c r="F1680" s="51" t="s">
        <v>1204</v>
      </c>
      <c r="G1680" s="51" t="s">
        <v>1203</v>
      </c>
      <c r="H1680" s="51" t="s">
        <v>1202</v>
      </c>
      <c r="I1680" s="51" t="s">
        <v>1201</v>
      </c>
      <c r="J1680" s="51" t="s">
        <v>1200</v>
      </c>
      <c r="K1680" s="51" t="s">
        <v>1199</v>
      </c>
      <c r="L1680" s="51" t="s">
        <v>1610</v>
      </c>
      <c r="M1680" s="51" t="s">
        <v>1791</v>
      </c>
      <c r="N1680" s="51" t="s">
        <v>2735</v>
      </c>
      <c r="O1680" s="51">
        <v>150400</v>
      </c>
      <c r="P1680" s="51" t="s">
        <v>1195</v>
      </c>
      <c r="Q1680" s="51" t="s">
        <v>1194</v>
      </c>
      <c r="R1680" s="51" t="s">
        <v>15</v>
      </c>
      <c r="T1680" s="51" t="s">
        <v>1906</v>
      </c>
    </row>
    <row r="1681" spans="1:20" x14ac:dyDescent="0.2">
      <c r="A1681" s="51" t="s">
        <v>1787</v>
      </c>
      <c r="B1681" s="51" t="s">
        <v>1208</v>
      </c>
      <c r="C1681" s="51" t="s">
        <v>1786</v>
      </c>
      <c r="D1681" s="51" t="s">
        <v>1573</v>
      </c>
      <c r="E1681" s="51" t="s">
        <v>1572</v>
      </c>
      <c r="F1681" s="51" t="s">
        <v>1204</v>
      </c>
      <c r="G1681" s="51" t="s">
        <v>1203</v>
      </c>
      <c r="H1681" s="51" t="s">
        <v>1202</v>
      </c>
      <c r="I1681" s="51" t="s">
        <v>1201</v>
      </c>
      <c r="J1681" s="51" t="s">
        <v>1200</v>
      </c>
      <c r="K1681" s="51" t="s">
        <v>1199</v>
      </c>
      <c r="L1681" s="51" t="s">
        <v>1609</v>
      </c>
      <c r="M1681" s="51" t="s">
        <v>1211</v>
      </c>
      <c r="N1681" s="51" t="s">
        <v>1164</v>
      </c>
      <c r="O1681" s="51">
        <v>227990</v>
      </c>
      <c r="P1681" s="51" t="s">
        <v>1195</v>
      </c>
      <c r="Q1681" s="51" t="s">
        <v>1194</v>
      </c>
      <c r="R1681" s="51" t="s">
        <v>15</v>
      </c>
      <c r="T1681" s="51" t="s">
        <v>2013</v>
      </c>
    </row>
    <row r="1682" spans="1:20" x14ac:dyDescent="0.2">
      <c r="A1682" s="51" t="s">
        <v>1787</v>
      </c>
      <c r="B1682" s="51" t="s">
        <v>1208</v>
      </c>
      <c r="C1682" s="51" t="s">
        <v>1786</v>
      </c>
      <c r="D1682" s="51" t="s">
        <v>1573</v>
      </c>
      <c r="E1682" s="51" t="s">
        <v>1572</v>
      </c>
      <c r="F1682" s="51" t="s">
        <v>1204</v>
      </c>
      <c r="G1682" s="51" t="s">
        <v>1203</v>
      </c>
      <c r="H1682" s="51" t="s">
        <v>1202</v>
      </c>
      <c r="I1682" s="51" t="s">
        <v>1201</v>
      </c>
      <c r="J1682" s="51" t="s">
        <v>1200</v>
      </c>
      <c r="K1682" s="51" t="s">
        <v>1199</v>
      </c>
      <c r="L1682" s="51" t="s">
        <v>1607</v>
      </c>
      <c r="M1682" s="51" t="s">
        <v>1791</v>
      </c>
      <c r="N1682" s="51" t="s">
        <v>2735</v>
      </c>
      <c r="O1682" s="51">
        <v>135990</v>
      </c>
      <c r="P1682" s="51" t="s">
        <v>1195</v>
      </c>
      <c r="Q1682" s="51" t="s">
        <v>1194</v>
      </c>
      <c r="R1682" s="51" t="s">
        <v>15</v>
      </c>
      <c r="T1682" s="51" t="s">
        <v>2018</v>
      </c>
    </row>
    <row r="1683" spans="1:20" x14ac:dyDescent="0.2">
      <c r="A1683" s="51" t="s">
        <v>1787</v>
      </c>
      <c r="B1683" s="51" t="s">
        <v>1208</v>
      </c>
      <c r="C1683" s="51" t="s">
        <v>1786</v>
      </c>
      <c r="D1683" s="51" t="s">
        <v>1573</v>
      </c>
      <c r="E1683" s="51" t="s">
        <v>1572</v>
      </c>
      <c r="F1683" s="51" t="s">
        <v>1204</v>
      </c>
      <c r="G1683" s="51" t="s">
        <v>1203</v>
      </c>
      <c r="H1683" s="51" t="s">
        <v>1202</v>
      </c>
      <c r="I1683" s="51" t="s">
        <v>1201</v>
      </c>
      <c r="J1683" s="51" t="s">
        <v>1200</v>
      </c>
      <c r="K1683" s="51" t="s">
        <v>1199</v>
      </c>
      <c r="L1683" s="51" t="s">
        <v>1605</v>
      </c>
      <c r="M1683" s="51" t="s">
        <v>1211</v>
      </c>
      <c r="N1683" s="51" t="s">
        <v>1164</v>
      </c>
      <c r="O1683" s="51">
        <v>859990</v>
      </c>
      <c r="P1683" s="51" t="s">
        <v>1195</v>
      </c>
      <c r="Q1683" s="51" t="s">
        <v>1194</v>
      </c>
      <c r="R1683" s="51" t="s">
        <v>15</v>
      </c>
      <c r="T1683" s="51" t="s">
        <v>2017</v>
      </c>
    </row>
    <row r="1684" spans="1:20" x14ac:dyDescent="0.2">
      <c r="A1684" s="51" t="s">
        <v>1787</v>
      </c>
      <c r="B1684" s="51" t="s">
        <v>1208</v>
      </c>
      <c r="C1684" s="51" t="s">
        <v>1786</v>
      </c>
      <c r="D1684" s="51" t="s">
        <v>1573</v>
      </c>
      <c r="E1684" s="51" t="s">
        <v>1572</v>
      </c>
      <c r="F1684" s="51" t="s">
        <v>1204</v>
      </c>
      <c r="G1684" s="51" t="s">
        <v>1203</v>
      </c>
      <c r="H1684" s="51" t="s">
        <v>1202</v>
      </c>
      <c r="I1684" s="51" t="s">
        <v>1201</v>
      </c>
      <c r="J1684" s="51" t="s">
        <v>1200</v>
      </c>
      <c r="K1684" s="51" t="s">
        <v>1199</v>
      </c>
      <c r="L1684" s="51" t="s">
        <v>1603</v>
      </c>
      <c r="M1684" s="51" t="s">
        <v>1221</v>
      </c>
      <c r="N1684" s="51" t="s">
        <v>1164</v>
      </c>
      <c r="O1684" s="51">
        <v>169000</v>
      </c>
      <c r="P1684" s="51" t="s">
        <v>1195</v>
      </c>
      <c r="Q1684" s="51" t="s">
        <v>1194</v>
      </c>
      <c r="R1684" s="51" t="s">
        <v>15</v>
      </c>
      <c r="T1684" s="51" t="s">
        <v>1815</v>
      </c>
    </row>
    <row r="1685" spans="1:20" x14ac:dyDescent="0.2">
      <c r="A1685" s="51" t="s">
        <v>1787</v>
      </c>
      <c r="B1685" s="51" t="s">
        <v>1208</v>
      </c>
      <c r="C1685" s="51" t="s">
        <v>1786</v>
      </c>
      <c r="D1685" s="51" t="s">
        <v>1573</v>
      </c>
      <c r="E1685" s="51" t="s">
        <v>1572</v>
      </c>
      <c r="F1685" s="51" t="s">
        <v>1204</v>
      </c>
      <c r="G1685" s="51" t="s">
        <v>1203</v>
      </c>
      <c r="H1685" s="51" t="s">
        <v>1202</v>
      </c>
      <c r="I1685" s="51" t="s">
        <v>1201</v>
      </c>
      <c r="J1685" s="51" t="s">
        <v>1200</v>
      </c>
      <c r="K1685" s="51" t="s">
        <v>1199</v>
      </c>
      <c r="L1685" s="51" t="s">
        <v>1602</v>
      </c>
      <c r="M1685" s="51" t="s">
        <v>1791</v>
      </c>
      <c r="N1685" s="51" t="s">
        <v>2735</v>
      </c>
      <c r="O1685" s="51">
        <v>345900</v>
      </c>
      <c r="P1685" s="51" t="s">
        <v>1195</v>
      </c>
      <c r="Q1685" s="51" t="s">
        <v>1194</v>
      </c>
      <c r="R1685" s="51" t="s">
        <v>15</v>
      </c>
      <c r="T1685" s="51" t="s">
        <v>1902</v>
      </c>
    </row>
    <row r="1686" spans="1:20" x14ac:dyDescent="0.2">
      <c r="A1686" s="51" t="s">
        <v>1787</v>
      </c>
      <c r="B1686" s="51" t="s">
        <v>1208</v>
      </c>
      <c r="C1686" s="51" t="s">
        <v>1786</v>
      </c>
      <c r="D1686" s="51" t="s">
        <v>1573</v>
      </c>
      <c r="E1686" s="51" t="s">
        <v>1572</v>
      </c>
      <c r="F1686" s="51" t="s">
        <v>1204</v>
      </c>
      <c r="G1686" s="51" t="s">
        <v>1203</v>
      </c>
      <c r="H1686" s="51" t="s">
        <v>1202</v>
      </c>
      <c r="I1686" s="51" t="s">
        <v>1201</v>
      </c>
      <c r="J1686" s="51" t="s">
        <v>1200</v>
      </c>
      <c r="K1686" s="51" t="s">
        <v>1199</v>
      </c>
      <c r="L1686" s="51" t="s">
        <v>1600</v>
      </c>
      <c r="M1686" s="51" t="s">
        <v>1197</v>
      </c>
      <c r="N1686" s="51" t="s">
        <v>1168</v>
      </c>
      <c r="O1686" s="51">
        <v>654900</v>
      </c>
      <c r="P1686" s="51" t="s">
        <v>1195</v>
      </c>
      <c r="Q1686" s="51" t="s">
        <v>1194</v>
      </c>
      <c r="R1686" s="51" t="s">
        <v>15</v>
      </c>
      <c r="T1686" s="51" t="s">
        <v>1553</v>
      </c>
    </row>
    <row r="1687" spans="1:20" x14ac:dyDescent="0.2">
      <c r="A1687" s="51" t="s">
        <v>1787</v>
      </c>
      <c r="B1687" s="51" t="s">
        <v>1208</v>
      </c>
      <c r="C1687" s="51" t="s">
        <v>1786</v>
      </c>
      <c r="D1687" s="51" t="s">
        <v>1573</v>
      </c>
      <c r="E1687" s="51" t="s">
        <v>1572</v>
      </c>
      <c r="F1687" s="51" t="s">
        <v>1204</v>
      </c>
      <c r="G1687" s="51" t="s">
        <v>1203</v>
      </c>
      <c r="H1687" s="51" t="s">
        <v>1202</v>
      </c>
      <c r="I1687" s="51" t="s">
        <v>1201</v>
      </c>
      <c r="J1687" s="51" t="s">
        <v>1200</v>
      </c>
      <c r="K1687" s="51" t="s">
        <v>1199</v>
      </c>
      <c r="L1687" s="51" t="s">
        <v>1599</v>
      </c>
      <c r="M1687" s="51" t="s">
        <v>1791</v>
      </c>
      <c r="N1687" s="51" t="s">
        <v>2735</v>
      </c>
      <c r="O1687" s="51">
        <v>645900</v>
      </c>
      <c r="P1687" s="51" t="s">
        <v>1195</v>
      </c>
      <c r="Q1687" s="51" t="s">
        <v>1194</v>
      </c>
      <c r="R1687" s="51" t="s">
        <v>15</v>
      </c>
      <c r="T1687" s="51" t="s">
        <v>2016</v>
      </c>
    </row>
    <row r="1688" spans="1:20" x14ac:dyDescent="0.2">
      <c r="A1688" s="51" t="s">
        <v>1787</v>
      </c>
      <c r="B1688" s="51" t="s">
        <v>1208</v>
      </c>
      <c r="C1688" s="51" t="s">
        <v>1786</v>
      </c>
      <c r="D1688" s="51" t="s">
        <v>1573</v>
      </c>
      <c r="E1688" s="51" t="s">
        <v>1572</v>
      </c>
      <c r="F1688" s="51" t="s">
        <v>1204</v>
      </c>
      <c r="G1688" s="51" t="s">
        <v>1203</v>
      </c>
      <c r="H1688" s="51" t="s">
        <v>1202</v>
      </c>
      <c r="I1688" s="51" t="s">
        <v>1201</v>
      </c>
      <c r="J1688" s="51" t="s">
        <v>1200</v>
      </c>
      <c r="K1688" s="51" t="s">
        <v>1199</v>
      </c>
      <c r="L1688" s="51" t="s">
        <v>1597</v>
      </c>
      <c r="M1688" s="51" t="s">
        <v>1197</v>
      </c>
      <c r="N1688" s="51" t="s">
        <v>1168</v>
      </c>
      <c r="O1688" s="51">
        <v>276700</v>
      </c>
      <c r="P1688" s="51" t="s">
        <v>1195</v>
      </c>
      <c r="Q1688" s="51" t="s">
        <v>1194</v>
      </c>
      <c r="R1688" s="51" t="s">
        <v>1213</v>
      </c>
      <c r="T1688" s="51" t="s">
        <v>1823</v>
      </c>
    </row>
    <row r="1689" spans="1:20" x14ac:dyDescent="0.2">
      <c r="A1689" s="51" t="s">
        <v>1787</v>
      </c>
      <c r="B1689" s="51" t="s">
        <v>1208</v>
      </c>
      <c r="C1689" s="51" t="s">
        <v>1786</v>
      </c>
      <c r="D1689" s="51" t="s">
        <v>1573</v>
      </c>
      <c r="E1689" s="51" t="s">
        <v>1572</v>
      </c>
      <c r="F1689" s="51" t="s">
        <v>1204</v>
      </c>
      <c r="G1689" s="51" t="s">
        <v>1203</v>
      </c>
      <c r="H1689" s="51" t="s">
        <v>1202</v>
      </c>
      <c r="I1689" s="51" t="s">
        <v>1201</v>
      </c>
      <c r="J1689" s="51" t="s">
        <v>1200</v>
      </c>
      <c r="K1689" s="51" t="s">
        <v>1199</v>
      </c>
      <c r="L1689" s="51" t="s">
        <v>1596</v>
      </c>
      <c r="M1689" s="51" t="s">
        <v>1791</v>
      </c>
      <c r="N1689" s="51" t="s">
        <v>2735</v>
      </c>
      <c r="O1689" s="51">
        <v>150400</v>
      </c>
      <c r="P1689" s="51" t="s">
        <v>1195</v>
      </c>
      <c r="Q1689" s="51" t="s">
        <v>1194</v>
      </c>
      <c r="R1689" s="51" t="s">
        <v>15</v>
      </c>
      <c r="T1689" s="51" t="s">
        <v>1906</v>
      </c>
    </row>
    <row r="1690" spans="1:20" x14ac:dyDescent="0.2">
      <c r="A1690" s="51" t="s">
        <v>1787</v>
      </c>
      <c r="B1690" s="51" t="s">
        <v>1208</v>
      </c>
      <c r="C1690" s="51" t="s">
        <v>1786</v>
      </c>
      <c r="D1690" s="51" t="s">
        <v>1573</v>
      </c>
      <c r="E1690" s="51" t="s">
        <v>1572</v>
      </c>
      <c r="F1690" s="51" t="s">
        <v>1204</v>
      </c>
      <c r="G1690" s="51" t="s">
        <v>1203</v>
      </c>
      <c r="H1690" s="51" t="s">
        <v>1202</v>
      </c>
      <c r="I1690" s="51" t="s">
        <v>1201</v>
      </c>
      <c r="J1690" s="51" t="s">
        <v>1200</v>
      </c>
      <c r="K1690" s="51" t="s">
        <v>1199</v>
      </c>
      <c r="L1690" s="51" t="s">
        <v>1595</v>
      </c>
      <c r="M1690" s="51" t="s">
        <v>1989</v>
      </c>
      <c r="N1690" s="51" t="s">
        <v>1166</v>
      </c>
      <c r="O1690" s="51">
        <v>314200</v>
      </c>
      <c r="P1690" s="51" t="s">
        <v>1195</v>
      </c>
      <c r="Q1690" s="51" t="s">
        <v>1194</v>
      </c>
      <c r="R1690" s="51" t="s">
        <v>1213</v>
      </c>
      <c r="T1690" s="51" t="s">
        <v>2015</v>
      </c>
    </row>
    <row r="1691" spans="1:20" x14ac:dyDescent="0.2">
      <c r="A1691" s="51" t="s">
        <v>1787</v>
      </c>
      <c r="B1691" s="51" t="s">
        <v>1208</v>
      </c>
      <c r="C1691" s="51" t="s">
        <v>1786</v>
      </c>
      <c r="D1691" s="51" t="s">
        <v>1573</v>
      </c>
      <c r="E1691" s="51" t="s">
        <v>1572</v>
      </c>
      <c r="F1691" s="51" t="s">
        <v>1204</v>
      </c>
      <c r="G1691" s="51" t="s">
        <v>1203</v>
      </c>
      <c r="H1691" s="51" t="s">
        <v>1202</v>
      </c>
      <c r="I1691" s="51" t="s">
        <v>1201</v>
      </c>
      <c r="J1691" s="51" t="s">
        <v>1200</v>
      </c>
      <c r="K1691" s="51" t="s">
        <v>1199</v>
      </c>
      <c r="L1691" s="51" t="s">
        <v>1594</v>
      </c>
      <c r="M1691" s="51" t="s">
        <v>1791</v>
      </c>
      <c r="N1691" s="51" t="s">
        <v>2735</v>
      </c>
      <c r="O1691" s="51">
        <v>202990</v>
      </c>
      <c r="P1691" s="51" t="s">
        <v>1195</v>
      </c>
      <c r="Q1691" s="51" t="s">
        <v>1194</v>
      </c>
      <c r="R1691" s="51" t="s">
        <v>15</v>
      </c>
      <c r="T1691" s="51" t="s">
        <v>1933</v>
      </c>
    </row>
    <row r="1692" spans="1:20" x14ac:dyDescent="0.2">
      <c r="A1692" s="51" t="s">
        <v>1787</v>
      </c>
      <c r="B1692" s="51" t="s">
        <v>1208</v>
      </c>
      <c r="C1692" s="51" t="s">
        <v>1786</v>
      </c>
      <c r="D1692" s="51" t="s">
        <v>1573</v>
      </c>
      <c r="E1692" s="51" t="s">
        <v>1572</v>
      </c>
      <c r="F1692" s="51" t="s">
        <v>1204</v>
      </c>
      <c r="G1692" s="51" t="s">
        <v>1203</v>
      </c>
      <c r="H1692" s="51" t="s">
        <v>1202</v>
      </c>
      <c r="I1692" s="51" t="s">
        <v>1201</v>
      </c>
      <c r="J1692" s="51" t="s">
        <v>1200</v>
      </c>
      <c r="K1692" s="51" t="s">
        <v>1199</v>
      </c>
      <c r="L1692" s="51" t="s">
        <v>1593</v>
      </c>
      <c r="M1692" s="51" t="s">
        <v>1791</v>
      </c>
      <c r="N1692" s="51" t="s">
        <v>2735</v>
      </c>
      <c r="O1692" s="51">
        <v>370900</v>
      </c>
      <c r="P1692" s="51" t="s">
        <v>1195</v>
      </c>
      <c r="Q1692" s="51" t="s">
        <v>1194</v>
      </c>
      <c r="R1692" s="51" t="s">
        <v>15</v>
      </c>
      <c r="T1692" s="51" t="s">
        <v>1689</v>
      </c>
    </row>
    <row r="1693" spans="1:20" x14ac:dyDescent="0.2">
      <c r="A1693" s="51" t="s">
        <v>1787</v>
      </c>
      <c r="B1693" s="51" t="s">
        <v>1208</v>
      </c>
      <c r="C1693" s="51" t="s">
        <v>1786</v>
      </c>
      <c r="D1693" s="51" t="s">
        <v>1573</v>
      </c>
      <c r="E1693" s="51" t="s">
        <v>1572</v>
      </c>
      <c r="F1693" s="51" t="s">
        <v>1204</v>
      </c>
      <c r="G1693" s="51" t="s">
        <v>1203</v>
      </c>
      <c r="H1693" s="51" t="s">
        <v>1202</v>
      </c>
      <c r="I1693" s="51" t="s">
        <v>1201</v>
      </c>
      <c r="J1693" s="51" t="s">
        <v>1200</v>
      </c>
      <c r="K1693" s="51" t="s">
        <v>1199</v>
      </c>
      <c r="L1693" s="51" t="s">
        <v>1591</v>
      </c>
      <c r="M1693" s="51" t="s">
        <v>1791</v>
      </c>
      <c r="N1693" s="51" t="s">
        <v>2735</v>
      </c>
      <c r="O1693" s="51">
        <v>276700</v>
      </c>
      <c r="P1693" s="51" t="s">
        <v>1195</v>
      </c>
      <c r="Q1693" s="51" t="s">
        <v>1194</v>
      </c>
      <c r="R1693" s="51" t="s">
        <v>1213</v>
      </c>
      <c r="T1693" s="51" t="s">
        <v>1823</v>
      </c>
    </row>
    <row r="1694" spans="1:20" x14ac:dyDescent="0.2">
      <c r="A1694" s="51" t="s">
        <v>1787</v>
      </c>
      <c r="B1694" s="51" t="s">
        <v>1208</v>
      </c>
      <c r="C1694" s="51" t="s">
        <v>1786</v>
      </c>
      <c r="D1694" s="51" t="s">
        <v>1573</v>
      </c>
      <c r="E1694" s="51" t="s">
        <v>1572</v>
      </c>
      <c r="F1694" s="51" t="s">
        <v>1204</v>
      </c>
      <c r="G1694" s="51" t="s">
        <v>1203</v>
      </c>
      <c r="H1694" s="51" t="s">
        <v>1202</v>
      </c>
      <c r="I1694" s="51" t="s">
        <v>1201</v>
      </c>
      <c r="J1694" s="51" t="s">
        <v>1200</v>
      </c>
      <c r="K1694" s="51" t="s">
        <v>1199</v>
      </c>
      <c r="L1694" s="51" t="s">
        <v>1590</v>
      </c>
      <c r="M1694" s="51" t="s">
        <v>1197</v>
      </c>
      <c r="N1694" s="51" t="s">
        <v>1168</v>
      </c>
      <c r="O1694" s="51">
        <v>510000</v>
      </c>
      <c r="P1694" s="51" t="s">
        <v>1195</v>
      </c>
      <c r="Q1694" s="51" t="s">
        <v>1194</v>
      </c>
      <c r="R1694" s="51" t="s">
        <v>15</v>
      </c>
      <c r="T1694" s="51" t="s">
        <v>1449</v>
      </c>
    </row>
    <row r="1695" spans="1:20" x14ac:dyDescent="0.2">
      <c r="A1695" s="51" t="s">
        <v>1787</v>
      </c>
      <c r="B1695" s="51" t="s">
        <v>1208</v>
      </c>
      <c r="C1695" s="51" t="s">
        <v>1786</v>
      </c>
      <c r="D1695" s="51" t="s">
        <v>1573</v>
      </c>
      <c r="E1695" s="51" t="s">
        <v>1572</v>
      </c>
      <c r="F1695" s="51" t="s">
        <v>1204</v>
      </c>
      <c r="G1695" s="51" t="s">
        <v>1203</v>
      </c>
      <c r="H1695" s="51" t="s">
        <v>1202</v>
      </c>
      <c r="I1695" s="51" t="s">
        <v>1201</v>
      </c>
      <c r="J1695" s="51" t="s">
        <v>1200</v>
      </c>
      <c r="K1695" s="51" t="s">
        <v>1199</v>
      </c>
      <c r="L1695" s="51" t="s">
        <v>1589</v>
      </c>
      <c r="M1695" s="51" t="s">
        <v>1214</v>
      </c>
      <c r="N1695" s="51" t="s">
        <v>1168</v>
      </c>
      <c r="O1695" s="51">
        <v>371900</v>
      </c>
      <c r="P1695" s="51" t="s">
        <v>1195</v>
      </c>
      <c r="Q1695" s="51" t="s">
        <v>1194</v>
      </c>
      <c r="R1695" s="51" t="s">
        <v>1213</v>
      </c>
      <c r="T1695" s="51" t="s">
        <v>1904</v>
      </c>
    </row>
    <row r="1696" spans="1:20" x14ac:dyDescent="0.2">
      <c r="A1696" s="51" t="s">
        <v>1787</v>
      </c>
      <c r="B1696" s="51" t="s">
        <v>1208</v>
      </c>
      <c r="C1696" s="51" t="s">
        <v>1786</v>
      </c>
      <c r="D1696" s="51" t="s">
        <v>1573</v>
      </c>
      <c r="E1696" s="51" t="s">
        <v>1572</v>
      </c>
      <c r="F1696" s="51" t="s">
        <v>1204</v>
      </c>
      <c r="G1696" s="51" t="s">
        <v>1203</v>
      </c>
      <c r="H1696" s="51" t="s">
        <v>1202</v>
      </c>
      <c r="I1696" s="51" t="s">
        <v>1201</v>
      </c>
      <c r="J1696" s="51" t="s">
        <v>1200</v>
      </c>
      <c r="K1696" s="51" t="s">
        <v>1199</v>
      </c>
      <c r="L1696" s="51" t="s">
        <v>1587</v>
      </c>
      <c r="M1696" s="51" t="s">
        <v>1211</v>
      </c>
      <c r="N1696" s="51" t="s">
        <v>1164</v>
      </c>
      <c r="O1696" s="51">
        <v>509000</v>
      </c>
      <c r="P1696" s="51" t="s">
        <v>1195</v>
      </c>
      <c r="Q1696" s="51" t="s">
        <v>1194</v>
      </c>
      <c r="R1696" s="51" t="s">
        <v>15</v>
      </c>
      <c r="T1696" s="51" t="s">
        <v>2014</v>
      </c>
    </row>
    <row r="1697" spans="1:20" x14ac:dyDescent="0.2">
      <c r="A1697" s="51" t="s">
        <v>1787</v>
      </c>
      <c r="B1697" s="51" t="s">
        <v>1208</v>
      </c>
      <c r="C1697" s="51" t="s">
        <v>1786</v>
      </c>
      <c r="D1697" s="51" t="s">
        <v>1573</v>
      </c>
      <c r="E1697" s="51" t="s">
        <v>1572</v>
      </c>
      <c r="F1697" s="51" t="s">
        <v>1204</v>
      </c>
      <c r="G1697" s="51" t="s">
        <v>1203</v>
      </c>
      <c r="H1697" s="51" t="s">
        <v>1202</v>
      </c>
      <c r="I1697" s="51" t="s">
        <v>1201</v>
      </c>
      <c r="J1697" s="51" t="s">
        <v>1200</v>
      </c>
      <c r="K1697" s="51" t="s">
        <v>1199</v>
      </c>
      <c r="L1697" s="51" t="s">
        <v>1586</v>
      </c>
      <c r="M1697" s="51" t="s">
        <v>1211</v>
      </c>
      <c r="N1697" s="51" t="s">
        <v>1164</v>
      </c>
      <c r="O1697" s="51">
        <v>264900</v>
      </c>
      <c r="P1697" s="51" t="s">
        <v>1195</v>
      </c>
      <c r="Q1697" s="51" t="s">
        <v>1194</v>
      </c>
      <c r="R1697" s="51" t="s">
        <v>1213</v>
      </c>
      <c r="T1697" s="51" t="s">
        <v>1898</v>
      </c>
    </row>
    <row r="1698" spans="1:20" x14ac:dyDescent="0.2">
      <c r="A1698" s="51" t="s">
        <v>1787</v>
      </c>
      <c r="B1698" s="51" t="s">
        <v>1208</v>
      </c>
      <c r="C1698" s="51" t="s">
        <v>1786</v>
      </c>
      <c r="D1698" s="51" t="s">
        <v>1573</v>
      </c>
      <c r="E1698" s="51" t="s">
        <v>1572</v>
      </c>
      <c r="F1698" s="51" t="s">
        <v>1204</v>
      </c>
      <c r="G1698" s="51" t="s">
        <v>1203</v>
      </c>
      <c r="H1698" s="51" t="s">
        <v>1202</v>
      </c>
      <c r="I1698" s="51" t="s">
        <v>1201</v>
      </c>
      <c r="J1698" s="51" t="s">
        <v>1200</v>
      </c>
      <c r="K1698" s="51" t="s">
        <v>1199</v>
      </c>
      <c r="L1698" s="51" t="s">
        <v>1585</v>
      </c>
      <c r="M1698" s="51" t="s">
        <v>1791</v>
      </c>
      <c r="N1698" s="51" t="s">
        <v>2735</v>
      </c>
      <c r="O1698" s="51">
        <v>799900</v>
      </c>
      <c r="P1698" s="51" t="s">
        <v>1195</v>
      </c>
      <c r="Q1698" s="51" t="s">
        <v>1194</v>
      </c>
      <c r="R1698" s="51" t="s">
        <v>15</v>
      </c>
      <c r="T1698" s="51" t="s">
        <v>1837</v>
      </c>
    </row>
    <row r="1699" spans="1:20" x14ac:dyDescent="0.2">
      <c r="A1699" s="51" t="s">
        <v>1787</v>
      </c>
      <c r="B1699" s="51" t="s">
        <v>1208</v>
      </c>
      <c r="C1699" s="51" t="s">
        <v>1786</v>
      </c>
      <c r="D1699" s="51" t="s">
        <v>1573</v>
      </c>
      <c r="E1699" s="51" t="s">
        <v>1572</v>
      </c>
      <c r="F1699" s="51" t="s">
        <v>1204</v>
      </c>
      <c r="G1699" s="51" t="s">
        <v>1203</v>
      </c>
      <c r="H1699" s="51" t="s">
        <v>1202</v>
      </c>
      <c r="I1699" s="51" t="s">
        <v>1201</v>
      </c>
      <c r="J1699" s="51" t="s">
        <v>1200</v>
      </c>
      <c r="K1699" s="51" t="s">
        <v>1199</v>
      </c>
      <c r="L1699" s="51" t="s">
        <v>1583</v>
      </c>
      <c r="M1699" s="51" t="s">
        <v>1211</v>
      </c>
      <c r="N1699" s="51" t="s">
        <v>1164</v>
      </c>
      <c r="O1699" s="51">
        <v>227990</v>
      </c>
      <c r="P1699" s="51" t="s">
        <v>1195</v>
      </c>
      <c r="Q1699" s="51" t="s">
        <v>1194</v>
      </c>
      <c r="R1699" s="51" t="s">
        <v>15</v>
      </c>
      <c r="T1699" s="51" t="s">
        <v>2013</v>
      </c>
    </row>
    <row r="1700" spans="1:20" x14ac:dyDescent="0.2">
      <c r="A1700" s="51" t="s">
        <v>1787</v>
      </c>
      <c r="B1700" s="51" t="s">
        <v>1208</v>
      </c>
      <c r="C1700" s="51" t="s">
        <v>1786</v>
      </c>
      <c r="D1700" s="51" t="s">
        <v>1573</v>
      </c>
      <c r="E1700" s="51" t="s">
        <v>1572</v>
      </c>
      <c r="F1700" s="51" t="s">
        <v>1204</v>
      </c>
      <c r="G1700" s="51" t="s">
        <v>1203</v>
      </c>
      <c r="H1700" s="51" t="s">
        <v>1202</v>
      </c>
      <c r="I1700" s="51" t="s">
        <v>1201</v>
      </c>
      <c r="J1700" s="51" t="s">
        <v>1200</v>
      </c>
      <c r="K1700" s="51" t="s">
        <v>1199</v>
      </c>
      <c r="L1700" s="51" t="s">
        <v>1581</v>
      </c>
      <c r="M1700" s="51" t="s">
        <v>1214</v>
      </c>
      <c r="N1700" s="51" t="s">
        <v>1168</v>
      </c>
      <c r="O1700" s="51">
        <v>357900</v>
      </c>
      <c r="P1700" s="51" t="s">
        <v>1195</v>
      </c>
      <c r="Q1700" s="51" t="s">
        <v>1194</v>
      </c>
      <c r="R1700" s="51" t="s">
        <v>15</v>
      </c>
      <c r="T1700" s="51" t="s">
        <v>1806</v>
      </c>
    </row>
    <row r="1701" spans="1:20" x14ac:dyDescent="0.2">
      <c r="A1701" s="51" t="s">
        <v>1787</v>
      </c>
      <c r="B1701" s="51" t="s">
        <v>1208</v>
      </c>
      <c r="C1701" s="51" t="s">
        <v>1786</v>
      </c>
      <c r="D1701" s="51" t="s">
        <v>1573</v>
      </c>
      <c r="E1701" s="51" t="s">
        <v>1572</v>
      </c>
      <c r="F1701" s="51" t="s">
        <v>1204</v>
      </c>
      <c r="G1701" s="51" t="s">
        <v>1203</v>
      </c>
      <c r="H1701" s="51" t="s">
        <v>1202</v>
      </c>
      <c r="I1701" s="51" t="s">
        <v>1201</v>
      </c>
      <c r="J1701" s="51" t="s">
        <v>1200</v>
      </c>
      <c r="K1701" s="51" t="s">
        <v>1199</v>
      </c>
      <c r="L1701" s="51" t="s">
        <v>1580</v>
      </c>
      <c r="M1701" s="51" t="s">
        <v>1197</v>
      </c>
      <c r="N1701" s="51" t="s">
        <v>1168</v>
      </c>
      <c r="O1701" s="51">
        <v>346990</v>
      </c>
      <c r="P1701" s="51" t="s">
        <v>1195</v>
      </c>
      <c r="Q1701" s="51" t="s">
        <v>1194</v>
      </c>
      <c r="R1701" s="51" t="s">
        <v>1213</v>
      </c>
      <c r="T1701" s="51" t="s">
        <v>2012</v>
      </c>
    </row>
    <row r="1702" spans="1:20" x14ac:dyDescent="0.2">
      <c r="A1702" s="51" t="s">
        <v>1787</v>
      </c>
      <c r="B1702" s="51" t="s">
        <v>1208</v>
      </c>
      <c r="C1702" s="51" t="s">
        <v>1786</v>
      </c>
      <c r="D1702" s="51" t="s">
        <v>1573</v>
      </c>
      <c r="E1702" s="51" t="s">
        <v>1572</v>
      </c>
      <c r="F1702" s="51" t="s">
        <v>1204</v>
      </c>
      <c r="G1702" s="51" t="s">
        <v>1203</v>
      </c>
      <c r="H1702" s="51" t="s">
        <v>1202</v>
      </c>
      <c r="I1702" s="51" t="s">
        <v>1201</v>
      </c>
      <c r="J1702" s="51" t="s">
        <v>1200</v>
      </c>
      <c r="K1702" s="51" t="s">
        <v>1199</v>
      </c>
      <c r="L1702" s="51" t="s">
        <v>1579</v>
      </c>
      <c r="M1702" s="51" t="s">
        <v>1197</v>
      </c>
      <c r="N1702" s="51" t="s">
        <v>1168</v>
      </c>
      <c r="O1702" s="51">
        <v>288900</v>
      </c>
      <c r="P1702" s="51" t="s">
        <v>1195</v>
      </c>
      <c r="Q1702" s="51" t="s">
        <v>1194</v>
      </c>
      <c r="R1702" s="51" t="s">
        <v>1213</v>
      </c>
      <c r="T1702" s="51" t="s">
        <v>2011</v>
      </c>
    </row>
    <row r="1703" spans="1:20" x14ac:dyDescent="0.2">
      <c r="A1703" s="51" t="s">
        <v>1787</v>
      </c>
      <c r="B1703" s="51" t="s">
        <v>1208</v>
      </c>
      <c r="C1703" s="51" t="s">
        <v>1786</v>
      </c>
      <c r="D1703" s="51" t="s">
        <v>1573</v>
      </c>
      <c r="E1703" s="51" t="s">
        <v>1572</v>
      </c>
      <c r="F1703" s="51" t="s">
        <v>1204</v>
      </c>
      <c r="G1703" s="51" t="s">
        <v>1203</v>
      </c>
      <c r="H1703" s="51" t="s">
        <v>1202</v>
      </c>
      <c r="I1703" s="51" t="s">
        <v>1201</v>
      </c>
      <c r="J1703" s="51" t="s">
        <v>1200</v>
      </c>
      <c r="K1703" s="51" t="s">
        <v>1199</v>
      </c>
      <c r="L1703" s="51" t="s">
        <v>1577</v>
      </c>
      <c r="M1703" s="51" t="s">
        <v>1221</v>
      </c>
      <c r="N1703" s="51" t="s">
        <v>1164</v>
      </c>
      <c r="O1703" s="51">
        <v>589500</v>
      </c>
      <c r="P1703" s="51" t="s">
        <v>1195</v>
      </c>
      <c r="Q1703" s="51" t="s">
        <v>1194</v>
      </c>
      <c r="R1703" s="51" t="s">
        <v>15</v>
      </c>
      <c r="T1703" s="51" t="s">
        <v>2010</v>
      </c>
    </row>
    <row r="1704" spans="1:20" x14ac:dyDescent="0.2">
      <c r="A1704" s="51" t="s">
        <v>1787</v>
      </c>
      <c r="B1704" s="51" t="s">
        <v>1208</v>
      </c>
      <c r="C1704" s="51" t="s">
        <v>1786</v>
      </c>
      <c r="D1704" s="51" t="s">
        <v>1573</v>
      </c>
      <c r="E1704" s="51" t="s">
        <v>1572</v>
      </c>
      <c r="F1704" s="51" t="s">
        <v>1204</v>
      </c>
      <c r="G1704" s="51" t="s">
        <v>1203</v>
      </c>
      <c r="H1704" s="51" t="s">
        <v>1202</v>
      </c>
      <c r="I1704" s="51" t="s">
        <v>1201</v>
      </c>
      <c r="J1704" s="51" t="s">
        <v>1200</v>
      </c>
      <c r="K1704" s="51" t="s">
        <v>1199</v>
      </c>
      <c r="L1704" s="51" t="s">
        <v>1575</v>
      </c>
      <c r="M1704" s="51" t="s">
        <v>1214</v>
      </c>
      <c r="N1704" s="51" t="s">
        <v>1168</v>
      </c>
      <c r="O1704" s="51">
        <v>594200</v>
      </c>
      <c r="P1704" s="51" t="s">
        <v>1195</v>
      </c>
      <c r="Q1704" s="51" t="s">
        <v>1194</v>
      </c>
      <c r="R1704" s="51" t="s">
        <v>15</v>
      </c>
      <c r="T1704" s="51" t="s">
        <v>1975</v>
      </c>
    </row>
    <row r="1705" spans="1:20" x14ac:dyDescent="0.2">
      <c r="A1705" s="51" t="s">
        <v>1787</v>
      </c>
      <c r="B1705" s="51" t="s">
        <v>1208</v>
      </c>
      <c r="C1705" s="51" t="s">
        <v>1786</v>
      </c>
      <c r="D1705" s="51" t="s">
        <v>1573</v>
      </c>
      <c r="E1705" s="51" t="s">
        <v>1572</v>
      </c>
      <c r="F1705" s="51" t="s">
        <v>1204</v>
      </c>
      <c r="G1705" s="51" t="s">
        <v>1203</v>
      </c>
      <c r="H1705" s="51" t="s">
        <v>1202</v>
      </c>
      <c r="I1705" s="51" t="s">
        <v>1201</v>
      </c>
      <c r="J1705" s="51" t="s">
        <v>1200</v>
      </c>
      <c r="K1705" s="51" t="s">
        <v>1199</v>
      </c>
      <c r="L1705" s="51" t="s">
        <v>1574</v>
      </c>
      <c r="M1705" s="51" t="s">
        <v>1197</v>
      </c>
      <c r="N1705" s="51" t="s">
        <v>1168</v>
      </c>
      <c r="O1705" s="51">
        <v>337900</v>
      </c>
      <c r="P1705" s="51" t="s">
        <v>1195</v>
      </c>
      <c r="Q1705" s="51" t="s">
        <v>1194</v>
      </c>
      <c r="R1705" s="51" t="s">
        <v>15</v>
      </c>
      <c r="T1705" s="51" t="s">
        <v>1785</v>
      </c>
    </row>
    <row r="1706" spans="1:20" x14ac:dyDescent="0.2">
      <c r="A1706" s="51" t="s">
        <v>1787</v>
      </c>
      <c r="B1706" s="51" t="s">
        <v>1208</v>
      </c>
      <c r="C1706" s="51" t="s">
        <v>1786</v>
      </c>
      <c r="D1706" s="51" t="s">
        <v>1573</v>
      </c>
      <c r="E1706" s="51" t="s">
        <v>1572</v>
      </c>
      <c r="F1706" s="51" t="s">
        <v>1204</v>
      </c>
      <c r="G1706" s="51" t="s">
        <v>1203</v>
      </c>
      <c r="H1706" s="51" t="s">
        <v>1202</v>
      </c>
      <c r="I1706" s="51" t="s">
        <v>1201</v>
      </c>
      <c r="J1706" s="51" t="s">
        <v>1200</v>
      </c>
      <c r="K1706" s="51" t="s">
        <v>1199</v>
      </c>
      <c r="L1706" s="51" t="s">
        <v>1571</v>
      </c>
      <c r="M1706" s="51" t="s">
        <v>1197</v>
      </c>
      <c r="N1706" s="51" t="s">
        <v>1168</v>
      </c>
      <c r="O1706" s="51">
        <v>378900</v>
      </c>
      <c r="P1706" s="51" t="s">
        <v>1195</v>
      </c>
      <c r="Q1706" s="51" t="s">
        <v>1194</v>
      </c>
      <c r="R1706" s="51" t="s">
        <v>15</v>
      </c>
      <c r="T1706" s="51" t="s">
        <v>1849</v>
      </c>
    </row>
    <row r="1707" spans="1:20" x14ac:dyDescent="0.2">
      <c r="A1707" s="51" t="s">
        <v>1787</v>
      </c>
      <c r="B1707" s="51" t="s">
        <v>1208</v>
      </c>
      <c r="C1707" s="51" t="s">
        <v>1786</v>
      </c>
      <c r="D1707" s="51" t="s">
        <v>1563</v>
      </c>
      <c r="E1707" s="51" t="s">
        <v>1562</v>
      </c>
      <c r="F1707" s="51" t="s">
        <v>1204</v>
      </c>
      <c r="G1707" s="51" t="s">
        <v>1203</v>
      </c>
      <c r="H1707" s="51" t="s">
        <v>1202</v>
      </c>
      <c r="I1707" s="51" t="s">
        <v>1201</v>
      </c>
      <c r="J1707" s="51" t="s">
        <v>1200</v>
      </c>
      <c r="K1707" s="51" t="s">
        <v>1199</v>
      </c>
      <c r="L1707" s="51" t="s">
        <v>1222</v>
      </c>
      <c r="M1707" s="51" t="s">
        <v>1791</v>
      </c>
      <c r="N1707" s="51" t="s">
        <v>2735</v>
      </c>
      <c r="O1707" s="51">
        <v>197800</v>
      </c>
      <c r="P1707" s="51" t="s">
        <v>1195</v>
      </c>
      <c r="Q1707" s="51" t="s">
        <v>1194</v>
      </c>
      <c r="R1707" s="51" t="s">
        <v>15</v>
      </c>
      <c r="T1707" s="51" t="s">
        <v>1804</v>
      </c>
    </row>
    <row r="1708" spans="1:20" x14ac:dyDescent="0.2">
      <c r="A1708" s="51" t="s">
        <v>1787</v>
      </c>
      <c r="B1708" s="51" t="s">
        <v>1208</v>
      </c>
      <c r="C1708" s="51" t="s">
        <v>1786</v>
      </c>
      <c r="D1708" s="51" t="s">
        <v>1563</v>
      </c>
      <c r="E1708" s="51" t="s">
        <v>1562</v>
      </c>
      <c r="F1708" s="51" t="s">
        <v>1204</v>
      </c>
      <c r="G1708" s="51" t="s">
        <v>1203</v>
      </c>
      <c r="H1708" s="51" t="s">
        <v>1202</v>
      </c>
      <c r="I1708" s="51" t="s">
        <v>1201</v>
      </c>
      <c r="J1708" s="51" t="s">
        <v>1200</v>
      </c>
      <c r="K1708" s="51" t="s">
        <v>1199</v>
      </c>
      <c r="L1708" s="51" t="s">
        <v>1219</v>
      </c>
      <c r="M1708" s="51" t="s">
        <v>1221</v>
      </c>
      <c r="N1708" s="51" t="s">
        <v>1164</v>
      </c>
      <c r="O1708" s="51">
        <v>357900</v>
      </c>
      <c r="P1708" s="51" t="s">
        <v>1195</v>
      </c>
      <c r="Q1708" s="51" t="s">
        <v>1194</v>
      </c>
      <c r="R1708" s="51" t="s">
        <v>15</v>
      </c>
      <c r="T1708" s="51" t="s">
        <v>1806</v>
      </c>
    </row>
    <row r="1709" spans="1:20" x14ac:dyDescent="0.2">
      <c r="A1709" s="51" t="s">
        <v>1787</v>
      </c>
      <c r="B1709" s="51" t="s">
        <v>1208</v>
      </c>
      <c r="C1709" s="51" t="s">
        <v>1786</v>
      </c>
      <c r="D1709" s="51" t="s">
        <v>1563</v>
      </c>
      <c r="E1709" s="51" t="s">
        <v>1562</v>
      </c>
      <c r="F1709" s="51" t="s">
        <v>1204</v>
      </c>
      <c r="G1709" s="51" t="s">
        <v>1203</v>
      </c>
      <c r="H1709" s="51" t="s">
        <v>1202</v>
      </c>
      <c r="I1709" s="51" t="s">
        <v>1201</v>
      </c>
      <c r="J1709" s="51" t="s">
        <v>1200</v>
      </c>
      <c r="K1709" s="51" t="s">
        <v>1199</v>
      </c>
      <c r="L1709" s="51" t="s">
        <v>1217</v>
      </c>
      <c r="M1709" s="51" t="s">
        <v>1221</v>
      </c>
      <c r="N1709" s="51" t="s">
        <v>1164</v>
      </c>
      <c r="O1709" s="51">
        <v>483900</v>
      </c>
      <c r="P1709" s="51" t="s">
        <v>1195</v>
      </c>
      <c r="Q1709" s="51" t="s">
        <v>1194</v>
      </c>
      <c r="R1709" s="51" t="s">
        <v>15</v>
      </c>
      <c r="T1709" s="51" t="s">
        <v>1809</v>
      </c>
    </row>
    <row r="1710" spans="1:20" x14ac:dyDescent="0.2">
      <c r="A1710" s="51" t="s">
        <v>1787</v>
      </c>
      <c r="B1710" s="51" t="s">
        <v>1208</v>
      </c>
      <c r="C1710" s="51" t="s">
        <v>1786</v>
      </c>
      <c r="D1710" s="51" t="s">
        <v>1563</v>
      </c>
      <c r="E1710" s="51" t="s">
        <v>1562</v>
      </c>
      <c r="F1710" s="51" t="s">
        <v>1204</v>
      </c>
      <c r="G1710" s="51" t="s">
        <v>1203</v>
      </c>
      <c r="H1710" s="51" t="s">
        <v>1202</v>
      </c>
      <c r="I1710" s="51" t="s">
        <v>1201</v>
      </c>
      <c r="J1710" s="51" t="s">
        <v>1200</v>
      </c>
      <c r="K1710" s="51" t="s">
        <v>1199</v>
      </c>
      <c r="L1710" s="51" t="s">
        <v>1215</v>
      </c>
      <c r="M1710" s="51" t="s">
        <v>1791</v>
      </c>
      <c r="N1710" s="51" t="s">
        <v>2735</v>
      </c>
      <c r="O1710" s="51">
        <v>509900</v>
      </c>
      <c r="P1710" s="51" t="s">
        <v>1195</v>
      </c>
      <c r="Q1710" s="51" t="s">
        <v>1194</v>
      </c>
      <c r="R1710" s="51" t="s">
        <v>15</v>
      </c>
      <c r="T1710" s="51" t="s">
        <v>2009</v>
      </c>
    </row>
    <row r="1711" spans="1:20" x14ac:dyDescent="0.2">
      <c r="A1711" s="51" t="s">
        <v>1787</v>
      </c>
      <c r="B1711" s="51" t="s">
        <v>1208</v>
      </c>
      <c r="C1711" s="51" t="s">
        <v>1786</v>
      </c>
      <c r="D1711" s="51" t="s">
        <v>1563</v>
      </c>
      <c r="E1711" s="51" t="s">
        <v>1562</v>
      </c>
      <c r="F1711" s="51" t="s">
        <v>1204</v>
      </c>
      <c r="G1711" s="51" t="s">
        <v>1203</v>
      </c>
      <c r="H1711" s="51" t="s">
        <v>1202</v>
      </c>
      <c r="I1711" s="51" t="s">
        <v>1201</v>
      </c>
      <c r="J1711" s="51" t="s">
        <v>1200</v>
      </c>
      <c r="K1711" s="51" t="s">
        <v>1199</v>
      </c>
      <c r="L1711" s="51" t="s">
        <v>1212</v>
      </c>
      <c r="M1711" s="51" t="s">
        <v>1791</v>
      </c>
      <c r="N1711" s="51" t="s">
        <v>2735</v>
      </c>
      <c r="O1711" s="51">
        <v>189400</v>
      </c>
      <c r="P1711" s="51" t="s">
        <v>1195</v>
      </c>
      <c r="Q1711" s="51" t="s">
        <v>1194</v>
      </c>
      <c r="R1711" s="51" t="s">
        <v>15</v>
      </c>
      <c r="T1711" s="51" t="s">
        <v>1953</v>
      </c>
    </row>
    <row r="1712" spans="1:20" x14ac:dyDescent="0.2">
      <c r="A1712" s="51" t="s">
        <v>1787</v>
      </c>
      <c r="B1712" s="51" t="s">
        <v>1208</v>
      </c>
      <c r="C1712" s="51" t="s">
        <v>1786</v>
      </c>
      <c r="D1712" s="51" t="s">
        <v>1563</v>
      </c>
      <c r="E1712" s="51" t="s">
        <v>1562</v>
      </c>
      <c r="F1712" s="51" t="s">
        <v>1204</v>
      </c>
      <c r="G1712" s="51" t="s">
        <v>1203</v>
      </c>
      <c r="H1712" s="51" t="s">
        <v>1202</v>
      </c>
      <c r="I1712" s="51" t="s">
        <v>1201</v>
      </c>
      <c r="J1712" s="51" t="s">
        <v>1200</v>
      </c>
      <c r="K1712" s="51" t="s">
        <v>1199</v>
      </c>
      <c r="L1712" s="51" t="s">
        <v>1198</v>
      </c>
      <c r="M1712" s="51" t="s">
        <v>1791</v>
      </c>
      <c r="N1712" s="51" t="s">
        <v>2735</v>
      </c>
      <c r="O1712" s="51">
        <v>207100</v>
      </c>
      <c r="P1712" s="51" t="s">
        <v>1195</v>
      </c>
      <c r="Q1712" s="51" t="s">
        <v>1194</v>
      </c>
      <c r="R1712" s="51" t="s">
        <v>15</v>
      </c>
      <c r="T1712" s="51" t="s">
        <v>1807</v>
      </c>
    </row>
    <row r="1713" spans="1:20" x14ac:dyDescent="0.2">
      <c r="A1713" s="51" t="s">
        <v>1787</v>
      </c>
      <c r="B1713" s="51" t="s">
        <v>1208</v>
      </c>
      <c r="C1713" s="51" t="s">
        <v>1786</v>
      </c>
      <c r="D1713" s="51" t="s">
        <v>1563</v>
      </c>
      <c r="E1713" s="51" t="s">
        <v>1562</v>
      </c>
      <c r="F1713" s="51" t="s">
        <v>1204</v>
      </c>
      <c r="G1713" s="51" t="s">
        <v>1203</v>
      </c>
      <c r="H1713" s="51" t="s">
        <v>1202</v>
      </c>
      <c r="I1713" s="51" t="s">
        <v>1201</v>
      </c>
      <c r="J1713" s="51" t="s">
        <v>1200</v>
      </c>
      <c r="K1713" s="51" t="s">
        <v>1199</v>
      </c>
      <c r="L1713" s="51" t="s">
        <v>1251</v>
      </c>
      <c r="M1713" s="51" t="s">
        <v>1211</v>
      </c>
      <c r="N1713" s="51" t="s">
        <v>1164</v>
      </c>
      <c r="O1713" s="51">
        <v>468500</v>
      </c>
      <c r="P1713" s="51" t="s">
        <v>1195</v>
      </c>
      <c r="Q1713" s="51" t="s">
        <v>1194</v>
      </c>
      <c r="R1713" s="51" t="s">
        <v>15</v>
      </c>
      <c r="T1713" s="51" t="s">
        <v>2008</v>
      </c>
    </row>
    <row r="1714" spans="1:20" x14ac:dyDescent="0.2">
      <c r="A1714" s="51" t="s">
        <v>1787</v>
      </c>
      <c r="B1714" s="51" t="s">
        <v>1208</v>
      </c>
      <c r="C1714" s="51" t="s">
        <v>1786</v>
      </c>
      <c r="D1714" s="51" t="s">
        <v>1563</v>
      </c>
      <c r="E1714" s="51" t="s">
        <v>1562</v>
      </c>
      <c r="F1714" s="51" t="s">
        <v>1204</v>
      </c>
      <c r="G1714" s="51" t="s">
        <v>1203</v>
      </c>
      <c r="H1714" s="51" t="s">
        <v>1202</v>
      </c>
      <c r="I1714" s="51" t="s">
        <v>1201</v>
      </c>
      <c r="J1714" s="51" t="s">
        <v>1200</v>
      </c>
      <c r="K1714" s="51" t="s">
        <v>1199</v>
      </c>
      <c r="L1714" s="51" t="s">
        <v>1248</v>
      </c>
      <c r="M1714" s="51" t="s">
        <v>1791</v>
      </c>
      <c r="N1714" s="51" t="s">
        <v>2735</v>
      </c>
      <c r="O1714" s="51">
        <v>539900</v>
      </c>
      <c r="P1714" s="51" t="s">
        <v>1195</v>
      </c>
      <c r="Q1714" s="51" t="s">
        <v>1194</v>
      </c>
      <c r="R1714" s="51" t="s">
        <v>15</v>
      </c>
      <c r="T1714" s="51" t="s">
        <v>1908</v>
      </c>
    </row>
    <row r="1715" spans="1:20" x14ac:dyDescent="0.2">
      <c r="A1715" s="51" t="s">
        <v>1787</v>
      </c>
      <c r="B1715" s="51" t="s">
        <v>1208</v>
      </c>
      <c r="C1715" s="51" t="s">
        <v>1786</v>
      </c>
      <c r="D1715" s="51" t="s">
        <v>1563</v>
      </c>
      <c r="E1715" s="51" t="s">
        <v>1562</v>
      </c>
      <c r="F1715" s="51" t="s">
        <v>1204</v>
      </c>
      <c r="G1715" s="51" t="s">
        <v>1203</v>
      </c>
      <c r="H1715" s="51" t="s">
        <v>1202</v>
      </c>
      <c r="I1715" s="51" t="s">
        <v>1201</v>
      </c>
      <c r="J1715" s="51" t="s">
        <v>1200</v>
      </c>
      <c r="K1715" s="51" t="s">
        <v>1199</v>
      </c>
      <c r="L1715" s="51" t="s">
        <v>1246</v>
      </c>
      <c r="M1715" s="51" t="s">
        <v>1791</v>
      </c>
      <c r="N1715" s="51" t="s">
        <v>2735</v>
      </c>
      <c r="O1715" s="51">
        <v>245100</v>
      </c>
      <c r="P1715" s="51" t="s">
        <v>1195</v>
      </c>
      <c r="Q1715" s="51" t="s">
        <v>1194</v>
      </c>
      <c r="R1715" s="51" t="s">
        <v>15</v>
      </c>
      <c r="T1715" s="51" t="s">
        <v>1928</v>
      </c>
    </row>
    <row r="1716" spans="1:20" x14ac:dyDescent="0.2">
      <c r="A1716" s="51" t="s">
        <v>1787</v>
      </c>
      <c r="B1716" s="51" t="s">
        <v>1208</v>
      </c>
      <c r="C1716" s="51" t="s">
        <v>1786</v>
      </c>
      <c r="D1716" s="51" t="s">
        <v>1563</v>
      </c>
      <c r="E1716" s="51" t="s">
        <v>1562</v>
      </c>
      <c r="F1716" s="51" t="s">
        <v>1204</v>
      </c>
      <c r="G1716" s="51" t="s">
        <v>1203</v>
      </c>
      <c r="H1716" s="51" t="s">
        <v>1202</v>
      </c>
      <c r="I1716" s="51" t="s">
        <v>1201</v>
      </c>
      <c r="J1716" s="51" t="s">
        <v>1200</v>
      </c>
      <c r="K1716" s="51" t="s">
        <v>1199</v>
      </c>
      <c r="L1716" s="51" t="s">
        <v>1244</v>
      </c>
      <c r="M1716" s="51" t="s">
        <v>1791</v>
      </c>
      <c r="N1716" s="51" t="s">
        <v>2735</v>
      </c>
      <c r="O1716" s="51">
        <v>200100</v>
      </c>
      <c r="P1716" s="51" t="s">
        <v>1195</v>
      </c>
      <c r="Q1716" s="51" t="s">
        <v>1194</v>
      </c>
      <c r="R1716" s="51" t="s">
        <v>15</v>
      </c>
      <c r="T1716" s="51" t="s">
        <v>1824</v>
      </c>
    </row>
    <row r="1717" spans="1:20" x14ac:dyDescent="0.2">
      <c r="A1717" s="51" t="s">
        <v>1787</v>
      </c>
      <c r="B1717" s="51" t="s">
        <v>1208</v>
      </c>
      <c r="C1717" s="51" t="s">
        <v>1786</v>
      </c>
      <c r="D1717" s="51" t="s">
        <v>1563</v>
      </c>
      <c r="E1717" s="51" t="s">
        <v>1562</v>
      </c>
      <c r="F1717" s="51" t="s">
        <v>1204</v>
      </c>
      <c r="G1717" s="51" t="s">
        <v>1203</v>
      </c>
      <c r="H1717" s="51" t="s">
        <v>1202</v>
      </c>
      <c r="I1717" s="51" t="s">
        <v>1201</v>
      </c>
      <c r="J1717" s="51" t="s">
        <v>1200</v>
      </c>
      <c r="K1717" s="51" t="s">
        <v>1199</v>
      </c>
      <c r="L1717" s="51" t="s">
        <v>1242</v>
      </c>
      <c r="M1717" s="51" t="s">
        <v>1211</v>
      </c>
      <c r="N1717" s="51" t="s">
        <v>1164</v>
      </c>
      <c r="O1717" s="51">
        <v>318900</v>
      </c>
      <c r="P1717" s="51" t="s">
        <v>1195</v>
      </c>
      <c r="Q1717" s="51" t="s">
        <v>1194</v>
      </c>
      <c r="R1717" s="51" t="s">
        <v>15</v>
      </c>
      <c r="T1717" s="51" t="s">
        <v>1700</v>
      </c>
    </row>
    <row r="1718" spans="1:20" x14ac:dyDescent="0.2">
      <c r="A1718" s="51" t="s">
        <v>1787</v>
      </c>
      <c r="B1718" s="51" t="s">
        <v>1208</v>
      </c>
      <c r="C1718" s="51" t="s">
        <v>1786</v>
      </c>
      <c r="D1718" s="51" t="s">
        <v>1563</v>
      </c>
      <c r="E1718" s="51" t="s">
        <v>1562</v>
      </c>
      <c r="F1718" s="51" t="s">
        <v>1204</v>
      </c>
      <c r="G1718" s="51" t="s">
        <v>1203</v>
      </c>
      <c r="H1718" s="51" t="s">
        <v>1202</v>
      </c>
      <c r="I1718" s="51" t="s">
        <v>1201</v>
      </c>
      <c r="J1718" s="51" t="s">
        <v>1200</v>
      </c>
      <c r="K1718" s="51" t="s">
        <v>1199</v>
      </c>
      <c r="L1718" s="51" t="s">
        <v>1238</v>
      </c>
      <c r="M1718" s="51" t="s">
        <v>1791</v>
      </c>
      <c r="N1718" s="51" t="s">
        <v>2735</v>
      </c>
      <c r="O1718" s="51">
        <v>317500</v>
      </c>
      <c r="P1718" s="51" t="s">
        <v>1195</v>
      </c>
      <c r="Q1718" s="51" t="s">
        <v>1194</v>
      </c>
      <c r="R1718" s="51" t="s">
        <v>15</v>
      </c>
      <c r="T1718" s="51" t="s">
        <v>1903</v>
      </c>
    </row>
    <row r="1719" spans="1:20" x14ac:dyDescent="0.2">
      <c r="A1719" s="51" t="s">
        <v>1787</v>
      </c>
      <c r="B1719" s="51" t="s">
        <v>1208</v>
      </c>
      <c r="C1719" s="51" t="s">
        <v>1786</v>
      </c>
      <c r="D1719" s="51" t="s">
        <v>1556</v>
      </c>
      <c r="E1719" s="51" t="s">
        <v>1555</v>
      </c>
      <c r="F1719" s="51" t="s">
        <v>1204</v>
      </c>
      <c r="G1719" s="51" t="s">
        <v>1203</v>
      </c>
      <c r="H1719" s="51" t="s">
        <v>1202</v>
      </c>
      <c r="I1719" s="51" t="s">
        <v>1201</v>
      </c>
      <c r="J1719" s="51" t="s">
        <v>1200</v>
      </c>
      <c r="K1719" s="51" t="s">
        <v>1199</v>
      </c>
      <c r="L1719" s="51" t="s">
        <v>1222</v>
      </c>
      <c r="M1719" s="51" t="s">
        <v>1791</v>
      </c>
      <c r="N1719" s="51" t="s">
        <v>2735</v>
      </c>
      <c r="O1719" s="51">
        <v>637700</v>
      </c>
      <c r="P1719" s="51" t="s">
        <v>1195</v>
      </c>
      <c r="Q1719" s="51" t="s">
        <v>1194</v>
      </c>
      <c r="R1719" s="51" t="s">
        <v>15</v>
      </c>
      <c r="T1719" s="51" t="s">
        <v>1803</v>
      </c>
    </row>
    <row r="1720" spans="1:20" x14ac:dyDescent="0.2">
      <c r="A1720" s="51" t="s">
        <v>1787</v>
      </c>
      <c r="B1720" s="51" t="s">
        <v>1208</v>
      </c>
      <c r="C1720" s="51" t="s">
        <v>1786</v>
      </c>
      <c r="D1720" s="51" t="s">
        <v>1556</v>
      </c>
      <c r="E1720" s="51" t="s">
        <v>1555</v>
      </c>
      <c r="F1720" s="51" t="s">
        <v>1204</v>
      </c>
      <c r="G1720" s="51" t="s">
        <v>1203</v>
      </c>
      <c r="H1720" s="51" t="s">
        <v>1202</v>
      </c>
      <c r="I1720" s="51" t="s">
        <v>1201</v>
      </c>
      <c r="J1720" s="51" t="s">
        <v>1200</v>
      </c>
      <c r="K1720" s="51" t="s">
        <v>1199</v>
      </c>
      <c r="L1720" s="51" t="s">
        <v>1219</v>
      </c>
      <c r="M1720" s="51" t="s">
        <v>1791</v>
      </c>
      <c r="N1720" s="51" t="s">
        <v>2735</v>
      </c>
      <c r="O1720" s="51">
        <v>197000</v>
      </c>
      <c r="P1720" s="51" t="s">
        <v>1195</v>
      </c>
      <c r="Q1720" s="51" t="s">
        <v>1194</v>
      </c>
      <c r="R1720" s="51" t="s">
        <v>15</v>
      </c>
      <c r="T1720" s="51" t="s">
        <v>1848</v>
      </c>
    </row>
    <row r="1721" spans="1:20" x14ac:dyDescent="0.2">
      <c r="A1721" s="51" t="s">
        <v>1787</v>
      </c>
      <c r="B1721" s="51" t="s">
        <v>1208</v>
      </c>
      <c r="C1721" s="51" t="s">
        <v>1786</v>
      </c>
      <c r="D1721" s="51" t="s">
        <v>1556</v>
      </c>
      <c r="E1721" s="51" t="s">
        <v>1555</v>
      </c>
      <c r="F1721" s="51" t="s">
        <v>1204</v>
      </c>
      <c r="G1721" s="51" t="s">
        <v>1203</v>
      </c>
      <c r="H1721" s="51" t="s">
        <v>1202</v>
      </c>
      <c r="I1721" s="51" t="s">
        <v>1201</v>
      </c>
      <c r="J1721" s="51" t="s">
        <v>1200</v>
      </c>
      <c r="K1721" s="51" t="s">
        <v>1199</v>
      </c>
      <c r="L1721" s="51" t="s">
        <v>1217</v>
      </c>
      <c r="M1721" s="51" t="s">
        <v>1791</v>
      </c>
      <c r="N1721" s="51" t="s">
        <v>2735</v>
      </c>
      <c r="O1721" s="51">
        <v>142700</v>
      </c>
      <c r="P1721" s="51" t="s">
        <v>1195</v>
      </c>
      <c r="Q1721" s="51" t="s">
        <v>1194</v>
      </c>
      <c r="R1721" s="51" t="s">
        <v>15</v>
      </c>
      <c r="T1721" s="51" t="s">
        <v>2007</v>
      </c>
    </row>
    <row r="1722" spans="1:20" x14ac:dyDescent="0.2">
      <c r="A1722" s="51" t="s">
        <v>1787</v>
      </c>
      <c r="B1722" s="51" t="s">
        <v>1208</v>
      </c>
      <c r="C1722" s="51" t="s">
        <v>1786</v>
      </c>
      <c r="D1722" s="51" t="s">
        <v>1556</v>
      </c>
      <c r="E1722" s="51" t="s">
        <v>1555</v>
      </c>
      <c r="F1722" s="51" t="s">
        <v>1204</v>
      </c>
      <c r="G1722" s="51" t="s">
        <v>1203</v>
      </c>
      <c r="H1722" s="51" t="s">
        <v>1202</v>
      </c>
      <c r="I1722" s="51" t="s">
        <v>1201</v>
      </c>
      <c r="J1722" s="51" t="s">
        <v>1200</v>
      </c>
      <c r="K1722" s="51" t="s">
        <v>1199</v>
      </c>
      <c r="L1722" s="51" t="s">
        <v>1215</v>
      </c>
      <c r="M1722" s="51" t="s">
        <v>1791</v>
      </c>
      <c r="N1722" s="51" t="s">
        <v>2735</v>
      </c>
      <c r="O1722" s="51">
        <v>564900</v>
      </c>
      <c r="P1722" s="51" t="s">
        <v>1195</v>
      </c>
      <c r="Q1722" s="51" t="s">
        <v>1194</v>
      </c>
      <c r="R1722" s="51" t="s">
        <v>15</v>
      </c>
      <c r="T1722" s="51" t="s">
        <v>1483</v>
      </c>
    </row>
    <row r="1723" spans="1:20" x14ac:dyDescent="0.2">
      <c r="A1723" s="51" t="s">
        <v>1787</v>
      </c>
      <c r="B1723" s="51" t="s">
        <v>1208</v>
      </c>
      <c r="C1723" s="51" t="s">
        <v>1786</v>
      </c>
      <c r="D1723" s="51" t="s">
        <v>1556</v>
      </c>
      <c r="E1723" s="51" t="s">
        <v>1555</v>
      </c>
      <c r="F1723" s="51" t="s">
        <v>1204</v>
      </c>
      <c r="G1723" s="51" t="s">
        <v>1203</v>
      </c>
      <c r="H1723" s="51" t="s">
        <v>1202</v>
      </c>
      <c r="I1723" s="51" t="s">
        <v>1201</v>
      </c>
      <c r="J1723" s="51" t="s">
        <v>1200</v>
      </c>
      <c r="K1723" s="51" t="s">
        <v>1199</v>
      </c>
      <c r="L1723" s="51" t="s">
        <v>1212</v>
      </c>
      <c r="M1723" s="51" t="s">
        <v>1791</v>
      </c>
      <c r="N1723" s="51" t="s">
        <v>2735</v>
      </c>
      <c r="O1723" s="51">
        <v>182990</v>
      </c>
      <c r="P1723" s="51" t="s">
        <v>1195</v>
      </c>
      <c r="Q1723" s="51" t="s">
        <v>1194</v>
      </c>
      <c r="R1723" s="51" t="s">
        <v>15</v>
      </c>
      <c r="T1723" s="51" t="s">
        <v>1852</v>
      </c>
    </row>
    <row r="1724" spans="1:20" x14ac:dyDescent="0.2">
      <c r="A1724" s="51" t="s">
        <v>1787</v>
      </c>
      <c r="B1724" s="51" t="s">
        <v>1208</v>
      </c>
      <c r="C1724" s="51" t="s">
        <v>1786</v>
      </c>
      <c r="D1724" s="51" t="s">
        <v>1556</v>
      </c>
      <c r="E1724" s="51" t="s">
        <v>1555</v>
      </c>
      <c r="F1724" s="51" t="s">
        <v>1204</v>
      </c>
      <c r="G1724" s="51" t="s">
        <v>1203</v>
      </c>
      <c r="H1724" s="51" t="s">
        <v>1202</v>
      </c>
      <c r="I1724" s="51" t="s">
        <v>1201</v>
      </c>
      <c r="J1724" s="51" t="s">
        <v>1200</v>
      </c>
      <c r="K1724" s="51" t="s">
        <v>1199</v>
      </c>
      <c r="L1724" s="51" t="s">
        <v>1198</v>
      </c>
      <c r="M1724" s="51" t="s">
        <v>1791</v>
      </c>
      <c r="N1724" s="51" t="s">
        <v>2735</v>
      </c>
      <c r="O1724" s="51">
        <v>169000</v>
      </c>
      <c r="P1724" s="51" t="s">
        <v>1195</v>
      </c>
      <c r="Q1724" s="51" t="s">
        <v>1194</v>
      </c>
      <c r="R1724" s="51" t="s">
        <v>15</v>
      </c>
      <c r="T1724" s="51" t="s">
        <v>1815</v>
      </c>
    </row>
    <row r="1725" spans="1:20" x14ac:dyDescent="0.2">
      <c r="A1725" s="51" t="s">
        <v>1787</v>
      </c>
      <c r="B1725" s="51" t="s">
        <v>1208</v>
      </c>
      <c r="C1725" s="51" t="s">
        <v>1786</v>
      </c>
      <c r="D1725" s="51" t="s">
        <v>1556</v>
      </c>
      <c r="E1725" s="51" t="s">
        <v>1555</v>
      </c>
      <c r="F1725" s="51" t="s">
        <v>1204</v>
      </c>
      <c r="G1725" s="51" t="s">
        <v>1203</v>
      </c>
      <c r="H1725" s="51" t="s">
        <v>1202</v>
      </c>
      <c r="I1725" s="51" t="s">
        <v>1201</v>
      </c>
      <c r="J1725" s="51" t="s">
        <v>1200</v>
      </c>
      <c r="K1725" s="51" t="s">
        <v>1199</v>
      </c>
      <c r="L1725" s="51" t="s">
        <v>1251</v>
      </c>
      <c r="M1725" s="51" t="s">
        <v>1791</v>
      </c>
      <c r="N1725" s="51" t="s">
        <v>2735</v>
      </c>
      <c r="O1725" s="51">
        <v>354990</v>
      </c>
      <c r="P1725" s="51" t="s">
        <v>1195</v>
      </c>
      <c r="Q1725" s="51" t="s">
        <v>1194</v>
      </c>
      <c r="R1725" s="51" t="s">
        <v>15</v>
      </c>
      <c r="T1725" s="51" t="s">
        <v>1897</v>
      </c>
    </row>
    <row r="1726" spans="1:20" x14ac:dyDescent="0.2">
      <c r="A1726" s="51" t="s">
        <v>1787</v>
      </c>
      <c r="B1726" s="51" t="s">
        <v>1208</v>
      </c>
      <c r="C1726" s="51" t="s">
        <v>1786</v>
      </c>
      <c r="D1726" s="51" t="s">
        <v>1556</v>
      </c>
      <c r="E1726" s="51" t="s">
        <v>1555</v>
      </c>
      <c r="F1726" s="51" t="s">
        <v>1204</v>
      </c>
      <c r="G1726" s="51" t="s">
        <v>1203</v>
      </c>
      <c r="H1726" s="51" t="s">
        <v>1202</v>
      </c>
      <c r="I1726" s="51" t="s">
        <v>1201</v>
      </c>
      <c r="J1726" s="51" t="s">
        <v>1200</v>
      </c>
      <c r="K1726" s="51" t="s">
        <v>1199</v>
      </c>
      <c r="L1726" s="51" t="s">
        <v>1248</v>
      </c>
      <c r="M1726" s="51" t="s">
        <v>1272</v>
      </c>
      <c r="N1726" s="51" t="s">
        <v>1166</v>
      </c>
      <c r="O1726" s="51">
        <v>337900</v>
      </c>
      <c r="P1726" s="51" t="s">
        <v>1195</v>
      </c>
      <c r="Q1726" s="51" t="s">
        <v>1194</v>
      </c>
      <c r="R1726" s="51" t="s">
        <v>15</v>
      </c>
      <c r="T1726" s="51" t="s">
        <v>1785</v>
      </c>
    </row>
    <row r="1727" spans="1:20" x14ac:dyDescent="0.2">
      <c r="A1727" s="51" t="s">
        <v>1787</v>
      </c>
      <c r="B1727" s="51" t="s">
        <v>1208</v>
      </c>
      <c r="C1727" s="51" t="s">
        <v>1786</v>
      </c>
      <c r="D1727" s="51" t="s">
        <v>1556</v>
      </c>
      <c r="E1727" s="51" t="s">
        <v>1555</v>
      </c>
      <c r="F1727" s="51" t="s">
        <v>1204</v>
      </c>
      <c r="G1727" s="51" t="s">
        <v>1203</v>
      </c>
      <c r="H1727" s="51" t="s">
        <v>1202</v>
      </c>
      <c r="I1727" s="51" t="s">
        <v>1201</v>
      </c>
      <c r="J1727" s="51" t="s">
        <v>1200</v>
      </c>
      <c r="K1727" s="51" t="s">
        <v>1199</v>
      </c>
      <c r="L1727" s="51" t="s">
        <v>1246</v>
      </c>
      <c r="M1727" s="51" t="s">
        <v>1197</v>
      </c>
      <c r="N1727" s="51" t="s">
        <v>1168</v>
      </c>
      <c r="O1727" s="51">
        <v>639900</v>
      </c>
      <c r="P1727" s="51" t="s">
        <v>1195</v>
      </c>
      <c r="Q1727" s="51" t="s">
        <v>1194</v>
      </c>
      <c r="R1727" s="51" t="s">
        <v>15</v>
      </c>
      <c r="T1727" s="51" t="s">
        <v>2006</v>
      </c>
    </row>
    <row r="1728" spans="1:20" x14ac:dyDescent="0.2">
      <c r="A1728" s="51" t="s">
        <v>1787</v>
      </c>
      <c r="B1728" s="51" t="s">
        <v>1208</v>
      </c>
      <c r="C1728" s="51" t="s">
        <v>1786</v>
      </c>
      <c r="D1728" s="51" t="s">
        <v>1556</v>
      </c>
      <c r="E1728" s="51" t="s">
        <v>1555</v>
      </c>
      <c r="F1728" s="51" t="s">
        <v>1204</v>
      </c>
      <c r="G1728" s="51" t="s">
        <v>1203</v>
      </c>
      <c r="H1728" s="51" t="s">
        <v>1202</v>
      </c>
      <c r="I1728" s="51" t="s">
        <v>1201</v>
      </c>
      <c r="J1728" s="51" t="s">
        <v>1200</v>
      </c>
      <c r="K1728" s="51" t="s">
        <v>1199</v>
      </c>
      <c r="L1728" s="51" t="s">
        <v>1244</v>
      </c>
      <c r="M1728" s="51" t="s">
        <v>1211</v>
      </c>
      <c r="N1728" s="51" t="s">
        <v>1164</v>
      </c>
      <c r="O1728" s="51">
        <v>689900</v>
      </c>
      <c r="P1728" s="51" t="s">
        <v>1195</v>
      </c>
      <c r="Q1728" s="51" t="s">
        <v>1194</v>
      </c>
      <c r="R1728" s="51" t="s">
        <v>15</v>
      </c>
      <c r="T1728" s="51" t="s">
        <v>1825</v>
      </c>
    </row>
    <row r="1729" spans="1:20" x14ac:dyDescent="0.2">
      <c r="A1729" s="51" t="s">
        <v>1787</v>
      </c>
      <c r="B1729" s="51" t="s">
        <v>1208</v>
      </c>
      <c r="C1729" s="51" t="s">
        <v>1786</v>
      </c>
      <c r="D1729" s="51" t="s">
        <v>1556</v>
      </c>
      <c r="E1729" s="51" t="s">
        <v>1555</v>
      </c>
      <c r="F1729" s="51" t="s">
        <v>1204</v>
      </c>
      <c r="G1729" s="51" t="s">
        <v>1203</v>
      </c>
      <c r="H1729" s="51" t="s">
        <v>1202</v>
      </c>
      <c r="I1729" s="51" t="s">
        <v>1201</v>
      </c>
      <c r="J1729" s="51" t="s">
        <v>1200</v>
      </c>
      <c r="K1729" s="51" t="s">
        <v>1199</v>
      </c>
      <c r="L1729" s="51" t="s">
        <v>1242</v>
      </c>
      <c r="M1729" s="51" t="s">
        <v>1211</v>
      </c>
      <c r="N1729" s="51" t="s">
        <v>1164</v>
      </c>
      <c r="O1729" s="51">
        <v>496100</v>
      </c>
      <c r="P1729" s="51" t="s">
        <v>1195</v>
      </c>
      <c r="Q1729" s="51" t="s">
        <v>1194</v>
      </c>
      <c r="R1729" s="51" t="s">
        <v>15</v>
      </c>
      <c r="T1729" s="51" t="s">
        <v>1840</v>
      </c>
    </row>
    <row r="1730" spans="1:20" x14ac:dyDescent="0.2">
      <c r="A1730" s="51" t="s">
        <v>1787</v>
      </c>
      <c r="B1730" s="51" t="s">
        <v>1208</v>
      </c>
      <c r="C1730" s="51" t="s">
        <v>1786</v>
      </c>
      <c r="D1730" s="51" t="s">
        <v>1556</v>
      </c>
      <c r="E1730" s="51" t="s">
        <v>1555</v>
      </c>
      <c r="F1730" s="51" t="s">
        <v>1204</v>
      </c>
      <c r="G1730" s="51" t="s">
        <v>1203</v>
      </c>
      <c r="H1730" s="51" t="s">
        <v>1202</v>
      </c>
      <c r="I1730" s="51" t="s">
        <v>1201</v>
      </c>
      <c r="J1730" s="51" t="s">
        <v>1200</v>
      </c>
      <c r="K1730" s="51" t="s">
        <v>1199</v>
      </c>
      <c r="L1730" s="51" t="s">
        <v>1238</v>
      </c>
      <c r="M1730" s="51" t="s">
        <v>1211</v>
      </c>
      <c r="N1730" s="51" t="s">
        <v>1164</v>
      </c>
      <c r="O1730" s="51">
        <v>299900</v>
      </c>
      <c r="P1730" s="51" t="s">
        <v>1195</v>
      </c>
      <c r="Q1730" s="51" t="s">
        <v>1194</v>
      </c>
      <c r="R1730" s="51" t="s">
        <v>15</v>
      </c>
      <c r="T1730" s="51" t="s">
        <v>1945</v>
      </c>
    </row>
    <row r="1731" spans="1:20" x14ac:dyDescent="0.2">
      <c r="A1731" s="51" t="s">
        <v>1787</v>
      </c>
      <c r="B1731" s="51" t="s">
        <v>1208</v>
      </c>
      <c r="C1731" s="51" t="s">
        <v>1786</v>
      </c>
      <c r="D1731" s="51" t="s">
        <v>1547</v>
      </c>
      <c r="E1731" s="51" t="s">
        <v>1546</v>
      </c>
      <c r="F1731" s="51" t="s">
        <v>1204</v>
      </c>
      <c r="G1731" s="51" t="s">
        <v>1203</v>
      </c>
      <c r="H1731" s="51" t="s">
        <v>1202</v>
      </c>
      <c r="I1731" s="51" t="s">
        <v>1201</v>
      </c>
      <c r="J1731" s="51" t="s">
        <v>1200</v>
      </c>
      <c r="K1731" s="51" t="s">
        <v>1199</v>
      </c>
      <c r="L1731" s="51" t="s">
        <v>1222</v>
      </c>
      <c r="M1731" s="51" t="s">
        <v>1211</v>
      </c>
      <c r="N1731" s="51" t="s">
        <v>1164</v>
      </c>
      <c r="O1731" s="51">
        <v>213500</v>
      </c>
      <c r="P1731" s="51" t="s">
        <v>1195</v>
      </c>
      <c r="Q1731" s="51" t="s">
        <v>1194</v>
      </c>
      <c r="R1731" s="51" t="s">
        <v>1213</v>
      </c>
      <c r="T1731" s="51" t="s">
        <v>2005</v>
      </c>
    </row>
    <row r="1732" spans="1:20" x14ac:dyDescent="0.2">
      <c r="A1732" s="51" t="s">
        <v>1787</v>
      </c>
      <c r="B1732" s="51" t="s">
        <v>1208</v>
      </c>
      <c r="C1732" s="51" t="s">
        <v>1786</v>
      </c>
      <c r="D1732" s="51" t="s">
        <v>1547</v>
      </c>
      <c r="E1732" s="51" t="s">
        <v>1546</v>
      </c>
      <c r="F1732" s="51" t="s">
        <v>1204</v>
      </c>
      <c r="G1732" s="51" t="s">
        <v>1203</v>
      </c>
      <c r="H1732" s="51" t="s">
        <v>1202</v>
      </c>
      <c r="I1732" s="51" t="s">
        <v>1201</v>
      </c>
      <c r="J1732" s="51" t="s">
        <v>1200</v>
      </c>
      <c r="K1732" s="51" t="s">
        <v>1199</v>
      </c>
      <c r="L1732" s="51" t="s">
        <v>1219</v>
      </c>
      <c r="M1732" s="51" t="s">
        <v>1211</v>
      </c>
      <c r="N1732" s="51" t="s">
        <v>1164</v>
      </c>
      <c r="O1732" s="51">
        <v>209900</v>
      </c>
      <c r="P1732" s="51" t="s">
        <v>1195</v>
      </c>
      <c r="Q1732" s="51" t="s">
        <v>1194</v>
      </c>
      <c r="R1732" s="51" t="s">
        <v>1213</v>
      </c>
      <c r="T1732" s="51" t="s">
        <v>2004</v>
      </c>
    </row>
    <row r="1733" spans="1:20" x14ac:dyDescent="0.2">
      <c r="A1733" s="51" t="s">
        <v>1787</v>
      </c>
      <c r="B1733" s="51" t="s">
        <v>1208</v>
      </c>
      <c r="C1733" s="51" t="s">
        <v>1786</v>
      </c>
      <c r="D1733" s="51" t="s">
        <v>1547</v>
      </c>
      <c r="E1733" s="51" t="s">
        <v>1546</v>
      </c>
      <c r="F1733" s="51" t="s">
        <v>1204</v>
      </c>
      <c r="G1733" s="51" t="s">
        <v>1203</v>
      </c>
      <c r="H1733" s="51" t="s">
        <v>1202</v>
      </c>
      <c r="I1733" s="51" t="s">
        <v>1201</v>
      </c>
      <c r="J1733" s="51" t="s">
        <v>1200</v>
      </c>
      <c r="K1733" s="51" t="s">
        <v>1199</v>
      </c>
      <c r="L1733" s="51" t="s">
        <v>1217</v>
      </c>
      <c r="M1733" s="51" t="s">
        <v>1211</v>
      </c>
      <c r="N1733" s="51" t="s">
        <v>1164</v>
      </c>
      <c r="O1733" s="51">
        <v>629900</v>
      </c>
      <c r="P1733" s="51" t="s">
        <v>1195</v>
      </c>
      <c r="Q1733" s="51" t="s">
        <v>1194</v>
      </c>
      <c r="R1733" s="51" t="s">
        <v>15</v>
      </c>
      <c r="T1733" s="51" t="s">
        <v>2003</v>
      </c>
    </row>
    <row r="1734" spans="1:20" x14ac:dyDescent="0.2">
      <c r="A1734" s="51" t="s">
        <v>1787</v>
      </c>
      <c r="B1734" s="51" t="s">
        <v>1208</v>
      </c>
      <c r="C1734" s="51" t="s">
        <v>1786</v>
      </c>
      <c r="D1734" s="51" t="s">
        <v>1547</v>
      </c>
      <c r="E1734" s="51" t="s">
        <v>1546</v>
      </c>
      <c r="F1734" s="51" t="s">
        <v>1204</v>
      </c>
      <c r="G1734" s="51" t="s">
        <v>1203</v>
      </c>
      <c r="H1734" s="51" t="s">
        <v>1202</v>
      </c>
      <c r="I1734" s="51" t="s">
        <v>1201</v>
      </c>
      <c r="J1734" s="51" t="s">
        <v>1200</v>
      </c>
      <c r="K1734" s="51" t="s">
        <v>1199</v>
      </c>
      <c r="L1734" s="51" t="s">
        <v>1215</v>
      </c>
      <c r="M1734" s="51" t="s">
        <v>1221</v>
      </c>
      <c r="N1734" s="51" t="s">
        <v>1164</v>
      </c>
      <c r="O1734" s="51">
        <v>260400</v>
      </c>
      <c r="P1734" s="51" t="s">
        <v>1195</v>
      </c>
      <c r="Q1734" s="51" t="s">
        <v>1194</v>
      </c>
      <c r="R1734" s="51" t="s">
        <v>15</v>
      </c>
      <c r="T1734" s="51" t="s">
        <v>2002</v>
      </c>
    </row>
    <row r="1735" spans="1:20" x14ac:dyDescent="0.2">
      <c r="A1735" s="51" t="s">
        <v>1787</v>
      </c>
      <c r="B1735" s="51" t="s">
        <v>1208</v>
      </c>
      <c r="C1735" s="51" t="s">
        <v>1786</v>
      </c>
      <c r="D1735" s="51" t="s">
        <v>1547</v>
      </c>
      <c r="E1735" s="51" t="s">
        <v>1546</v>
      </c>
      <c r="F1735" s="51" t="s">
        <v>1204</v>
      </c>
      <c r="G1735" s="51" t="s">
        <v>1203</v>
      </c>
      <c r="H1735" s="51" t="s">
        <v>1202</v>
      </c>
      <c r="I1735" s="51" t="s">
        <v>1201</v>
      </c>
      <c r="J1735" s="51" t="s">
        <v>1200</v>
      </c>
      <c r="K1735" s="51" t="s">
        <v>1199</v>
      </c>
      <c r="L1735" s="51" t="s">
        <v>1212</v>
      </c>
      <c r="M1735" s="51" t="s">
        <v>1211</v>
      </c>
      <c r="N1735" s="51" t="s">
        <v>1164</v>
      </c>
      <c r="O1735" s="51">
        <v>309990</v>
      </c>
      <c r="P1735" s="51" t="s">
        <v>1195</v>
      </c>
      <c r="Q1735" s="51" t="s">
        <v>1194</v>
      </c>
      <c r="R1735" s="51" t="s">
        <v>15</v>
      </c>
      <c r="T1735" s="51" t="s">
        <v>1671</v>
      </c>
    </row>
    <row r="1736" spans="1:20" x14ac:dyDescent="0.2">
      <c r="A1736" s="51" t="s">
        <v>1787</v>
      </c>
      <c r="B1736" s="51" t="s">
        <v>1208</v>
      </c>
      <c r="C1736" s="51" t="s">
        <v>1786</v>
      </c>
      <c r="D1736" s="51" t="s">
        <v>1547</v>
      </c>
      <c r="E1736" s="51" t="s">
        <v>1546</v>
      </c>
      <c r="F1736" s="51" t="s">
        <v>1204</v>
      </c>
      <c r="G1736" s="51" t="s">
        <v>1203</v>
      </c>
      <c r="H1736" s="51" t="s">
        <v>1202</v>
      </c>
      <c r="I1736" s="51" t="s">
        <v>1201</v>
      </c>
      <c r="J1736" s="51" t="s">
        <v>1200</v>
      </c>
      <c r="K1736" s="51" t="s">
        <v>1199</v>
      </c>
      <c r="L1736" s="51" t="s">
        <v>1198</v>
      </c>
      <c r="M1736" s="51" t="s">
        <v>1791</v>
      </c>
      <c r="N1736" s="51" t="s">
        <v>2735</v>
      </c>
      <c r="O1736" s="51">
        <v>182990</v>
      </c>
      <c r="P1736" s="51" t="s">
        <v>1195</v>
      </c>
      <c r="Q1736" s="51" t="s">
        <v>1194</v>
      </c>
      <c r="R1736" s="51" t="s">
        <v>15</v>
      </c>
      <c r="T1736" s="51" t="s">
        <v>1852</v>
      </c>
    </row>
    <row r="1737" spans="1:20" x14ac:dyDescent="0.2">
      <c r="A1737" s="51" t="s">
        <v>1787</v>
      </c>
      <c r="B1737" s="51" t="s">
        <v>1208</v>
      </c>
      <c r="C1737" s="51" t="s">
        <v>1786</v>
      </c>
      <c r="D1737" s="51" t="s">
        <v>1547</v>
      </c>
      <c r="E1737" s="51" t="s">
        <v>1546</v>
      </c>
      <c r="F1737" s="51" t="s">
        <v>1204</v>
      </c>
      <c r="G1737" s="51" t="s">
        <v>1203</v>
      </c>
      <c r="H1737" s="51" t="s">
        <v>1202</v>
      </c>
      <c r="I1737" s="51" t="s">
        <v>1201</v>
      </c>
      <c r="J1737" s="51" t="s">
        <v>1200</v>
      </c>
      <c r="K1737" s="51" t="s">
        <v>1199</v>
      </c>
      <c r="L1737" s="51" t="s">
        <v>1251</v>
      </c>
      <c r="M1737" s="51" t="s">
        <v>1221</v>
      </c>
      <c r="N1737" s="51" t="s">
        <v>1164</v>
      </c>
      <c r="O1737" s="51">
        <v>197800</v>
      </c>
      <c r="P1737" s="51" t="s">
        <v>1195</v>
      </c>
      <c r="Q1737" s="51" t="s">
        <v>1194</v>
      </c>
      <c r="R1737" s="51" t="s">
        <v>15</v>
      </c>
      <c r="T1737" s="51" t="s">
        <v>1804</v>
      </c>
    </row>
    <row r="1738" spans="1:20" x14ac:dyDescent="0.2">
      <c r="A1738" s="51" t="s">
        <v>1787</v>
      </c>
      <c r="B1738" s="51" t="s">
        <v>1208</v>
      </c>
      <c r="C1738" s="51" t="s">
        <v>1786</v>
      </c>
      <c r="D1738" s="51" t="s">
        <v>1547</v>
      </c>
      <c r="E1738" s="51" t="s">
        <v>1546</v>
      </c>
      <c r="F1738" s="51" t="s">
        <v>1204</v>
      </c>
      <c r="G1738" s="51" t="s">
        <v>1203</v>
      </c>
      <c r="H1738" s="51" t="s">
        <v>1202</v>
      </c>
      <c r="I1738" s="51" t="s">
        <v>1201</v>
      </c>
      <c r="J1738" s="51" t="s">
        <v>1200</v>
      </c>
      <c r="K1738" s="51" t="s">
        <v>1199</v>
      </c>
      <c r="L1738" s="51" t="s">
        <v>1248</v>
      </c>
      <c r="M1738" s="51" t="s">
        <v>1791</v>
      </c>
      <c r="N1738" s="51" t="s">
        <v>2735</v>
      </c>
      <c r="O1738" s="51">
        <v>245100</v>
      </c>
      <c r="P1738" s="51" t="s">
        <v>1195</v>
      </c>
      <c r="Q1738" s="51" t="s">
        <v>1194</v>
      </c>
      <c r="R1738" s="51" t="s">
        <v>1213</v>
      </c>
      <c r="T1738" s="51" t="s">
        <v>1928</v>
      </c>
    </row>
    <row r="1739" spans="1:20" x14ac:dyDescent="0.2">
      <c r="A1739" s="51" t="s">
        <v>1787</v>
      </c>
      <c r="B1739" s="51" t="s">
        <v>1208</v>
      </c>
      <c r="C1739" s="51" t="s">
        <v>1786</v>
      </c>
      <c r="D1739" s="51" t="s">
        <v>1547</v>
      </c>
      <c r="E1739" s="51" t="s">
        <v>1546</v>
      </c>
      <c r="F1739" s="51" t="s">
        <v>1204</v>
      </c>
      <c r="G1739" s="51" t="s">
        <v>1203</v>
      </c>
      <c r="H1739" s="51" t="s">
        <v>1202</v>
      </c>
      <c r="I1739" s="51" t="s">
        <v>1201</v>
      </c>
      <c r="J1739" s="51" t="s">
        <v>1200</v>
      </c>
      <c r="K1739" s="51" t="s">
        <v>1199</v>
      </c>
      <c r="L1739" s="51" t="s">
        <v>1246</v>
      </c>
      <c r="M1739" s="51" t="s">
        <v>1791</v>
      </c>
      <c r="N1739" s="51" t="s">
        <v>2735</v>
      </c>
      <c r="O1739" s="51">
        <v>637700</v>
      </c>
      <c r="P1739" s="51" t="s">
        <v>1195</v>
      </c>
      <c r="Q1739" s="51" t="s">
        <v>1194</v>
      </c>
      <c r="R1739" s="51" t="s">
        <v>1213</v>
      </c>
      <c r="T1739" s="51" t="s">
        <v>1803</v>
      </c>
    </row>
    <row r="1740" spans="1:20" x14ac:dyDescent="0.2">
      <c r="A1740" s="51" t="s">
        <v>1787</v>
      </c>
      <c r="B1740" s="51" t="s">
        <v>1208</v>
      </c>
      <c r="C1740" s="51" t="s">
        <v>1786</v>
      </c>
      <c r="D1740" s="51" t="s">
        <v>1547</v>
      </c>
      <c r="E1740" s="51" t="s">
        <v>1546</v>
      </c>
      <c r="F1740" s="51" t="s">
        <v>1204</v>
      </c>
      <c r="G1740" s="51" t="s">
        <v>1203</v>
      </c>
      <c r="H1740" s="51" t="s">
        <v>1202</v>
      </c>
      <c r="I1740" s="51" t="s">
        <v>1201</v>
      </c>
      <c r="J1740" s="51" t="s">
        <v>1200</v>
      </c>
      <c r="K1740" s="51" t="s">
        <v>1199</v>
      </c>
      <c r="L1740" s="51" t="s">
        <v>1244</v>
      </c>
      <c r="M1740" s="51" t="s">
        <v>1791</v>
      </c>
      <c r="N1740" s="51" t="s">
        <v>2735</v>
      </c>
      <c r="O1740" s="51">
        <v>329900</v>
      </c>
      <c r="P1740" s="51" t="s">
        <v>1195</v>
      </c>
      <c r="Q1740" s="51" t="s">
        <v>1194</v>
      </c>
      <c r="R1740" s="51" t="s">
        <v>15</v>
      </c>
      <c r="T1740" s="51" t="s">
        <v>1870</v>
      </c>
    </row>
    <row r="1741" spans="1:20" x14ac:dyDescent="0.2">
      <c r="A1741" s="51" t="s">
        <v>1787</v>
      </c>
      <c r="B1741" s="51" t="s">
        <v>1208</v>
      </c>
      <c r="C1741" s="51" t="s">
        <v>1786</v>
      </c>
      <c r="D1741" s="51" t="s">
        <v>1547</v>
      </c>
      <c r="E1741" s="51" t="s">
        <v>1546</v>
      </c>
      <c r="F1741" s="51" t="s">
        <v>1204</v>
      </c>
      <c r="G1741" s="51" t="s">
        <v>1203</v>
      </c>
      <c r="H1741" s="51" t="s">
        <v>1202</v>
      </c>
      <c r="I1741" s="51" t="s">
        <v>1201</v>
      </c>
      <c r="J1741" s="51" t="s">
        <v>1200</v>
      </c>
      <c r="K1741" s="51" t="s">
        <v>1199</v>
      </c>
      <c r="L1741" s="51" t="s">
        <v>1242</v>
      </c>
      <c r="M1741" s="51" t="s">
        <v>1211</v>
      </c>
      <c r="N1741" s="51" t="s">
        <v>1164</v>
      </c>
      <c r="O1741" s="51">
        <v>355000</v>
      </c>
      <c r="P1741" s="51" t="s">
        <v>1195</v>
      </c>
      <c r="Q1741" s="51" t="s">
        <v>1194</v>
      </c>
      <c r="R1741" s="51" t="s">
        <v>1213</v>
      </c>
      <c r="T1741" s="51" t="s">
        <v>2001</v>
      </c>
    </row>
    <row r="1742" spans="1:20" x14ac:dyDescent="0.2">
      <c r="A1742" s="51" t="s">
        <v>1787</v>
      </c>
      <c r="B1742" s="51" t="s">
        <v>1208</v>
      </c>
      <c r="C1742" s="51" t="s">
        <v>1786</v>
      </c>
      <c r="D1742" s="51" t="s">
        <v>1547</v>
      </c>
      <c r="E1742" s="51" t="s">
        <v>1546</v>
      </c>
      <c r="F1742" s="51" t="s">
        <v>1204</v>
      </c>
      <c r="G1742" s="51" t="s">
        <v>1203</v>
      </c>
      <c r="H1742" s="51" t="s">
        <v>1202</v>
      </c>
      <c r="I1742" s="51" t="s">
        <v>1201</v>
      </c>
      <c r="J1742" s="51" t="s">
        <v>1200</v>
      </c>
      <c r="K1742" s="51" t="s">
        <v>1199</v>
      </c>
      <c r="L1742" s="51" t="s">
        <v>1238</v>
      </c>
      <c r="M1742" s="51" t="s">
        <v>1211</v>
      </c>
      <c r="N1742" s="51" t="s">
        <v>1164</v>
      </c>
      <c r="O1742" s="51">
        <v>378900</v>
      </c>
      <c r="P1742" s="51" t="s">
        <v>1195</v>
      </c>
      <c r="Q1742" s="51" t="s">
        <v>1194</v>
      </c>
      <c r="R1742" s="51" t="s">
        <v>1213</v>
      </c>
      <c r="T1742" s="51" t="s">
        <v>1849</v>
      </c>
    </row>
    <row r="1743" spans="1:20" x14ac:dyDescent="0.2">
      <c r="A1743" s="51" t="s">
        <v>1787</v>
      </c>
      <c r="B1743" s="51" t="s">
        <v>1208</v>
      </c>
      <c r="C1743" s="51" t="s">
        <v>1786</v>
      </c>
      <c r="D1743" s="51" t="s">
        <v>1547</v>
      </c>
      <c r="E1743" s="51" t="s">
        <v>1546</v>
      </c>
      <c r="F1743" s="51" t="s">
        <v>1204</v>
      </c>
      <c r="G1743" s="51" t="s">
        <v>1203</v>
      </c>
      <c r="H1743" s="51" t="s">
        <v>1202</v>
      </c>
      <c r="I1743" s="51" t="s">
        <v>1201</v>
      </c>
      <c r="J1743" s="51" t="s">
        <v>1200</v>
      </c>
      <c r="K1743" s="51" t="s">
        <v>1199</v>
      </c>
      <c r="L1743" s="51" t="s">
        <v>1488</v>
      </c>
      <c r="M1743" s="51" t="s">
        <v>1791</v>
      </c>
      <c r="N1743" s="51" t="s">
        <v>2735</v>
      </c>
      <c r="O1743" s="51">
        <v>530000</v>
      </c>
      <c r="P1743" s="51" t="s">
        <v>1195</v>
      </c>
      <c r="Q1743" s="51" t="s">
        <v>1194</v>
      </c>
      <c r="R1743" s="51" t="s">
        <v>15</v>
      </c>
      <c r="T1743" s="51" t="s">
        <v>1927</v>
      </c>
    </row>
    <row r="1744" spans="1:20" x14ac:dyDescent="0.2">
      <c r="A1744" s="51" t="s">
        <v>1787</v>
      </c>
      <c r="B1744" s="51" t="s">
        <v>1208</v>
      </c>
      <c r="C1744" s="51" t="s">
        <v>1786</v>
      </c>
      <c r="D1744" s="51" t="s">
        <v>1547</v>
      </c>
      <c r="E1744" s="51" t="s">
        <v>1546</v>
      </c>
      <c r="F1744" s="51" t="s">
        <v>1204</v>
      </c>
      <c r="G1744" s="51" t="s">
        <v>1203</v>
      </c>
      <c r="H1744" s="51" t="s">
        <v>1202</v>
      </c>
      <c r="I1744" s="51" t="s">
        <v>1201</v>
      </c>
      <c r="J1744" s="51" t="s">
        <v>1200</v>
      </c>
      <c r="K1744" s="51" t="s">
        <v>1199</v>
      </c>
      <c r="L1744" s="51" t="s">
        <v>1486</v>
      </c>
      <c r="M1744" s="51" t="s">
        <v>1791</v>
      </c>
      <c r="N1744" s="51" t="s">
        <v>2735</v>
      </c>
      <c r="O1744" s="51">
        <v>667700</v>
      </c>
      <c r="P1744" s="51" t="s">
        <v>1195</v>
      </c>
      <c r="Q1744" s="51" t="s">
        <v>1194</v>
      </c>
      <c r="R1744" s="51" t="s">
        <v>1213</v>
      </c>
      <c r="T1744" s="51" t="s">
        <v>2000</v>
      </c>
    </row>
    <row r="1745" spans="1:20" x14ac:dyDescent="0.2">
      <c r="A1745" s="51" t="s">
        <v>1787</v>
      </c>
      <c r="B1745" s="51" t="s">
        <v>1208</v>
      </c>
      <c r="C1745" s="51" t="s">
        <v>1786</v>
      </c>
      <c r="D1745" s="51" t="s">
        <v>1547</v>
      </c>
      <c r="E1745" s="51" t="s">
        <v>1546</v>
      </c>
      <c r="F1745" s="51" t="s">
        <v>1204</v>
      </c>
      <c r="G1745" s="51" t="s">
        <v>1203</v>
      </c>
      <c r="H1745" s="51" t="s">
        <v>1202</v>
      </c>
      <c r="I1745" s="51" t="s">
        <v>1201</v>
      </c>
      <c r="J1745" s="51" t="s">
        <v>1200</v>
      </c>
      <c r="K1745" s="51" t="s">
        <v>1199</v>
      </c>
      <c r="L1745" s="51" t="s">
        <v>1484</v>
      </c>
      <c r="M1745" s="51" t="s">
        <v>1211</v>
      </c>
      <c r="N1745" s="51" t="s">
        <v>1164</v>
      </c>
      <c r="O1745" s="51">
        <v>295900</v>
      </c>
      <c r="P1745" s="51" t="s">
        <v>1195</v>
      </c>
      <c r="Q1745" s="51" t="s">
        <v>1194</v>
      </c>
      <c r="R1745" s="51" t="s">
        <v>15</v>
      </c>
      <c r="T1745" s="51" t="s">
        <v>1921</v>
      </c>
    </row>
    <row r="1746" spans="1:20" x14ac:dyDescent="0.2">
      <c r="A1746" s="51" t="s">
        <v>1787</v>
      </c>
      <c r="B1746" s="51" t="s">
        <v>1208</v>
      </c>
      <c r="C1746" s="51" t="s">
        <v>1786</v>
      </c>
      <c r="D1746" s="51" t="s">
        <v>1547</v>
      </c>
      <c r="E1746" s="51" t="s">
        <v>1546</v>
      </c>
      <c r="F1746" s="51" t="s">
        <v>1204</v>
      </c>
      <c r="G1746" s="51" t="s">
        <v>1203</v>
      </c>
      <c r="H1746" s="51" t="s">
        <v>1202</v>
      </c>
      <c r="I1746" s="51" t="s">
        <v>1201</v>
      </c>
      <c r="J1746" s="51" t="s">
        <v>1200</v>
      </c>
      <c r="K1746" s="51" t="s">
        <v>1199</v>
      </c>
      <c r="L1746" s="51" t="s">
        <v>1482</v>
      </c>
      <c r="M1746" s="51" t="s">
        <v>1211</v>
      </c>
      <c r="N1746" s="51" t="s">
        <v>1164</v>
      </c>
      <c r="O1746" s="51">
        <v>342900</v>
      </c>
      <c r="P1746" s="51" t="s">
        <v>1195</v>
      </c>
      <c r="Q1746" s="51" t="s">
        <v>1194</v>
      </c>
      <c r="R1746" s="51" t="s">
        <v>15</v>
      </c>
      <c r="T1746" s="51" t="s">
        <v>1999</v>
      </c>
    </row>
    <row r="1747" spans="1:20" x14ac:dyDescent="0.2">
      <c r="A1747" s="51" t="s">
        <v>1787</v>
      </c>
      <c r="B1747" s="51" t="s">
        <v>1208</v>
      </c>
      <c r="C1747" s="51" t="s">
        <v>1786</v>
      </c>
      <c r="D1747" s="51" t="s">
        <v>1547</v>
      </c>
      <c r="E1747" s="51" t="s">
        <v>1546</v>
      </c>
      <c r="F1747" s="51" t="s">
        <v>1204</v>
      </c>
      <c r="G1747" s="51" t="s">
        <v>1203</v>
      </c>
      <c r="H1747" s="51" t="s">
        <v>1202</v>
      </c>
      <c r="I1747" s="51" t="s">
        <v>1201</v>
      </c>
      <c r="J1747" s="51" t="s">
        <v>1200</v>
      </c>
      <c r="K1747" s="51" t="s">
        <v>1199</v>
      </c>
      <c r="L1747" s="51" t="s">
        <v>1481</v>
      </c>
      <c r="M1747" s="51" t="s">
        <v>1221</v>
      </c>
      <c r="N1747" s="51" t="s">
        <v>1164</v>
      </c>
      <c r="O1747" s="51">
        <v>334700</v>
      </c>
      <c r="P1747" s="51" t="s">
        <v>1195</v>
      </c>
      <c r="Q1747" s="51" t="s">
        <v>1194</v>
      </c>
      <c r="R1747" s="51" t="s">
        <v>15</v>
      </c>
      <c r="T1747" s="51" t="s">
        <v>1998</v>
      </c>
    </row>
    <row r="1748" spans="1:20" x14ac:dyDescent="0.2">
      <c r="A1748" s="51" t="s">
        <v>1787</v>
      </c>
      <c r="B1748" s="51" t="s">
        <v>1208</v>
      </c>
      <c r="C1748" s="51" t="s">
        <v>1786</v>
      </c>
      <c r="D1748" s="51" t="s">
        <v>1547</v>
      </c>
      <c r="E1748" s="51" t="s">
        <v>1546</v>
      </c>
      <c r="F1748" s="51" t="s">
        <v>1204</v>
      </c>
      <c r="G1748" s="51" t="s">
        <v>1203</v>
      </c>
      <c r="H1748" s="51" t="s">
        <v>1202</v>
      </c>
      <c r="I1748" s="51" t="s">
        <v>1201</v>
      </c>
      <c r="J1748" s="51" t="s">
        <v>1200</v>
      </c>
      <c r="K1748" s="51" t="s">
        <v>1199</v>
      </c>
      <c r="L1748" s="51" t="s">
        <v>1478</v>
      </c>
      <c r="M1748" s="51" t="s">
        <v>1791</v>
      </c>
      <c r="N1748" s="51" t="s">
        <v>2735</v>
      </c>
      <c r="O1748" s="51">
        <v>830350</v>
      </c>
      <c r="P1748" s="51" t="s">
        <v>1195</v>
      </c>
      <c r="Q1748" s="51" t="s">
        <v>1194</v>
      </c>
      <c r="R1748" s="51" t="s">
        <v>15</v>
      </c>
      <c r="T1748" s="51" t="s">
        <v>1997</v>
      </c>
    </row>
    <row r="1749" spans="1:20" x14ac:dyDescent="0.2">
      <c r="A1749" s="51" t="s">
        <v>1787</v>
      </c>
      <c r="B1749" s="51" t="s">
        <v>1208</v>
      </c>
      <c r="C1749" s="51" t="s">
        <v>1786</v>
      </c>
      <c r="D1749" s="51" t="s">
        <v>1528</v>
      </c>
      <c r="E1749" s="51" t="s">
        <v>1527</v>
      </c>
      <c r="F1749" s="51" t="s">
        <v>1204</v>
      </c>
      <c r="G1749" s="51" t="s">
        <v>1203</v>
      </c>
      <c r="H1749" s="51" t="s">
        <v>1202</v>
      </c>
      <c r="I1749" s="51" t="s">
        <v>1201</v>
      </c>
      <c r="J1749" s="51" t="s">
        <v>1200</v>
      </c>
      <c r="K1749" s="51" t="s">
        <v>1199</v>
      </c>
      <c r="L1749" s="51" t="s">
        <v>1222</v>
      </c>
      <c r="M1749" s="51" t="s">
        <v>1791</v>
      </c>
      <c r="N1749" s="51" t="s">
        <v>2735</v>
      </c>
      <c r="O1749" s="51">
        <v>443900</v>
      </c>
      <c r="P1749" s="51" t="s">
        <v>1195</v>
      </c>
      <c r="Q1749" s="51" t="s">
        <v>1194</v>
      </c>
      <c r="R1749" s="51" t="s">
        <v>1213</v>
      </c>
      <c r="T1749" s="51" t="s">
        <v>1996</v>
      </c>
    </row>
    <row r="1750" spans="1:20" x14ac:dyDescent="0.2">
      <c r="A1750" s="51" t="s">
        <v>1787</v>
      </c>
      <c r="B1750" s="51" t="s">
        <v>1208</v>
      </c>
      <c r="C1750" s="51" t="s">
        <v>1786</v>
      </c>
      <c r="D1750" s="51" t="s">
        <v>1528</v>
      </c>
      <c r="E1750" s="51" t="s">
        <v>1527</v>
      </c>
      <c r="F1750" s="51" t="s">
        <v>1204</v>
      </c>
      <c r="G1750" s="51" t="s">
        <v>1203</v>
      </c>
      <c r="H1750" s="51" t="s">
        <v>1202</v>
      </c>
      <c r="I1750" s="51" t="s">
        <v>1201</v>
      </c>
      <c r="J1750" s="51" t="s">
        <v>1200</v>
      </c>
      <c r="K1750" s="51" t="s">
        <v>1199</v>
      </c>
      <c r="L1750" s="51" t="s">
        <v>1219</v>
      </c>
      <c r="M1750" s="51" t="s">
        <v>1197</v>
      </c>
      <c r="N1750" s="51" t="s">
        <v>1168</v>
      </c>
      <c r="O1750" s="51">
        <v>346800</v>
      </c>
      <c r="P1750" s="51" t="s">
        <v>1195</v>
      </c>
      <c r="Q1750" s="51" t="s">
        <v>1194</v>
      </c>
      <c r="R1750" s="51" t="s">
        <v>15</v>
      </c>
      <c r="T1750" s="51" t="s">
        <v>1947</v>
      </c>
    </row>
    <row r="1751" spans="1:20" x14ac:dyDescent="0.2">
      <c r="A1751" s="51" t="s">
        <v>1787</v>
      </c>
      <c r="B1751" s="51" t="s">
        <v>1208</v>
      </c>
      <c r="C1751" s="51" t="s">
        <v>1786</v>
      </c>
      <c r="D1751" s="51" t="s">
        <v>1528</v>
      </c>
      <c r="E1751" s="51" t="s">
        <v>1527</v>
      </c>
      <c r="F1751" s="51" t="s">
        <v>1204</v>
      </c>
      <c r="G1751" s="51" t="s">
        <v>1203</v>
      </c>
      <c r="H1751" s="51" t="s">
        <v>1202</v>
      </c>
      <c r="I1751" s="51" t="s">
        <v>1201</v>
      </c>
      <c r="J1751" s="51" t="s">
        <v>1200</v>
      </c>
      <c r="K1751" s="51" t="s">
        <v>1199</v>
      </c>
      <c r="L1751" s="51" t="s">
        <v>1217</v>
      </c>
      <c r="M1751" s="51" t="s">
        <v>1211</v>
      </c>
      <c r="N1751" s="51" t="s">
        <v>1164</v>
      </c>
      <c r="O1751" s="51">
        <v>352900</v>
      </c>
      <c r="P1751" s="51" t="s">
        <v>1195</v>
      </c>
      <c r="Q1751" s="51" t="s">
        <v>1194</v>
      </c>
      <c r="R1751" s="51" t="s">
        <v>15</v>
      </c>
      <c r="T1751" s="51" t="s">
        <v>1917</v>
      </c>
    </row>
    <row r="1752" spans="1:20" x14ac:dyDescent="0.2">
      <c r="A1752" s="51" t="s">
        <v>1787</v>
      </c>
      <c r="B1752" s="51" t="s">
        <v>1208</v>
      </c>
      <c r="C1752" s="51" t="s">
        <v>1786</v>
      </c>
      <c r="D1752" s="51" t="s">
        <v>1528</v>
      </c>
      <c r="E1752" s="51" t="s">
        <v>1527</v>
      </c>
      <c r="F1752" s="51" t="s">
        <v>1204</v>
      </c>
      <c r="G1752" s="51" t="s">
        <v>1203</v>
      </c>
      <c r="H1752" s="51" t="s">
        <v>1202</v>
      </c>
      <c r="I1752" s="51" t="s">
        <v>1201</v>
      </c>
      <c r="J1752" s="51" t="s">
        <v>1200</v>
      </c>
      <c r="K1752" s="51" t="s">
        <v>1199</v>
      </c>
      <c r="L1752" s="51" t="s">
        <v>1215</v>
      </c>
      <c r="M1752" s="51" t="s">
        <v>1791</v>
      </c>
      <c r="N1752" s="51" t="s">
        <v>2735</v>
      </c>
      <c r="O1752" s="51">
        <v>819900</v>
      </c>
      <c r="P1752" s="51" t="s">
        <v>1195</v>
      </c>
      <c r="Q1752" s="51" t="s">
        <v>1194</v>
      </c>
      <c r="R1752" s="51" t="s">
        <v>15</v>
      </c>
      <c r="T1752" s="51" t="s">
        <v>1995</v>
      </c>
    </row>
    <row r="1753" spans="1:20" x14ac:dyDescent="0.2">
      <c r="A1753" s="51" t="s">
        <v>1787</v>
      </c>
      <c r="B1753" s="51" t="s">
        <v>1208</v>
      </c>
      <c r="C1753" s="51" t="s">
        <v>1786</v>
      </c>
      <c r="D1753" s="51" t="s">
        <v>1528</v>
      </c>
      <c r="E1753" s="51" t="s">
        <v>1527</v>
      </c>
      <c r="F1753" s="51" t="s">
        <v>1204</v>
      </c>
      <c r="G1753" s="51" t="s">
        <v>1203</v>
      </c>
      <c r="H1753" s="51" t="s">
        <v>1202</v>
      </c>
      <c r="I1753" s="51" t="s">
        <v>1201</v>
      </c>
      <c r="J1753" s="51" t="s">
        <v>1200</v>
      </c>
      <c r="K1753" s="51" t="s">
        <v>1199</v>
      </c>
      <c r="L1753" s="51" t="s">
        <v>1212</v>
      </c>
      <c r="M1753" s="51" t="s">
        <v>1211</v>
      </c>
      <c r="N1753" s="51" t="s">
        <v>1164</v>
      </c>
      <c r="O1753" s="51">
        <v>269800</v>
      </c>
      <c r="P1753" s="51" t="s">
        <v>1195</v>
      </c>
      <c r="Q1753" s="51" t="s">
        <v>1194</v>
      </c>
      <c r="R1753" s="51" t="s">
        <v>15</v>
      </c>
      <c r="T1753" s="51" t="s">
        <v>1907</v>
      </c>
    </row>
    <row r="1754" spans="1:20" x14ac:dyDescent="0.2">
      <c r="A1754" s="51" t="s">
        <v>1787</v>
      </c>
      <c r="B1754" s="51" t="s">
        <v>1208</v>
      </c>
      <c r="C1754" s="51" t="s">
        <v>1786</v>
      </c>
      <c r="D1754" s="51" t="s">
        <v>1528</v>
      </c>
      <c r="E1754" s="51" t="s">
        <v>1527</v>
      </c>
      <c r="F1754" s="51" t="s">
        <v>1204</v>
      </c>
      <c r="G1754" s="51" t="s">
        <v>1203</v>
      </c>
      <c r="H1754" s="51" t="s">
        <v>1202</v>
      </c>
      <c r="I1754" s="51" t="s">
        <v>1201</v>
      </c>
      <c r="J1754" s="51" t="s">
        <v>1200</v>
      </c>
      <c r="K1754" s="51" t="s">
        <v>1199</v>
      </c>
      <c r="L1754" s="51" t="s">
        <v>1198</v>
      </c>
      <c r="M1754" s="51" t="s">
        <v>1791</v>
      </c>
      <c r="N1754" s="51" t="s">
        <v>2735</v>
      </c>
      <c r="O1754" s="51">
        <v>245100</v>
      </c>
      <c r="P1754" s="51" t="s">
        <v>1195</v>
      </c>
      <c r="Q1754" s="51" t="s">
        <v>1194</v>
      </c>
      <c r="R1754" s="51" t="s">
        <v>15</v>
      </c>
      <c r="T1754" s="51" t="s">
        <v>1928</v>
      </c>
    </row>
    <row r="1755" spans="1:20" x14ac:dyDescent="0.2">
      <c r="A1755" s="51" t="s">
        <v>1787</v>
      </c>
      <c r="B1755" s="51" t="s">
        <v>1208</v>
      </c>
      <c r="C1755" s="51" t="s">
        <v>1786</v>
      </c>
      <c r="D1755" s="51" t="s">
        <v>1528</v>
      </c>
      <c r="E1755" s="51" t="s">
        <v>1527</v>
      </c>
      <c r="F1755" s="51" t="s">
        <v>1204</v>
      </c>
      <c r="G1755" s="51" t="s">
        <v>1203</v>
      </c>
      <c r="H1755" s="51" t="s">
        <v>1202</v>
      </c>
      <c r="I1755" s="51" t="s">
        <v>1201</v>
      </c>
      <c r="J1755" s="51" t="s">
        <v>1200</v>
      </c>
      <c r="K1755" s="51" t="s">
        <v>1199</v>
      </c>
      <c r="L1755" s="51" t="s">
        <v>1251</v>
      </c>
      <c r="M1755" s="51" t="s">
        <v>1791</v>
      </c>
      <c r="N1755" s="51" t="s">
        <v>2735</v>
      </c>
      <c r="O1755" s="51">
        <v>200990</v>
      </c>
      <c r="P1755" s="51" t="s">
        <v>1195</v>
      </c>
      <c r="Q1755" s="51" t="s">
        <v>1194</v>
      </c>
      <c r="R1755" s="51" t="s">
        <v>15</v>
      </c>
      <c r="T1755" s="51" t="s">
        <v>1819</v>
      </c>
    </row>
    <row r="1756" spans="1:20" x14ac:dyDescent="0.2">
      <c r="A1756" s="51" t="s">
        <v>1787</v>
      </c>
      <c r="B1756" s="51" t="s">
        <v>1208</v>
      </c>
      <c r="C1756" s="51" t="s">
        <v>1786</v>
      </c>
      <c r="D1756" s="51" t="s">
        <v>1528</v>
      </c>
      <c r="E1756" s="51" t="s">
        <v>1527</v>
      </c>
      <c r="F1756" s="51" t="s">
        <v>1204</v>
      </c>
      <c r="G1756" s="51" t="s">
        <v>1203</v>
      </c>
      <c r="H1756" s="51" t="s">
        <v>1202</v>
      </c>
      <c r="I1756" s="51" t="s">
        <v>1201</v>
      </c>
      <c r="J1756" s="51" t="s">
        <v>1200</v>
      </c>
      <c r="K1756" s="51" t="s">
        <v>1199</v>
      </c>
      <c r="L1756" s="51" t="s">
        <v>1248</v>
      </c>
      <c r="M1756" s="51" t="s">
        <v>1791</v>
      </c>
      <c r="N1756" s="51" t="s">
        <v>2735</v>
      </c>
      <c r="O1756" s="51">
        <v>283500</v>
      </c>
      <c r="P1756" s="51" t="s">
        <v>1195</v>
      </c>
      <c r="Q1756" s="51" t="s">
        <v>1194</v>
      </c>
      <c r="R1756" s="51" t="s">
        <v>1213</v>
      </c>
      <c r="T1756" s="51" t="s">
        <v>1793</v>
      </c>
    </row>
    <row r="1757" spans="1:20" x14ac:dyDescent="0.2">
      <c r="A1757" s="51" t="s">
        <v>1787</v>
      </c>
      <c r="B1757" s="51" t="s">
        <v>1208</v>
      </c>
      <c r="C1757" s="51" t="s">
        <v>1786</v>
      </c>
      <c r="D1757" s="51" t="s">
        <v>1528</v>
      </c>
      <c r="E1757" s="51" t="s">
        <v>1527</v>
      </c>
      <c r="F1757" s="51" t="s">
        <v>1204</v>
      </c>
      <c r="G1757" s="51" t="s">
        <v>1203</v>
      </c>
      <c r="H1757" s="51" t="s">
        <v>1202</v>
      </c>
      <c r="I1757" s="51" t="s">
        <v>1201</v>
      </c>
      <c r="J1757" s="51" t="s">
        <v>1200</v>
      </c>
      <c r="K1757" s="51" t="s">
        <v>1199</v>
      </c>
      <c r="L1757" s="51" t="s">
        <v>1246</v>
      </c>
      <c r="M1757" s="51" t="s">
        <v>1211</v>
      </c>
      <c r="N1757" s="51" t="s">
        <v>1164</v>
      </c>
      <c r="O1757" s="51">
        <v>242769</v>
      </c>
      <c r="P1757" s="51" t="s">
        <v>1195</v>
      </c>
      <c r="Q1757" s="51" t="s">
        <v>1194</v>
      </c>
      <c r="R1757" s="51" t="s">
        <v>15</v>
      </c>
      <c r="T1757" s="51" t="s">
        <v>1834</v>
      </c>
    </row>
    <row r="1758" spans="1:20" x14ac:dyDescent="0.2">
      <c r="A1758" s="51" t="s">
        <v>1787</v>
      </c>
      <c r="B1758" s="51" t="s">
        <v>1208</v>
      </c>
      <c r="C1758" s="51" t="s">
        <v>1786</v>
      </c>
      <c r="D1758" s="51" t="s">
        <v>1528</v>
      </c>
      <c r="E1758" s="51" t="s">
        <v>1527</v>
      </c>
      <c r="F1758" s="51" t="s">
        <v>1204</v>
      </c>
      <c r="G1758" s="51" t="s">
        <v>1203</v>
      </c>
      <c r="H1758" s="51" t="s">
        <v>1202</v>
      </c>
      <c r="I1758" s="51" t="s">
        <v>1201</v>
      </c>
      <c r="J1758" s="51" t="s">
        <v>1200</v>
      </c>
      <c r="K1758" s="51" t="s">
        <v>1199</v>
      </c>
      <c r="L1758" s="51" t="s">
        <v>1244</v>
      </c>
      <c r="M1758" s="51" t="s">
        <v>1791</v>
      </c>
      <c r="N1758" s="51" t="s">
        <v>2735</v>
      </c>
      <c r="O1758" s="51">
        <v>170544</v>
      </c>
      <c r="P1758" s="51" t="s">
        <v>1195</v>
      </c>
      <c r="Q1758" s="51" t="s">
        <v>1194</v>
      </c>
      <c r="R1758" s="51" t="s">
        <v>15</v>
      </c>
      <c r="T1758" s="51" t="s">
        <v>1994</v>
      </c>
    </row>
    <row r="1759" spans="1:20" x14ac:dyDescent="0.2">
      <c r="A1759" s="51" t="s">
        <v>1787</v>
      </c>
      <c r="B1759" s="51" t="s">
        <v>1208</v>
      </c>
      <c r="C1759" s="51" t="s">
        <v>1786</v>
      </c>
      <c r="D1759" s="51" t="s">
        <v>1528</v>
      </c>
      <c r="E1759" s="51" t="s">
        <v>1527</v>
      </c>
      <c r="F1759" s="51" t="s">
        <v>1204</v>
      </c>
      <c r="G1759" s="51" t="s">
        <v>1203</v>
      </c>
      <c r="H1759" s="51" t="s">
        <v>1202</v>
      </c>
      <c r="I1759" s="51" t="s">
        <v>1201</v>
      </c>
      <c r="J1759" s="51" t="s">
        <v>1200</v>
      </c>
      <c r="K1759" s="51" t="s">
        <v>1199</v>
      </c>
      <c r="L1759" s="51" t="s">
        <v>1242</v>
      </c>
      <c r="M1759" s="51" t="s">
        <v>1791</v>
      </c>
      <c r="N1759" s="51" t="s">
        <v>2735</v>
      </c>
      <c r="O1759" s="51">
        <v>530000</v>
      </c>
      <c r="P1759" s="51" t="s">
        <v>1195</v>
      </c>
      <c r="Q1759" s="51" t="s">
        <v>1194</v>
      </c>
      <c r="R1759" s="51" t="s">
        <v>15</v>
      </c>
      <c r="T1759" s="51" t="s">
        <v>1927</v>
      </c>
    </row>
    <row r="1760" spans="1:20" x14ac:dyDescent="0.2">
      <c r="A1760" s="51" t="s">
        <v>1787</v>
      </c>
      <c r="B1760" s="51" t="s">
        <v>1208</v>
      </c>
      <c r="C1760" s="51" t="s">
        <v>1786</v>
      </c>
      <c r="D1760" s="51" t="s">
        <v>1528</v>
      </c>
      <c r="E1760" s="51" t="s">
        <v>1527</v>
      </c>
      <c r="F1760" s="51" t="s">
        <v>1204</v>
      </c>
      <c r="G1760" s="51" t="s">
        <v>1203</v>
      </c>
      <c r="H1760" s="51" t="s">
        <v>1202</v>
      </c>
      <c r="I1760" s="51" t="s">
        <v>1201</v>
      </c>
      <c r="J1760" s="51" t="s">
        <v>1200</v>
      </c>
      <c r="K1760" s="51" t="s">
        <v>1199</v>
      </c>
      <c r="L1760" s="51" t="s">
        <v>1238</v>
      </c>
      <c r="M1760" s="51" t="s">
        <v>1221</v>
      </c>
      <c r="N1760" s="51" t="s">
        <v>1164</v>
      </c>
      <c r="O1760" s="51">
        <v>612900</v>
      </c>
      <c r="P1760" s="51" t="s">
        <v>1195</v>
      </c>
      <c r="Q1760" s="51" t="s">
        <v>1194</v>
      </c>
      <c r="R1760" s="51" t="s">
        <v>15</v>
      </c>
      <c r="T1760" s="51" t="s">
        <v>1993</v>
      </c>
    </row>
    <row r="1761" spans="1:20" x14ac:dyDescent="0.2">
      <c r="A1761" s="51" t="s">
        <v>1787</v>
      </c>
      <c r="B1761" s="51" t="s">
        <v>1208</v>
      </c>
      <c r="C1761" s="51" t="s">
        <v>1786</v>
      </c>
      <c r="D1761" s="51" t="s">
        <v>1528</v>
      </c>
      <c r="E1761" s="51" t="s">
        <v>1527</v>
      </c>
      <c r="F1761" s="51" t="s">
        <v>1204</v>
      </c>
      <c r="G1761" s="51" t="s">
        <v>1203</v>
      </c>
      <c r="H1761" s="51" t="s">
        <v>1202</v>
      </c>
      <c r="I1761" s="51" t="s">
        <v>1201</v>
      </c>
      <c r="J1761" s="51" t="s">
        <v>1200</v>
      </c>
      <c r="K1761" s="51" t="s">
        <v>1199</v>
      </c>
      <c r="L1761" s="51" t="s">
        <v>1488</v>
      </c>
      <c r="M1761" s="51" t="s">
        <v>1791</v>
      </c>
      <c r="N1761" s="51" t="s">
        <v>2735</v>
      </c>
      <c r="O1761" s="51">
        <v>369990</v>
      </c>
      <c r="P1761" s="51" t="s">
        <v>1195</v>
      </c>
      <c r="Q1761" s="51" t="s">
        <v>1194</v>
      </c>
      <c r="R1761" s="51" t="s">
        <v>1213</v>
      </c>
      <c r="T1761" s="51" t="s">
        <v>1539</v>
      </c>
    </row>
    <row r="1762" spans="1:20" x14ac:dyDescent="0.2">
      <c r="A1762" s="51" t="s">
        <v>1787</v>
      </c>
      <c r="B1762" s="51" t="s">
        <v>1208</v>
      </c>
      <c r="C1762" s="51" t="s">
        <v>1786</v>
      </c>
      <c r="D1762" s="51" t="s">
        <v>1528</v>
      </c>
      <c r="E1762" s="51" t="s">
        <v>1527</v>
      </c>
      <c r="F1762" s="51" t="s">
        <v>1204</v>
      </c>
      <c r="G1762" s="51" t="s">
        <v>1203</v>
      </c>
      <c r="H1762" s="51" t="s">
        <v>1202</v>
      </c>
      <c r="I1762" s="51" t="s">
        <v>1201</v>
      </c>
      <c r="J1762" s="51" t="s">
        <v>1200</v>
      </c>
      <c r="K1762" s="51" t="s">
        <v>1199</v>
      </c>
      <c r="L1762" s="51" t="s">
        <v>1486</v>
      </c>
      <c r="M1762" s="51" t="s">
        <v>1211</v>
      </c>
      <c r="N1762" s="51" t="s">
        <v>1164</v>
      </c>
      <c r="O1762" s="51">
        <v>276700</v>
      </c>
      <c r="P1762" s="51" t="s">
        <v>1195</v>
      </c>
      <c r="Q1762" s="51" t="s">
        <v>1194</v>
      </c>
      <c r="R1762" s="51" t="s">
        <v>1213</v>
      </c>
      <c r="T1762" s="51" t="s">
        <v>1823</v>
      </c>
    </row>
    <row r="1763" spans="1:20" x14ac:dyDescent="0.2">
      <c r="A1763" s="51" t="s">
        <v>1787</v>
      </c>
      <c r="B1763" s="51" t="s">
        <v>1208</v>
      </c>
      <c r="C1763" s="51" t="s">
        <v>1786</v>
      </c>
      <c r="D1763" s="51" t="s">
        <v>1528</v>
      </c>
      <c r="E1763" s="51" t="s">
        <v>1527</v>
      </c>
      <c r="F1763" s="51" t="s">
        <v>1204</v>
      </c>
      <c r="G1763" s="51" t="s">
        <v>1203</v>
      </c>
      <c r="H1763" s="51" t="s">
        <v>1202</v>
      </c>
      <c r="I1763" s="51" t="s">
        <v>1201</v>
      </c>
      <c r="J1763" s="51" t="s">
        <v>1200</v>
      </c>
      <c r="K1763" s="51" t="s">
        <v>1199</v>
      </c>
      <c r="L1763" s="51" t="s">
        <v>1484</v>
      </c>
      <c r="M1763" s="51" t="s">
        <v>1211</v>
      </c>
      <c r="N1763" s="51" t="s">
        <v>1164</v>
      </c>
      <c r="O1763" s="51">
        <v>295900</v>
      </c>
      <c r="P1763" s="51" t="s">
        <v>1195</v>
      </c>
      <c r="Q1763" s="51" t="s">
        <v>1194</v>
      </c>
      <c r="R1763" s="51" t="s">
        <v>15</v>
      </c>
      <c r="T1763" s="51" t="s">
        <v>1921</v>
      </c>
    </row>
    <row r="1764" spans="1:20" x14ac:dyDescent="0.2">
      <c r="A1764" s="51" t="s">
        <v>1787</v>
      </c>
      <c r="B1764" s="51" t="s">
        <v>1208</v>
      </c>
      <c r="C1764" s="51" t="s">
        <v>1786</v>
      </c>
      <c r="D1764" s="51" t="s">
        <v>1528</v>
      </c>
      <c r="E1764" s="51" t="s">
        <v>1527</v>
      </c>
      <c r="F1764" s="51" t="s">
        <v>1204</v>
      </c>
      <c r="G1764" s="51" t="s">
        <v>1203</v>
      </c>
      <c r="H1764" s="51" t="s">
        <v>1202</v>
      </c>
      <c r="I1764" s="51" t="s">
        <v>1201</v>
      </c>
      <c r="J1764" s="51" t="s">
        <v>1200</v>
      </c>
      <c r="K1764" s="51" t="s">
        <v>1199</v>
      </c>
      <c r="L1764" s="51" t="s">
        <v>1482</v>
      </c>
      <c r="M1764" s="51" t="s">
        <v>1197</v>
      </c>
      <c r="N1764" s="51" t="s">
        <v>1168</v>
      </c>
      <c r="O1764" s="51">
        <v>687700</v>
      </c>
      <c r="P1764" s="51" t="s">
        <v>1195</v>
      </c>
      <c r="Q1764" s="51" t="s">
        <v>1194</v>
      </c>
      <c r="R1764" s="51" t="s">
        <v>15</v>
      </c>
      <c r="T1764" s="51" t="s">
        <v>1992</v>
      </c>
    </row>
    <row r="1765" spans="1:20" x14ac:dyDescent="0.2">
      <c r="A1765" s="51" t="s">
        <v>1787</v>
      </c>
      <c r="B1765" s="51" t="s">
        <v>1208</v>
      </c>
      <c r="C1765" s="51" t="s">
        <v>1786</v>
      </c>
      <c r="D1765" s="51" t="s">
        <v>1528</v>
      </c>
      <c r="E1765" s="51" t="s">
        <v>1527</v>
      </c>
      <c r="F1765" s="51" t="s">
        <v>1204</v>
      </c>
      <c r="G1765" s="51" t="s">
        <v>1203</v>
      </c>
      <c r="H1765" s="51" t="s">
        <v>1202</v>
      </c>
      <c r="I1765" s="51" t="s">
        <v>1201</v>
      </c>
      <c r="J1765" s="51" t="s">
        <v>1200</v>
      </c>
      <c r="K1765" s="51" t="s">
        <v>1199</v>
      </c>
      <c r="L1765" s="51" t="s">
        <v>1481</v>
      </c>
      <c r="M1765" s="51" t="s">
        <v>1197</v>
      </c>
      <c r="N1765" s="51" t="s">
        <v>1168</v>
      </c>
      <c r="O1765" s="51">
        <v>354100</v>
      </c>
      <c r="P1765" s="51" t="s">
        <v>1195</v>
      </c>
      <c r="Q1765" s="51" t="s">
        <v>1194</v>
      </c>
      <c r="R1765" s="51" t="s">
        <v>15</v>
      </c>
      <c r="T1765" s="51" t="s">
        <v>1855</v>
      </c>
    </row>
    <row r="1766" spans="1:20" x14ac:dyDescent="0.2">
      <c r="A1766" s="51" t="s">
        <v>1787</v>
      </c>
      <c r="B1766" s="51" t="s">
        <v>1208</v>
      </c>
      <c r="C1766" s="51" t="s">
        <v>1786</v>
      </c>
      <c r="D1766" s="51" t="s">
        <v>1528</v>
      </c>
      <c r="E1766" s="51" t="s">
        <v>1527</v>
      </c>
      <c r="F1766" s="51" t="s">
        <v>1204</v>
      </c>
      <c r="G1766" s="51" t="s">
        <v>1203</v>
      </c>
      <c r="H1766" s="51" t="s">
        <v>1202</v>
      </c>
      <c r="I1766" s="51" t="s">
        <v>1201</v>
      </c>
      <c r="J1766" s="51" t="s">
        <v>1200</v>
      </c>
      <c r="K1766" s="51" t="s">
        <v>1199</v>
      </c>
      <c r="L1766" s="51" t="s">
        <v>1478</v>
      </c>
      <c r="M1766" s="51" t="s">
        <v>1211</v>
      </c>
      <c r="N1766" s="51" t="s">
        <v>1164</v>
      </c>
      <c r="O1766" s="51">
        <v>170700</v>
      </c>
      <c r="P1766" s="51" t="s">
        <v>1195</v>
      </c>
      <c r="Q1766" s="51" t="s">
        <v>1194</v>
      </c>
      <c r="R1766" s="51" t="s">
        <v>1213</v>
      </c>
      <c r="T1766" s="51" t="s">
        <v>1991</v>
      </c>
    </row>
    <row r="1767" spans="1:20" x14ac:dyDescent="0.2">
      <c r="A1767" s="51" t="s">
        <v>1787</v>
      </c>
      <c r="B1767" s="51" t="s">
        <v>1208</v>
      </c>
      <c r="C1767" s="51" t="s">
        <v>1786</v>
      </c>
      <c r="D1767" s="51" t="s">
        <v>1528</v>
      </c>
      <c r="E1767" s="51" t="s">
        <v>1527</v>
      </c>
      <c r="F1767" s="51" t="s">
        <v>1204</v>
      </c>
      <c r="G1767" s="51" t="s">
        <v>1203</v>
      </c>
      <c r="H1767" s="51" t="s">
        <v>1202</v>
      </c>
      <c r="I1767" s="51" t="s">
        <v>1201</v>
      </c>
      <c r="J1767" s="51" t="s">
        <v>1200</v>
      </c>
      <c r="K1767" s="51" t="s">
        <v>1199</v>
      </c>
      <c r="L1767" s="51" t="s">
        <v>1535</v>
      </c>
      <c r="M1767" s="51" t="s">
        <v>1791</v>
      </c>
      <c r="N1767" s="51" t="s">
        <v>2735</v>
      </c>
      <c r="O1767" s="51">
        <v>193300</v>
      </c>
      <c r="P1767" s="51" t="s">
        <v>1195</v>
      </c>
      <c r="Q1767" s="51" t="s">
        <v>1194</v>
      </c>
      <c r="R1767" s="51" t="s">
        <v>15</v>
      </c>
      <c r="T1767" s="51" t="s">
        <v>1892</v>
      </c>
    </row>
    <row r="1768" spans="1:20" x14ac:dyDescent="0.2">
      <c r="A1768" s="51" t="s">
        <v>1787</v>
      </c>
      <c r="B1768" s="51" t="s">
        <v>1208</v>
      </c>
      <c r="C1768" s="51" t="s">
        <v>1786</v>
      </c>
      <c r="D1768" s="51" t="s">
        <v>1528</v>
      </c>
      <c r="E1768" s="51" t="s">
        <v>1527</v>
      </c>
      <c r="F1768" s="51" t="s">
        <v>1204</v>
      </c>
      <c r="G1768" s="51" t="s">
        <v>1203</v>
      </c>
      <c r="H1768" s="51" t="s">
        <v>1202</v>
      </c>
      <c r="I1768" s="51" t="s">
        <v>1201</v>
      </c>
      <c r="J1768" s="51" t="s">
        <v>1200</v>
      </c>
      <c r="K1768" s="51" t="s">
        <v>1199</v>
      </c>
      <c r="L1768" s="51" t="s">
        <v>1533</v>
      </c>
      <c r="M1768" s="51" t="s">
        <v>1197</v>
      </c>
      <c r="N1768" s="51" t="s">
        <v>1168</v>
      </c>
      <c r="O1768" s="51">
        <v>689900</v>
      </c>
      <c r="P1768" s="51" t="s">
        <v>1195</v>
      </c>
      <c r="Q1768" s="51" t="s">
        <v>1194</v>
      </c>
      <c r="R1768" s="51" t="s">
        <v>15</v>
      </c>
      <c r="T1768" s="51" t="s">
        <v>1825</v>
      </c>
    </row>
    <row r="1769" spans="1:20" x14ac:dyDescent="0.2">
      <c r="A1769" s="51" t="s">
        <v>1787</v>
      </c>
      <c r="B1769" s="51" t="s">
        <v>1208</v>
      </c>
      <c r="C1769" s="51" t="s">
        <v>1786</v>
      </c>
      <c r="D1769" s="51" t="s">
        <v>1528</v>
      </c>
      <c r="E1769" s="51" t="s">
        <v>1527</v>
      </c>
      <c r="F1769" s="51" t="s">
        <v>1204</v>
      </c>
      <c r="G1769" s="51" t="s">
        <v>1203</v>
      </c>
      <c r="H1769" s="51" t="s">
        <v>1202</v>
      </c>
      <c r="I1769" s="51" t="s">
        <v>1201</v>
      </c>
      <c r="J1769" s="51" t="s">
        <v>1200</v>
      </c>
      <c r="K1769" s="51" t="s">
        <v>1199</v>
      </c>
      <c r="L1769" s="51" t="s">
        <v>1532</v>
      </c>
      <c r="M1769" s="51" t="s">
        <v>1791</v>
      </c>
      <c r="N1769" s="51" t="s">
        <v>2735</v>
      </c>
      <c r="O1769" s="51">
        <v>166700</v>
      </c>
      <c r="P1769" s="51" t="s">
        <v>1195</v>
      </c>
      <c r="Q1769" s="51" t="s">
        <v>1194</v>
      </c>
      <c r="R1769" s="51" t="s">
        <v>1213</v>
      </c>
      <c r="T1769" s="51" t="s">
        <v>1899</v>
      </c>
    </row>
    <row r="1770" spans="1:20" x14ac:dyDescent="0.2">
      <c r="A1770" s="51" t="s">
        <v>1787</v>
      </c>
      <c r="B1770" s="51" t="s">
        <v>1208</v>
      </c>
      <c r="C1770" s="51" t="s">
        <v>1786</v>
      </c>
      <c r="D1770" s="51" t="s">
        <v>1528</v>
      </c>
      <c r="E1770" s="51" t="s">
        <v>1527</v>
      </c>
      <c r="F1770" s="51" t="s">
        <v>1204</v>
      </c>
      <c r="G1770" s="51" t="s">
        <v>1203</v>
      </c>
      <c r="H1770" s="51" t="s">
        <v>1202</v>
      </c>
      <c r="I1770" s="51" t="s">
        <v>1201</v>
      </c>
      <c r="J1770" s="51" t="s">
        <v>1200</v>
      </c>
      <c r="K1770" s="51" t="s">
        <v>1199</v>
      </c>
      <c r="L1770" s="51" t="s">
        <v>1531</v>
      </c>
      <c r="M1770" s="51" t="s">
        <v>1791</v>
      </c>
      <c r="N1770" s="51" t="s">
        <v>2735</v>
      </c>
      <c r="O1770" s="51">
        <v>486900</v>
      </c>
      <c r="P1770" s="51" t="s">
        <v>1195</v>
      </c>
      <c r="Q1770" s="51" t="s">
        <v>1194</v>
      </c>
      <c r="R1770" s="51" t="s">
        <v>15</v>
      </c>
      <c r="T1770" s="51" t="s">
        <v>1835</v>
      </c>
    </row>
    <row r="1771" spans="1:20" x14ac:dyDescent="0.2">
      <c r="A1771" s="51" t="s">
        <v>1787</v>
      </c>
      <c r="B1771" s="51" t="s">
        <v>1208</v>
      </c>
      <c r="C1771" s="51" t="s">
        <v>1786</v>
      </c>
      <c r="D1771" s="51" t="s">
        <v>1528</v>
      </c>
      <c r="E1771" s="51" t="s">
        <v>1527</v>
      </c>
      <c r="F1771" s="51" t="s">
        <v>1204</v>
      </c>
      <c r="G1771" s="51" t="s">
        <v>1203</v>
      </c>
      <c r="H1771" s="51" t="s">
        <v>1202</v>
      </c>
      <c r="I1771" s="51" t="s">
        <v>1201</v>
      </c>
      <c r="J1771" s="51" t="s">
        <v>1200</v>
      </c>
      <c r="K1771" s="51" t="s">
        <v>1199</v>
      </c>
      <c r="L1771" s="51" t="s">
        <v>1530</v>
      </c>
      <c r="M1771" s="51" t="s">
        <v>1221</v>
      </c>
      <c r="N1771" s="51" t="s">
        <v>1164</v>
      </c>
      <c r="O1771" s="51">
        <v>190800</v>
      </c>
      <c r="P1771" s="51" t="s">
        <v>1195</v>
      </c>
      <c r="Q1771" s="51" t="s">
        <v>1194</v>
      </c>
      <c r="R1771" s="51" t="s">
        <v>15</v>
      </c>
      <c r="T1771" s="51" t="s">
        <v>1990</v>
      </c>
    </row>
    <row r="1772" spans="1:20" x14ac:dyDescent="0.2">
      <c r="A1772" s="51" t="s">
        <v>1787</v>
      </c>
      <c r="B1772" s="51" t="s">
        <v>1208</v>
      </c>
      <c r="C1772" s="51" t="s">
        <v>1786</v>
      </c>
      <c r="D1772" s="51" t="s">
        <v>1528</v>
      </c>
      <c r="E1772" s="51" t="s">
        <v>1527</v>
      </c>
      <c r="F1772" s="51" t="s">
        <v>1204</v>
      </c>
      <c r="G1772" s="51" t="s">
        <v>1203</v>
      </c>
      <c r="H1772" s="51" t="s">
        <v>1202</v>
      </c>
      <c r="I1772" s="51" t="s">
        <v>1201</v>
      </c>
      <c r="J1772" s="51" t="s">
        <v>1200</v>
      </c>
      <c r="K1772" s="51" t="s">
        <v>1199</v>
      </c>
      <c r="L1772" s="51" t="s">
        <v>1526</v>
      </c>
      <c r="M1772" s="51" t="s">
        <v>1989</v>
      </c>
      <c r="N1772" s="51" t="s">
        <v>1166</v>
      </c>
      <c r="O1772" s="51">
        <v>390900</v>
      </c>
      <c r="P1772" s="51" t="s">
        <v>1195</v>
      </c>
      <c r="Q1772" s="51" t="s">
        <v>1194</v>
      </c>
      <c r="R1772" s="51" t="s">
        <v>15</v>
      </c>
      <c r="T1772" s="51" t="s">
        <v>1988</v>
      </c>
    </row>
    <row r="1773" spans="1:20" x14ac:dyDescent="0.2">
      <c r="A1773" s="51" t="s">
        <v>1787</v>
      </c>
      <c r="B1773" s="51" t="s">
        <v>1208</v>
      </c>
      <c r="C1773" s="51" t="s">
        <v>1786</v>
      </c>
      <c r="D1773" s="51" t="s">
        <v>1522</v>
      </c>
      <c r="E1773" s="51" t="s">
        <v>1521</v>
      </c>
      <c r="F1773" s="51" t="s">
        <v>1204</v>
      </c>
      <c r="G1773" s="51" t="s">
        <v>1203</v>
      </c>
      <c r="H1773" s="51" t="s">
        <v>1202</v>
      </c>
      <c r="I1773" s="51" t="s">
        <v>1201</v>
      </c>
      <c r="J1773" s="51" t="s">
        <v>1200</v>
      </c>
      <c r="K1773" s="51" t="s">
        <v>1199</v>
      </c>
      <c r="L1773" s="51" t="s">
        <v>1222</v>
      </c>
      <c r="M1773" s="51" t="s">
        <v>1211</v>
      </c>
      <c r="N1773" s="51" t="s">
        <v>1164</v>
      </c>
      <c r="O1773" s="51">
        <v>261900</v>
      </c>
      <c r="P1773" s="51" t="s">
        <v>1195</v>
      </c>
      <c r="Q1773" s="51" t="s">
        <v>1194</v>
      </c>
      <c r="R1773" s="51" t="s">
        <v>15</v>
      </c>
      <c r="T1773" s="51" t="s">
        <v>1896</v>
      </c>
    </row>
    <row r="1774" spans="1:20" x14ac:dyDescent="0.2">
      <c r="A1774" s="51" t="s">
        <v>1787</v>
      </c>
      <c r="B1774" s="51" t="s">
        <v>1208</v>
      </c>
      <c r="C1774" s="51" t="s">
        <v>1786</v>
      </c>
      <c r="D1774" s="51" t="s">
        <v>1522</v>
      </c>
      <c r="E1774" s="51" t="s">
        <v>1521</v>
      </c>
      <c r="F1774" s="51" t="s">
        <v>1204</v>
      </c>
      <c r="G1774" s="51" t="s">
        <v>1203</v>
      </c>
      <c r="H1774" s="51" t="s">
        <v>1202</v>
      </c>
      <c r="I1774" s="51" t="s">
        <v>1201</v>
      </c>
      <c r="J1774" s="51" t="s">
        <v>1200</v>
      </c>
      <c r="K1774" s="51" t="s">
        <v>1199</v>
      </c>
      <c r="L1774" s="51" t="s">
        <v>1219</v>
      </c>
      <c r="M1774" s="51" t="s">
        <v>1221</v>
      </c>
      <c r="N1774" s="51" t="s">
        <v>1164</v>
      </c>
      <c r="O1774" s="51">
        <v>180900</v>
      </c>
      <c r="P1774" s="51" t="s">
        <v>1195</v>
      </c>
      <c r="Q1774" s="51" t="s">
        <v>1194</v>
      </c>
      <c r="R1774" s="51" t="s">
        <v>15</v>
      </c>
      <c r="T1774" s="51" t="s">
        <v>1987</v>
      </c>
    </row>
    <row r="1775" spans="1:20" x14ac:dyDescent="0.2">
      <c r="A1775" s="51" t="s">
        <v>1787</v>
      </c>
      <c r="B1775" s="51" t="s">
        <v>1208</v>
      </c>
      <c r="C1775" s="51" t="s">
        <v>1786</v>
      </c>
      <c r="D1775" s="51" t="s">
        <v>1522</v>
      </c>
      <c r="E1775" s="51" t="s">
        <v>1521</v>
      </c>
      <c r="F1775" s="51" t="s">
        <v>1204</v>
      </c>
      <c r="G1775" s="51" t="s">
        <v>1203</v>
      </c>
      <c r="H1775" s="51" t="s">
        <v>1202</v>
      </c>
      <c r="I1775" s="51" t="s">
        <v>1201</v>
      </c>
      <c r="J1775" s="51" t="s">
        <v>1200</v>
      </c>
      <c r="K1775" s="51" t="s">
        <v>1199</v>
      </c>
      <c r="L1775" s="51" t="s">
        <v>1217</v>
      </c>
      <c r="M1775" s="51" t="s">
        <v>1214</v>
      </c>
      <c r="N1775" s="51" t="s">
        <v>1168</v>
      </c>
      <c r="O1775" s="51">
        <v>376900</v>
      </c>
      <c r="P1775" s="51" t="s">
        <v>1195</v>
      </c>
      <c r="Q1775" s="51" t="s">
        <v>1194</v>
      </c>
      <c r="R1775" s="51" t="s">
        <v>1213</v>
      </c>
      <c r="T1775" s="51" t="s">
        <v>1789</v>
      </c>
    </row>
    <row r="1776" spans="1:20" x14ac:dyDescent="0.2">
      <c r="A1776" s="51" t="s">
        <v>1787</v>
      </c>
      <c r="B1776" s="51" t="s">
        <v>1208</v>
      </c>
      <c r="C1776" s="51" t="s">
        <v>1786</v>
      </c>
      <c r="D1776" s="51" t="s">
        <v>1522</v>
      </c>
      <c r="E1776" s="51" t="s">
        <v>1521</v>
      </c>
      <c r="F1776" s="51" t="s">
        <v>1204</v>
      </c>
      <c r="G1776" s="51" t="s">
        <v>1203</v>
      </c>
      <c r="H1776" s="51" t="s">
        <v>1202</v>
      </c>
      <c r="I1776" s="51" t="s">
        <v>1201</v>
      </c>
      <c r="J1776" s="51" t="s">
        <v>1200</v>
      </c>
      <c r="K1776" s="51" t="s">
        <v>1199</v>
      </c>
      <c r="L1776" s="51" t="s">
        <v>1215</v>
      </c>
      <c r="M1776" s="51" t="s">
        <v>1197</v>
      </c>
      <c r="N1776" s="51" t="s">
        <v>1168</v>
      </c>
      <c r="O1776" s="51">
        <v>549900</v>
      </c>
      <c r="P1776" s="51" t="s">
        <v>1195</v>
      </c>
      <c r="Q1776" s="51" t="s">
        <v>1194</v>
      </c>
      <c r="R1776" s="51" t="s">
        <v>15</v>
      </c>
      <c r="T1776" s="51" t="s">
        <v>1291</v>
      </c>
    </row>
    <row r="1777" spans="1:20" x14ac:dyDescent="0.2">
      <c r="A1777" s="51" t="s">
        <v>1787</v>
      </c>
      <c r="B1777" s="51" t="s">
        <v>1208</v>
      </c>
      <c r="C1777" s="51" t="s">
        <v>1786</v>
      </c>
      <c r="D1777" s="51" t="s">
        <v>1522</v>
      </c>
      <c r="E1777" s="51" t="s">
        <v>1521</v>
      </c>
      <c r="F1777" s="51" t="s">
        <v>1204</v>
      </c>
      <c r="G1777" s="51" t="s">
        <v>1203</v>
      </c>
      <c r="H1777" s="51" t="s">
        <v>1202</v>
      </c>
      <c r="I1777" s="51" t="s">
        <v>1201</v>
      </c>
      <c r="J1777" s="51" t="s">
        <v>1200</v>
      </c>
      <c r="K1777" s="51" t="s">
        <v>1199</v>
      </c>
      <c r="L1777" s="51" t="s">
        <v>1212</v>
      </c>
      <c r="M1777" s="51" t="s">
        <v>1211</v>
      </c>
      <c r="N1777" s="51" t="s">
        <v>1164</v>
      </c>
      <c r="O1777" s="51">
        <v>266990</v>
      </c>
      <c r="P1777" s="51" t="s">
        <v>1195</v>
      </c>
      <c r="Q1777" s="51" t="s">
        <v>1194</v>
      </c>
      <c r="R1777" s="51" t="s">
        <v>15</v>
      </c>
      <c r="T1777" s="51" t="s">
        <v>1810</v>
      </c>
    </row>
    <row r="1778" spans="1:20" x14ac:dyDescent="0.2">
      <c r="A1778" s="51" t="s">
        <v>1787</v>
      </c>
      <c r="B1778" s="51" t="s">
        <v>1208</v>
      </c>
      <c r="C1778" s="51" t="s">
        <v>1786</v>
      </c>
      <c r="D1778" s="51" t="s">
        <v>1522</v>
      </c>
      <c r="E1778" s="51" t="s">
        <v>1521</v>
      </c>
      <c r="F1778" s="51" t="s">
        <v>1204</v>
      </c>
      <c r="G1778" s="51" t="s">
        <v>1203</v>
      </c>
      <c r="H1778" s="51" t="s">
        <v>1202</v>
      </c>
      <c r="I1778" s="51" t="s">
        <v>1201</v>
      </c>
      <c r="J1778" s="51" t="s">
        <v>1200</v>
      </c>
      <c r="K1778" s="51" t="s">
        <v>1199</v>
      </c>
      <c r="L1778" s="51" t="s">
        <v>1198</v>
      </c>
      <c r="M1778" s="51" t="s">
        <v>1791</v>
      </c>
      <c r="N1778" s="51" t="s">
        <v>2735</v>
      </c>
      <c r="O1778" s="51">
        <v>224990</v>
      </c>
      <c r="P1778" s="51" t="s">
        <v>1195</v>
      </c>
      <c r="Q1778" s="51" t="s">
        <v>1194</v>
      </c>
      <c r="R1778" s="51" t="s">
        <v>15</v>
      </c>
      <c r="T1778" s="51" t="s">
        <v>1441</v>
      </c>
    </row>
    <row r="1779" spans="1:20" x14ac:dyDescent="0.2">
      <c r="A1779" s="51" t="s">
        <v>1787</v>
      </c>
      <c r="B1779" s="51" t="s">
        <v>1208</v>
      </c>
      <c r="C1779" s="51" t="s">
        <v>1786</v>
      </c>
      <c r="D1779" s="51" t="s">
        <v>1522</v>
      </c>
      <c r="E1779" s="51" t="s">
        <v>1521</v>
      </c>
      <c r="F1779" s="51" t="s">
        <v>1204</v>
      </c>
      <c r="G1779" s="51" t="s">
        <v>1203</v>
      </c>
      <c r="H1779" s="51" t="s">
        <v>1202</v>
      </c>
      <c r="I1779" s="51" t="s">
        <v>1201</v>
      </c>
      <c r="J1779" s="51" t="s">
        <v>1200</v>
      </c>
      <c r="K1779" s="51" t="s">
        <v>1199</v>
      </c>
      <c r="L1779" s="51" t="s">
        <v>1251</v>
      </c>
      <c r="M1779" s="51" t="s">
        <v>1791</v>
      </c>
      <c r="N1779" s="51" t="s">
        <v>2735</v>
      </c>
      <c r="O1779" s="51">
        <v>200000</v>
      </c>
      <c r="P1779" s="51" t="s">
        <v>1195</v>
      </c>
      <c r="Q1779" s="51" t="s">
        <v>1194</v>
      </c>
      <c r="R1779" s="51" t="s">
        <v>1213</v>
      </c>
      <c r="T1779" s="51" t="s">
        <v>1813</v>
      </c>
    </row>
    <row r="1780" spans="1:20" x14ac:dyDescent="0.2">
      <c r="A1780" s="51" t="s">
        <v>1787</v>
      </c>
      <c r="B1780" s="51" t="s">
        <v>1208</v>
      </c>
      <c r="C1780" s="51" t="s">
        <v>1786</v>
      </c>
      <c r="D1780" s="51" t="s">
        <v>1522</v>
      </c>
      <c r="E1780" s="51" t="s">
        <v>1521</v>
      </c>
      <c r="F1780" s="51" t="s">
        <v>1204</v>
      </c>
      <c r="G1780" s="51" t="s">
        <v>1203</v>
      </c>
      <c r="H1780" s="51" t="s">
        <v>1202</v>
      </c>
      <c r="I1780" s="51" t="s">
        <v>1201</v>
      </c>
      <c r="J1780" s="51" t="s">
        <v>1200</v>
      </c>
      <c r="K1780" s="51" t="s">
        <v>1199</v>
      </c>
      <c r="L1780" s="51" t="s">
        <v>1248</v>
      </c>
      <c r="M1780" s="51" t="s">
        <v>1791</v>
      </c>
      <c r="N1780" s="51" t="s">
        <v>2735</v>
      </c>
      <c r="O1780" s="51">
        <v>166700</v>
      </c>
      <c r="P1780" s="51" t="s">
        <v>1195</v>
      </c>
      <c r="Q1780" s="51" t="s">
        <v>1194</v>
      </c>
      <c r="R1780" s="51" t="s">
        <v>15</v>
      </c>
      <c r="T1780" s="51" t="s">
        <v>1899</v>
      </c>
    </row>
    <row r="1781" spans="1:20" x14ac:dyDescent="0.2">
      <c r="A1781" s="51" t="s">
        <v>1787</v>
      </c>
      <c r="B1781" s="51" t="s">
        <v>1208</v>
      </c>
      <c r="C1781" s="51" t="s">
        <v>1786</v>
      </c>
      <c r="D1781" s="51" t="s">
        <v>1522</v>
      </c>
      <c r="E1781" s="51" t="s">
        <v>1521</v>
      </c>
      <c r="F1781" s="51" t="s">
        <v>1204</v>
      </c>
      <c r="G1781" s="51" t="s">
        <v>1203</v>
      </c>
      <c r="H1781" s="51" t="s">
        <v>1202</v>
      </c>
      <c r="I1781" s="51" t="s">
        <v>1201</v>
      </c>
      <c r="J1781" s="51" t="s">
        <v>1200</v>
      </c>
      <c r="K1781" s="51" t="s">
        <v>1199</v>
      </c>
      <c r="L1781" s="51" t="s">
        <v>1246</v>
      </c>
      <c r="M1781" s="51" t="s">
        <v>1791</v>
      </c>
      <c r="N1781" s="51" t="s">
        <v>2735</v>
      </c>
      <c r="O1781" s="51">
        <v>530000</v>
      </c>
      <c r="P1781" s="51" t="s">
        <v>1195</v>
      </c>
      <c r="Q1781" s="51" t="s">
        <v>1194</v>
      </c>
      <c r="R1781" s="51" t="s">
        <v>15</v>
      </c>
      <c r="T1781" s="51" t="s">
        <v>1927</v>
      </c>
    </row>
    <row r="1782" spans="1:20" x14ac:dyDescent="0.2">
      <c r="A1782" s="51" t="s">
        <v>1787</v>
      </c>
      <c r="B1782" s="51" t="s">
        <v>1208</v>
      </c>
      <c r="C1782" s="51" t="s">
        <v>1786</v>
      </c>
      <c r="D1782" s="51" t="s">
        <v>1522</v>
      </c>
      <c r="E1782" s="51" t="s">
        <v>1521</v>
      </c>
      <c r="F1782" s="51" t="s">
        <v>1204</v>
      </c>
      <c r="G1782" s="51" t="s">
        <v>1203</v>
      </c>
      <c r="H1782" s="51" t="s">
        <v>1202</v>
      </c>
      <c r="I1782" s="51" t="s">
        <v>1201</v>
      </c>
      <c r="J1782" s="51" t="s">
        <v>1200</v>
      </c>
      <c r="K1782" s="51" t="s">
        <v>1199</v>
      </c>
      <c r="L1782" s="51" t="s">
        <v>1244</v>
      </c>
      <c r="M1782" s="51" t="s">
        <v>1197</v>
      </c>
      <c r="N1782" s="51" t="s">
        <v>1168</v>
      </c>
      <c r="O1782" s="51">
        <v>349900</v>
      </c>
      <c r="P1782" s="51" t="s">
        <v>1195</v>
      </c>
      <c r="Q1782" s="51" t="s">
        <v>1194</v>
      </c>
      <c r="R1782" s="51" t="s">
        <v>15</v>
      </c>
      <c r="T1782" s="51" t="s">
        <v>1826</v>
      </c>
    </row>
    <row r="1783" spans="1:20" x14ac:dyDescent="0.2">
      <c r="A1783" s="51" t="s">
        <v>1787</v>
      </c>
      <c r="B1783" s="51" t="s">
        <v>1208</v>
      </c>
      <c r="C1783" s="51" t="s">
        <v>1786</v>
      </c>
      <c r="D1783" s="51" t="s">
        <v>1522</v>
      </c>
      <c r="E1783" s="51" t="s">
        <v>1521</v>
      </c>
      <c r="F1783" s="51" t="s">
        <v>1204</v>
      </c>
      <c r="G1783" s="51" t="s">
        <v>1203</v>
      </c>
      <c r="H1783" s="51" t="s">
        <v>1202</v>
      </c>
      <c r="I1783" s="51" t="s">
        <v>1201</v>
      </c>
      <c r="J1783" s="51" t="s">
        <v>1200</v>
      </c>
      <c r="K1783" s="51" t="s">
        <v>1199</v>
      </c>
      <c r="L1783" s="51" t="s">
        <v>1242</v>
      </c>
      <c r="M1783" s="51" t="s">
        <v>1340</v>
      </c>
      <c r="N1783" s="51" t="s">
        <v>1166</v>
      </c>
      <c r="O1783" s="51">
        <v>486900</v>
      </c>
      <c r="P1783" s="51" t="s">
        <v>1195</v>
      </c>
      <c r="Q1783" s="51" t="s">
        <v>1194</v>
      </c>
      <c r="R1783" s="51" t="s">
        <v>15</v>
      </c>
      <c r="T1783" s="51" t="s">
        <v>1835</v>
      </c>
    </row>
    <row r="1784" spans="1:20" x14ac:dyDescent="0.2">
      <c r="A1784" s="51" t="s">
        <v>1787</v>
      </c>
      <c r="B1784" s="51" t="s">
        <v>1208</v>
      </c>
      <c r="C1784" s="51" t="s">
        <v>1786</v>
      </c>
      <c r="D1784" s="51" t="s">
        <v>1522</v>
      </c>
      <c r="E1784" s="51" t="s">
        <v>1521</v>
      </c>
      <c r="F1784" s="51" t="s">
        <v>1204</v>
      </c>
      <c r="G1784" s="51" t="s">
        <v>1203</v>
      </c>
      <c r="H1784" s="51" t="s">
        <v>1202</v>
      </c>
      <c r="I1784" s="51" t="s">
        <v>1201</v>
      </c>
      <c r="J1784" s="51" t="s">
        <v>1200</v>
      </c>
      <c r="K1784" s="51" t="s">
        <v>1199</v>
      </c>
      <c r="L1784" s="51" t="s">
        <v>1238</v>
      </c>
      <c r="M1784" s="51" t="s">
        <v>1221</v>
      </c>
      <c r="N1784" s="51" t="s">
        <v>1164</v>
      </c>
      <c r="O1784" s="51">
        <v>358000</v>
      </c>
      <c r="P1784" s="51" t="s">
        <v>1195</v>
      </c>
      <c r="Q1784" s="51" t="s">
        <v>1194</v>
      </c>
      <c r="R1784" s="51" t="s">
        <v>15</v>
      </c>
      <c r="T1784" s="51" t="s">
        <v>1888</v>
      </c>
    </row>
    <row r="1785" spans="1:20" x14ac:dyDescent="0.2">
      <c r="A1785" s="51" t="s">
        <v>1787</v>
      </c>
      <c r="B1785" s="51" t="s">
        <v>1208</v>
      </c>
      <c r="C1785" s="51" t="s">
        <v>1786</v>
      </c>
      <c r="D1785" s="51" t="s">
        <v>1516</v>
      </c>
      <c r="E1785" s="51" t="s">
        <v>1515</v>
      </c>
      <c r="F1785" s="51" t="s">
        <v>1204</v>
      </c>
      <c r="G1785" s="51" t="s">
        <v>1203</v>
      </c>
      <c r="H1785" s="51" t="s">
        <v>1202</v>
      </c>
      <c r="I1785" s="51" t="s">
        <v>1201</v>
      </c>
      <c r="J1785" s="51" t="s">
        <v>1200</v>
      </c>
      <c r="K1785" s="51" t="s">
        <v>1199</v>
      </c>
      <c r="L1785" s="51" t="s">
        <v>1222</v>
      </c>
      <c r="M1785" s="51" t="s">
        <v>1197</v>
      </c>
      <c r="N1785" s="51" t="s">
        <v>1168</v>
      </c>
      <c r="O1785" s="51">
        <v>549900</v>
      </c>
      <c r="P1785" s="51" t="s">
        <v>1195</v>
      </c>
      <c r="Q1785" s="51" t="s">
        <v>1194</v>
      </c>
      <c r="R1785" s="51" t="s">
        <v>15</v>
      </c>
      <c r="T1785" s="51" t="s">
        <v>1291</v>
      </c>
    </row>
    <row r="1786" spans="1:20" x14ac:dyDescent="0.2">
      <c r="A1786" s="51" t="s">
        <v>1787</v>
      </c>
      <c r="B1786" s="51" t="s">
        <v>1208</v>
      </c>
      <c r="C1786" s="51" t="s">
        <v>1786</v>
      </c>
      <c r="D1786" s="51" t="s">
        <v>1516</v>
      </c>
      <c r="E1786" s="51" t="s">
        <v>1515</v>
      </c>
      <c r="F1786" s="51" t="s">
        <v>1204</v>
      </c>
      <c r="G1786" s="51" t="s">
        <v>1203</v>
      </c>
      <c r="H1786" s="51" t="s">
        <v>1202</v>
      </c>
      <c r="I1786" s="51" t="s">
        <v>1201</v>
      </c>
      <c r="J1786" s="51" t="s">
        <v>1200</v>
      </c>
      <c r="K1786" s="51" t="s">
        <v>1199</v>
      </c>
      <c r="L1786" s="51" t="s">
        <v>1219</v>
      </c>
      <c r="M1786" s="51" t="s">
        <v>1791</v>
      </c>
      <c r="N1786" s="51" t="s">
        <v>2735</v>
      </c>
      <c r="O1786" s="51">
        <v>279990</v>
      </c>
      <c r="P1786" s="51" t="s">
        <v>1195</v>
      </c>
      <c r="Q1786" s="51" t="s">
        <v>1194</v>
      </c>
      <c r="R1786" s="51" t="s">
        <v>15</v>
      </c>
      <c r="T1786" s="51" t="s">
        <v>1426</v>
      </c>
    </row>
    <row r="1787" spans="1:20" x14ac:dyDescent="0.2">
      <c r="A1787" s="51" t="s">
        <v>1787</v>
      </c>
      <c r="B1787" s="51" t="s">
        <v>1208</v>
      </c>
      <c r="C1787" s="51" t="s">
        <v>1786</v>
      </c>
      <c r="D1787" s="51" t="s">
        <v>1516</v>
      </c>
      <c r="E1787" s="51" t="s">
        <v>1515</v>
      </c>
      <c r="F1787" s="51" t="s">
        <v>1204</v>
      </c>
      <c r="G1787" s="51" t="s">
        <v>1203</v>
      </c>
      <c r="H1787" s="51" t="s">
        <v>1202</v>
      </c>
      <c r="I1787" s="51" t="s">
        <v>1201</v>
      </c>
      <c r="J1787" s="51" t="s">
        <v>1200</v>
      </c>
      <c r="K1787" s="51" t="s">
        <v>1199</v>
      </c>
      <c r="L1787" s="51" t="s">
        <v>1217</v>
      </c>
      <c r="M1787" s="51" t="s">
        <v>1791</v>
      </c>
      <c r="N1787" s="51" t="s">
        <v>2735</v>
      </c>
      <c r="O1787" s="51">
        <v>486900</v>
      </c>
      <c r="P1787" s="51" t="s">
        <v>1195</v>
      </c>
      <c r="Q1787" s="51" t="s">
        <v>1194</v>
      </c>
      <c r="R1787" s="51" t="s">
        <v>15</v>
      </c>
      <c r="T1787" s="51" t="s">
        <v>1835</v>
      </c>
    </row>
    <row r="1788" spans="1:20" x14ac:dyDescent="0.2">
      <c r="A1788" s="51" t="s">
        <v>1787</v>
      </c>
      <c r="B1788" s="51" t="s">
        <v>1208</v>
      </c>
      <c r="C1788" s="51" t="s">
        <v>1786</v>
      </c>
      <c r="D1788" s="51" t="s">
        <v>1516</v>
      </c>
      <c r="E1788" s="51" t="s">
        <v>1515</v>
      </c>
      <c r="F1788" s="51" t="s">
        <v>1204</v>
      </c>
      <c r="G1788" s="51" t="s">
        <v>1203</v>
      </c>
      <c r="H1788" s="51" t="s">
        <v>1202</v>
      </c>
      <c r="I1788" s="51" t="s">
        <v>1201</v>
      </c>
      <c r="J1788" s="51" t="s">
        <v>1200</v>
      </c>
      <c r="K1788" s="51" t="s">
        <v>1199</v>
      </c>
      <c r="L1788" s="51" t="s">
        <v>1215</v>
      </c>
      <c r="M1788" s="51" t="s">
        <v>1221</v>
      </c>
      <c r="N1788" s="51" t="s">
        <v>1164</v>
      </c>
      <c r="O1788" s="51">
        <v>283500</v>
      </c>
      <c r="P1788" s="51" t="s">
        <v>1195</v>
      </c>
      <c r="Q1788" s="51" t="s">
        <v>1194</v>
      </c>
      <c r="R1788" s="51" t="s">
        <v>15</v>
      </c>
      <c r="T1788" s="51" t="s">
        <v>1793</v>
      </c>
    </row>
    <row r="1789" spans="1:20" x14ac:dyDescent="0.2">
      <c r="A1789" s="51" t="s">
        <v>1787</v>
      </c>
      <c r="B1789" s="51" t="s">
        <v>1208</v>
      </c>
      <c r="C1789" s="51" t="s">
        <v>1786</v>
      </c>
      <c r="D1789" s="51" t="s">
        <v>1516</v>
      </c>
      <c r="E1789" s="51" t="s">
        <v>1515</v>
      </c>
      <c r="F1789" s="51" t="s">
        <v>1204</v>
      </c>
      <c r="G1789" s="51" t="s">
        <v>1203</v>
      </c>
      <c r="H1789" s="51" t="s">
        <v>1202</v>
      </c>
      <c r="I1789" s="51" t="s">
        <v>1201</v>
      </c>
      <c r="J1789" s="51" t="s">
        <v>1200</v>
      </c>
      <c r="K1789" s="51" t="s">
        <v>1199</v>
      </c>
      <c r="L1789" s="51" t="s">
        <v>1212</v>
      </c>
      <c r="M1789" s="51" t="s">
        <v>1791</v>
      </c>
      <c r="N1789" s="51" t="s">
        <v>2735</v>
      </c>
      <c r="O1789" s="51">
        <v>197000</v>
      </c>
      <c r="P1789" s="51" t="s">
        <v>1195</v>
      </c>
      <c r="Q1789" s="51" t="s">
        <v>1194</v>
      </c>
      <c r="R1789" s="51" t="s">
        <v>15</v>
      </c>
      <c r="T1789" s="51" t="s">
        <v>1848</v>
      </c>
    </row>
    <row r="1790" spans="1:20" x14ac:dyDescent="0.2">
      <c r="A1790" s="51" t="s">
        <v>1787</v>
      </c>
      <c r="B1790" s="51" t="s">
        <v>1208</v>
      </c>
      <c r="C1790" s="51" t="s">
        <v>1786</v>
      </c>
      <c r="D1790" s="51" t="s">
        <v>1516</v>
      </c>
      <c r="E1790" s="51" t="s">
        <v>1515</v>
      </c>
      <c r="F1790" s="51" t="s">
        <v>1204</v>
      </c>
      <c r="G1790" s="51" t="s">
        <v>1203</v>
      </c>
      <c r="H1790" s="51" t="s">
        <v>1202</v>
      </c>
      <c r="I1790" s="51" t="s">
        <v>1201</v>
      </c>
      <c r="J1790" s="51" t="s">
        <v>1200</v>
      </c>
      <c r="K1790" s="51" t="s">
        <v>1199</v>
      </c>
      <c r="L1790" s="51" t="s">
        <v>1198</v>
      </c>
      <c r="M1790" s="51" t="s">
        <v>1211</v>
      </c>
      <c r="N1790" s="51" t="s">
        <v>1164</v>
      </c>
      <c r="O1790" s="51">
        <v>182990</v>
      </c>
      <c r="P1790" s="51" t="s">
        <v>1195</v>
      </c>
      <c r="Q1790" s="51" t="s">
        <v>1194</v>
      </c>
      <c r="R1790" s="51" t="s">
        <v>15</v>
      </c>
      <c r="T1790" s="51" t="s">
        <v>1852</v>
      </c>
    </row>
    <row r="1791" spans="1:20" x14ac:dyDescent="0.2">
      <c r="A1791" s="51" t="s">
        <v>1787</v>
      </c>
      <c r="B1791" s="51" t="s">
        <v>1208</v>
      </c>
      <c r="C1791" s="51" t="s">
        <v>1786</v>
      </c>
      <c r="D1791" s="51" t="s">
        <v>1516</v>
      </c>
      <c r="E1791" s="51" t="s">
        <v>1515</v>
      </c>
      <c r="F1791" s="51" t="s">
        <v>1204</v>
      </c>
      <c r="G1791" s="51" t="s">
        <v>1203</v>
      </c>
      <c r="H1791" s="51" t="s">
        <v>1202</v>
      </c>
      <c r="I1791" s="51" t="s">
        <v>1201</v>
      </c>
      <c r="J1791" s="51" t="s">
        <v>1200</v>
      </c>
      <c r="K1791" s="51" t="s">
        <v>1199</v>
      </c>
      <c r="L1791" s="51" t="s">
        <v>1251</v>
      </c>
      <c r="M1791" s="51" t="s">
        <v>1197</v>
      </c>
      <c r="N1791" s="51" t="s">
        <v>1168</v>
      </c>
      <c r="O1791" s="51">
        <v>388200</v>
      </c>
      <c r="P1791" s="51" t="s">
        <v>1195</v>
      </c>
      <c r="Q1791" s="51" t="s">
        <v>1194</v>
      </c>
      <c r="R1791" s="51" t="s">
        <v>15</v>
      </c>
      <c r="T1791" s="51" t="s">
        <v>1895</v>
      </c>
    </row>
    <row r="1792" spans="1:20" x14ac:dyDescent="0.2">
      <c r="A1792" s="51" t="s">
        <v>1787</v>
      </c>
      <c r="B1792" s="51" t="s">
        <v>1208</v>
      </c>
      <c r="C1792" s="51" t="s">
        <v>1786</v>
      </c>
      <c r="D1792" s="51" t="s">
        <v>1516</v>
      </c>
      <c r="E1792" s="51" t="s">
        <v>1515</v>
      </c>
      <c r="F1792" s="51" t="s">
        <v>1204</v>
      </c>
      <c r="G1792" s="51" t="s">
        <v>1203</v>
      </c>
      <c r="H1792" s="51" t="s">
        <v>1202</v>
      </c>
      <c r="I1792" s="51" t="s">
        <v>1201</v>
      </c>
      <c r="J1792" s="51" t="s">
        <v>1200</v>
      </c>
      <c r="K1792" s="51" t="s">
        <v>1199</v>
      </c>
      <c r="L1792" s="51" t="s">
        <v>1248</v>
      </c>
      <c r="M1792" s="51" t="s">
        <v>1221</v>
      </c>
      <c r="N1792" s="51" t="s">
        <v>1164</v>
      </c>
      <c r="O1792" s="51">
        <v>185900</v>
      </c>
      <c r="P1792" s="51" t="s">
        <v>1195</v>
      </c>
      <c r="Q1792" s="51" t="s">
        <v>1194</v>
      </c>
      <c r="R1792" s="51" t="s">
        <v>15</v>
      </c>
      <c r="T1792" s="51" t="s">
        <v>1986</v>
      </c>
    </row>
    <row r="1793" spans="1:20" x14ac:dyDescent="0.2">
      <c r="A1793" s="51" t="s">
        <v>1787</v>
      </c>
      <c r="B1793" s="51" t="s">
        <v>1208</v>
      </c>
      <c r="C1793" s="51" t="s">
        <v>1786</v>
      </c>
      <c r="D1793" s="51" t="s">
        <v>1516</v>
      </c>
      <c r="E1793" s="51" t="s">
        <v>1515</v>
      </c>
      <c r="F1793" s="51" t="s">
        <v>1204</v>
      </c>
      <c r="G1793" s="51" t="s">
        <v>1203</v>
      </c>
      <c r="H1793" s="51" t="s">
        <v>1202</v>
      </c>
      <c r="I1793" s="51" t="s">
        <v>1201</v>
      </c>
      <c r="J1793" s="51" t="s">
        <v>1200</v>
      </c>
      <c r="K1793" s="51" t="s">
        <v>1199</v>
      </c>
      <c r="L1793" s="51" t="s">
        <v>1246</v>
      </c>
      <c r="M1793" s="51" t="s">
        <v>1211</v>
      </c>
      <c r="N1793" s="51" t="s">
        <v>1164</v>
      </c>
      <c r="O1793" s="51">
        <v>239300</v>
      </c>
      <c r="P1793" s="51" t="s">
        <v>1195</v>
      </c>
      <c r="Q1793" s="51" t="s">
        <v>1194</v>
      </c>
      <c r="R1793" s="51" t="s">
        <v>15</v>
      </c>
      <c r="T1793" s="51" t="s">
        <v>1790</v>
      </c>
    </row>
    <row r="1794" spans="1:20" x14ac:dyDescent="0.2">
      <c r="A1794" s="51" t="s">
        <v>1787</v>
      </c>
      <c r="B1794" s="51" t="s">
        <v>1208</v>
      </c>
      <c r="C1794" s="51" t="s">
        <v>1786</v>
      </c>
      <c r="D1794" s="51" t="s">
        <v>1516</v>
      </c>
      <c r="E1794" s="51" t="s">
        <v>1515</v>
      </c>
      <c r="F1794" s="51" t="s">
        <v>1204</v>
      </c>
      <c r="G1794" s="51" t="s">
        <v>1203</v>
      </c>
      <c r="H1794" s="51" t="s">
        <v>1202</v>
      </c>
      <c r="I1794" s="51" t="s">
        <v>1201</v>
      </c>
      <c r="J1794" s="51" t="s">
        <v>1200</v>
      </c>
      <c r="K1794" s="51" t="s">
        <v>1199</v>
      </c>
      <c r="L1794" s="51" t="s">
        <v>1244</v>
      </c>
      <c r="M1794" s="51" t="s">
        <v>1197</v>
      </c>
      <c r="N1794" s="51" t="s">
        <v>1168</v>
      </c>
      <c r="O1794" s="51">
        <v>349900</v>
      </c>
      <c r="P1794" s="51" t="s">
        <v>1195</v>
      </c>
      <c r="Q1794" s="51" t="s">
        <v>1194</v>
      </c>
      <c r="R1794" s="51" t="s">
        <v>15</v>
      </c>
      <c r="T1794" s="51" t="s">
        <v>1826</v>
      </c>
    </row>
    <row r="1795" spans="1:20" x14ac:dyDescent="0.2">
      <c r="A1795" s="51" t="s">
        <v>1787</v>
      </c>
      <c r="B1795" s="51" t="s">
        <v>1208</v>
      </c>
      <c r="C1795" s="51" t="s">
        <v>1786</v>
      </c>
      <c r="D1795" s="51" t="s">
        <v>1516</v>
      </c>
      <c r="E1795" s="51" t="s">
        <v>1515</v>
      </c>
      <c r="F1795" s="51" t="s">
        <v>1204</v>
      </c>
      <c r="G1795" s="51" t="s">
        <v>1203</v>
      </c>
      <c r="H1795" s="51" t="s">
        <v>1202</v>
      </c>
      <c r="I1795" s="51" t="s">
        <v>1201</v>
      </c>
      <c r="J1795" s="51" t="s">
        <v>1200</v>
      </c>
      <c r="K1795" s="51" t="s">
        <v>1199</v>
      </c>
      <c r="L1795" s="51" t="s">
        <v>1242</v>
      </c>
      <c r="M1795" s="51" t="s">
        <v>1211</v>
      </c>
      <c r="N1795" s="51" t="s">
        <v>1164</v>
      </c>
      <c r="O1795" s="51">
        <v>689900</v>
      </c>
      <c r="P1795" s="51" t="s">
        <v>1195</v>
      </c>
      <c r="Q1795" s="51" t="s">
        <v>1194</v>
      </c>
      <c r="R1795" s="51" t="s">
        <v>15</v>
      </c>
      <c r="T1795" s="51" t="s">
        <v>1825</v>
      </c>
    </row>
    <row r="1796" spans="1:20" x14ac:dyDescent="0.2">
      <c r="A1796" s="51" t="s">
        <v>1787</v>
      </c>
      <c r="B1796" s="51" t="s">
        <v>1208</v>
      </c>
      <c r="C1796" s="51" t="s">
        <v>1786</v>
      </c>
      <c r="D1796" s="51" t="s">
        <v>1516</v>
      </c>
      <c r="E1796" s="51" t="s">
        <v>1515</v>
      </c>
      <c r="F1796" s="51" t="s">
        <v>1204</v>
      </c>
      <c r="G1796" s="51" t="s">
        <v>1203</v>
      </c>
      <c r="H1796" s="51" t="s">
        <v>1202</v>
      </c>
      <c r="I1796" s="51" t="s">
        <v>1201</v>
      </c>
      <c r="J1796" s="51" t="s">
        <v>1200</v>
      </c>
      <c r="K1796" s="51" t="s">
        <v>1199</v>
      </c>
      <c r="L1796" s="51" t="s">
        <v>1238</v>
      </c>
      <c r="M1796" s="51" t="s">
        <v>1791</v>
      </c>
      <c r="N1796" s="51" t="s">
        <v>2735</v>
      </c>
      <c r="O1796" s="51">
        <v>212000</v>
      </c>
      <c r="P1796" s="51" t="s">
        <v>1195</v>
      </c>
      <c r="Q1796" s="51" t="s">
        <v>1194</v>
      </c>
      <c r="R1796" s="51" t="s">
        <v>15</v>
      </c>
      <c r="T1796" s="51" t="s">
        <v>1805</v>
      </c>
    </row>
    <row r="1797" spans="1:20" x14ac:dyDescent="0.2">
      <c r="A1797" s="51" t="s">
        <v>1787</v>
      </c>
      <c r="B1797" s="51" t="s">
        <v>1208</v>
      </c>
      <c r="C1797" s="51" t="s">
        <v>1786</v>
      </c>
      <c r="D1797" s="51" t="s">
        <v>1509</v>
      </c>
      <c r="E1797" s="51" t="s">
        <v>1508</v>
      </c>
      <c r="F1797" s="51" t="s">
        <v>1204</v>
      </c>
      <c r="G1797" s="51" t="s">
        <v>1203</v>
      </c>
      <c r="H1797" s="51" t="s">
        <v>1202</v>
      </c>
      <c r="I1797" s="51" t="s">
        <v>1201</v>
      </c>
      <c r="J1797" s="51" t="s">
        <v>1200</v>
      </c>
      <c r="K1797" s="51" t="s">
        <v>1199</v>
      </c>
      <c r="L1797" s="51" t="s">
        <v>1222</v>
      </c>
      <c r="M1797" s="51" t="s">
        <v>1791</v>
      </c>
      <c r="N1797" s="51" t="s">
        <v>2735</v>
      </c>
      <c r="O1797" s="51">
        <v>266990</v>
      </c>
      <c r="P1797" s="51" t="s">
        <v>1195</v>
      </c>
      <c r="Q1797" s="51" t="s">
        <v>1194</v>
      </c>
      <c r="R1797" s="51" t="s">
        <v>1213</v>
      </c>
      <c r="T1797" s="51" t="s">
        <v>1810</v>
      </c>
    </row>
    <row r="1798" spans="1:20" x14ac:dyDescent="0.2">
      <c r="A1798" s="51" t="s">
        <v>1787</v>
      </c>
      <c r="B1798" s="51" t="s">
        <v>1208</v>
      </c>
      <c r="C1798" s="51" t="s">
        <v>1786</v>
      </c>
      <c r="D1798" s="51" t="s">
        <v>1509</v>
      </c>
      <c r="E1798" s="51" t="s">
        <v>1508</v>
      </c>
      <c r="F1798" s="51" t="s">
        <v>1204</v>
      </c>
      <c r="G1798" s="51" t="s">
        <v>1203</v>
      </c>
      <c r="H1798" s="51" t="s">
        <v>1202</v>
      </c>
      <c r="I1798" s="51" t="s">
        <v>1201</v>
      </c>
      <c r="J1798" s="51" t="s">
        <v>1200</v>
      </c>
      <c r="K1798" s="51" t="s">
        <v>1199</v>
      </c>
      <c r="L1798" s="51" t="s">
        <v>1219</v>
      </c>
      <c r="M1798" s="51" t="s">
        <v>1221</v>
      </c>
      <c r="N1798" s="51" t="s">
        <v>1164</v>
      </c>
      <c r="O1798" s="51">
        <v>158900</v>
      </c>
      <c r="P1798" s="51" t="s">
        <v>1195</v>
      </c>
      <c r="Q1798" s="51" t="s">
        <v>1194</v>
      </c>
      <c r="R1798" s="51" t="s">
        <v>15</v>
      </c>
      <c r="T1798" s="51" t="s">
        <v>1817</v>
      </c>
    </row>
    <row r="1799" spans="1:20" x14ac:dyDescent="0.2">
      <c r="A1799" s="51" t="s">
        <v>1787</v>
      </c>
      <c r="B1799" s="51" t="s">
        <v>1208</v>
      </c>
      <c r="C1799" s="51" t="s">
        <v>1786</v>
      </c>
      <c r="D1799" s="51" t="s">
        <v>1509</v>
      </c>
      <c r="E1799" s="51" t="s">
        <v>1508</v>
      </c>
      <c r="F1799" s="51" t="s">
        <v>1204</v>
      </c>
      <c r="G1799" s="51" t="s">
        <v>1203</v>
      </c>
      <c r="H1799" s="51" t="s">
        <v>1202</v>
      </c>
      <c r="I1799" s="51" t="s">
        <v>1201</v>
      </c>
      <c r="J1799" s="51" t="s">
        <v>1200</v>
      </c>
      <c r="K1799" s="51" t="s">
        <v>1199</v>
      </c>
      <c r="L1799" s="51" t="s">
        <v>1217</v>
      </c>
      <c r="M1799" s="51" t="s">
        <v>1197</v>
      </c>
      <c r="N1799" s="51" t="s">
        <v>1168</v>
      </c>
      <c r="O1799" s="51">
        <v>481487</v>
      </c>
      <c r="P1799" s="51" t="s">
        <v>1195</v>
      </c>
      <c r="Q1799" s="51" t="s">
        <v>1194</v>
      </c>
      <c r="R1799" s="51" t="s">
        <v>15</v>
      </c>
      <c r="T1799" s="51" t="s">
        <v>1985</v>
      </c>
    </row>
    <row r="1800" spans="1:20" x14ac:dyDescent="0.2">
      <c r="A1800" s="51" t="s">
        <v>1787</v>
      </c>
      <c r="B1800" s="51" t="s">
        <v>1208</v>
      </c>
      <c r="C1800" s="51" t="s">
        <v>1786</v>
      </c>
      <c r="D1800" s="51" t="s">
        <v>1509</v>
      </c>
      <c r="E1800" s="51" t="s">
        <v>1508</v>
      </c>
      <c r="F1800" s="51" t="s">
        <v>1204</v>
      </c>
      <c r="G1800" s="51" t="s">
        <v>1203</v>
      </c>
      <c r="H1800" s="51" t="s">
        <v>1202</v>
      </c>
      <c r="I1800" s="51" t="s">
        <v>1201</v>
      </c>
      <c r="J1800" s="51" t="s">
        <v>1200</v>
      </c>
      <c r="K1800" s="51" t="s">
        <v>1199</v>
      </c>
      <c r="L1800" s="51" t="s">
        <v>1215</v>
      </c>
      <c r="M1800" s="51" t="s">
        <v>1791</v>
      </c>
      <c r="N1800" s="51" t="s">
        <v>2735</v>
      </c>
      <c r="O1800" s="51">
        <v>197000</v>
      </c>
      <c r="P1800" s="51" t="s">
        <v>1195</v>
      </c>
      <c r="Q1800" s="51" t="s">
        <v>1194</v>
      </c>
      <c r="R1800" s="51" t="s">
        <v>1213</v>
      </c>
      <c r="T1800" s="51" t="s">
        <v>1848</v>
      </c>
    </row>
    <row r="1801" spans="1:20" x14ac:dyDescent="0.2">
      <c r="A1801" s="51" t="s">
        <v>1787</v>
      </c>
      <c r="B1801" s="51" t="s">
        <v>1208</v>
      </c>
      <c r="C1801" s="51" t="s">
        <v>1786</v>
      </c>
      <c r="D1801" s="51" t="s">
        <v>1509</v>
      </c>
      <c r="E1801" s="51" t="s">
        <v>1508</v>
      </c>
      <c r="F1801" s="51" t="s">
        <v>1204</v>
      </c>
      <c r="G1801" s="51" t="s">
        <v>1203</v>
      </c>
      <c r="H1801" s="51" t="s">
        <v>1202</v>
      </c>
      <c r="I1801" s="51" t="s">
        <v>1201</v>
      </c>
      <c r="J1801" s="51" t="s">
        <v>1200</v>
      </c>
      <c r="K1801" s="51" t="s">
        <v>1199</v>
      </c>
      <c r="L1801" s="51" t="s">
        <v>1212</v>
      </c>
      <c r="M1801" s="51" t="s">
        <v>1791</v>
      </c>
      <c r="N1801" s="51" t="s">
        <v>2735</v>
      </c>
      <c r="O1801" s="51">
        <v>157990</v>
      </c>
      <c r="P1801" s="51" t="s">
        <v>1195</v>
      </c>
      <c r="Q1801" s="51" t="s">
        <v>1194</v>
      </c>
      <c r="R1801" s="51" t="s">
        <v>1213</v>
      </c>
      <c r="T1801" s="51" t="s">
        <v>1984</v>
      </c>
    </row>
    <row r="1802" spans="1:20" x14ac:dyDescent="0.2">
      <c r="A1802" s="51" t="s">
        <v>1787</v>
      </c>
      <c r="B1802" s="51" t="s">
        <v>1208</v>
      </c>
      <c r="C1802" s="51" t="s">
        <v>1786</v>
      </c>
      <c r="D1802" s="51" t="s">
        <v>1509</v>
      </c>
      <c r="E1802" s="51" t="s">
        <v>1508</v>
      </c>
      <c r="F1802" s="51" t="s">
        <v>1204</v>
      </c>
      <c r="G1802" s="51" t="s">
        <v>1203</v>
      </c>
      <c r="H1802" s="51" t="s">
        <v>1202</v>
      </c>
      <c r="I1802" s="51" t="s">
        <v>1201</v>
      </c>
      <c r="J1802" s="51" t="s">
        <v>1200</v>
      </c>
      <c r="K1802" s="51" t="s">
        <v>1199</v>
      </c>
      <c r="L1802" s="51" t="s">
        <v>1198</v>
      </c>
      <c r="M1802" s="51" t="s">
        <v>1791</v>
      </c>
      <c r="N1802" s="51" t="s">
        <v>2735</v>
      </c>
      <c r="O1802" s="51">
        <v>308900</v>
      </c>
      <c r="P1802" s="51" t="s">
        <v>1195</v>
      </c>
      <c r="Q1802" s="51" t="s">
        <v>1194</v>
      </c>
      <c r="R1802" s="51" t="s">
        <v>15</v>
      </c>
      <c r="T1802" s="51" t="s">
        <v>1934</v>
      </c>
    </row>
    <row r="1803" spans="1:20" x14ac:dyDescent="0.2">
      <c r="A1803" s="51" t="s">
        <v>1787</v>
      </c>
      <c r="B1803" s="51" t="s">
        <v>1208</v>
      </c>
      <c r="C1803" s="51" t="s">
        <v>1786</v>
      </c>
      <c r="D1803" s="51" t="s">
        <v>1509</v>
      </c>
      <c r="E1803" s="51" t="s">
        <v>1508</v>
      </c>
      <c r="F1803" s="51" t="s">
        <v>1204</v>
      </c>
      <c r="G1803" s="51" t="s">
        <v>1203</v>
      </c>
      <c r="H1803" s="51" t="s">
        <v>1202</v>
      </c>
      <c r="I1803" s="51" t="s">
        <v>1201</v>
      </c>
      <c r="J1803" s="51" t="s">
        <v>1200</v>
      </c>
      <c r="K1803" s="51" t="s">
        <v>1199</v>
      </c>
      <c r="L1803" s="51" t="s">
        <v>1251</v>
      </c>
      <c r="M1803" s="51" t="s">
        <v>1791</v>
      </c>
      <c r="N1803" s="51" t="s">
        <v>2735</v>
      </c>
      <c r="O1803" s="51">
        <v>407200</v>
      </c>
      <c r="P1803" s="51" t="s">
        <v>1195</v>
      </c>
      <c r="Q1803" s="51" t="s">
        <v>1194</v>
      </c>
      <c r="R1803" s="51" t="s">
        <v>15</v>
      </c>
      <c r="T1803" s="51" t="s">
        <v>1983</v>
      </c>
    </row>
    <row r="1804" spans="1:20" x14ac:dyDescent="0.2">
      <c r="A1804" s="51" t="s">
        <v>1787</v>
      </c>
      <c r="B1804" s="51" t="s">
        <v>1208</v>
      </c>
      <c r="C1804" s="51" t="s">
        <v>1786</v>
      </c>
      <c r="D1804" s="51" t="s">
        <v>1509</v>
      </c>
      <c r="E1804" s="51" t="s">
        <v>1508</v>
      </c>
      <c r="F1804" s="51" t="s">
        <v>1204</v>
      </c>
      <c r="G1804" s="51" t="s">
        <v>1203</v>
      </c>
      <c r="H1804" s="51" t="s">
        <v>1202</v>
      </c>
      <c r="I1804" s="51" t="s">
        <v>1201</v>
      </c>
      <c r="J1804" s="51" t="s">
        <v>1200</v>
      </c>
      <c r="K1804" s="51" t="s">
        <v>1199</v>
      </c>
      <c r="L1804" s="51" t="s">
        <v>1248</v>
      </c>
      <c r="M1804" s="51" t="s">
        <v>1791</v>
      </c>
      <c r="N1804" s="51" t="s">
        <v>2735</v>
      </c>
      <c r="O1804" s="51">
        <v>157447</v>
      </c>
      <c r="P1804" s="51" t="s">
        <v>1195</v>
      </c>
      <c r="Q1804" s="51" t="s">
        <v>1194</v>
      </c>
      <c r="R1804" s="51" t="s">
        <v>15</v>
      </c>
      <c r="T1804" s="51" t="s">
        <v>1982</v>
      </c>
    </row>
    <row r="1805" spans="1:20" x14ac:dyDescent="0.2">
      <c r="A1805" s="51" t="s">
        <v>1787</v>
      </c>
      <c r="B1805" s="51" t="s">
        <v>1208</v>
      </c>
      <c r="C1805" s="51" t="s">
        <v>1786</v>
      </c>
      <c r="D1805" s="51" t="s">
        <v>1509</v>
      </c>
      <c r="E1805" s="51" t="s">
        <v>1508</v>
      </c>
      <c r="F1805" s="51" t="s">
        <v>1204</v>
      </c>
      <c r="G1805" s="51" t="s">
        <v>1203</v>
      </c>
      <c r="H1805" s="51" t="s">
        <v>1202</v>
      </c>
      <c r="I1805" s="51" t="s">
        <v>1201</v>
      </c>
      <c r="J1805" s="51" t="s">
        <v>1200</v>
      </c>
      <c r="K1805" s="51" t="s">
        <v>1199</v>
      </c>
      <c r="L1805" s="51" t="s">
        <v>1246</v>
      </c>
      <c r="M1805" s="51" t="s">
        <v>1791</v>
      </c>
      <c r="N1805" s="51" t="s">
        <v>2735</v>
      </c>
      <c r="O1805" s="51">
        <v>194400</v>
      </c>
      <c r="P1805" s="51" t="s">
        <v>1195</v>
      </c>
      <c r="Q1805" s="51" t="s">
        <v>1194</v>
      </c>
      <c r="R1805" s="51" t="s">
        <v>15</v>
      </c>
      <c r="T1805" s="51" t="s">
        <v>1981</v>
      </c>
    </row>
    <row r="1806" spans="1:20" x14ac:dyDescent="0.2">
      <c r="A1806" s="51" t="s">
        <v>1787</v>
      </c>
      <c r="B1806" s="51" t="s">
        <v>1208</v>
      </c>
      <c r="C1806" s="51" t="s">
        <v>1786</v>
      </c>
      <c r="D1806" s="51" t="s">
        <v>1509</v>
      </c>
      <c r="E1806" s="51" t="s">
        <v>1508</v>
      </c>
      <c r="F1806" s="51" t="s">
        <v>1204</v>
      </c>
      <c r="G1806" s="51" t="s">
        <v>1203</v>
      </c>
      <c r="H1806" s="51" t="s">
        <v>1202</v>
      </c>
      <c r="I1806" s="51" t="s">
        <v>1201</v>
      </c>
      <c r="J1806" s="51" t="s">
        <v>1200</v>
      </c>
      <c r="K1806" s="51" t="s">
        <v>1199</v>
      </c>
      <c r="L1806" s="51" t="s">
        <v>1244</v>
      </c>
      <c r="M1806" s="51" t="s">
        <v>1791</v>
      </c>
      <c r="N1806" s="51" t="s">
        <v>2735</v>
      </c>
      <c r="O1806" s="51">
        <v>142100</v>
      </c>
      <c r="P1806" s="51" t="s">
        <v>1195</v>
      </c>
      <c r="Q1806" s="51" t="s">
        <v>1194</v>
      </c>
      <c r="R1806" s="51" t="s">
        <v>1213</v>
      </c>
      <c r="T1806" s="51" t="s">
        <v>1980</v>
      </c>
    </row>
    <row r="1807" spans="1:20" x14ac:dyDescent="0.2">
      <c r="A1807" s="51" t="s">
        <v>1787</v>
      </c>
      <c r="B1807" s="51" t="s">
        <v>1208</v>
      </c>
      <c r="C1807" s="51" t="s">
        <v>1786</v>
      </c>
      <c r="D1807" s="51" t="s">
        <v>1509</v>
      </c>
      <c r="E1807" s="51" t="s">
        <v>1508</v>
      </c>
      <c r="F1807" s="51" t="s">
        <v>1204</v>
      </c>
      <c r="G1807" s="51" t="s">
        <v>1203</v>
      </c>
      <c r="H1807" s="51" t="s">
        <v>1202</v>
      </c>
      <c r="I1807" s="51" t="s">
        <v>1201</v>
      </c>
      <c r="J1807" s="51" t="s">
        <v>1200</v>
      </c>
      <c r="K1807" s="51" t="s">
        <v>1199</v>
      </c>
      <c r="L1807" s="51" t="s">
        <v>1242</v>
      </c>
      <c r="M1807" s="51" t="s">
        <v>1791</v>
      </c>
      <c r="N1807" s="51" t="s">
        <v>2735</v>
      </c>
      <c r="O1807" s="51">
        <v>195300</v>
      </c>
      <c r="P1807" s="51" t="s">
        <v>1195</v>
      </c>
      <c r="Q1807" s="51" t="s">
        <v>1194</v>
      </c>
      <c r="R1807" s="51" t="s">
        <v>1213</v>
      </c>
      <c r="T1807" s="51" t="s">
        <v>1844</v>
      </c>
    </row>
    <row r="1808" spans="1:20" x14ac:dyDescent="0.2">
      <c r="A1808" s="51" t="s">
        <v>1787</v>
      </c>
      <c r="B1808" s="51" t="s">
        <v>1208</v>
      </c>
      <c r="C1808" s="51" t="s">
        <v>1786</v>
      </c>
      <c r="D1808" s="51" t="s">
        <v>1509</v>
      </c>
      <c r="E1808" s="51" t="s">
        <v>1508</v>
      </c>
      <c r="F1808" s="51" t="s">
        <v>1204</v>
      </c>
      <c r="G1808" s="51" t="s">
        <v>1203</v>
      </c>
      <c r="H1808" s="51" t="s">
        <v>1202</v>
      </c>
      <c r="I1808" s="51" t="s">
        <v>1201</v>
      </c>
      <c r="J1808" s="51" t="s">
        <v>1200</v>
      </c>
      <c r="K1808" s="51" t="s">
        <v>1199</v>
      </c>
      <c r="L1808" s="51" t="s">
        <v>1238</v>
      </c>
      <c r="M1808" s="51" t="s">
        <v>1211</v>
      </c>
      <c r="N1808" s="51" t="s">
        <v>1164</v>
      </c>
      <c r="O1808" s="51">
        <v>483900</v>
      </c>
      <c r="P1808" s="51" t="s">
        <v>1195</v>
      </c>
      <c r="Q1808" s="51" t="s">
        <v>1194</v>
      </c>
      <c r="R1808" s="51" t="s">
        <v>15</v>
      </c>
      <c r="T1808" s="51" t="s">
        <v>1809</v>
      </c>
    </row>
    <row r="1809" spans="1:20" x14ac:dyDescent="0.2">
      <c r="A1809" s="51" t="s">
        <v>1787</v>
      </c>
      <c r="B1809" s="51" t="s">
        <v>1208</v>
      </c>
      <c r="C1809" s="51" t="s">
        <v>1786</v>
      </c>
      <c r="D1809" s="51" t="s">
        <v>1502</v>
      </c>
      <c r="E1809" s="51" t="s">
        <v>1501</v>
      </c>
      <c r="F1809" s="51" t="s">
        <v>1204</v>
      </c>
      <c r="G1809" s="51" t="s">
        <v>1203</v>
      </c>
      <c r="H1809" s="51" t="s">
        <v>1202</v>
      </c>
      <c r="I1809" s="51" t="s">
        <v>1201</v>
      </c>
      <c r="J1809" s="51" t="s">
        <v>1200</v>
      </c>
      <c r="K1809" s="51" t="s">
        <v>1199</v>
      </c>
      <c r="L1809" s="51" t="s">
        <v>1222</v>
      </c>
      <c r="M1809" s="51" t="s">
        <v>1791</v>
      </c>
      <c r="N1809" s="51" t="s">
        <v>2735</v>
      </c>
      <c r="O1809" s="51">
        <v>129200</v>
      </c>
      <c r="P1809" s="51" t="s">
        <v>1195</v>
      </c>
      <c r="Q1809" s="51" t="s">
        <v>1194</v>
      </c>
      <c r="R1809" s="51" t="s">
        <v>15</v>
      </c>
      <c r="T1809" s="51" t="s">
        <v>1905</v>
      </c>
    </row>
    <row r="1810" spans="1:20" x14ac:dyDescent="0.2">
      <c r="A1810" s="51" t="s">
        <v>1787</v>
      </c>
      <c r="B1810" s="51" t="s">
        <v>1208</v>
      </c>
      <c r="C1810" s="51" t="s">
        <v>1786</v>
      </c>
      <c r="D1810" s="51" t="s">
        <v>1502</v>
      </c>
      <c r="E1810" s="51" t="s">
        <v>1501</v>
      </c>
      <c r="F1810" s="51" t="s">
        <v>1204</v>
      </c>
      <c r="G1810" s="51" t="s">
        <v>1203</v>
      </c>
      <c r="H1810" s="51" t="s">
        <v>1202</v>
      </c>
      <c r="I1810" s="51" t="s">
        <v>1201</v>
      </c>
      <c r="J1810" s="51" t="s">
        <v>1200</v>
      </c>
      <c r="K1810" s="51" t="s">
        <v>1199</v>
      </c>
      <c r="L1810" s="51" t="s">
        <v>1219</v>
      </c>
      <c r="M1810" s="51" t="s">
        <v>1791</v>
      </c>
      <c r="N1810" s="51" t="s">
        <v>2735</v>
      </c>
      <c r="O1810" s="51">
        <v>200000</v>
      </c>
      <c r="P1810" s="51" t="s">
        <v>1195</v>
      </c>
      <c r="Q1810" s="51" t="s">
        <v>1194</v>
      </c>
      <c r="R1810" s="51" t="s">
        <v>15</v>
      </c>
      <c r="T1810" s="51" t="s">
        <v>1813</v>
      </c>
    </row>
    <row r="1811" spans="1:20" x14ac:dyDescent="0.2">
      <c r="A1811" s="51" t="s">
        <v>1787</v>
      </c>
      <c r="B1811" s="51" t="s">
        <v>1208</v>
      </c>
      <c r="C1811" s="51" t="s">
        <v>1786</v>
      </c>
      <c r="D1811" s="51" t="s">
        <v>1502</v>
      </c>
      <c r="E1811" s="51" t="s">
        <v>1501</v>
      </c>
      <c r="F1811" s="51" t="s">
        <v>1204</v>
      </c>
      <c r="G1811" s="51" t="s">
        <v>1203</v>
      </c>
      <c r="H1811" s="51" t="s">
        <v>1202</v>
      </c>
      <c r="I1811" s="51" t="s">
        <v>1201</v>
      </c>
      <c r="J1811" s="51" t="s">
        <v>1200</v>
      </c>
      <c r="K1811" s="51" t="s">
        <v>1199</v>
      </c>
      <c r="L1811" s="51" t="s">
        <v>1217</v>
      </c>
      <c r="M1811" s="51" t="s">
        <v>1197</v>
      </c>
      <c r="N1811" s="51" t="s">
        <v>1168</v>
      </c>
      <c r="O1811" s="51">
        <v>429900</v>
      </c>
      <c r="P1811" s="51" t="s">
        <v>1195</v>
      </c>
      <c r="Q1811" s="51" t="s">
        <v>1194</v>
      </c>
      <c r="R1811" s="51" t="s">
        <v>15</v>
      </c>
      <c r="T1811" s="51" t="s">
        <v>1979</v>
      </c>
    </row>
    <row r="1812" spans="1:20" x14ac:dyDescent="0.2">
      <c r="A1812" s="51" t="s">
        <v>1787</v>
      </c>
      <c r="B1812" s="51" t="s">
        <v>1208</v>
      </c>
      <c r="C1812" s="51" t="s">
        <v>1786</v>
      </c>
      <c r="D1812" s="51" t="s">
        <v>1502</v>
      </c>
      <c r="E1812" s="51" t="s">
        <v>1501</v>
      </c>
      <c r="F1812" s="51" t="s">
        <v>1204</v>
      </c>
      <c r="G1812" s="51" t="s">
        <v>1203</v>
      </c>
      <c r="H1812" s="51" t="s">
        <v>1202</v>
      </c>
      <c r="I1812" s="51" t="s">
        <v>1201</v>
      </c>
      <c r="J1812" s="51" t="s">
        <v>1200</v>
      </c>
      <c r="K1812" s="51" t="s">
        <v>1199</v>
      </c>
      <c r="L1812" s="51" t="s">
        <v>1215</v>
      </c>
      <c r="M1812" s="51" t="s">
        <v>1211</v>
      </c>
      <c r="N1812" s="51" t="s">
        <v>1164</v>
      </c>
      <c r="O1812" s="51">
        <v>195300</v>
      </c>
      <c r="P1812" s="51" t="s">
        <v>1195</v>
      </c>
      <c r="Q1812" s="51" t="s">
        <v>1194</v>
      </c>
      <c r="R1812" s="51" t="s">
        <v>15</v>
      </c>
      <c r="T1812" s="51" t="s">
        <v>1844</v>
      </c>
    </row>
    <row r="1813" spans="1:20" x14ac:dyDescent="0.2">
      <c r="A1813" s="51" t="s">
        <v>1787</v>
      </c>
      <c r="B1813" s="51" t="s">
        <v>1208</v>
      </c>
      <c r="C1813" s="51" t="s">
        <v>1786</v>
      </c>
      <c r="D1813" s="51" t="s">
        <v>1502</v>
      </c>
      <c r="E1813" s="51" t="s">
        <v>1501</v>
      </c>
      <c r="F1813" s="51" t="s">
        <v>1204</v>
      </c>
      <c r="G1813" s="51" t="s">
        <v>1203</v>
      </c>
      <c r="H1813" s="51" t="s">
        <v>1202</v>
      </c>
      <c r="I1813" s="51" t="s">
        <v>1201</v>
      </c>
      <c r="J1813" s="51" t="s">
        <v>1200</v>
      </c>
      <c r="K1813" s="51" t="s">
        <v>1199</v>
      </c>
      <c r="L1813" s="51" t="s">
        <v>1212</v>
      </c>
      <c r="M1813" s="51" t="s">
        <v>1791</v>
      </c>
      <c r="N1813" s="51" t="s">
        <v>2735</v>
      </c>
      <c r="O1813" s="51">
        <v>419900</v>
      </c>
      <c r="P1813" s="51" t="s">
        <v>1195</v>
      </c>
      <c r="Q1813" s="51" t="s">
        <v>1194</v>
      </c>
      <c r="R1813" s="51" t="s">
        <v>15</v>
      </c>
      <c r="T1813" s="51" t="s">
        <v>1978</v>
      </c>
    </row>
    <row r="1814" spans="1:20" x14ac:dyDescent="0.2">
      <c r="A1814" s="51" t="s">
        <v>1787</v>
      </c>
      <c r="B1814" s="51" t="s">
        <v>1208</v>
      </c>
      <c r="C1814" s="51" t="s">
        <v>1786</v>
      </c>
      <c r="D1814" s="51" t="s">
        <v>1502</v>
      </c>
      <c r="E1814" s="51" t="s">
        <v>1501</v>
      </c>
      <c r="F1814" s="51" t="s">
        <v>1204</v>
      </c>
      <c r="G1814" s="51" t="s">
        <v>1203</v>
      </c>
      <c r="H1814" s="51" t="s">
        <v>1202</v>
      </c>
      <c r="I1814" s="51" t="s">
        <v>1201</v>
      </c>
      <c r="J1814" s="51" t="s">
        <v>1200</v>
      </c>
      <c r="K1814" s="51" t="s">
        <v>1199</v>
      </c>
      <c r="L1814" s="51" t="s">
        <v>1198</v>
      </c>
      <c r="M1814" s="51" t="s">
        <v>1272</v>
      </c>
      <c r="N1814" s="51" t="s">
        <v>1166</v>
      </c>
      <c r="O1814" s="51">
        <v>364900</v>
      </c>
      <c r="P1814" s="51" t="s">
        <v>1195</v>
      </c>
      <c r="Q1814" s="51" t="s">
        <v>1194</v>
      </c>
      <c r="R1814" s="51" t="s">
        <v>15</v>
      </c>
      <c r="T1814" s="51" t="s">
        <v>1393</v>
      </c>
    </row>
    <row r="1815" spans="1:20" x14ac:dyDescent="0.2">
      <c r="A1815" s="51" t="s">
        <v>1787</v>
      </c>
      <c r="B1815" s="51" t="s">
        <v>1208</v>
      </c>
      <c r="C1815" s="51" t="s">
        <v>1786</v>
      </c>
      <c r="D1815" s="51" t="s">
        <v>1502</v>
      </c>
      <c r="E1815" s="51" t="s">
        <v>1501</v>
      </c>
      <c r="F1815" s="51" t="s">
        <v>1204</v>
      </c>
      <c r="G1815" s="51" t="s">
        <v>1203</v>
      </c>
      <c r="H1815" s="51" t="s">
        <v>1202</v>
      </c>
      <c r="I1815" s="51" t="s">
        <v>1201</v>
      </c>
      <c r="J1815" s="51" t="s">
        <v>1200</v>
      </c>
      <c r="K1815" s="51" t="s">
        <v>1199</v>
      </c>
      <c r="L1815" s="51" t="s">
        <v>1251</v>
      </c>
      <c r="M1815" s="51" t="s">
        <v>1214</v>
      </c>
      <c r="N1815" s="51" t="s">
        <v>1168</v>
      </c>
      <c r="O1815" s="51">
        <v>357400</v>
      </c>
      <c r="P1815" s="51" t="s">
        <v>1195</v>
      </c>
      <c r="Q1815" s="51" t="s">
        <v>1194</v>
      </c>
      <c r="R1815" s="51" t="s">
        <v>15</v>
      </c>
      <c r="T1815" s="51" t="s">
        <v>1977</v>
      </c>
    </row>
    <row r="1816" spans="1:20" x14ac:dyDescent="0.2">
      <c r="A1816" s="51" t="s">
        <v>1787</v>
      </c>
      <c r="B1816" s="51" t="s">
        <v>1208</v>
      </c>
      <c r="C1816" s="51" t="s">
        <v>1786</v>
      </c>
      <c r="D1816" s="51" t="s">
        <v>1502</v>
      </c>
      <c r="E1816" s="51" t="s">
        <v>1501</v>
      </c>
      <c r="F1816" s="51" t="s">
        <v>1204</v>
      </c>
      <c r="G1816" s="51" t="s">
        <v>1203</v>
      </c>
      <c r="H1816" s="51" t="s">
        <v>1202</v>
      </c>
      <c r="I1816" s="51" t="s">
        <v>1201</v>
      </c>
      <c r="J1816" s="51" t="s">
        <v>1200</v>
      </c>
      <c r="K1816" s="51" t="s">
        <v>1199</v>
      </c>
      <c r="L1816" s="51" t="s">
        <v>1248</v>
      </c>
      <c r="M1816" s="51" t="s">
        <v>1791</v>
      </c>
      <c r="N1816" s="51" t="s">
        <v>2735</v>
      </c>
      <c r="O1816" s="51">
        <v>354990</v>
      </c>
      <c r="P1816" s="51" t="s">
        <v>1195</v>
      </c>
      <c r="Q1816" s="51" t="s">
        <v>1194</v>
      </c>
      <c r="R1816" s="51" t="s">
        <v>15</v>
      </c>
      <c r="T1816" s="51" t="s">
        <v>1897</v>
      </c>
    </row>
    <row r="1817" spans="1:20" x14ac:dyDescent="0.2">
      <c r="A1817" s="51" t="s">
        <v>1787</v>
      </c>
      <c r="B1817" s="51" t="s">
        <v>1208</v>
      </c>
      <c r="C1817" s="51" t="s">
        <v>1786</v>
      </c>
      <c r="D1817" s="51" t="s">
        <v>1502</v>
      </c>
      <c r="E1817" s="51" t="s">
        <v>1501</v>
      </c>
      <c r="F1817" s="51" t="s">
        <v>1204</v>
      </c>
      <c r="G1817" s="51" t="s">
        <v>1203</v>
      </c>
      <c r="H1817" s="51" t="s">
        <v>1202</v>
      </c>
      <c r="I1817" s="51" t="s">
        <v>1201</v>
      </c>
      <c r="J1817" s="51" t="s">
        <v>1200</v>
      </c>
      <c r="K1817" s="51" t="s">
        <v>1199</v>
      </c>
      <c r="L1817" s="51" t="s">
        <v>1246</v>
      </c>
      <c r="M1817" s="51" t="s">
        <v>1250</v>
      </c>
      <c r="N1817" s="51" t="s">
        <v>1168</v>
      </c>
      <c r="O1817" s="51">
        <v>486900</v>
      </c>
      <c r="P1817" s="51" t="s">
        <v>1195</v>
      </c>
      <c r="Q1817" s="51" t="s">
        <v>1194</v>
      </c>
      <c r="R1817" s="51" t="s">
        <v>15</v>
      </c>
      <c r="T1817" s="51" t="s">
        <v>1835</v>
      </c>
    </row>
    <row r="1818" spans="1:20" x14ac:dyDescent="0.2">
      <c r="A1818" s="51" t="s">
        <v>1787</v>
      </c>
      <c r="B1818" s="51" t="s">
        <v>1208</v>
      </c>
      <c r="C1818" s="51" t="s">
        <v>1786</v>
      </c>
      <c r="D1818" s="51" t="s">
        <v>1502</v>
      </c>
      <c r="E1818" s="51" t="s">
        <v>1501</v>
      </c>
      <c r="F1818" s="51" t="s">
        <v>1204</v>
      </c>
      <c r="G1818" s="51" t="s">
        <v>1203</v>
      </c>
      <c r="H1818" s="51" t="s">
        <v>1202</v>
      </c>
      <c r="I1818" s="51" t="s">
        <v>1201</v>
      </c>
      <c r="J1818" s="51" t="s">
        <v>1200</v>
      </c>
      <c r="K1818" s="51" t="s">
        <v>1199</v>
      </c>
      <c r="L1818" s="51" t="s">
        <v>1244</v>
      </c>
      <c r="M1818" s="51" t="s">
        <v>1211</v>
      </c>
      <c r="N1818" s="51" t="s">
        <v>1164</v>
      </c>
      <c r="O1818" s="51">
        <v>233990</v>
      </c>
      <c r="P1818" s="51" t="s">
        <v>1195</v>
      </c>
      <c r="Q1818" s="51" t="s">
        <v>1194</v>
      </c>
      <c r="R1818" s="51" t="s">
        <v>15</v>
      </c>
      <c r="T1818" s="51" t="s">
        <v>1788</v>
      </c>
    </row>
    <row r="1819" spans="1:20" x14ac:dyDescent="0.2">
      <c r="A1819" s="51" t="s">
        <v>1787</v>
      </c>
      <c r="B1819" s="51" t="s">
        <v>1208</v>
      </c>
      <c r="C1819" s="51" t="s">
        <v>1786</v>
      </c>
      <c r="D1819" s="51" t="s">
        <v>1502</v>
      </c>
      <c r="E1819" s="51" t="s">
        <v>1501</v>
      </c>
      <c r="F1819" s="51" t="s">
        <v>1204</v>
      </c>
      <c r="G1819" s="51" t="s">
        <v>1203</v>
      </c>
      <c r="H1819" s="51" t="s">
        <v>1202</v>
      </c>
      <c r="I1819" s="51" t="s">
        <v>1201</v>
      </c>
      <c r="J1819" s="51" t="s">
        <v>1200</v>
      </c>
      <c r="K1819" s="51" t="s">
        <v>1199</v>
      </c>
      <c r="L1819" s="51" t="s">
        <v>1242</v>
      </c>
      <c r="M1819" s="51" t="s">
        <v>1791</v>
      </c>
      <c r="N1819" s="51" t="s">
        <v>2735</v>
      </c>
      <c r="O1819" s="51">
        <v>269990</v>
      </c>
      <c r="P1819" s="51" t="s">
        <v>1195</v>
      </c>
      <c r="Q1819" s="51" t="s">
        <v>1194</v>
      </c>
      <c r="R1819" s="51" t="s">
        <v>1213</v>
      </c>
      <c r="T1819" s="51" t="s">
        <v>1976</v>
      </c>
    </row>
    <row r="1820" spans="1:20" x14ac:dyDescent="0.2">
      <c r="A1820" s="51" t="s">
        <v>1787</v>
      </c>
      <c r="B1820" s="51" t="s">
        <v>1208</v>
      </c>
      <c r="C1820" s="51" t="s">
        <v>1786</v>
      </c>
      <c r="D1820" s="51" t="s">
        <v>1502</v>
      </c>
      <c r="E1820" s="51" t="s">
        <v>1501</v>
      </c>
      <c r="F1820" s="51" t="s">
        <v>1204</v>
      </c>
      <c r="G1820" s="51" t="s">
        <v>1203</v>
      </c>
      <c r="H1820" s="51" t="s">
        <v>1202</v>
      </c>
      <c r="I1820" s="51" t="s">
        <v>1201</v>
      </c>
      <c r="J1820" s="51" t="s">
        <v>1200</v>
      </c>
      <c r="K1820" s="51" t="s">
        <v>1199</v>
      </c>
      <c r="L1820" s="51" t="s">
        <v>1238</v>
      </c>
      <c r="M1820" s="51" t="s">
        <v>1214</v>
      </c>
      <c r="N1820" s="51" t="s">
        <v>1168</v>
      </c>
      <c r="O1820" s="51">
        <v>376900</v>
      </c>
      <c r="P1820" s="51" t="s">
        <v>1195</v>
      </c>
      <c r="Q1820" s="51" t="s">
        <v>1194</v>
      </c>
      <c r="R1820" s="51" t="s">
        <v>15</v>
      </c>
      <c r="T1820" s="51" t="s">
        <v>1789</v>
      </c>
    </row>
    <row r="1821" spans="1:20" x14ac:dyDescent="0.2">
      <c r="A1821" s="51" t="s">
        <v>1787</v>
      </c>
      <c r="B1821" s="51" t="s">
        <v>1208</v>
      </c>
      <c r="C1821" s="51" t="s">
        <v>1786</v>
      </c>
      <c r="D1821" s="51" t="s">
        <v>1497</v>
      </c>
      <c r="E1821" s="51" t="s">
        <v>1496</v>
      </c>
      <c r="F1821" s="51" t="s">
        <v>1204</v>
      </c>
      <c r="G1821" s="51" t="s">
        <v>1203</v>
      </c>
      <c r="H1821" s="51" t="s">
        <v>1202</v>
      </c>
      <c r="I1821" s="51" t="s">
        <v>1201</v>
      </c>
      <c r="J1821" s="51" t="s">
        <v>1200</v>
      </c>
      <c r="K1821" s="51" t="s">
        <v>1199</v>
      </c>
      <c r="L1821" s="51" t="s">
        <v>1222</v>
      </c>
      <c r="M1821" s="51" t="s">
        <v>1791</v>
      </c>
      <c r="N1821" s="51" t="s">
        <v>2735</v>
      </c>
      <c r="O1821" s="51">
        <v>699900</v>
      </c>
      <c r="P1821" s="51" t="s">
        <v>1195</v>
      </c>
      <c r="Q1821" s="51" t="s">
        <v>1194</v>
      </c>
      <c r="R1821" s="51" t="s">
        <v>15</v>
      </c>
      <c r="T1821" s="51" t="s">
        <v>1960</v>
      </c>
    </row>
    <row r="1822" spans="1:20" x14ac:dyDescent="0.2">
      <c r="A1822" s="51" t="s">
        <v>1787</v>
      </c>
      <c r="B1822" s="51" t="s">
        <v>1208</v>
      </c>
      <c r="C1822" s="51" t="s">
        <v>1786</v>
      </c>
      <c r="D1822" s="51" t="s">
        <v>1497</v>
      </c>
      <c r="E1822" s="51" t="s">
        <v>1496</v>
      </c>
      <c r="F1822" s="51" t="s">
        <v>1204</v>
      </c>
      <c r="G1822" s="51" t="s">
        <v>1203</v>
      </c>
      <c r="H1822" s="51" t="s">
        <v>1202</v>
      </c>
      <c r="I1822" s="51" t="s">
        <v>1201</v>
      </c>
      <c r="J1822" s="51" t="s">
        <v>1200</v>
      </c>
      <c r="K1822" s="51" t="s">
        <v>1199</v>
      </c>
      <c r="L1822" s="51" t="s">
        <v>1219</v>
      </c>
      <c r="M1822" s="51" t="s">
        <v>1791</v>
      </c>
      <c r="N1822" s="51" t="s">
        <v>2735</v>
      </c>
      <c r="O1822" s="51">
        <v>329900</v>
      </c>
      <c r="P1822" s="51" t="s">
        <v>1195</v>
      </c>
      <c r="Q1822" s="51" t="s">
        <v>1194</v>
      </c>
      <c r="R1822" s="51" t="s">
        <v>15</v>
      </c>
      <c r="T1822" s="51" t="s">
        <v>1870</v>
      </c>
    </row>
    <row r="1823" spans="1:20" x14ac:dyDescent="0.2">
      <c r="A1823" s="51" t="s">
        <v>1787</v>
      </c>
      <c r="B1823" s="51" t="s">
        <v>1208</v>
      </c>
      <c r="C1823" s="51" t="s">
        <v>1786</v>
      </c>
      <c r="D1823" s="51" t="s">
        <v>1497</v>
      </c>
      <c r="E1823" s="51" t="s">
        <v>1496</v>
      </c>
      <c r="F1823" s="51" t="s">
        <v>1204</v>
      </c>
      <c r="G1823" s="51" t="s">
        <v>1203</v>
      </c>
      <c r="H1823" s="51" t="s">
        <v>1202</v>
      </c>
      <c r="I1823" s="51" t="s">
        <v>1201</v>
      </c>
      <c r="J1823" s="51" t="s">
        <v>1200</v>
      </c>
      <c r="K1823" s="51" t="s">
        <v>1199</v>
      </c>
      <c r="L1823" s="51" t="s">
        <v>1217</v>
      </c>
      <c r="M1823" s="51" t="s">
        <v>1791</v>
      </c>
      <c r="N1823" s="51" t="s">
        <v>2735</v>
      </c>
      <c r="O1823" s="51">
        <v>814900</v>
      </c>
      <c r="P1823" s="51" t="s">
        <v>1195</v>
      </c>
      <c r="Q1823" s="51" t="s">
        <v>1194</v>
      </c>
      <c r="R1823" s="51" t="s">
        <v>15</v>
      </c>
      <c r="T1823" s="51" t="s">
        <v>1584</v>
      </c>
    </row>
    <row r="1824" spans="1:20" x14ac:dyDescent="0.2">
      <c r="A1824" s="51" t="s">
        <v>1787</v>
      </c>
      <c r="B1824" s="51" t="s">
        <v>1208</v>
      </c>
      <c r="C1824" s="51" t="s">
        <v>1786</v>
      </c>
      <c r="D1824" s="51" t="s">
        <v>1497</v>
      </c>
      <c r="E1824" s="51" t="s">
        <v>1496</v>
      </c>
      <c r="F1824" s="51" t="s">
        <v>1204</v>
      </c>
      <c r="G1824" s="51" t="s">
        <v>1203</v>
      </c>
      <c r="H1824" s="51" t="s">
        <v>1202</v>
      </c>
      <c r="I1824" s="51" t="s">
        <v>1201</v>
      </c>
      <c r="J1824" s="51" t="s">
        <v>1200</v>
      </c>
      <c r="K1824" s="51" t="s">
        <v>1199</v>
      </c>
      <c r="L1824" s="51" t="s">
        <v>1215</v>
      </c>
      <c r="M1824" s="51" t="s">
        <v>1211</v>
      </c>
      <c r="N1824" s="51" t="s">
        <v>1164</v>
      </c>
      <c r="O1824" s="51">
        <v>364900</v>
      </c>
      <c r="P1824" s="51" t="s">
        <v>1195</v>
      </c>
      <c r="Q1824" s="51" t="s">
        <v>1194</v>
      </c>
      <c r="R1824" s="51" t="s">
        <v>1213</v>
      </c>
      <c r="T1824" s="51" t="s">
        <v>1393</v>
      </c>
    </row>
    <row r="1825" spans="1:20" x14ac:dyDescent="0.2">
      <c r="A1825" s="51" t="s">
        <v>1787</v>
      </c>
      <c r="B1825" s="51" t="s">
        <v>1208</v>
      </c>
      <c r="C1825" s="51" t="s">
        <v>1786</v>
      </c>
      <c r="D1825" s="51" t="s">
        <v>1497</v>
      </c>
      <c r="E1825" s="51" t="s">
        <v>1496</v>
      </c>
      <c r="F1825" s="51" t="s">
        <v>1204</v>
      </c>
      <c r="G1825" s="51" t="s">
        <v>1203</v>
      </c>
      <c r="H1825" s="51" t="s">
        <v>1202</v>
      </c>
      <c r="I1825" s="51" t="s">
        <v>1201</v>
      </c>
      <c r="J1825" s="51" t="s">
        <v>1200</v>
      </c>
      <c r="K1825" s="51" t="s">
        <v>1199</v>
      </c>
      <c r="L1825" s="51" t="s">
        <v>1212</v>
      </c>
      <c r="M1825" s="51" t="s">
        <v>1791</v>
      </c>
      <c r="N1825" s="51" t="s">
        <v>2735</v>
      </c>
      <c r="O1825" s="51">
        <v>594200</v>
      </c>
      <c r="P1825" s="51" t="s">
        <v>1195</v>
      </c>
      <c r="Q1825" s="51" t="s">
        <v>1194</v>
      </c>
      <c r="R1825" s="51" t="s">
        <v>15</v>
      </c>
      <c r="T1825" s="51" t="s">
        <v>1975</v>
      </c>
    </row>
    <row r="1826" spans="1:20" x14ac:dyDescent="0.2">
      <c r="A1826" s="51" t="s">
        <v>1787</v>
      </c>
      <c r="B1826" s="51" t="s">
        <v>1208</v>
      </c>
      <c r="C1826" s="51" t="s">
        <v>1786</v>
      </c>
      <c r="D1826" s="51" t="s">
        <v>1497</v>
      </c>
      <c r="E1826" s="51" t="s">
        <v>1496</v>
      </c>
      <c r="F1826" s="51" t="s">
        <v>1204</v>
      </c>
      <c r="G1826" s="51" t="s">
        <v>1203</v>
      </c>
      <c r="H1826" s="51" t="s">
        <v>1202</v>
      </c>
      <c r="I1826" s="51" t="s">
        <v>1201</v>
      </c>
      <c r="J1826" s="51" t="s">
        <v>1200</v>
      </c>
      <c r="K1826" s="51" t="s">
        <v>1199</v>
      </c>
      <c r="L1826" s="51" t="s">
        <v>1198</v>
      </c>
      <c r="M1826" s="51" t="s">
        <v>1211</v>
      </c>
      <c r="N1826" s="51" t="s">
        <v>1164</v>
      </c>
      <c r="O1826" s="51">
        <v>182990</v>
      </c>
      <c r="P1826" s="51" t="s">
        <v>1195</v>
      </c>
      <c r="Q1826" s="51" t="s">
        <v>1194</v>
      </c>
      <c r="R1826" s="51" t="s">
        <v>15</v>
      </c>
      <c r="T1826" s="51" t="s">
        <v>1852</v>
      </c>
    </row>
    <row r="1827" spans="1:20" x14ac:dyDescent="0.2">
      <c r="A1827" s="51" t="s">
        <v>1787</v>
      </c>
      <c r="B1827" s="51" t="s">
        <v>1208</v>
      </c>
      <c r="C1827" s="51" t="s">
        <v>1786</v>
      </c>
      <c r="D1827" s="51" t="s">
        <v>1497</v>
      </c>
      <c r="E1827" s="51" t="s">
        <v>1496</v>
      </c>
      <c r="F1827" s="51" t="s">
        <v>1204</v>
      </c>
      <c r="G1827" s="51" t="s">
        <v>1203</v>
      </c>
      <c r="H1827" s="51" t="s">
        <v>1202</v>
      </c>
      <c r="I1827" s="51" t="s">
        <v>1201</v>
      </c>
      <c r="J1827" s="51" t="s">
        <v>1200</v>
      </c>
      <c r="K1827" s="51" t="s">
        <v>1199</v>
      </c>
      <c r="L1827" s="51" t="s">
        <v>1251</v>
      </c>
      <c r="M1827" s="51" t="s">
        <v>1791</v>
      </c>
      <c r="N1827" s="51" t="s">
        <v>2735</v>
      </c>
      <c r="O1827" s="51">
        <v>200000</v>
      </c>
      <c r="P1827" s="51" t="s">
        <v>1195</v>
      </c>
      <c r="Q1827" s="51" t="s">
        <v>1194</v>
      </c>
      <c r="R1827" s="51" t="s">
        <v>15</v>
      </c>
      <c r="T1827" s="51" t="s">
        <v>1813</v>
      </c>
    </row>
    <row r="1828" spans="1:20" x14ac:dyDescent="0.2">
      <c r="A1828" s="51" t="s">
        <v>1787</v>
      </c>
      <c r="B1828" s="51" t="s">
        <v>1208</v>
      </c>
      <c r="C1828" s="51" t="s">
        <v>1786</v>
      </c>
      <c r="D1828" s="51" t="s">
        <v>1497</v>
      </c>
      <c r="E1828" s="51" t="s">
        <v>1496</v>
      </c>
      <c r="F1828" s="51" t="s">
        <v>1204</v>
      </c>
      <c r="G1828" s="51" t="s">
        <v>1203</v>
      </c>
      <c r="H1828" s="51" t="s">
        <v>1202</v>
      </c>
      <c r="I1828" s="51" t="s">
        <v>1201</v>
      </c>
      <c r="J1828" s="51" t="s">
        <v>1200</v>
      </c>
      <c r="K1828" s="51" t="s">
        <v>1199</v>
      </c>
      <c r="L1828" s="51" t="s">
        <v>1248</v>
      </c>
      <c r="M1828" s="51" t="s">
        <v>1791</v>
      </c>
      <c r="N1828" s="51" t="s">
        <v>2735</v>
      </c>
      <c r="O1828" s="51">
        <v>129200</v>
      </c>
      <c r="P1828" s="51" t="s">
        <v>1195</v>
      </c>
      <c r="Q1828" s="51" t="s">
        <v>1194</v>
      </c>
      <c r="R1828" s="51" t="s">
        <v>15</v>
      </c>
      <c r="T1828" s="51" t="s">
        <v>1905</v>
      </c>
    </row>
    <row r="1829" spans="1:20" x14ac:dyDescent="0.2">
      <c r="A1829" s="51" t="s">
        <v>1787</v>
      </c>
      <c r="B1829" s="51" t="s">
        <v>1208</v>
      </c>
      <c r="C1829" s="51" t="s">
        <v>1786</v>
      </c>
      <c r="D1829" s="51" t="s">
        <v>1497</v>
      </c>
      <c r="E1829" s="51" t="s">
        <v>1496</v>
      </c>
      <c r="F1829" s="51" t="s">
        <v>1204</v>
      </c>
      <c r="G1829" s="51" t="s">
        <v>1203</v>
      </c>
      <c r="H1829" s="51" t="s">
        <v>1202</v>
      </c>
      <c r="I1829" s="51" t="s">
        <v>1201</v>
      </c>
      <c r="J1829" s="51" t="s">
        <v>1200</v>
      </c>
      <c r="K1829" s="51" t="s">
        <v>1199</v>
      </c>
      <c r="L1829" s="51" t="s">
        <v>1246</v>
      </c>
      <c r="M1829" s="51" t="s">
        <v>1221</v>
      </c>
      <c r="N1829" s="51" t="s">
        <v>1164</v>
      </c>
      <c r="O1829" s="51">
        <v>266990</v>
      </c>
      <c r="P1829" s="51" t="s">
        <v>1195</v>
      </c>
      <c r="Q1829" s="51" t="s">
        <v>1194</v>
      </c>
      <c r="R1829" s="51" t="s">
        <v>15</v>
      </c>
      <c r="T1829" s="51" t="s">
        <v>1810</v>
      </c>
    </row>
    <row r="1830" spans="1:20" x14ac:dyDescent="0.2">
      <c r="A1830" s="51" t="s">
        <v>1787</v>
      </c>
      <c r="B1830" s="51" t="s">
        <v>1208</v>
      </c>
      <c r="C1830" s="51" t="s">
        <v>1786</v>
      </c>
      <c r="D1830" s="51" t="s">
        <v>1497</v>
      </c>
      <c r="E1830" s="51" t="s">
        <v>1496</v>
      </c>
      <c r="F1830" s="51" t="s">
        <v>1204</v>
      </c>
      <c r="G1830" s="51" t="s">
        <v>1203</v>
      </c>
      <c r="H1830" s="51" t="s">
        <v>1202</v>
      </c>
      <c r="I1830" s="51" t="s">
        <v>1201</v>
      </c>
      <c r="J1830" s="51" t="s">
        <v>1200</v>
      </c>
      <c r="K1830" s="51" t="s">
        <v>1199</v>
      </c>
      <c r="L1830" s="51" t="s">
        <v>1244</v>
      </c>
      <c r="M1830" s="51" t="s">
        <v>1791</v>
      </c>
      <c r="N1830" s="51" t="s">
        <v>2735</v>
      </c>
      <c r="O1830" s="51">
        <v>530000</v>
      </c>
      <c r="P1830" s="51" t="s">
        <v>1195</v>
      </c>
      <c r="Q1830" s="51" t="s">
        <v>1194</v>
      </c>
      <c r="R1830" s="51" t="s">
        <v>15</v>
      </c>
      <c r="T1830" s="51" t="s">
        <v>1927</v>
      </c>
    </row>
    <row r="1831" spans="1:20" x14ac:dyDescent="0.2">
      <c r="A1831" s="51" t="s">
        <v>1787</v>
      </c>
      <c r="B1831" s="51" t="s">
        <v>1208</v>
      </c>
      <c r="C1831" s="51" t="s">
        <v>1786</v>
      </c>
      <c r="D1831" s="51" t="s">
        <v>1497</v>
      </c>
      <c r="E1831" s="51" t="s">
        <v>1496</v>
      </c>
      <c r="F1831" s="51" t="s">
        <v>1204</v>
      </c>
      <c r="G1831" s="51" t="s">
        <v>1203</v>
      </c>
      <c r="H1831" s="51" t="s">
        <v>1202</v>
      </c>
      <c r="I1831" s="51" t="s">
        <v>1201</v>
      </c>
      <c r="J1831" s="51" t="s">
        <v>1200</v>
      </c>
      <c r="K1831" s="51" t="s">
        <v>1199</v>
      </c>
      <c r="L1831" s="51" t="s">
        <v>1242</v>
      </c>
      <c r="M1831" s="51" t="s">
        <v>1791</v>
      </c>
      <c r="N1831" s="51" t="s">
        <v>2735</v>
      </c>
      <c r="O1831" s="51">
        <v>299900</v>
      </c>
      <c r="P1831" s="51" t="s">
        <v>1195</v>
      </c>
      <c r="Q1831" s="51" t="s">
        <v>1194</v>
      </c>
      <c r="R1831" s="51" t="s">
        <v>15</v>
      </c>
      <c r="T1831" s="51" t="s">
        <v>1945</v>
      </c>
    </row>
    <row r="1832" spans="1:20" x14ac:dyDescent="0.2">
      <c r="A1832" s="51" t="s">
        <v>1787</v>
      </c>
      <c r="B1832" s="51" t="s">
        <v>1208</v>
      </c>
      <c r="C1832" s="51" t="s">
        <v>1786</v>
      </c>
      <c r="D1832" s="51" t="s">
        <v>1497</v>
      </c>
      <c r="E1832" s="51" t="s">
        <v>1496</v>
      </c>
      <c r="F1832" s="51" t="s">
        <v>1204</v>
      </c>
      <c r="G1832" s="51" t="s">
        <v>1203</v>
      </c>
      <c r="H1832" s="51" t="s">
        <v>1202</v>
      </c>
      <c r="I1832" s="51" t="s">
        <v>1201</v>
      </c>
      <c r="J1832" s="51" t="s">
        <v>1200</v>
      </c>
      <c r="K1832" s="51" t="s">
        <v>1199</v>
      </c>
      <c r="L1832" s="51" t="s">
        <v>1238</v>
      </c>
      <c r="M1832" s="51" t="s">
        <v>1211</v>
      </c>
      <c r="N1832" s="51" t="s">
        <v>1164</v>
      </c>
      <c r="O1832" s="51">
        <v>413900</v>
      </c>
      <c r="P1832" s="51" t="s">
        <v>1195</v>
      </c>
      <c r="Q1832" s="51" t="s">
        <v>1194</v>
      </c>
      <c r="R1832" s="51" t="s">
        <v>1213</v>
      </c>
      <c r="T1832" s="51" t="s">
        <v>1838</v>
      </c>
    </row>
    <row r="1833" spans="1:20" x14ac:dyDescent="0.2">
      <c r="A1833" s="51" t="s">
        <v>1787</v>
      </c>
      <c r="B1833" s="51" t="s">
        <v>1208</v>
      </c>
      <c r="C1833" s="51" t="s">
        <v>1786</v>
      </c>
      <c r="D1833" s="51" t="s">
        <v>1480</v>
      </c>
      <c r="E1833" s="51" t="s">
        <v>1479</v>
      </c>
      <c r="F1833" s="51" t="s">
        <v>1204</v>
      </c>
      <c r="G1833" s="51" t="s">
        <v>1203</v>
      </c>
      <c r="H1833" s="51" t="s">
        <v>1202</v>
      </c>
      <c r="I1833" s="51" t="s">
        <v>1201</v>
      </c>
      <c r="J1833" s="51" t="s">
        <v>1200</v>
      </c>
      <c r="K1833" s="51" t="s">
        <v>1199</v>
      </c>
      <c r="L1833" s="51" t="s">
        <v>1222</v>
      </c>
      <c r="M1833" s="51" t="s">
        <v>1211</v>
      </c>
      <c r="N1833" s="51" t="s">
        <v>1164</v>
      </c>
      <c r="O1833" s="51">
        <v>167700</v>
      </c>
      <c r="P1833" s="51" t="s">
        <v>1195</v>
      </c>
      <c r="Q1833" s="51" t="s">
        <v>1194</v>
      </c>
      <c r="R1833" s="51" t="s">
        <v>1213</v>
      </c>
      <c r="T1833" s="51" t="s">
        <v>1974</v>
      </c>
    </row>
    <row r="1834" spans="1:20" x14ac:dyDescent="0.2">
      <c r="A1834" s="51" t="s">
        <v>1787</v>
      </c>
      <c r="B1834" s="51" t="s">
        <v>1208</v>
      </c>
      <c r="C1834" s="51" t="s">
        <v>1786</v>
      </c>
      <c r="D1834" s="51" t="s">
        <v>1480</v>
      </c>
      <c r="E1834" s="51" t="s">
        <v>1479</v>
      </c>
      <c r="F1834" s="51" t="s">
        <v>1204</v>
      </c>
      <c r="G1834" s="51" t="s">
        <v>1203</v>
      </c>
      <c r="H1834" s="51" t="s">
        <v>1202</v>
      </c>
      <c r="I1834" s="51" t="s">
        <v>1201</v>
      </c>
      <c r="J1834" s="51" t="s">
        <v>1200</v>
      </c>
      <c r="K1834" s="51" t="s">
        <v>1199</v>
      </c>
      <c r="L1834" s="51" t="s">
        <v>1219</v>
      </c>
      <c r="M1834" s="51" t="s">
        <v>1211</v>
      </c>
      <c r="N1834" s="51" t="s">
        <v>1164</v>
      </c>
      <c r="O1834" s="51">
        <v>230900</v>
      </c>
      <c r="P1834" s="51" t="s">
        <v>1195</v>
      </c>
      <c r="Q1834" s="51" t="s">
        <v>1194</v>
      </c>
      <c r="R1834" s="51" t="s">
        <v>15</v>
      </c>
      <c r="T1834" s="51" t="s">
        <v>1422</v>
      </c>
    </row>
    <row r="1835" spans="1:20" x14ac:dyDescent="0.2">
      <c r="A1835" s="51" t="s">
        <v>1787</v>
      </c>
      <c r="B1835" s="51" t="s">
        <v>1208</v>
      </c>
      <c r="C1835" s="51" t="s">
        <v>1786</v>
      </c>
      <c r="D1835" s="51" t="s">
        <v>1480</v>
      </c>
      <c r="E1835" s="51" t="s">
        <v>1479</v>
      </c>
      <c r="F1835" s="51" t="s">
        <v>1204</v>
      </c>
      <c r="G1835" s="51" t="s">
        <v>1203</v>
      </c>
      <c r="H1835" s="51" t="s">
        <v>1202</v>
      </c>
      <c r="I1835" s="51" t="s">
        <v>1201</v>
      </c>
      <c r="J1835" s="51" t="s">
        <v>1200</v>
      </c>
      <c r="K1835" s="51" t="s">
        <v>1199</v>
      </c>
      <c r="L1835" s="51" t="s">
        <v>1217</v>
      </c>
      <c r="M1835" s="51" t="s">
        <v>1211</v>
      </c>
      <c r="N1835" s="51" t="s">
        <v>1164</v>
      </c>
      <c r="O1835" s="51">
        <v>594900</v>
      </c>
      <c r="P1835" s="51" t="s">
        <v>1195</v>
      </c>
      <c r="Q1835" s="51" t="s">
        <v>1194</v>
      </c>
      <c r="R1835" s="51" t="s">
        <v>15</v>
      </c>
      <c r="T1835" s="51" t="s">
        <v>1973</v>
      </c>
    </row>
    <row r="1836" spans="1:20" x14ac:dyDescent="0.2">
      <c r="A1836" s="51" t="s">
        <v>1787</v>
      </c>
      <c r="B1836" s="51" t="s">
        <v>1208</v>
      </c>
      <c r="C1836" s="51" t="s">
        <v>1786</v>
      </c>
      <c r="D1836" s="51" t="s">
        <v>1480</v>
      </c>
      <c r="E1836" s="51" t="s">
        <v>1479</v>
      </c>
      <c r="F1836" s="51" t="s">
        <v>1204</v>
      </c>
      <c r="G1836" s="51" t="s">
        <v>1203</v>
      </c>
      <c r="H1836" s="51" t="s">
        <v>1202</v>
      </c>
      <c r="I1836" s="51" t="s">
        <v>1201</v>
      </c>
      <c r="J1836" s="51" t="s">
        <v>1200</v>
      </c>
      <c r="K1836" s="51" t="s">
        <v>1199</v>
      </c>
      <c r="L1836" s="51" t="s">
        <v>1215</v>
      </c>
      <c r="M1836" s="51" t="s">
        <v>1791</v>
      </c>
      <c r="N1836" s="51" t="s">
        <v>2735</v>
      </c>
      <c r="O1836" s="51">
        <v>545000</v>
      </c>
      <c r="P1836" s="51" t="s">
        <v>1195</v>
      </c>
      <c r="Q1836" s="51" t="s">
        <v>1194</v>
      </c>
      <c r="R1836" s="51" t="s">
        <v>15</v>
      </c>
      <c r="T1836" s="51" t="s">
        <v>1972</v>
      </c>
    </row>
    <row r="1837" spans="1:20" x14ac:dyDescent="0.2">
      <c r="A1837" s="51" t="s">
        <v>1787</v>
      </c>
      <c r="B1837" s="51" t="s">
        <v>1208</v>
      </c>
      <c r="C1837" s="51" t="s">
        <v>1786</v>
      </c>
      <c r="D1837" s="51" t="s">
        <v>1480</v>
      </c>
      <c r="E1837" s="51" t="s">
        <v>1479</v>
      </c>
      <c r="F1837" s="51" t="s">
        <v>1204</v>
      </c>
      <c r="G1837" s="51" t="s">
        <v>1203</v>
      </c>
      <c r="H1837" s="51" t="s">
        <v>1202</v>
      </c>
      <c r="I1837" s="51" t="s">
        <v>1201</v>
      </c>
      <c r="J1837" s="51" t="s">
        <v>1200</v>
      </c>
      <c r="K1837" s="51" t="s">
        <v>1199</v>
      </c>
      <c r="L1837" s="51" t="s">
        <v>1212</v>
      </c>
      <c r="M1837" s="51" t="s">
        <v>1791</v>
      </c>
      <c r="N1837" s="51" t="s">
        <v>2735</v>
      </c>
      <c r="O1837" s="51">
        <v>164490</v>
      </c>
      <c r="P1837" s="51" t="s">
        <v>1195</v>
      </c>
      <c r="Q1837" s="51" t="s">
        <v>1194</v>
      </c>
      <c r="R1837" s="51" t="s">
        <v>15</v>
      </c>
      <c r="T1837" s="51" t="s">
        <v>1847</v>
      </c>
    </row>
    <row r="1838" spans="1:20" x14ac:dyDescent="0.2">
      <c r="A1838" s="51" t="s">
        <v>1787</v>
      </c>
      <c r="B1838" s="51" t="s">
        <v>1208</v>
      </c>
      <c r="C1838" s="51" t="s">
        <v>1786</v>
      </c>
      <c r="D1838" s="51" t="s">
        <v>1480</v>
      </c>
      <c r="E1838" s="51" t="s">
        <v>1479</v>
      </c>
      <c r="F1838" s="51" t="s">
        <v>1204</v>
      </c>
      <c r="G1838" s="51" t="s">
        <v>1203</v>
      </c>
      <c r="H1838" s="51" t="s">
        <v>1202</v>
      </c>
      <c r="I1838" s="51" t="s">
        <v>1201</v>
      </c>
      <c r="J1838" s="51" t="s">
        <v>1200</v>
      </c>
      <c r="K1838" s="51" t="s">
        <v>1199</v>
      </c>
      <c r="L1838" s="51" t="s">
        <v>1198</v>
      </c>
      <c r="M1838" s="51" t="s">
        <v>1211</v>
      </c>
      <c r="N1838" s="51" t="s">
        <v>1164</v>
      </c>
      <c r="O1838" s="51">
        <v>269900</v>
      </c>
      <c r="P1838" s="51" t="s">
        <v>1195</v>
      </c>
      <c r="Q1838" s="51" t="s">
        <v>1194</v>
      </c>
      <c r="R1838" s="51" t="s">
        <v>15</v>
      </c>
      <c r="T1838" s="51" t="s">
        <v>1971</v>
      </c>
    </row>
    <row r="1839" spans="1:20" x14ac:dyDescent="0.2">
      <c r="A1839" s="51" t="s">
        <v>1787</v>
      </c>
      <c r="B1839" s="51" t="s">
        <v>1208</v>
      </c>
      <c r="C1839" s="51" t="s">
        <v>1786</v>
      </c>
      <c r="D1839" s="51" t="s">
        <v>1480</v>
      </c>
      <c r="E1839" s="51" t="s">
        <v>1479</v>
      </c>
      <c r="F1839" s="51" t="s">
        <v>1204</v>
      </c>
      <c r="G1839" s="51" t="s">
        <v>1203</v>
      </c>
      <c r="H1839" s="51" t="s">
        <v>1202</v>
      </c>
      <c r="I1839" s="51" t="s">
        <v>1201</v>
      </c>
      <c r="J1839" s="51" t="s">
        <v>1200</v>
      </c>
      <c r="K1839" s="51" t="s">
        <v>1199</v>
      </c>
      <c r="L1839" s="51" t="s">
        <v>1251</v>
      </c>
      <c r="M1839" s="51" t="s">
        <v>1211</v>
      </c>
      <c r="N1839" s="51" t="s">
        <v>1164</v>
      </c>
      <c r="O1839" s="51">
        <v>200990</v>
      </c>
      <c r="P1839" s="51" t="s">
        <v>1195</v>
      </c>
      <c r="Q1839" s="51" t="s">
        <v>1194</v>
      </c>
      <c r="R1839" s="51" t="s">
        <v>15</v>
      </c>
      <c r="T1839" s="51" t="s">
        <v>1819</v>
      </c>
    </row>
    <row r="1840" spans="1:20" x14ac:dyDescent="0.2">
      <c r="A1840" s="51" t="s">
        <v>1787</v>
      </c>
      <c r="B1840" s="51" t="s">
        <v>1208</v>
      </c>
      <c r="C1840" s="51" t="s">
        <v>1786</v>
      </c>
      <c r="D1840" s="51" t="s">
        <v>1480</v>
      </c>
      <c r="E1840" s="51" t="s">
        <v>1479</v>
      </c>
      <c r="F1840" s="51" t="s">
        <v>1204</v>
      </c>
      <c r="G1840" s="51" t="s">
        <v>1203</v>
      </c>
      <c r="H1840" s="51" t="s">
        <v>1202</v>
      </c>
      <c r="I1840" s="51" t="s">
        <v>1201</v>
      </c>
      <c r="J1840" s="51" t="s">
        <v>1200</v>
      </c>
      <c r="K1840" s="51" t="s">
        <v>1199</v>
      </c>
      <c r="L1840" s="51" t="s">
        <v>1248</v>
      </c>
      <c r="M1840" s="51" t="s">
        <v>1791</v>
      </c>
      <c r="N1840" s="51" t="s">
        <v>2735</v>
      </c>
      <c r="O1840" s="51">
        <v>152900</v>
      </c>
      <c r="P1840" s="51" t="s">
        <v>1195</v>
      </c>
      <c r="Q1840" s="51" t="s">
        <v>1194</v>
      </c>
      <c r="R1840" s="51" t="s">
        <v>15</v>
      </c>
      <c r="T1840" s="51" t="s">
        <v>1970</v>
      </c>
    </row>
    <row r="1841" spans="1:20" x14ac:dyDescent="0.2">
      <c r="A1841" s="51" t="s">
        <v>1787</v>
      </c>
      <c r="B1841" s="51" t="s">
        <v>1208</v>
      </c>
      <c r="C1841" s="51" t="s">
        <v>1786</v>
      </c>
      <c r="D1841" s="51" t="s">
        <v>1480</v>
      </c>
      <c r="E1841" s="51" t="s">
        <v>1479</v>
      </c>
      <c r="F1841" s="51" t="s">
        <v>1204</v>
      </c>
      <c r="G1841" s="51" t="s">
        <v>1203</v>
      </c>
      <c r="H1841" s="51" t="s">
        <v>1202</v>
      </c>
      <c r="I1841" s="51" t="s">
        <v>1201</v>
      </c>
      <c r="J1841" s="51" t="s">
        <v>1200</v>
      </c>
      <c r="K1841" s="51" t="s">
        <v>1199</v>
      </c>
      <c r="L1841" s="51" t="s">
        <v>1246</v>
      </c>
      <c r="M1841" s="51" t="s">
        <v>1791</v>
      </c>
      <c r="N1841" s="51" t="s">
        <v>2735</v>
      </c>
      <c r="O1841" s="51">
        <v>166700</v>
      </c>
      <c r="P1841" s="51" t="s">
        <v>1195</v>
      </c>
      <c r="Q1841" s="51" t="s">
        <v>1194</v>
      </c>
      <c r="R1841" s="51" t="s">
        <v>15</v>
      </c>
      <c r="T1841" s="51" t="s">
        <v>1899</v>
      </c>
    </row>
    <row r="1842" spans="1:20" x14ac:dyDescent="0.2">
      <c r="A1842" s="51" t="s">
        <v>1787</v>
      </c>
      <c r="B1842" s="51" t="s">
        <v>1208</v>
      </c>
      <c r="C1842" s="51" t="s">
        <v>1786</v>
      </c>
      <c r="D1842" s="51" t="s">
        <v>1480</v>
      </c>
      <c r="E1842" s="51" t="s">
        <v>1479</v>
      </c>
      <c r="F1842" s="51" t="s">
        <v>1204</v>
      </c>
      <c r="G1842" s="51" t="s">
        <v>1203</v>
      </c>
      <c r="H1842" s="51" t="s">
        <v>1202</v>
      </c>
      <c r="I1842" s="51" t="s">
        <v>1201</v>
      </c>
      <c r="J1842" s="51" t="s">
        <v>1200</v>
      </c>
      <c r="K1842" s="51" t="s">
        <v>1199</v>
      </c>
      <c r="L1842" s="51" t="s">
        <v>1244</v>
      </c>
      <c r="M1842" s="51" t="s">
        <v>1791</v>
      </c>
      <c r="N1842" s="51" t="s">
        <v>2735</v>
      </c>
      <c r="O1842" s="51">
        <v>510000</v>
      </c>
      <c r="P1842" s="51" t="s">
        <v>1195</v>
      </c>
      <c r="Q1842" s="51" t="s">
        <v>1194</v>
      </c>
      <c r="R1842" s="51" t="s">
        <v>15</v>
      </c>
      <c r="T1842" s="51" t="s">
        <v>1449</v>
      </c>
    </row>
    <row r="1843" spans="1:20" x14ac:dyDescent="0.2">
      <c r="A1843" s="51" t="s">
        <v>1787</v>
      </c>
      <c r="B1843" s="51" t="s">
        <v>1208</v>
      </c>
      <c r="C1843" s="51" t="s">
        <v>1786</v>
      </c>
      <c r="D1843" s="51" t="s">
        <v>1480</v>
      </c>
      <c r="E1843" s="51" t="s">
        <v>1479</v>
      </c>
      <c r="F1843" s="51" t="s">
        <v>1204</v>
      </c>
      <c r="G1843" s="51" t="s">
        <v>1203</v>
      </c>
      <c r="H1843" s="51" t="s">
        <v>1202</v>
      </c>
      <c r="I1843" s="51" t="s">
        <v>1201</v>
      </c>
      <c r="J1843" s="51" t="s">
        <v>1200</v>
      </c>
      <c r="K1843" s="51" t="s">
        <v>1199</v>
      </c>
      <c r="L1843" s="51" t="s">
        <v>1242</v>
      </c>
      <c r="M1843" s="51" t="s">
        <v>1214</v>
      </c>
      <c r="N1843" s="51" t="s">
        <v>1168</v>
      </c>
      <c r="O1843" s="51">
        <v>346900</v>
      </c>
      <c r="P1843" s="51" t="s">
        <v>1195</v>
      </c>
      <c r="Q1843" s="51" t="s">
        <v>1194</v>
      </c>
      <c r="R1843" s="51" t="s">
        <v>15</v>
      </c>
      <c r="T1843" s="51" t="s">
        <v>1956</v>
      </c>
    </row>
    <row r="1844" spans="1:20" x14ac:dyDescent="0.2">
      <c r="A1844" s="51" t="s">
        <v>1787</v>
      </c>
      <c r="B1844" s="51" t="s">
        <v>1208</v>
      </c>
      <c r="C1844" s="51" t="s">
        <v>1786</v>
      </c>
      <c r="D1844" s="51" t="s">
        <v>1480</v>
      </c>
      <c r="E1844" s="51" t="s">
        <v>1479</v>
      </c>
      <c r="F1844" s="51" t="s">
        <v>1204</v>
      </c>
      <c r="G1844" s="51" t="s">
        <v>1203</v>
      </c>
      <c r="H1844" s="51" t="s">
        <v>1202</v>
      </c>
      <c r="I1844" s="51" t="s">
        <v>1201</v>
      </c>
      <c r="J1844" s="51" t="s">
        <v>1200</v>
      </c>
      <c r="K1844" s="51" t="s">
        <v>1199</v>
      </c>
      <c r="L1844" s="51" t="s">
        <v>1238</v>
      </c>
      <c r="M1844" s="51" t="s">
        <v>1211</v>
      </c>
      <c r="N1844" s="51" t="s">
        <v>1164</v>
      </c>
      <c r="O1844" s="51">
        <v>167400</v>
      </c>
      <c r="P1844" s="51" t="s">
        <v>1195</v>
      </c>
      <c r="Q1844" s="51" t="s">
        <v>1194</v>
      </c>
      <c r="R1844" s="51" t="s">
        <v>15</v>
      </c>
      <c r="T1844" s="51" t="s">
        <v>1969</v>
      </c>
    </row>
    <row r="1845" spans="1:20" x14ac:dyDescent="0.2">
      <c r="A1845" s="51" t="s">
        <v>1787</v>
      </c>
      <c r="B1845" s="51" t="s">
        <v>1208</v>
      </c>
      <c r="C1845" s="51" t="s">
        <v>1786</v>
      </c>
      <c r="D1845" s="51" t="s">
        <v>1480</v>
      </c>
      <c r="E1845" s="51" t="s">
        <v>1479</v>
      </c>
      <c r="F1845" s="51" t="s">
        <v>1204</v>
      </c>
      <c r="G1845" s="51" t="s">
        <v>1203</v>
      </c>
      <c r="H1845" s="51" t="s">
        <v>1202</v>
      </c>
      <c r="I1845" s="51" t="s">
        <v>1201</v>
      </c>
      <c r="J1845" s="51" t="s">
        <v>1200</v>
      </c>
      <c r="K1845" s="51" t="s">
        <v>1199</v>
      </c>
      <c r="L1845" s="51" t="s">
        <v>1488</v>
      </c>
      <c r="M1845" s="51" t="s">
        <v>1211</v>
      </c>
      <c r="N1845" s="51" t="s">
        <v>1164</v>
      </c>
      <c r="O1845" s="51">
        <v>239300</v>
      </c>
      <c r="P1845" s="51" t="s">
        <v>1195</v>
      </c>
      <c r="Q1845" s="51" t="s">
        <v>1194</v>
      </c>
      <c r="R1845" s="51" t="s">
        <v>15</v>
      </c>
      <c r="T1845" s="51" t="s">
        <v>1790</v>
      </c>
    </row>
    <row r="1846" spans="1:20" x14ac:dyDescent="0.2">
      <c r="A1846" s="51" t="s">
        <v>1787</v>
      </c>
      <c r="B1846" s="51" t="s">
        <v>1208</v>
      </c>
      <c r="C1846" s="51" t="s">
        <v>1786</v>
      </c>
      <c r="D1846" s="51" t="s">
        <v>1480</v>
      </c>
      <c r="E1846" s="51" t="s">
        <v>1479</v>
      </c>
      <c r="F1846" s="51" t="s">
        <v>1204</v>
      </c>
      <c r="G1846" s="51" t="s">
        <v>1203</v>
      </c>
      <c r="H1846" s="51" t="s">
        <v>1202</v>
      </c>
      <c r="I1846" s="51" t="s">
        <v>1201</v>
      </c>
      <c r="J1846" s="51" t="s">
        <v>1200</v>
      </c>
      <c r="K1846" s="51" t="s">
        <v>1199</v>
      </c>
      <c r="L1846" s="51" t="s">
        <v>1486</v>
      </c>
      <c r="M1846" s="51" t="s">
        <v>1272</v>
      </c>
      <c r="N1846" s="51" t="s">
        <v>1166</v>
      </c>
      <c r="O1846" s="51">
        <v>423400</v>
      </c>
      <c r="P1846" s="51" t="s">
        <v>1195</v>
      </c>
      <c r="Q1846" s="51" t="s">
        <v>1194</v>
      </c>
      <c r="R1846" s="51" t="s">
        <v>15</v>
      </c>
      <c r="T1846" s="51" t="s">
        <v>1968</v>
      </c>
    </row>
    <row r="1847" spans="1:20" x14ac:dyDescent="0.2">
      <c r="A1847" s="51" t="s">
        <v>1787</v>
      </c>
      <c r="B1847" s="51" t="s">
        <v>1208</v>
      </c>
      <c r="C1847" s="51" t="s">
        <v>1786</v>
      </c>
      <c r="D1847" s="51" t="s">
        <v>1480</v>
      </c>
      <c r="E1847" s="51" t="s">
        <v>1479</v>
      </c>
      <c r="F1847" s="51" t="s">
        <v>1204</v>
      </c>
      <c r="G1847" s="51" t="s">
        <v>1203</v>
      </c>
      <c r="H1847" s="51" t="s">
        <v>1202</v>
      </c>
      <c r="I1847" s="51" t="s">
        <v>1201</v>
      </c>
      <c r="J1847" s="51" t="s">
        <v>1200</v>
      </c>
      <c r="K1847" s="51" t="s">
        <v>1199</v>
      </c>
      <c r="L1847" s="51" t="s">
        <v>1484</v>
      </c>
      <c r="M1847" s="51" t="s">
        <v>1791</v>
      </c>
      <c r="N1847" s="51" t="s">
        <v>2735</v>
      </c>
      <c r="O1847" s="51">
        <v>413900</v>
      </c>
      <c r="P1847" s="51" t="s">
        <v>1195</v>
      </c>
      <c r="Q1847" s="51" t="s">
        <v>1194</v>
      </c>
      <c r="R1847" s="51" t="s">
        <v>1213</v>
      </c>
      <c r="T1847" s="51" t="s">
        <v>1838</v>
      </c>
    </row>
    <row r="1848" spans="1:20" x14ac:dyDescent="0.2">
      <c r="A1848" s="51" t="s">
        <v>1787</v>
      </c>
      <c r="B1848" s="51" t="s">
        <v>1208</v>
      </c>
      <c r="C1848" s="51" t="s">
        <v>1786</v>
      </c>
      <c r="D1848" s="51" t="s">
        <v>1480</v>
      </c>
      <c r="E1848" s="51" t="s">
        <v>1479</v>
      </c>
      <c r="F1848" s="51" t="s">
        <v>1204</v>
      </c>
      <c r="G1848" s="51" t="s">
        <v>1203</v>
      </c>
      <c r="H1848" s="51" t="s">
        <v>1202</v>
      </c>
      <c r="I1848" s="51" t="s">
        <v>1201</v>
      </c>
      <c r="J1848" s="51" t="s">
        <v>1200</v>
      </c>
      <c r="K1848" s="51" t="s">
        <v>1199</v>
      </c>
      <c r="L1848" s="51" t="s">
        <v>1482</v>
      </c>
      <c r="M1848" s="51" t="s">
        <v>1791</v>
      </c>
      <c r="N1848" s="51" t="s">
        <v>2735</v>
      </c>
      <c r="O1848" s="51">
        <v>463900</v>
      </c>
      <c r="P1848" s="51" t="s">
        <v>1195</v>
      </c>
      <c r="Q1848" s="51" t="s">
        <v>1194</v>
      </c>
      <c r="R1848" s="51" t="s">
        <v>15</v>
      </c>
      <c r="T1848" s="51" t="s">
        <v>1967</v>
      </c>
    </row>
    <row r="1849" spans="1:20" x14ac:dyDescent="0.2">
      <c r="A1849" s="51" t="s">
        <v>1787</v>
      </c>
      <c r="B1849" s="51" t="s">
        <v>1208</v>
      </c>
      <c r="C1849" s="51" t="s">
        <v>1786</v>
      </c>
      <c r="D1849" s="51" t="s">
        <v>1480</v>
      </c>
      <c r="E1849" s="51" t="s">
        <v>1479</v>
      </c>
      <c r="F1849" s="51" t="s">
        <v>1204</v>
      </c>
      <c r="G1849" s="51" t="s">
        <v>1203</v>
      </c>
      <c r="H1849" s="51" t="s">
        <v>1202</v>
      </c>
      <c r="I1849" s="51" t="s">
        <v>1201</v>
      </c>
      <c r="J1849" s="51" t="s">
        <v>1200</v>
      </c>
      <c r="K1849" s="51" t="s">
        <v>1199</v>
      </c>
      <c r="L1849" s="51" t="s">
        <v>1481</v>
      </c>
      <c r="M1849" s="51" t="s">
        <v>1211</v>
      </c>
      <c r="N1849" s="51" t="s">
        <v>1164</v>
      </c>
      <c r="O1849" s="51">
        <v>219990</v>
      </c>
      <c r="P1849" s="51" t="s">
        <v>1195</v>
      </c>
      <c r="Q1849" s="51" t="s">
        <v>1194</v>
      </c>
      <c r="R1849" s="51" t="s">
        <v>15</v>
      </c>
      <c r="T1849" s="51" t="s">
        <v>1268</v>
      </c>
    </row>
    <row r="1850" spans="1:20" x14ac:dyDescent="0.2">
      <c r="A1850" s="51" t="s">
        <v>1787</v>
      </c>
      <c r="B1850" s="51" t="s">
        <v>1208</v>
      </c>
      <c r="C1850" s="51" t="s">
        <v>1786</v>
      </c>
      <c r="D1850" s="51" t="s">
        <v>1480</v>
      </c>
      <c r="E1850" s="51" t="s">
        <v>1479</v>
      </c>
      <c r="F1850" s="51" t="s">
        <v>1204</v>
      </c>
      <c r="G1850" s="51" t="s">
        <v>1203</v>
      </c>
      <c r="H1850" s="51" t="s">
        <v>1202</v>
      </c>
      <c r="I1850" s="51" t="s">
        <v>1201</v>
      </c>
      <c r="J1850" s="51" t="s">
        <v>1200</v>
      </c>
      <c r="K1850" s="51" t="s">
        <v>1199</v>
      </c>
      <c r="L1850" s="51" t="s">
        <v>1478</v>
      </c>
      <c r="M1850" s="51" t="s">
        <v>1791</v>
      </c>
      <c r="N1850" s="51" t="s">
        <v>2735</v>
      </c>
      <c r="O1850" s="51">
        <v>305900</v>
      </c>
      <c r="P1850" s="51" t="s">
        <v>1195</v>
      </c>
      <c r="Q1850" s="51" t="s">
        <v>1194</v>
      </c>
      <c r="R1850" s="51" t="s">
        <v>15</v>
      </c>
      <c r="T1850" s="51" t="s">
        <v>1966</v>
      </c>
    </row>
    <row r="1851" spans="1:20" x14ac:dyDescent="0.2">
      <c r="A1851" s="51" t="s">
        <v>1787</v>
      </c>
      <c r="B1851" s="51" t="s">
        <v>1208</v>
      </c>
      <c r="C1851" s="51" t="s">
        <v>1786</v>
      </c>
      <c r="D1851" s="51" t="s">
        <v>1208</v>
      </c>
      <c r="E1851" s="51" t="s">
        <v>1470</v>
      </c>
      <c r="F1851" s="51" t="s">
        <v>1204</v>
      </c>
      <c r="G1851" s="51" t="s">
        <v>1203</v>
      </c>
      <c r="H1851" s="51" t="s">
        <v>1202</v>
      </c>
      <c r="I1851" s="51" t="s">
        <v>1201</v>
      </c>
      <c r="J1851" s="51" t="s">
        <v>1200</v>
      </c>
      <c r="K1851" s="51" t="s">
        <v>1199</v>
      </c>
      <c r="L1851" s="51" t="s">
        <v>1222</v>
      </c>
      <c r="M1851" s="51" t="s">
        <v>1211</v>
      </c>
      <c r="N1851" s="51" t="s">
        <v>1164</v>
      </c>
      <c r="O1851" s="51">
        <v>183400</v>
      </c>
      <c r="P1851" s="51" t="s">
        <v>1195</v>
      </c>
      <c r="Q1851" s="51" t="s">
        <v>1194</v>
      </c>
      <c r="R1851" s="51" t="s">
        <v>15</v>
      </c>
      <c r="T1851" s="51" t="s">
        <v>1965</v>
      </c>
    </row>
    <row r="1852" spans="1:20" x14ac:dyDescent="0.2">
      <c r="A1852" s="51" t="s">
        <v>1787</v>
      </c>
      <c r="B1852" s="51" t="s">
        <v>1208</v>
      </c>
      <c r="C1852" s="51" t="s">
        <v>1786</v>
      </c>
      <c r="D1852" s="51" t="s">
        <v>1208</v>
      </c>
      <c r="E1852" s="51" t="s">
        <v>1470</v>
      </c>
      <c r="F1852" s="51" t="s">
        <v>1204</v>
      </c>
      <c r="G1852" s="51" t="s">
        <v>1203</v>
      </c>
      <c r="H1852" s="51" t="s">
        <v>1202</v>
      </c>
      <c r="I1852" s="51" t="s">
        <v>1201</v>
      </c>
      <c r="J1852" s="51" t="s">
        <v>1200</v>
      </c>
      <c r="K1852" s="51" t="s">
        <v>1199</v>
      </c>
      <c r="L1852" s="51" t="s">
        <v>1219</v>
      </c>
      <c r="M1852" s="51" t="s">
        <v>1791</v>
      </c>
      <c r="N1852" s="51" t="s">
        <v>2735</v>
      </c>
      <c r="O1852" s="51">
        <v>503400</v>
      </c>
      <c r="P1852" s="51" t="s">
        <v>1195</v>
      </c>
      <c r="Q1852" s="51" t="s">
        <v>1194</v>
      </c>
      <c r="R1852" s="51" t="s">
        <v>15</v>
      </c>
      <c r="T1852" s="51" t="s">
        <v>1964</v>
      </c>
    </row>
    <row r="1853" spans="1:20" x14ac:dyDescent="0.2">
      <c r="A1853" s="51" t="s">
        <v>1787</v>
      </c>
      <c r="B1853" s="51" t="s">
        <v>1208</v>
      </c>
      <c r="C1853" s="51" t="s">
        <v>1786</v>
      </c>
      <c r="D1853" s="51" t="s">
        <v>1208</v>
      </c>
      <c r="E1853" s="51" t="s">
        <v>1470</v>
      </c>
      <c r="F1853" s="51" t="s">
        <v>1204</v>
      </c>
      <c r="G1853" s="51" t="s">
        <v>1203</v>
      </c>
      <c r="H1853" s="51" t="s">
        <v>1202</v>
      </c>
      <c r="I1853" s="51" t="s">
        <v>1201</v>
      </c>
      <c r="J1853" s="51" t="s">
        <v>1200</v>
      </c>
      <c r="K1853" s="51" t="s">
        <v>1199</v>
      </c>
      <c r="L1853" s="51" t="s">
        <v>1217</v>
      </c>
      <c r="M1853" s="51" t="s">
        <v>1791</v>
      </c>
      <c r="N1853" s="51" t="s">
        <v>2735</v>
      </c>
      <c r="O1853" s="51">
        <v>383900</v>
      </c>
      <c r="P1853" s="51" t="s">
        <v>1195</v>
      </c>
      <c r="Q1853" s="51" t="s">
        <v>1194</v>
      </c>
      <c r="R1853" s="51" t="s">
        <v>15</v>
      </c>
      <c r="T1853" s="51" t="s">
        <v>1963</v>
      </c>
    </row>
    <row r="1854" spans="1:20" x14ac:dyDescent="0.2">
      <c r="A1854" s="51" t="s">
        <v>1787</v>
      </c>
      <c r="B1854" s="51" t="s">
        <v>1208</v>
      </c>
      <c r="C1854" s="51" t="s">
        <v>1786</v>
      </c>
      <c r="D1854" s="51" t="s">
        <v>1208</v>
      </c>
      <c r="E1854" s="51" t="s">
        <v>1470</v>
      </c>
      <c r="F1854" s="51" t="s">
        <v>1204</v>
      </c>
      <c r="G1854" s="51" t="s">
        <v>1203</v>
      </c>
      <c r="H1854" s="51" t="s">
        <v>1202</v>
      </c>
      <c r="I1854" s="51" t="s">
        <v>1201</v>
      </c>
      <c r="J1854" s="51" t="s">
        <v>1200</v>
      </c>
      <c r="K1854" s="51" t="s">
        <v>1199</v>
      </c>
      <c r="L1854" s="51" t="s">
        <v>1215</v>
      </c>
      <c r="M1854" s="51" t="s">
        <v>1211</v>
      </c>
      <c r="N1854" s="51" t="s">
        <v>1164</v>
      </c>
      <c r="O1854" s="51">
        <v>590000</v>
      </c>
      <c r="P1854" s="51" t="s">
        <v>1195</v>
      </c>
      <c r="Q1854" s="51" t="s">
        <v>1194</v>
      </c>
      <c r="R1854" s="51" t="s">
        <v>15</v>
      </c>
      <c r="T1854" s="51" t="s">
        <v>1962</v>
      </c>
    </row>
    <row r="1855" spans="1:20" x14ac:dyDescent="0.2">
      <c r="A1855" s="51" t="s">
        <v>1787</v>
      </c>
      <c r="B1855" s="51" t="s">
        <v>1208</v>
      </c>
      <c r="C1855" s="51" t="s">
        <v>1786</v>
      </c>
      <c r="D1855" s="51" t="s">
        <v>1208</v>
      </c>
      <c r="E1855" s="51" t="s">
        <v>1470</v>
      </c>
      <c r="F1855" s="51" t="s">
        <v>1204</v>
      </c>
      <c r="G1855" s="51" t="s">
        <v>1203</v>
      </c>
      <c r="H1855" s="51" t="s">
        <v>1202</v>
      </c>
      <c r="I1855" s="51" t="s">
        <v>1201</v>
      </c>
      <c r="J1855" s="51" t="s">
        <v>1200</v>
      </c>
      <c r="K1855" s="51" t="s">
        <v>1199</v>
      </c>
      <c r="L1855" s="51" t="s">
        <v>1212</v>
      </c>
      <c r="M1855" s="51" t="s">
        <v>1791</v>
      </c>
      <c r="N1855" s="51" t="s">
        <v>2735</v>
      </c>
      <c r="O1855" s="51">
        <v>182990</v>
      </c>
      <c r="P1855" s="51" t="s">
        <v>1195</v>
      </c>
      <c r="Q1855" s="51" t="s">
        <v>1194</v>
      </c>
      <c r="R1855" s="51" t="s">
        <v>15</v>
      </c>
      <c r="T1855" s="51" t="s">
        <v>1852</v>
      </c>
    </row>
    <row r="1856" spans="1:20" x14ac:dyDescent="0.2">
      <c r="A1856" s="51" t="s">
        <v>1787</v>
      </c>
      <c r="B1856" s="51" t="s">
        <v>1208</v>
      </c>
      <c r="C1856" s="51" t="s">
        <v>1786</v>
      </c>
      <c r="D1856" s="51" t="s">
        <v>1208</v>
      </c>
      <c r="E1856" s="51" t="s">
        <v>1470</v>
      </c>
      <c r="F1856" s="51" t="s">
        <v>1204</v>
      </c>
      <c r="G1856" s="51" t="s">
        <v>1203</v>
      </c>
      <c r="H1856" s="51" t="s">
        <v>1202</v>
      </c>
      <c r="I1856" s="51" t="s">
        <v>1201</v>
      </c>
      <c r="J1856" s="51" t="s">
        <v>1200</v>
      </c>
      <c r="K1856" s="51" t="s">
        <v>1199</v>
      </c>
      <c r="L1856" s="51" t="s">
        <v>1198</v>
      </c>
      <c r="M1856" s="51" t="s">
        <v>1791</v>
      </c>
      <c r="N1856" s="51" t="s">
        <v>2735</v>
      </c>
      <c r="O1856" s="51">
        <v>180800</v>
      </c>
      <c r="P1856" s="51" t="s">
        <v>1195</v>
      </c>
      <c r="Q1856" s="51" t="s">
        <v>1194</v>
      </c>
      <c r="R1856" s="51" t="s">
        <v>15</v>
      </c>
      <c r="T1856" s="51" t="s">
        <v>1961</v>
      </c>
    </row>
    <row r="1857" spans="1:20" x14ac:dyDescent="0.2">
      <c r="A1857" s="51" t="s">
        <v>1787</v>
      </c>
      <c r="B1857" s="51" t="s">
        <v>1208</v>
      </c>
      <c r="C1857" s="51" t="s">
        <v>1786</v>
      </c>
      <c r="D1857" s="51" t="s">
        <v>1208</v>
      </c>
      <c r="E1857" s="51" t="s">
        <v>1470</v>
      </c>
      <c r="F1857" s="51" t="s">
        <v>1204</v>
      </c>
      <c r="G1857" s="51" t="s">
        <v>1203</v>
      </c>
      <c r="H1857" s="51" t="s">
        <v>1202</v>
      </c>
      <c r="I1857" s="51" t="s">
        <v>1201</v>
      </c>
      <c r="J1857" s="51" t="s">
        <v>1200</v>
      </c>
      <c r="K1857" s="51" t="s">
        <v>1199</v>
      </c>
      <c r="L1857" s="51" t="s">
        <v>1251</v>
      </c>
      <c r="M1857" s="51" t="s">
        <v>1791</v>
      </c>
      <c r="N1857" s="51" t="s">
        <v>2735</v>
      </c>
      <c r="O1857" s="51">
        <v>397900</v>
      </c>
      <c r="P1857" s="51" t="s">
        <v>1195</v>
      </c>
      <c r="Q1857" s="51" t="s">
        <v>1194</v>
      </c>
      <c r="R1857" s="51" t="s">
        <v>15</v>
      </c>
      <c r="T1857" s="51" t="s">
        <v>1842</v>
      </c>
    </row>
    <row r="1858" spans="1:20" x14ac:dyDescent="0.2">
      <c r="A1858" s="51" t="s">
        <v>1787</v>
      </c>
      <c r="B1858" s="51" t="s">
        <v>1208</v>
      </c>
      <c r="C1858" s="51" t="s">
        <v>1786</v>
      </c>
      <c r="D1858" s="51" t="s">
        <v>1208</v>
      </c>
      <c r="E1858" s="51" t="s">
        <v>1470</v>
      </c>
      <c r="F1858" s="51" t="s">
        <v>1204</v>
      </c>
      <c r="G1858" s="51" t="s">
        <v>1203</v>
      </c>
      <c r="H1858" s="51" t="s">
        <v>1202</v>
      </c>
      <c r="I1858" s="51" t="s">
        <v>1201</v>
      </c>
      <c r="J1858" s="51" t="s">
        <v>1200</v>
      </c>
      <c r="K1858" s="51" t="s">
        <v>1199</v>
      </c>
      <c r="L1858" s="51" t="s">
        <v>1248</v>
      </c>
      <c r="M1858" s="51" t="s">
        <v>1791</v>
      </c>
      <c r="N1858" s="51" t="s">
        <v>2735</v>
      </c>
      <c r="O1858" s="51">
        <v>637700</v>
      </c>
      <c r="P1858" s="51" t="s">
        <v>1195</v>
      </c>
      <c r="Q1858" s="51" t="s">
        <v>1194</v>
      </c>
      <c r="R1858" s="51" t="s">
        <v>15</v>
      </c>
      <c r="T1858" s="51" t="s">
        <v>1803</v>
      </c>
    </row>
    <row r="1859" spans="1:20" x14ac:dyDescent="0.2">
      <c r="A1859" s="51" t="s">
        <v>1787</v>
      </c>
      <c r="B1859" s="51" t="s">
        <v>1208</v>
      </c>
      <c r="C1859" s="51" t="s">
        <v>1786</v>
      </c>
      <c r="D1859" s="51" t="s">
        <v>1208</v>
      </c>
      <c r="E1859" s="51" t="s">
        <v>1470</v>
      </c>
      <c r="F1859" s="51" t="s">
        <v>1204</v>
      </c>
      <c r="G1859" s="51" t="s">
        <v>1203</v>
      </c>
      <c r="H1859" s="51" t="s">
        <v>1202</v>
      </c>
      <c r="I1859" s="51" t="s">
        <v>1201</v>
      </c>
      <c r="J1859" s="51" t="s">
        <v>1200</v>
      </c>
      <c r="K1859" s="51" t="s">
        <v>1199</v>
      </c>
      <c r="L1859" s="51" t="s">
        <v>1246</v>
      </c>
      <c r="M1859" s="51" t="s">
        <v>1791</v>
      </c>
      <c r="N1859" s="51" t="s">
        <v>2735</v>
      </c>
      <c r="O1859" s="51">
        <v>200000</v>
      </c>
      <c r="P1859" s="51" t="s">
        <v>1195</v>
      </c>
      <c r="Q1859" s="51" t="s">
        <v>1194</v>
      </c>
      <c r="R1859" s="51" t="s">
        <v>15</v>
      </c>
      <c r="T1859" s="51" t="s">
        <v>1813</v>
      </c>
    </row>
    <row r="1860" spans="1:20" x14ac:dyDescent="0.2">
      <c r="A1860" s="51" t="s">
        <v>1787</v>
      </c>
      <c r="B1860" s="51" t="s">
        <v>1208</v>
      </c>
      <c r="C1860" s="51" t="s">
        <v>1786</v>
      </c>
      <c r="D1860" s="51" t="s">
        <v>1208</v>
      </c>
      <c r="E1860" s="51" t="s">
        <v>1470</v>
      </c>
      <c r="F1860" s="51" t="s">
        <v>1204</v>
      </c>
      <c r="G1860" s="51" t="s">
        <v>1203</v>
      </c>
      <c r="H1860" s="51" t="s">
        <v>1202</v>
      </c>
      <c r="I1860" s="51" t="s">
        <v>1201</v>
      </c>
      <c r="J1860" s="51" t="s">
        <v>1200</v>
      </c>
      <c r="K1860" s="51" t="s">
        <v>1199</v>
      </c>
      <c r="L1860" s="51" t="s">
        <v>1244</v>
      </c>
      <c r="M1860" s="51" t="s">
        <v>1211</v>
      </c>
      <c r="N1860" s="51" t="s">
        <v>1164</v>
      </c>
      <c r="O1860" s="51">
        <v>699900</v>
      </c>
      <c r="P1860" s="51" t="s">
        <v>1195</v>
      </c>
      <c r="Q1860" s="51" t="s">
        <v>1194</v>
      </c>
      <c r="R1860" s="51" t="s">
        <v>15</v>
      </c>
      <c r="T1860" s="51" t="s">
        <v>1960</v>
      </c>
    </row>
    <row r="1861" spans="1:20" x14ac:dyDescent="0.2">
      <c r="A1861" s="51" t="s">
        <v>1787</v>
      </c>
      <c r="B1861" s="51" t="s">
        <v>1208</v>
      </c>
      <c r="C1861" s="51" t="s">
        <v>1786</v>
      </c>
      <c r="D1861" s="51" t="s">
        <v>1208</v>
      </c>
      <c r="E1861" s="51" t="s">
        <v>1470</v>
      </c>
      <c r="F1861" s="51" t="s">
        <v>1204</v>
      </c>
      <c r="G1861" s="51" t="s">
        <v>1203</v>
      </c>
      <c r="H1861" s="51" t="s">
        <v>1202</v>
      </c>
      <c r="I1861" s="51" t="s">
        <v>1201</v>
      </c>
      <c r="J1861" s="51" t="s">
        <v>1200</v>
      </c>
      <c r="K1861" s="51" t="s">
        <v>1199</v>
      </c>
      <c r="L1861" s="51" t="s">
        <v>1242</v>
      </c>
      <c r="M1861" s="51" t="s">
        <v>1791</v>
      </c>
      <c r="N1861" s="51" t="s">
        <v>2735</v>
      </c>
      <c r="O1861" s="51">
        <v>299900</v>
      </c>
      <c r="P1861" s="51" t="s">
        <v>1195</v>
      </c>
      <c r="Q1861" s="51" t="s">
        <v>1194</v>
      </c>
      <c r="R1861" s="51" t="s">
        <v>1213</v>
      </c>
      <c r="T1861" s="51" t="s">
        <v>1945</v>
      </c>
    </row>
    <row r="1862" spans="1:20" x14ac:dyDescent="0.2">
      <c r="A1862" s="51" t="s">
        <v>1787</v>
      </c>
      <c r="B1862" s="51" t="s">
        <v>1208</v>
      </c>
      <c r="C1862" s="51" t="s">
        <v>1786</v>
      </c>
      <c r="D1862" s="51" t="s">
        <v>1208</v>
      </c>
      <c r="E1862" s="51" t="s">
        <v>1470</v>
      </c>
      <c r="F1862" s="51" t="s">
        <v>1204</v>
      </c>
      <c r="G1862" s="51" t="s">
        <v>1203</v>
      </c>
      <c r="H1862" s="51" t="s">
        <v>1202</v>
      </c>
      <c r="I1862" s="51" t="s">
        <v>1201</v>
      </c>
      <c r="J1862" s="51" t="s">
        <v>1200</v>
      </c>
      <c r="K1862" s="51" t="s">
        <v>1199</v>
      </c>
      <c r="L1862" s="51" t="s">
        <v>1238</v>
      </c>
      <c r="M1862" s="51" t="s">
        <v>1211</v>
      </c>
      <c r="N1862" s="51" t="s">
        <v>1164</v>
      </c>
      <c r="O1862" s="51">
        <v>337900</v>
      </c>
      <c r="P1862" s="51" t="s">
        <v>1195</v>
      </c>
      <c r="Q1862" s="51" t="s">
        <v>1194</v>
      </c>
      <c r="R1862" s="51" t="s">
        <v>15</v>
      </c>
      <c r="T1862" s="51" t="s">
        <v>1785</v>
      </c>
    </row>
    <row r="1863" spans="1:20" x14ac:dyDescent="0.2">
      <c r="A1863" s="51" t="s">
        <v>1787</v>
      </c>
      <c r="B1863" s="51" t="s">
        <v>1208</v>
      </c>
      <c r="C1863" s="51" t="s">
        <v>1786</v>
      </c>
      <c r="D1863" s="51" t="s">
        <v>1465</v>
      </c>
      <c r="E1863" s="51" t="s">
        <v>1464</v>
      </c>
      <c r="F1863" s="51" t="s">
        <v>1204</v>
      </c>
      <c r="G1863" s="51" t="s">
        <v>1203</v>
      </c>
      <c r="H1863" s="51" t="s">
        <v>1202</v>
      </c>
      <c r="I1863" s="51" t="s">
        <v>1201</v>
      </c>
      <c r="J1863" s="51" t="s">
        <v>1200</v>
      </c>
      <c r="K1863" s="51" t="s">
        <v>1199</v>
      </c>
      <c r="L1863" s="51" t="s">
        <v>1222</v>
      </c>
      <c r="M1863" s="51" t="s">
        <v>1214</v>
      </c>
      <c r="N1863" s="51" t="s">
        <v>1168</v>
      </c>
      <c r="O1863" s="51">
        <v>265900</v>
      </c>
      <c r="P1863" s="51" t="s">
        <v>1195</v>
      </c>
      <c r="Q1863" s="51" t="s">
        <v>1194</v>
      </c>
      <c r="R1863" s="51" t="s">
        <v>1213</v>
      </c>
      <c r="T1863" s="51" t="s">
        <v>1418</v>
      </c>
    </row>
    <row r="1864" spans="1:20" x14ac:dyDescent="0.2">
      <c r="A1864" s="51" t="s">
        <v>1787</v>
      </c>
      <c r="B1864" s="51" t="s">
        <v>1208</v>
      </c>
      <c r="C1864" s="51" t="s">
        <v>1786</v>
      </c>
      <c r="D1864" s="51" t="s">
        <v>1465</v>
      </c>
      <c r="E1864" s="51" t="s">
        <v>1464</v>
      </c>
      <c r="F1864" s="51" t="s">
        <v>1204</v>
      </c>
      <c r="G1864" s="51" t="s">
        <v>1203</v>
      </c>
      <c r="H1864" s="51" t="s">
        <v>1202</v>
      </c>
      <c r="I1864" s="51" t="s">
        <v>1201</v>
      </c>
      <c r="J1864" s="51" t="s">
        <v>1200</v>
      </c>
      <c r="K1864" s="51" t="s">
        <v>1199</v>
      </c>
      <c r="L1864" s="51" t="s">
        <v>1219</v>
      </c>
      <c r="M1864" s="51" t="s">
        <v>1211</v>
      </c>
      <c r="N1864" s="51" t="s">
        <v>1164</v>
      </c>
      <c r="O1864" s="51">
        <v>814900</v>
      </c>
      <c r="P1864" s="51" t="s">
        <v>1195</v>
      </c>
      <c r="Q1864" s="51" t="s">
        <v>1194</v>
      </c>
      <c r="R1864" s="51" t="s">
        <v>15</v>
      </c>
      <c r="T1864" s="51" t="s">
        <v>1584</v>
      </c>
    </row>
    <row r="1865" spans="1:20" x14ac:dyDescent="0.2">
      <c r="A1865" s="51" t="s">
        <v>1787</v>
      </c>
      <c r="B1865" s="51" t="s">
        <v>1208</v>
      </c>
      <c r="C1865" s="51" t="s">
        <v>1786</v>
      </c>
      <c r="D1865" s="51" t="s">
        <v>1465</v>
      </c>
      <c r="E1865" s="51" t="s">
        <v>1464</v>
      </c>
      <c r="F1865" s="51" t="s">
        <v>1204</v>
      </c>
      <c r="G1865" s="51" t="s">
        <v>1203</v>
      </c>
      <c r="H1865" s="51" t="s">
        <v>1202</v>
      </c>
      <c r="I1865" s="51" t="s">
        <v>1201</v>
      </c>
      <c r="J1865" s="51" t="s">
        <v>1200</v>
      </c>
      <c r="K1865" s="51" t="s">
        <v>1199</v>
      </c>
      <c r="L1865" s="51" t="s">
        <v>1217</v>
      </c>
      <c r="M1865" s="51" t="s">
        <v>1791</v>
      </c>
      <c r="N1865" s="51" t="s">
        <v>2735</v>
      </c>
      <c r="O1865" s="51">
        <v>388200</v>
      </c>
      <c r="P1865" s="51" t="s">
        <v>1195</v>
      </c>
      <c r="Q1865" s="51" t="s">
        <v>1194</v>
      </c>
      <c r="R1865" s="51" t="s">
        <v>15</v>
      </c>
      <c r="T1865" s="51" t="s">
        <v>1895</v>
      </c>
    </row>
    <row r="1866" spans="1:20" x14ac:dyDescent="0.2">
      <c r="A1866" s="51" t="s">
        <v>1787</v>
      </c>
      <c r="B1866" s="51" t="s">
        <v>1208</v>
      </c>
      <c r="C1866" s="51" t="s">
        <v>1786</v>
      </c>
      <c r="D1866" s="51" t="s">
        <v>1465</v>
      </c>
      <c r="E1866" s="51" t="s">
        <v>1464</v>
      </c>
      <c r="F1866" s="51" t="s">
        <v>1204</v>
      </c>
      <c r="G1866" s="51" t="s">
        <v>1203</v>
      </c>
      <c r="H1866" s="51" t="s">
        <v>1202</v>
      </c>
      <c r="I1866" s="51" t="s">
        <v>1201</v>
      </c>
      <c r="J1866" s="51" t="s">
        <v>1200</v>
      </c>
      <c r="K1866" s="51" t="s">
        <v>1199</v>
      </c>
      <c r="L1866" s="51" t="s">
        <v>1215</v>
      </c>
      <c r="M1866" s="51" t="s">
        <v>1791</v>
      </c>
      <c r="N1866" s="51" t="s">
        <v>2735</v>
      </c>
      <c r="O1866" s="51">
        <v>164490</v>
      </c>
      <c r="P1866" s="51" t="s">
        <v>1195</v>
      </c>
      <c r="Q1866" s="51" t="s">
        <v>1194</v>
      </c>
      <c r="R1866" s="51" t="s">
        <v>15</v>
      </c>
      <c r="T1866" s="51" t="s">
        <v>1847</v>
      </c>
    </row>
    <row r="1867" spans="1:20" x14ac:dyDescent="0.2">
      <c r="A1867" s="51" t="s">
        <v>1787</v>
      </c>
      <c r="B1867" s="51" t="s">
        <v>1208</v>
      </c>
      <c r="C1867" s="51" t="s">
        <v>1786</v>
      </c>
      <c r="D1867" s="51" t="s">
        <v>1465</v>
      </c>
      <c r="E1867" s="51" t="s">
        <v>1464</v>
      </c>
      <c r="F1867" s="51" t="s">
        <v>1204</v>
      </c>
      <c r="G1867" s="51" t="s">
        <v>1203</v>
      </c>
      <c r="H1867" s="51" t="s">
        <v>1202</v>
      </c>
      <c r="I1867" s="51" t="s">
        <v>1201</v>
      </c>
      <c r="J1867" s="51" t="s">
        <v>1200</v>
      </c>
      <c r="K1867" s="51" t="s">
        <v>1199</v>
      </c>
      <c r="L1867" s="51" t="s">
        <v>1212</v>
      </c>
      <c r="M1867" s="51" t="s">
        <v>1791</v>
      </c>
      <c r="N1867" s="51" t="s">
        <v>2735</v>
      </c>
      <c r="O1867" s="51">
        <v>142650</v>
      </c>
      <c r="P1867" s="51" t="s">
        <v>1195</v>
      </c>
      <c r="Q1867" s="51" t="s">
        <v>1194</v>
      </c>
      <c r="R1867" s="51" t="s">
        <v>15</v>
      </c>
      <c r="T1867" s="51" t="s">
        <v>1959</v>
      </c>
    </row>
    <row r="1868" spans="1:20" x14ac:dyDescent="0.2">
      <c r="A1868" s="51" t="s">
        <v>1787</v>
      </c>
      <c r="B1868" s="51" t="s">
        <v>1208</v>
      </c>
      <c r="C1868" s="51" t="s">
        <v>1786</v>
      </c>
      <c r="D1868" s="51" t="s">
        <v>1465</v>
      </c>
      <c r="E1868" s="51" t="s">
        <v>1464</v>
      </c>
      <c r="F1868" s="51" t="s">
        <v>1204</v>
      </c>
      <c r="G1868" s="51" t="s">
        <v>1203</v>
      </c>
      <c r="H1868" s="51" t="s">
        <v>1202</v>
      </c>
      <c r="I1868" s="51" t="s">
        <v>1201</v>
      </c>
      <c r="J1868" s="51" t="s">
        <v>1200</v>
      </c>
      <c r="K1868" s="51" t="s">
        <v>1199</v>
      </c>
      <c r="L1868" s="51" t="s">
        <v>1198</v>
      </c>
      <c r="M1868" s="51" t="s">
        <v>1791</v>
      </c>
      <c r="N1868" s="51" t="s">
        <v>2735</v>
      </c>
      <c r="O1868" s="51">
        <v>317500</v>
      </c>
      <c r="P1868" s="51" t="s">
        <v>1195</v>
      </c>
      <c r="Q1868" s="51" t="s">
        <v>1194</v>
      </c>
      <c r="R1868" s="51" t="s">
        <v>15</v>
      </c>
      <c r="T1868" s="51" t="s">
        <v>1903</v>
      </c>
    </row>
    <row r="1869" spans="1:20" x14ac:dyDescent="0.2">
      <c r="A1869" s="51" t="s">
        <v>1787</v>
      </c>
      <c r="B1869" s="51" t="s">
        <v>1208</v>
      </c>
      <c r="C1869" s="51" t="s">
        <v>1786</v>
      </c>
      <c r="D1869" s="51" t="s">
        <v>1465</v>
      </c>
      <c r="E1869" s="51" t="s">
        <v>1464</v>
      </c>
      <c r="F1869" s="51" t="s">
        <v>1204</v>
      </c>
      <c r="G1869" s="51" t="s">
        <v>1203</v>
      </c>
      <c r="H1869" s="51" t="s">
        <v>1202</v>
      </c>
      <c r="I1869" s="51" t="s">
        <v>1201</v>
      </c>
      <c r="J1869" s="51" t="s">
        <v>1200</v>
      </c>
      <c r="K1869" s="51" t="s">
        <v>1199</v>
      </c>
      <c r="L1869" s="51" t="s">
        <v>1251</v>
      </c>
      <c r="M1869" s="51" t="s">
        <v>1221</v>
      </c>
      <c r="N1869" s="51" t="s">
        <v>1164</v>
      </c>
      <c r="O1869" s="51">
        <v>181500</v>
      </c>
      <c r="P1869" s="51" t="s">
        <v>1195</v>
      </c>
      <c r="Q1869" s="51" t="s">
        <v>1194</v>
      </c>
      <c r="R1869" s="51" t="s">
        <v>15</v>
      </c>
      <c r="T1869" s="51" t="s">
        <v>1958</v>
      </c>
    </row>
    <row r="1870" spans="1:20" x14ac:dyDescent="0.2">
      <c r="A1870" s="51" t="s">
        <v>1787</v>
      </c>
      <c r="B1870" s="51" t="s">
        <v>1208</v>
      </c>
      <c r="C1870" s="51" t="s">
        <v>1786</v>
      </c>
      <c r="D1870" s="51" t="s">
        <v>1465</v>
      </c>
      <c r="E1870" s="51" t="s">
        <v>1464</v>
      </c>
      <c r="F1870" s="51" t="s">
        <v>1204</v>
      </c>
      <c r="G1870" s="51" t="s">
        <v>1203</v>
      </c>
      <c r="H1870" s="51" t="s">
        <v>1202</v>
      </c>
      <c r="I1870" s="51" t="s">
        <v>1201</v>
      </c>
      <c r="J1870" s="51" t="s">
        <v>1200</v>
      </c>
      <c r="K1870" s="51" t="s">
        <v>1199</v>
      </c>
      <c r="L1870" s="51" t="s">
        <v>1248</v>
      </c>
      <c r="M1870" s="51" t="s">
        <v>1791</v>
      </c>
      <c r="N1870" s="51" t="s">
        <v>2735</v>
      </c>
      <c r="O1870" s="51">
        <v>140400</v>
      </c>
      <c r="P1870" s="51" t="s">
        <v>1195</v>
      </c>
      <c r="Q1870" s="51" t="s">
        <v>1194</v>
      </c>
      <c r="R1870" s="51" t="s">
        <v>15</v>
      </c>
      <c r="T1870" s="51" t="s">
        <v>1816</v>
      </c>
    </row>
    <row r="1871" spans="1:20" x14ac:dyDescent="0.2">
      <c r="A1871" s="51" t="s">
        <v>1787</v>
      </c>
      <c r="B1871" s="51" t="s">
        <v>1208</v>
      </c>
      <c r="C1871" s="51" t="s">
        <v>1786</v>
      </c>
      <c r="D1871" s="51" t="s">
        <v>1465</v>
      </c>
      <c r="E1871" s="51" t="s">
        <v>1464</v>
      </c>
      <c r="F1871" s="51" t="s">
        <v>1204</v>
      </c>
      <c r="G1871" s="51" t="s">
        <v>1203</v>
      </c>
      <c r="H1871" s="51" t="s">
        <v>1202</v>
      </c>
      <c r="I1871" s="51" t="s">
        <v>1201</v>
      </c>
      <c r="J1871" s="51" t="s">
        <v>1200</v>
      </c>
      <c r="K1871" s="51" t="s">
        <v>1199</v>
      </c>
      <c r="L1871" s="51" t="s">
        <v>1246</v>
      </c>
      <c r="M1871" s="51" t="s">
        <v>1211</v>
      </c>
      <c r="N1871" s="51" t="s">
        <v>1164</v>
      </c>
      <c r="O1871" s="51">
        <v>238950</v>
      </c>
      <c r="P1871" s="51" t="s">
        <v>1195</v>
      </c>
      <c r="Q1871" s="51" t="s">
        <v>1194</v>
      </c>
      <c r="R1871" s="51" t="s">
        <v>15</v>
      </c>
      <c r="T1871" s="51" t="s">
        <v>1957</v>
      </c>
    </row>
    <row r="1872" spans="1:20" x14ac:dyDescent="0.2">
      <c r="A1872" s="51" t="s">
        <v>1787</v>
      </c>
      <c r="B1872" s="51" t="s">
        <v>1208</v>
      </c>
      <c r="C1872" s="51" t="s">
        <v>1786</v>
      </c>
      <c r="D1872" s="51" t="s">
        <v>1465</v>
      </c>
      <c r="E1872" s="51" t="s">
        <v>1464</v>
      </c>
      <c r="F1872" s="51" t="s">
        <v>1204</v>
      </c>
      <c r="G1872" s="51" t="s">
        <v>1203</v>
      </c>
      <c r="H1872" s="51" t="s">
        <v>1202</v>
      </c>
      <c r="I1872" s="51" t="s">
        <v>1201</v>
      </c>
      <c r="J1872" s="51" t="s">
        <v>1200</v>
      </c>
      <c r="K1872" s="51" t="s">
        <v>1199</v>
      </c>
      <c r="L1872" s="51" t="s">
        <v>1244</v>
      </c>
      <c r="M1872" s="51" t="s">
        <v>1272</v>
      </c>
      <c r="N1872" s="51" t="s">
        <v>1166</v>
      </c>
      <c r="O1872" s="51">
        <v>346900</v>
      </c>
      <c r="P1872" s="51" t="s">
        <v>1195</v>
      </c>
      <c r="Q1872" s="51" t="s">
        <v>1194</v>
      </c>
      <c r="R1872" s="51" t="s">
        <v>15</v>
      </c>
      <c r="T1872" s="51" t="s">
        <v>1956</v>
      </c>
    </row>
    <row r="1873" spans="1:20" x14ac:dyDescent="0.2">
      <c r="A1873" s="51" t="s">
        <v>1787</v>
      </c>
      <c r="B1873" s="51" t="s">
        <v>1208</v>
      </c>
      <c r="C1873" s="51" t="s">
        <v>1786</v>
      </c>
      <c r="D1873" s="51" t="s">
        <v>1465</v>
      </c>
      <c r="E1873" s="51" t="s">
        <v>1464</v>
      </c>
      <c r="F1873" s="51" t="s">
        <v>1204</v>
      </c>
      <c r="G1873" s="51" t="s">
        <v>1203</v>
      </c>
      <c r="H1873" s="51" t="s">
        <v>1202</v>
      </c>
      <c r="I1873" s="51" t="s">
        <v>1201</v>
      </c>
      <c r="J1873" s="51" t="s">
        <v>1200</v>
      </c>
      <c r="K1873" s="51" t="s">
        <v>1199</v>
      </c>
      <c r="L1873" s="51" t="s">
        <v>1242</v>
      </c>
      <c r="M1873" s="51" t="s">
        <v>1211</v>
      </c>
      <c r="N1873" s="51" t="s">
        <v>1164</v>
      </c>
      <c r="O1873" s="51">
        <v>200945</v>
      </c>
      <c r="P1873" s="51" t="s">
        <v>1195</v>
      </c>
      <c r="Q1873" s="51" t="s">
        <v>1194</v>
      </c>
      <c r="R1873" s="51" t="s">
        <v>15</v>
      </c>
      <c r="T1873" s="51" t="s">
        <v>1955</v>
      </c>
    </row>
    <row r="1874" spans="1:20" x14ac:dyDescent="0.2">
      <c r="A1874" s="51" t="s">
        <v>1787</v>
      </c>
      <c r="B1874" s="51" t="s">
        <v>1208</v>
      </c>
      <c r="C1874" s="51" t="s">
        <v>1786</v>
      </c>
      <c r="D1874" s="51" t="s">
        <v>1465</v>
      </c>
      <c r="E1874" s="51" t="s">
        <v>1464</v>
      </c>
      <c r="F1874" s="51" t="s">
        <v>1204</v>
      </c>
      <c r="G1874" s="51" t="s">
        <v>1203</v>
      </c>
      <c r="H1874" s="51" t="s">
        <v>1202</v>
      </c>
      <c r="I1874" s="51" t="s">
        <v>1201</v>
      </c>
      <c r="J1874" s="51" t="s">
        <v>1200</v>
      </c>
      <c r="K1874" s="51" t="s">
        <v>1199</v>
      </c>
      <c r="L1874" s="51" t="s">
        <v>1238</v>
      </c>
      <c r="M1874" s="51" t="s">
        <v>1197</v>
      </c>
      <c r="N1874" s="51" t="s">
        <v>1168</v>
      </c>
      <c r="O1874" s="51">
        <v>679900</v>
      </c>
      <c r="P1874" s="51" t="s">
        <v>1195</v>
      </c>
      <c r="Q1874" s="51" t="s">
        <v>1194</v>
      </c>
      <c r="R1874" s="51" t="s">
        <v>15</v>
      </c>
      <c r="T1874" s="51" t="s">
        <v>1839</v>
      </c>
    </row>
    <row r="1875" spans="1:20" x14ac:dyDescent="0.2">
      <c r="A1875" s="51" t="s">
        <v>1787</v>
      </c>
      <c r="B1875" s="51" t="s">
        <v>1208</v>
      </c>
      <c r="C1875" s="51" t="s">
        <v>1786</v>
      </c>
      <c r="D1875" s="51" t="s">
        <v>1459</v>
      </c>
      <c r="E1875" s="51" t="s">
        <v>1458</v>
      </c>
      <c r="F1875" s="51" t="s">
        <v>1204</v>
      </c>
      <c r="G1875" s="51" t="s">
        <v>1203</v>
      </c>
      <c r="H1875" s="51" t="s">
        <v>1202</v>
      </c>
      <c r="I1875" s="51" t="s">
        <v>1201</v>
      </c>
      <c r="J1875" s="51" t="s">
        <v>1200</v>
      </c>
      <c r="K1875" s="51" t="s">
        <v>1199</v>
      </c>
      <c r="L1875" s="51" t="s">
        <v>1222</v>
      </c>
      <c r="M1875" s="51" t="s">
        <v>1221</v>
      </c>
      <c r="N1875" s="51" t="s">
        <v>1164</v>
      </c>
      <c r="O1875" s="51">
        <v>184990</v>
      </c>
      <c r="P1875" s="51" t="s">
        <v>1195</v>
      </c>
      <c r="Q1875" s="51" t="s">
        <v>1194</v>
      </c>
      <c r="R1875" s="51" t="s">
        <v>15</v>
      </c>
      <c r="T1875" s="51" t="s">
        <v>1954</v>
      </c>
    </row>
    <row r="1876" spans="1:20" x14ac:dyDescent="0.2">
      <c r="A1876" s="51" t="s">
        <v>1787</v>
      </c>
      <c r="B1876" s="51" t="s">
        <v>1208</v>
      </c>
      <c r="C1876" s="51" t="s">
        <v>1786</v>
      </c>
      <c r="D1876" s="51" t="s">
        <v>1459</v>
      </c>
      <c r="E1876" s="51" t="s">
        <v>1458</v>
      </c>
      <c r="F1876" s="51" t="s">
        <v>1204</v>
      </c>
      <c r="G1876" s="51" t="s">
        <v>1203</v>
      </c>
      <c r="H1876" s="51" t="s">
        <v>1202</v>
      </c>
      <c r="I1876" s="51" t="s">
        <v>1201</v>
      </c>
      <c r="J1876" s="51" t="s">
        <v>1200</v>
      </c>
      <c r="K1876" s="51" t="s">
        <v>1199</v>
      </c>
      <c r="L1876" s="51" t="s">
        <v>1219</v>
      </c>
      <c r="M1876" s="51" t="s">
        <v>1221</v>
      </c>
      <c r="N1876" s="51" t="s">
        <v>1164</v>
      </c>
      <c r="O1876" s="51">
        <v>839400</v>
      </c>
      <c r="P1876" s="51" t="s">
        <v>1195</v>
      </c>
      <c r="Q1876" s="51" t="s">
        <v>1194</v>
      </c>
      <c r="R1876" s="51" t="s">
        <v>1213</v>
      </c>
      <c r="T1876" s="51" t="s">
        <v>1925</v>
      </c>
    </row>
    <row r="1877" spans="1:20" x14ac:dyDescent="0.2">
      <c r="A1877" s="51" t="s">
        <v>1787</v>
      </c>
      <c r="B1877" s="51" t="s">
        <v>1208</v>
      </c>
      <c r="C1877" s="51" t="s">
        <v>1786</v>
      </c>
      <c r="D1877" s="51" t="s">
        <v>1459</v>
      </c>
      <c r="E1877" s="51" t="s">
        <v>1458</v>
      </c>
      <c r="F1877" s="51" t="s">
        <v>1204</v>
      </c>
      <c r="G1877" s="51" t="s">
        <v>1203</v>
      </c>
      <c r="H1877" s="51" t="s">
        <v>1202</v>
      </c>
      <c r="I1877" s="51" t="s">
        <v>1201</v>
      </c>
      <c r="J1877" s="51" t="s">
        <v>1200</v>
      </c>
      <c r="K1877" s="51" t="s">
        <v>1199</v>
      </c>
      <c r="L1877" s="51" t="s">
        <v>1217</v>
      </c>
      <c r="M1877" s="51" t="s">
        <v>1791</v>
      </c>
      <c r="N1877" s="51" t="s">
        <v>2735</v>
      </c>
      <c r="O1877" s="51">
        <v>189400</v>
      </c>
      <c r="P1877" s="51" t="s">
        <v>1195</v>
      </c>
      <c r="Q1877" s="51" t="s">
        <v>1194</v>
      </c>
      <c r="R1877" s="51" t="s">
        <v>15</v>
      </c>
      <c r="T1877" s="51" t="s">
        <v>1953</v>
      </c>
    </row>
    <row r="1878" spans="1:20" x14ac:dyDescent="0.2">
      <c r="A1878" s="51" t="s">
        <v>1787</v>
      </c>
      <c r="B1878" s="51" t="s">
        <v>1208</v>
      </c>
      <c r="C1878" s="51" t="s">
        <v>1786</v>
      </c>
      <c r="D1878" s="51" t="s">
        <v>1459</v>
      </c>
      <c r="E1878" s="51" t="s">
        <v>1458</v>
      </c>
      <c r="F1878" s="51" t="s">
        <v>1204</v>
      </c>
      <c r="G1878" s="51" t="s">
        <v>1203</v>
      </c>
      <c r="H1878" s="51" t="s">
        <v>1202</v>
      </c>
      <c r="I1878" s="51" t="s">
        <v>1201</v>
      </c>
      <c r="J1878" s="51" t="s">
        <v>1200</v>
      </c>
      <c r="K1878" s="51" t="s">
        <v>1199</v>
      </c>
      <c r="L1878" s="51" t="s">
        <v>1215</v>
      </c>
      <c r="M1878" s="51" t="s">
        <v>1791</v>
      </c>
      <c r="N1878" s="51" t="s">
        <v>2735</v>
      </c>
      <c r="O1878" s="51">
        <v>176700</v>
      </c>
      <c r="P1878" s="51" t="s">
        <v>1195</v>
      </c>
      <c r="Q1878" s="51" t="s">
        <v>1194</v>
      </c>
      <c r="R1878" s="51" t="s">
        <v>1213</v>
      </c>
      <c r="T1878" s="51" t="s">
        <v>1952</v>
      </c>
    </row>
    <row r="1879" spans="1:20" x14ac:dyDescent="0.2">
      <c r="A1879" s="51" t="s">
        <v>1787</v>
      </c>
      <c r="B1879" s="51" t="s">
        <v>1208</v>
      </c>
      <c r="C1879" s="51" t="s">
        <v>1786</v>
      </c>
      <c r="D1879" s="51" t="s">
        <v>1459</v>
      </c>
      <c r="E1879" s="51" t="s">
        <v>1458</v>
      </c>
      <c r="F1879" s="51" t="s">
        <v>1204</v>
      </c>
      <c r="G1879" s="51" t="s">
        <v>1203</v>
      </c>
      <c r="H1879" s="51" t="s">
        <v>1202</v>
      </c>
      <c r="I1879" s="51" t="s">
        <v>1201</v>
      </c>
      <c r="J1879" s="51" t="s">
        <v>1200</v>
      </c>
      <c r="K1879" s="51" t="s">
        <v>1199</v>
      </c>
      <c r="L1879" s="51" t="s">
        <v>1212</v>
      </c>
      <c r="M1879" s="51" t="s">
        <v>1211</v>
      </c>
      <c r="N1879" s="51" t="s">
        <v>1164</v>
      </c>
      <c r="O1879" s="51">
        <v>350945</v>
      </c>
      <c r="P1879" s="51" t="s">
        <v>1195</v>
      </c>
      <c r="Q1879" s="51" t="s">
        <v>1194</v>
      </c>
      <c r="R1879" s="51" t="s">
        <v>15</v>
      </c>
      <c r="T1879" s="51" t="s">
        <v>1951</v>
      </c>
    </row>
    <row r="1880" spans="1:20" x14ac:dyDescent="0.2">
      <c r="A1880" s="51" t="s">
        <v>1787</v>
      </c>
      <c r="B1880" s="51" t="s">
        <v>1208</v>
      </c>
      <c r="C1880" s="51" t="s">
        <v>1786</v>
      </c>
      <c r="D1880" s="51" t="s">
        <v>1459</v>
      </c>
      <c r="E1880" s="51" t="s">
        <v>1458</v>
      </c>
      <c r="F1880" s="51" t="s">
        <v>1204</v>
      </c>
      <c r="G1880" s="51" t="s">
        <v>1203</v>
      </c>
      <c r="H1880" s="51" t="s">
        <v>1202</v>
      </c>
      <c r="I1880" s="51" t="s">
        <v>1201</v>
      </c>
      <c r="J1880" s="51" t="s">
        <v>1200</v>
      </c>
      <c r="K1880" s="51" t="s">
        <v>1199</v>
      </c>
      <c r="L1880" s="51" t="s">
        <v>1198</v>
      </c>
      <c r="M1880" s="51" t="s">
        <v>1791</v>
      </c>
      <c r="N1880" s="51" t="s">
        <v>2735</v>
      </c>
      <c r="O1880" s="51">
        <v>127700</v>
      </c>
      <c r="P1880" s="51" t="s">
        <v>1195</v>
      </c>
      <c r="Q1880" s="51" t="s">
        <v>1194</v>
      </c>
      <c r="R1880" s="51" t="s">
        <v>15</v>
      </c>
      <c r="T1880" s="51" t="s">
        <v>1950</v>
      </c>
    </row>
    <row r="1881" spans="1:20" x14ac:dyDescent="0.2">
      <c r="A1881" s="51" t="s">
        <v>1787</v>
      </c>
      <c r="B1881" s="51" t="s">
        <v>1208</v>
      </c>
      <c r="C1881" s="51" t="s">
        <v>1786</v>
      </c>
      <c r="D1881" s="51" t="s">
        <v>1459</v>
      </c>
      <c r="E1881" s="51" t="s">
        <v>1458</v>
      </c>
      <c r="F1881" s="51" t="s">
        <v>1204</v>
      </c>
      <c r="G1881" s="51" t="s">
        <v>1203</v>
      </c>
      <c r="H1881" s="51" t="s">
        <v>1202</v>
      </c>
      <c r="I1881" s="51" t="s">
        <v>1201</v>
      </c>
      <c r="J1881" s="51" t="s">
        <v>1200</v>
      </c>
      <c r="K1881" s="51" t="s">
        <v>1199</v>
      </c>
      <c r="L1881" s="51" t="s">
        <v>1251</v>
      </c>
      <c r="M1881" s="51" t="s">
        <v>1791</v>
      </c>
      <c r="N1881" s="51" t="s">
        <v>2735</v>
      </c>
      <c r="O1881" s="51">
        <v>328900</v>
      </c>
      <c r="P1881" s="51" t="s">
        <v>1195</v>
      </c>
      <c r="Q1881" s="51" t="s">
        <v>1194</v>
      </c>
      <c r="R1881" s="51" t="s">
        <v>15</v>
      </c>
      <c r="T1881" s="51" t="s">
        <v>1949</v>
      </c>
    </row>
    <row r="1882" spans="1:20" x14ac:dyDescent="0.2">
      <c r="A1882" s="51" t="s">
        <v>1787</v>
      </c>
      <c r="B1882" s="51" t="s">
        <v>1208</v>
      </c>
      <c r="C1882" s="51" t="s">
        <v>1786</v>
      </c>
      <c r="D1882" s="51" t="s">
        <v>1459</v>
      </c>
      <c r="E1882" s="51" t="s">
        <v>1458</v>
      </c>
      <c r="F1882" s="51" t="s">
        <v>1204</v>
      </c>
      <c r="G1882" s="51" t="s">
        <v>1203</v>
      </c>
      <c r="H1882" s="51" t="s">
        <v>1202</v>
      </c>
      <c r="I1882" s="51" t="s">
        <v>1201</v>
      </c>
      <c r="J1882" s="51" t="s">
        <v>1200</v>
      </c>
      <c r="K1882" s="51" t="s">
        <v>1199</v>
      </c>
      <c r="L1882" s="51" t="s">
        <v>1248</v>
      </c>
      <c r="M1882" s="51" t="s">
        <v>1211</v>
      </c>
      <c r="N1882" s="51" t="s">
        <v>1164</v>
      </c>
      <c r="O1882" s="51">
        <v>354000</v>
      </c>
      <c r="P1882" s="51" t="s">
        <v>1195</v>
      </c>
      <c r="Q1882" s="51" t="s">
        <v>1194</v>
      </c>
      <c r="R1882" s="51" t="s">
        <v>15</v>
      </c>
      <c r="T1882" s="51" t="s">
        <v>1948</v>
      </c>
    </row>
    <row r="1883" spans="1:20" x14ac:dyDescent="0.2">
      <c r="A1883" s="51" t="s">
        <v>1787</v>
      </c>
      <c r="B1883" s="51" t="s">
        <v>1208</v>
      </c>
      <c r="C1883" s="51" t="s">
        <v>1786</v>
      </c>
      <c r="D1883" s="51" t="s">
        <v>1459</v>
      </c>
      <c r="E1883" s="51" t="s">
        <v>1458</v>
      </c>
      <c r="F1883" s="51" t="s">
        <v>1204</v>
      </c>
      <c r="G1883" s="51" t="s">
        <v>1203</v>
      </c>
      <c r="H1883" s="51" t="s">
        <v>1202</v>
      </c>
      <c r="I1883" s="51" t="s">
        <v>1201</v>
      </c>
      <c r="J1883" s="51" t="s">
        <v>1200</v>
      </c>
      <c r="K1883" s="51" t="s">
        <v>1199</v>
      </c>
      <c r="L1883" s="51" t="s">
        <v>1246</v>
      </c>
      <c r="M1883" s="51" t="s">
        <v>1791</v>
      </c>
      <c r="N1883" s="51" t="s">
        <v>2735</v>
      </c>
      <c r="O1883" s="51">
        <v>357900</v>
      </c>
      <c r="P1883" s="51" t="s">
        <v>1195</v>
      </c>
      <c r="Q1883" s="51" t="s">
        <v>1194</v>
      </c>
      <c r="R1883" s="51" t="s">
        <v>15</v>
      </c>
      <c r="T1883" s="51" t="s">
        <v>1806</v>
      </c>
    </row>
    <row r="1884" spans="1:20" x14ac:dyDescent="0.2">
      <c r="A1884" s="51" t="s">
        <v>1787</v>
      </c>
      <c r="B1884" s="51" t="s">
        <v>1208</v>
      </c>
      <c r="C1884" s="51" t="s">
        <v>1786</v>
      </c>
      <c r="D1884" s="51" t="s">
        <v>1459</v>
      </c>
      <c r="E1884" s="51" t="s">
        <v>1458</v>
      </c>
      <c r="F1884" s="51" t="s">
        <v>1204</v>
      </c>
      <c r="G1884" s="51" t="s">
        <v>1203</v>
      </c>
      <c r="H1884" s="51" t="s">
        <v>1202</v>
      </c>
      <c r="I1884" s="51" t="s">
        <v>1201</v>
      </c>
      <c r="J1884" s="51" t="s">
        <v>1200</v>
      </c>
      <c r="K1884" s="51" t="s">
        <v>1199</v>
      </c>
      <c r="L1884" s="51" t="s">
        <v>1244</v>
      </c>
      <c r="M1884" s="51" t="s">
        <v>1791</v>
      </c>
      <c r="N1884" s="51" t="s">
        <v>2735</v>
      </c>
      <c r="O1884" s="51">
        <v>389900</v>
      </c>
      <c r="P1884" s="51" t="s">
        <v>1195</v>
      </c>
      <c r="Q1884" s="51" t="s">
        <v>1194</v>
      </c>
      <c r="R1884" s="51" t="s">
        <v>15</v>
      </c>
      <c r="T1884" s="51" t="s">
        <v>1229</v>
      </c>
    </row>
    <row r="1885" spans="1:20" x14ac:dyDescent="0.2">
      <c r="A1885" s="51" t="s">
        <v>1787</v>
      </c>
      <c r="B1885" s="51" t="s">
        <v>1208</v>
      </c>
      <c r="C1885" s="51" t="s">
        <v>1786</v>
      </c>
      <c r="D1885" s="51" t="s">
        <v>1459</v>
      </c>
      <c r="E1885" s="51" t="s">
        <v>1458</v>
      </c>
      <c r="F1885" s="51" t="s">
        <v>1204</v>
      </c>
      <c r="G1885" s="51" t="s">
        <v>1203</v>
      </c>
      <c r="H1885" s="51" t="s">
        <v>1202</v>
      </c>
      <c r="I1885" s="51" t="s">
        <v>1201</v>
      </c>
      <c r="J1885" s="51" t="s">
        <v>1200</v>
      </c>
      <c r="K1885" s="51" t="s">
        <v>1199</v>
      </c>
      <c r="L1885" s="51" t="s">
        <v>1242</v>
      </c>
      <c r="M1885" s="51" t="s">
        <v>1791</v>
      </c>
      <c r="N1885" s="51" t="s">
        <v>2735</v>
      </c>
      <c r="O1885" s="51">
        <v>242769</v>
      </c>
      <c r="P1885" s="51" t="s">
        <v>1195</v>
      </c>
      <c r="Q1885" s="51" t="s">
        <v>1194</v>
      </c>
      <c r="R1885" s="51" t="s">
        <v>15</v>
      </c>
      <c r="T1885" s="51" t="s">
        <v>1834</v>
      </c>
    </row>
    <row r="1886" spans="1:20" x14ac:dyDescent="0.2">
      <c r="A1886" s="51" t="s">
        <v>1787</v>
      </c>
      <c r="B1886" s="51" t="s">
        <v>1208</v>
      </c>
      <c r="C1886" s="51" t="s">
        <v>1786</v>
      </c>
      <c r="D1886" s="51" t="s">
        <v>1459</v>
      </c>
      <c r="E1886" s="51" t="s">
        <v>1458</v>
      </c>
      <c r="F1886" s="51" t="s">
        <v>1204</v>
      </c>
      <c r="G1886" s="51" t="s">
        <v>1203</v>
      </c>
      <c r="H1886" s="51" t="s">
        <v>1202</v>
      </c>
      <c r="I1886" s="51" t="s">
        <v>1201</v>
      </c>
      <c r="J1886" s="51" t="s">
        <v>1200</v>
      </c>
      <c r="K1886" s="51" t="s">
        <v>1199</v>
      </c>
      <c r="L1886" s="51" t="s">
        <v>1238</v>
      </c>
      <c r="M1886" s="51" t="s">
        <v>1211</v>
      </c>
      <c r="N1886" s="51" t="s">
        <v>1164</v>
      </c>
      <c r="O1886" s="51">
        <v>413900</v>
      </c>
      <c r="P1886" s="51" t="s">
        <v>1195</v>
      </c>
      <c r="Q1886" s="51" t="s">
        <v>1194</v>
      </c>
      <c r="R1886" s="51" t="s">
        <v>15</v>
      </c>
      <c r="T1886" s="51" t="s">
        <v>1838</v>
      </c>
    </row>
    <row r="1887" spans="1:20" x14ac:dyDescent="0.2">
      <c r="A1887" s="51" t="s">
        <v>1787</v>
      </c>
      <c r="B1887" s="51" t="s">
        <v>1208</v>
      </c>
      <c r="C1887" s="51" t="s">
        <v>1786</v>
      </c>
      <c r="D1887" s="51" t="s">
        <v>1452</v>
      </c>
      <c r="E1887" s="51" t="s">
        <v>1451</v>
      </c>
      <c r="F1887" s="51" t="s">
        <v>1204</v>
      </c>
      <c r="G1887" s="51" t="s">
        <v>1203</v>
      </c>
      <c r="H1887" s="51" t="s">
        <v>1202</v>
      </c>
      <c r="I1887" s="51" t="s">
        <v>1201</v>
      </c>
      <c r="J1887" s="51" t="s">
        <v>1200</v>
      </c>
      <c r="K1887" s="51" t="s">
        <v>1199</v>
      </c>
      <c r="L1887" s="51" t="s">
        <v>1222</v>
      </c>
      <c r="M1887" s="51" t="s">
        <v>1211</v>
      </c>
      <c r="N1887" s="51" t="s">
        <v>1164</v>
      </c>
      <c r="O1887" s="51">
        <v>269800</v>
      </c>
      <c r="P1887" s="51" t="s">
        <v>1195</v>
      </c>
      <c r="Q1887" s="51" t="s">
        <v>1194</v>
      </c>
      <c r="R1887" s="51" t="s">
        <v>15</v>
      </c>
      <c r="T1887" s="51" t="s">
        <v>1907</v>
      </c>
    </row>
    <row r="1888" spans="1:20" x14ac:dyDescent="0.2">
      <c r="A1888" s="51" t="s">
        <v>1787</v>
      </c>
      <c r="B1888" s="51" t="s">
        <v>1208</v>
      </c>
      <c r="C1888" s="51" t="s">
        <v>1786</v>
      </c>
      <c r="D1888" s="51" t="s">
        <v>1452</v>
      </c>
      <c r="E1888" s="51" t="s">
        <v>1451</v>
      </c>
      <c r="F1888" s="51" t="s">
        <v>1204</v>
      </c>
      <c r="G1888" s="51" t="s">
        <v>1203</v>
      </c>
      <c r="H1888" s="51" t="s">
        <v>1202</v>
      </c>
      <c r="I1888" s="51" t="s">
        <v>1201</v>
      </c>
      <c r="J1888" s="51" t="s">
        <v>1200</v>
      </c>
      <c r="K1888" s="51" t="s">
        <v>1199</v>
      </c>
      <c r="L1888" s="51" t="s">
        <v>1219</v>
      </c>
      <c r="M1888" s="51" t="s">
        <v>1211</v>
      </c>
      <c r="N1888" s="51" t="s">
        <v>1164</v>
      </c>
      <c r="O1888" s="51">
        <v>413900</v>
      </c>
      <c r="P1888" s="51" t="s">
        <v>1195</v>
      </c>
      <c r="Q1888" s="51" t="s">
        <v>1194</v>
      </c>
      <c r="R1888" s="51" t="s">
        <v>15</v>
      </c>
      <c r="T1888" s="51" t="s">
        <v>1838</v>
      </c>
    </row>
    <row r="1889" spans="1:20" x14ac:dyDescent="0.2">
      <c r="A1889" s="51" t="s">
        <v>1787</v>
      </c>
      <c r="B1889" s="51" t="s">
        <v>1208</v>
      </c>
      <c r="C1889" s="51" t="s">
        <v>1786</v>
      </c>
      <c r="D1889" s="51" t="s">
        <v>1452</v>
      </c>
      <c r="E1889" s="51" t="s">
        <v>1451</v>
      </c>
      <c r="F1889" s="51" t="s">
        <v>1204</v>
      </c>
      <c r="G1889" s="51" t="s">
        <v>1203</v>
      </c>
      <c r="H1889" s="51" t="s">
        <v>1202</v>
      </c>
      <c r="I1889" s="51" t="s">
        <v>1201</v>
      </c>
      <c r="J1889" s="51" t="s">
        <v>1200</v>
      </c>
      <c r="K1889" s="51" t="s">
        <v>1199</v>
      </c>
      <c r="L1889" s="51" t="s">
        <v>1217</v>
      </c>
      <c r="M1889" s="51" t="s">
        <v>1791</v>
      </c>
      <c r="N1889" s="51" t="s">
        <v>2735</v>
      </c>
      <c r="O1889" s="51">
        <v>129200</v>
      </c>
      <c r="P1889" s="51" t="s">
        <v>1195</v>
      </c>
      <c r="Q1889" s="51" t="s">
        <v>1194</v>
      </c>
      <c r="R1889" s="51" t="s">
        <v>15</v>
      </c>
      <c r="T1889" s="51" t="s">
        <v>1905</v>
      </c>
    </row>
    <row r="1890" spans="1:20" x14ac:dyDescent="0.2">
      <c r="A1890" s="51" t="s">
        <v>1787</v>
      </c>
      <c r="B1890" s="51" t="s">
        <v>1208</v>
      </c>
      <c r="C1890" s="51" t="s">
        <v>1786</v>
      </c>
      <c r="D1890" s="51" t="s">
        <v>1452</v>
      </c>
      <c r="E1890" s="51" t="s">
        <v>1451</v>
      </c>
      <c r="F1890" s="51" t="s">
        <v>1204</v>
      </c>
      <c r="G1890" s="51" t="s">
        <v>1203</v>
      </c>
      <c r="H1890" s="51" t="s">
        <v>1202</v>
      </c>
      <c r="I1890" s="51" t="s">
        <v>1201</v>
      </c>
      <c r="J1890" s="51" t="s">
        <v>1200</v>
      </c>
      <c r="K1890" s="51" t="s">
        <v>1199</v>
      </c>
      <c r="L1890" s="51" t="s">
        <v>1215</v>
      </c>
      <c r="M1890" s="51" t="s">
        <v>1211</v>
      </c>
      <c r="N1890" s="51" t="s">
        <v>1164</v>
      </c>
      <c r="O1890" s="51">
        <v>219900</v>
      </c>
      <c r="P1890" s="51" t="s">
        <v>1195</v>
      </c>
      <c r="Q1890" s="51" t="s">
        <v>1194</v>
      </c>
      <c r="R1890" s="51" t="s">
        <v>15</v>
      </c>
      <c r="T1890" s="51" t="s">
        <v>1808</v>
      </c>
    </row>
    <row r="1891" spans="1:20" x14ac:dyDescent="0.2">
      <c r="A1891" s="51" t="s">
        <v>1787</v>
      </c>
      <c r="B1891" s="51" t="s">
        <v>1208</v>
      </c>
      <c r="C1891" s="51" t="s">
        <v>1786</v>
      </c>
      <c r="D1891" s="51" t="s">
        <v>1452</v>
      </c>
      <c r="E1891" s="51" t="s">
        <v>1451</v>
      </c>
      <c r="F1891" s="51" t="s">
        <v>1204</v>
      </c>
      <c r="G1891" s="51" t="s">
        <v>1203</v>
      </c>
      <c r="H1891" s="51" t="s">
        <v>1202</v>
      </c>
      <c r="I1891" s="51" t="s">
        <v>1201</v>
      </c>
      <c r="J1891" s="51" t="s">
        <v>1200</v>
      </c>
      <c r="K1891" s="51" t="s">
        <v>1199</v>
      </c>
      <c r="L1891" s="51" t="s">
        <v>1212</v>
      </c>
      <c r="M1891" s="51" t="s">
        <v>1791</v>
      </c>
      <c r="N1891" s="51" t="s">
        <v>2735</v>
      </c>
      <c r="O1891" s="51">
        <v>378900</v>
      </c>
      <c r="P1891" s="51" t="s">
        <v>1195</v>
      </c>
      <c r="Q1891" s="51" t="s">
        <v>1194</v>
      </c>
      <c r="R1891" s="51" t="s">
        <v>15</v>
      </c>
      <c r="T1891" s="51" t="s">
        <v>1849</v>
      </c>
    </row>
    <row r="1892" spans="1:20" x14ac:dyDescent="0.2">
      <c r="A1892" s="51" t="s">
        <v>1787</v>
      </c>
      <c r="B1892" s="51" t="s">
        <v>1208</v>
      </c>
      <c r="C1892" s="51" t="s">
        <v>1786</v>
      </c>
      <c r="D1892" s="51" t="s">
        <v>1452</v>
      </c>
      <c r="E1892" s="51" t="s">
        <v>1451</v>
      </c>
      <c r="F1892" s="51" t="s">
        <v>1204</v>
      </c>
      <c r="G1892" s="51" t="s">
        <v>1203</v>
      </c>
      <c r="H1892" s="51" t="s">
        <v>1202</v>
      </c>
      <c r="I1892" s="51" t="s">
        <v>1201</v>
      </c>
      <c r="J1892" s="51" t="s">
        <v>1200</v>
      </c>
      <c r="K1892" s="51" t="s">
        <v>1199</v>
      </c>
      <c r="L1892" s="51" t="s">
        <v>1198</v>
      </c>
      <c r="M1892" s="51" t="s">
        <v>1211</v>
      </c>
      <c r="N1892" s="51" t="s">
        <v>1164</v>
      </c>
      <c r="O1892" s="51">
        <v>233990</v>
      </c>
      <c r="P1892" s="51" t="s">
        <v>1195</v>
      </c>
      <c r="Q1892" s="51" t="s">
        <v>1194</v>
      </c>
      <c r="R1892" s="51" t="s">
        <v>15</v>
      </c>
      <c r="T1892" s="51" t="s">
        <v>1788</v>
      </c>
    </row>
    <row r="1893" spans="1:20" x14ac:dyDescent="0.2">
      <c r="A1893" s="51" t="s">
        <v>1787</v>
      </c>
      <c r="B1893" s="51" t="s">
        <v>1208</v>
      </c>
      <c r="C1893" s="51" t="s">
        <v>1786</v>
      </c>
      <c r="D1893" s="51" t="s">
        <v>1452</v>
      </c>
      <c r="E1893" s="51" t="s">
        <v>1451</v>
      </c>
      <c r="F1893" s="51" t="s">
        <v>1204</v>
      </c>
      <c r="G1893" s="51" t="s">
        <v>1203</v>
      </c>
      <c r="H1893" s="51" t="s">
        <v>1202</v>
      </c>
      <c r="I1893" s="51" t="s">
        <v>1201</v>
      </c>
      <c r="J1893" s="51" t="s">
        <v>1200</v>
      </c>
      <c r="K1893" s="51" t="s">
        <v>1199</v>
      </c>
      <c r="L1893" s="51" t="s">
        <v>1251</v>
      </c>
      <c r="M1893" s="51" t="s">
        <v>1211</v>
      </c>
      <c r="N1893" s="51" t="s">
        <v>1164</v>
      </c>
      <c r="O1893" s="51">
        <v>579900</v>
      </c>
      <c r="P1893" s="51" t="s">
        <v>1195</v>
      </c>
      <c r="Q1893" s="51" t="s">
        <v>1194</v>
      </c>
      <c r="R1893" s="51" t="s">
        <v>15</v>
      </c>
      <c r="T1893" s="51" t="s">
        <v>1271</v>
      </c>
    </row>
    <row r="1894" spans="1:20" x14ac:dyDescent="0.2">
      <c r="A1894" s="51" t="s">
        <v>1787</v>
      </c>
      <c r="B1894" s="51" t="s">
        <v>1208</v>
      </c>
      <c r="C1894" s="51" t="s">
        <v>1786</v>
      </c>
      <c r="D1894" s="51" t="s">
        <v>1452</v>
      </c>
      <c r="E1894" s="51" t="s">
        <v>1451</v>
      </c>
      <c r="F1894" s="51" t="s">
        <v>1204</v>
      </c>
      <c r="G1894" s="51" t="s">
        <v>1203</v>
      </c>
      <c r="H1894" s="51" t="s">
        <v>1202</v>
      </c>
      <c r="I1894" s="51" t="s">
        <v>1201</v>
      </c>
      <c r="J1894" s="51" t="s">
        <v>1200</v>
      </c>
      <c r="K1894" s="51" t="s">
        <v>1199</v>
      </c>
      <c r="L1894" s="51" t="s">
        <v>1248</v>
      </c>
      <c r="M1894" s="51" t="s">
        <v>1211</v>
      </c>
      <c r="N1894" s="51" t="s">
        <v>1164</v>
      </c>
      <c r="O1894" s="51">
        <v>549900</v>
      </c>
      <c r="P1894" s="51" t="s">
        <v>1195</v>
      </c>
      <c r="Q1894" s="51" t="s">
        <v>1194</v>
      </c>
      <c r="R1894" s="51" t="s">
        <v>15</v>
      </c>
      <c r="T1894" s="51" t="s">
        <v>1291</v>
      </c>
    </row>
    <row r="1895" spans="1:20" x14ac:dyDescent="0.2">
      <c r="A1895" s="51" t="s">
        <v>1787</v>
      </c>
      <c r="B1895" s="51" t="s">
        <v>1208</v>
      </c>
      <c r="C1895" s="51" t="s">
        <v>1786</v>
      </c>
      <c r="D1895" s="51" t="s">
        <v>1452</v>
      </c>
      <c r="E1895" s="51" t="s">
        <v>1451</v>
      </c>
      <c r="F1895" s="51" t="s">
        <v>1204</v>
      </c>
      <c r="G1895" s="51" t="s">
        <v>1203</v>
      </c>
      <c r="H1895" s="51" t="s">
        <v>1202</v>
      </c>
      <c r="I1895" s="51" t="s">
        <v>1201</v>
      </c>
      <c r="J1895" s="51" t="s">
        <v>1200</v>
      </c>
      <c r="K1895" s="51" t="s">
        <v>1199</v>
      </c>
      <c r="L1895" s="51" t="s">
        <v>1246</v>
      </c>
      <c r="M1895" s="51" t="s">
        <v>1791</v>
      </c>
      <c r="N1895" s="51" t="s">
        <v>2735</v>
      </c>
      <c r="O1895" s="51">
        <v>158900</v>
      </c>
      <c r="P1895" s="51" t="s">
        <v>1195</v>
      </c>
      <c r="Q1895" s="51" t="s">
        <v>1194</v>
      </c>
      <c r="R1895" s="51" t="s">
        <v>15</v>
      </c>
      <c r="T1895" s="51" t="s">
        <v>1817</v>
      </c>
    </row>
    <row r="1896" spans="1:20" x14ac:dyDescent="0.2">
      <c r="A1896" s="51" t="s">
        <v>1787</v>
      </c>
      <c r="B1896" s="51" t="s">
        <v>1208</v>
      </c>
      <c r="C1896" s="51" t="s">
        <v>1786</v>
      </c>
      <c r="D1896" s="51" t="s">
        <v>1452</v>
      </c>
      <c r="E1896" s="51" t="s">
        <v>1451</v>
      </c>
      <c r="F1896" s="51" t="s">
        <v>1204</v>
      </c>
      <c r="G1896" s="51" t="s">
        <v>1203</v>
      </c>
      <c r="H1896" s="51" t="s">
        <v>1202</v>
      </c>
      <c r="I1896" s="51" t="s">
        <v>1201</v>
      </c>
      <c r="J1896" s="51" t="s">
        <v>1200</v>
      </c>
      <c r="K1896" s="51" t="s">
        <v>1199</v>
      </c>
      <c r="L1896" s="51" t="s">
        <v>1244</v>
      </c>
      <c r="M1896" s="51" t="s">
        <v>1791</v>
      </c>
      <c r="N1896" s="51" t="s">
        <v>2735</v>
      </c>
      <c r="O1896" s="51">
        <v>539900</v>
      </c>
      <c r="P1896" s="51" t="s">
        <v>1195</v>
      </c>
      <c r="Q1896" s="51" t="s">
        <v>1194</v>
      </c>
      <c r="R1896" s="51" t="s">
        <v>15</v>
      </c>
      <c r="T1896" s="51" t="s">
        <v>1908</v>
      </c>
    </row>
    <row r="1897" spans="1:20" x14ac:dyDescent="0.2">
      <c r="A1897" s="51" t="s">
        <v>1787</v>
      </c>
      <c r="B1897" s="51" t="s">
        <v>1208</v>
      </c>
      <c r="C1897" s="51" t="s">
        <v>1786</v>
      </c>
      <c r="D1897" s="51" t="s">
        <v>1452</v>
      </c>
      <c r="E1897" s="51" t="s">
        <v>1451</v>
      </c>
      <c r="F1897" s="51" t="s">
        <v>1204</v>
      </c>
      <c r="G1897" s="51" t="s">
        <v>1203</v>
      </c>
      <c r="H1897" s="51" t="s">
        <v>1202</v>
      </c>
      <c r="I1897" s="51" t="s">
        <v>1201</v>
      </c>
      <c r="J1897" s="51" t="s">
        <v>1200</v>
      </c>
      <c r="K1897" s="51" t="s">
        <v>1199</v>
      </c>
      <c r="L1897" s="51" t="s">
        <v>1242</v>
      </c>
      <c r="M1897" s="51" t="s">
        <v>1791</v>
      </c>
      <c r="N1897" s="51" t="s">
        <v>2735</v>
      </c>
      <c r="O1897" s="51">
        <v>273900</v>
      </c>
      <c r="P1897" s="51" t="s">
        <v>1195</v>
      </c>
      <c r="Q1897" s="51" t="s">
        <v>1194</v>
      </c>
      <c r="R1897" s="51" t="s">
        <v>15</v>
      </c>
      <c r="T1897" s="51" t="s">
        <v>1893</v>
      </c>
    </row>
    <row r="1898" spans="1:20" x14ac:dyDescent="0.2">
      <c r="A1898" s="51" t="s">
        <v>1787</v>
      </c>
      <c r="B1898" s="51" t="s">
        <v>1208</v>
      </c>
      <c r="C1898" s="51" t="s">
        <v>1786</v>
      </c>
      <c r="D1898" s="51" t="s">
        <v>1452</v>
      </c>
      <c r="E1898" s="51" t="s">
        <v>1451</v>
      </c>
      <c r="F1898" s="51" t="s">
        <v>1204</v>
      </c>
      <c r="G1898" s="51" t="s">
        <v>1203</v>
      </c>
      <c r="H1898" s="51" t="s">
        <v>1202</v>
      </c>
      <c r="I1898" s="51" t="s">
        <v>1201</v>
      </c>
      <c r="J1898" s="51" t="s">
        <v>1200</v>
      </c>
      <c r="K1898" s="51" t="s">
        <v>1199</v>
      </c>
      <c r="L1898" s="51" t="s">
        <v>1238</v>
      </c>
      <c r="M1898" s="51" t="s">
        <v>1791</v>
      </c>
      <c r="N1898" s="51" t="s">
        <v>2735</v>
      </c>
      <c r="O1898" s="51">
        <v>346800</v>
      </c>
      <c r="P1898" s="51" t="s">
        <v>1195</v>
      </c>
      <c r="Q1898" s="51" t="s">
        <v>1194</v>
      </c>
      <c r="R1898" s="51" t="s">
        <v>15</v>
      </c>
      <c r="T1898" s="51" t="s">
        <v>1947</v>
      </c>
    </row>
    <row r="1899" spans="1:20" x14ac:dyDescent="0.2">
      <c r="A1899" s="51" t="s">
        <v>1787</v>
      </c>
      <c r="B1899" s="51" t="s">
        <v>1208</v>
      </c>
      <c r="C1899" s="51" t="s">
        <v>1786</v>
      </c>
      <c r="D1899" s="51" t="s">
        <v>1443</v>
      </c>
      <c r="E1899" s="51" t="s">
        <v>1442</v>
      </c>
      <c r="F1899" s="51" t="s">
        <v>1204</v>
      </c>
      <c r="G1899" s="51" t="s">
        <v>1203</v>
      </c>
      <c r="H1899" s="51" t="s">
        <v>1202</v>
      </c>
      <c r="I1899" s="51" t="s">
        <v>1201</v>
      </c>
      <c r="J1899" s="51" t="s">
        <v>1200</v>
      </c>
      <c r="K1899" s="51" t="s">
        <v>1199</v>
      </c>
      <c r="L1899" s="51" t="s">
        <v>1222</v>
      </c>
      <c r="M1899" s="51" t="s">
        <v>1791</v>
      </c>
      <c r="N1899" s="51" t="s">
        <v>2735</v>
      </c>
      <c r="O1899" s="51">
        <v>530000</v>
      </c>
      <c r="P1899" s="51" t="s">
        <v>1195</v>
      </c>
      <c r="Q1899" s="51" t="s">
        <v>1194</v>
      </c>
      <c r="R1899" s="51" t="s">
        <v>15</v>
      </c>
      <c r="T1899" s="51" t="s">
        <v>1927</v>
      </c>
    </row>
    <row r="1900" spans="1:20" x14ac:dyDescent="0.2">
      <c r="A1900" s="51" t="s">
        <v>1787</v>
      </c>
      <c r="B1900" s="51" t="s">
        <v>1208</v>
      </c>
      <c r="C1900" s="51" t="s">
        <v>1786</v>
      </c>
      <c r="D1900" s="51" t="s">
        <v>1443</v>
      </c>
      <c r="E1900" s="51" t="s">
        <v>1442</v>
      </c>
      <c r="F1900" s="51" t="s">
        <v>1204</v>
      </c>
      <c r="G1900" s="51" t="s">
        <v>1203</v>
      </c>
      <c r="H1900" s="51" t="s">
        <v>1202</v>
      </c>
      <c r="I1900" s="51" t="s">
        <v>1201</v>
      </c>
      <c r="J1900" s="51" t="s">
        <v>1200</v>
      </c>
      <c r="K1900" s="51" t="s">
        <v>1199</v>
      </c>
      <c r="L1900" s="51" t="s">
        <v>1219</v>
      </c>
      <c r="M1900" s="51" t="s">
        <v>1791</v>
      </c>
      <c r="N1900" s="51" t="s">
        <v>2735</v>
      </c>
      <c r="O1900" s="51">
        <v>172900</v>
      </c>
      <c r="P1900" s="51" t="s">
        <v>1195</v>
      </c>
      <c r="Q1900" s="51" t="s">
        <v>1194</v>
      </c>
      <c r="R1900" s="51" t="s">
        <v>15</v>
      </c>
      <c r="T1900" s="51" t="s">
        <v>1946</v>
      </c>
    </row>
    <row r="1901" spans="1:20" x14ac:dyDescent="0.2">
      <c r="A1901" s="51" t="s">
        <v>1787</v>
      </c>
      <c r="B1901" s="51" t="s">
        <v>1208</v>
      </c>
      <c r="C1901" s="51" t="s">
        <v>1786</v>
      </c>
      <c r="D1901" s="51" t="s">
        <v>1443</v>
      </c>
      <c r="E1901" s="51" t="s">
        <v>1442</v>
      </c>
      <c r="F1901" s="51" t="s">
        <v>1204</v>
      </c>
      <c r="G1901" s="51" t="s">
        <v>1203</v>
      </c>
      <c r="H1901" s="51" t="s">
        <v>1202</v>
      </c>
      <c r="I1901" s="51" t="s">
        <v>1201</v>
      </c>
      <c r="J1901" s="51" t="s">
        <v>1200</v>
      </c>
      <c r="K1901" s="51" t="s">
        <v>1199</v>
      </c>
      <c r="L1901" s="51" t="s">
        <v>1217</v>
      </c>
      <c r="M1901" s="51" t="s">
        <v>1211</v>
      </c>
      <c r="N1901" s="51" t="s">
        <v>1164</v>
      </c>
      <c r="O1901" s="51">
        <v>239300</v>
      </c>
      <c r="P1901" s="51" t="s">
        <v>1195</v>
      </c>
      <c r="Q1901" s="51" t="s">
        <v>1194</v>
      </c>
      <c r="R1901" s="51" t="s">
        <v>15</v>
      </c>
      <c r="T1901" s="51" t="s">
        <v>1790</v>
      </c>
    </row>
    <row r="1902" spans="1:20" x14ac:dyDescent="0.2">
      <c r="A1902" s="51" t="s">
        <v>1787</v>
      </c>
      <c r="B1902" s="51" t="s">
        <v>1208</v>
      </c>
      <c r="C1902" s="51" t="s">
        <v>1786</v>
      </c>
      <c r="D1902" s="51" t="s">
        <v>1443</v>
      </c>
      <c r="E1902" s="51" t="s">
        <v>1442</v>
      </c>
      <c r="F1902" s="51" t="s">
        <v>1204</v>
      </c>
      <c r="G1902" s="51" t="s">
        <v>1203</v>
      </c>
      <c r="H1902" s="51" t="s">
        <v>1202</v>
      </c>
      <c r="I1902" s="51" t="s">
        <v>1201</v>
      </c>
      <c r="J1902" s="51" t="s">
        <v>1200</v>
      </c>
      <c r="K1902" s="51" t="s">
        <v>1199</v>
      </c>
      <c r="L1902" s="51" t="s">
        <v>1215</v>
      </c>
      <c r="M1902" s="51" t="s">
        <v>1211</v>
      </c>
      <c r="N1902" s="51" t="s">
        <v>1164</v>
      </c>
      <c r="O1902" s="51">
        <v>479900</v>
      </c>
      <c r="P1902" s="51" t="s">
        <v>1195</v>
      </c>
      <c r="Q1902" s="51" t="s">
        <v>1194</v>
      </c>
      <c r="R1902" s="51" t="s">
        <v>15</v>
      </c>
      <c r="T1902" s="51" t="s">
        <v>1909</v>
      </c>
    </row>
    <row r="1903" spans="1:20" x14ac:dyDescent="0.2">
      <c r="A1903" s="51" t="s">
        <v>1787</v>
      </c>
      <c r="B1903" s="51" t="s">
        <v>1208</v>
      </c>
      <c r="C1903" s="51" t="s">
        <v>1786</v>
      </c>
      <c r="D1903" s="51" t="s">
        <v>1443</v>
      </c>
      <c r="E1903" s="51" t="s">
        <v>1442</v>
      </c>
      <c r="F1903" s="51" t="s">
        <v>1204</v>
      </c>
      <c r="G1903" s="51" t="s">
        <v>1203</v>
      </c>
      <c r="H1903" s="51" t="s">
        <v>1202</v>
      </c>
      <c r="I1903" s="51" t="s">
        <v>1201</v>
      </c>
      <c r="J1903" s="51" t="s">
        <v>1200</v>
      </c>
      <c r="K1903" s="51" t="s">
        <v>1199</v>
      </c>
      <c r="L1903" s="51" t="s">
        <v>1212</v>
      </c>
      <c r="M1903" s="51" t="s">
        <v>1221</v>
      </c>
      <c r="N1903" s="51" t="s">
        <v>1164</v>
      </c>
      <c r="O1903" s="51">
        <v>299900</v>
      </c>
      <c r="P1903" s="51" t="s">
        <v>1195</v>
      </c>
      <c r="Q1903" s="51" t="s">
        <v>1194</v>
      </c>
      <c r="R1903" s="51" t="s">
        <v>15</v>
      </c>
      <c r="T1903" s="51" t="s">
        <v>1945</v>
      </c>
    </row>
    <row r="1904" spans="1:20" x14ac:dyDescent="0.2">
      <c r="A1904" s="51" t="s">
        <v>1787</v>
      </c>
      <c r="B1904" s="51" t="s">
        <v>1208</v>
      </c>
      <c r="C1904" s="51" t="s">
        <v>1786</v>
      </c>
      <c r="D1904" s="51" t="s">
        <v>1443</v>
      </c>
      <c r="E1904" s="51" t="s">
        <v>1442</v>
      </c>
      <c r="F1904" s="51" t="s">
        <v>1204</v>
      </c>
      <c r="G1904" s="51" t="s">
        <v>1203</v>
      </c>
      <c r="H1904" s="51" t="s">
        <v>1202</v>
      </c>
      <c r="I1904" s="51" t="s">
        <v>1201</v>
      </c>
      <c r="J1904" s="51" t="s">
        <v>1200</v>
      </c>
      <c r="K1904" s="51" t="s">
        <v>1199</v>
      </c>
      <c r="L1904" s="51" t="s">
        <v>1198</v>
      </c>
      <c r="M1904" s="51" t="s">
        <v>1791</v>
      </c>
      <c r="N1904" s="51" t="s">
        <v>2735</v>
      </c>
      <c r="O1904" s="51">
        <v>208900</v>
      </c>
      <c r="P1904" s="51" t="s">
        <v>1195</v>
      </c>
      <c r="Q1904" s="51" t="s">
        <v>1194</v>
      </c>
      <c r="R1904" s="51" t="s">
        <v>1213</v>
      </c>
      <c r="T1904" s="51" t="s">
        <v>1944</v>
      </c>
    </row>
    <row r="1905" spans="1:20" x14ac:dyDescent="0.2">
      <c r="A1905" s="51" t="s">
        <v>1787</v>
      </c>
      <c r="B1905" s="51" t="s">
        <v>1208</v>
      </c>
      <c r="C1905" s="51" t="s">
        <v>1786</v>
      </c>
      <c r="D1905" s="51" t="s">
        <v>1443</v>
      </c>
      <c r="E1905" s="51" t="s">
        <v>1442</v>
      </c>
      <c r="F1905" s="51" t="s">
        <v>1204</v>
      </c>
      <c r="G1905" s="51" t="s">
        <v>1203</v>
      </c>
      <c r="H1905" s="51" t="s">
        <v>1202</v>
      </c>
      <c r="I1905" s="51" t="s">
        <v>1201</v>
      </c>
      <c r="J1905" s="51" t="s">
        <v>1200</v>
      </c>
      <c r="K1905" s="51" t="s">
        <v>1199</v>
      </c>
      <c r="L1905" s="51" t="s">
        <v>1251</v>
      </c>
      <c r="M1905" s="51" t="s">
        <v>1197</v>
      </c>
      <c r="N1905" s="51" t="s">
        <v>1168</v>
      </c>
      <c r="O1905" s="51">
        <v>614150</v>
      </c>
      <c r="P1905" s="51" t="s">
        <v>1195</v>
      </c>
      <c r="Q1905" s="51" t="s">
        <v>1194</v>
      </c>
      <c r="R1905" s="51" t="s">
        <v>15</v>
      </c>
      <c r="T1905" s="51" t="s">
        <v>1943</v>
      </c>
    </row>
    <row r="1906" spans="1:20" x14ac:dyDescent="0.2">
      <c r="A1906" s="51" t="s">
        <v>1787</v>
      </c>
      <c r="B1906" s="51" t="s">
        <v>1208</v>
      </c>
      <c r="C1906" s="51" t="s">
        <v>1786</v>
      </c>
      <c r="D1906" s="51" t="s">
        <v>1443</v>
      </c>
      <c r="E1906" s="51" t="s">
        <v>1442</v>
      </c>
      <c r="F1906" s="51" t="s">
        <v>1204</v>
      </c>
      <c r="G1906" s="51" t="s">
        <v>1203</v>
      </c>
      <c r="H1906" s="51" t="s">
        <v>1202</v>
      </c>
      <c r="I1906" s="51" t="s">
        <v>1201</v>
      </c>
      <c r="J1906" s="51" t="s">
        <v>1200</v>
      </c>
      <c r="K1906" s="51" t="s">
        <v>1199</v>
      </c>
      <c r="L1906" s="51" t="s">
        <v>1248</v>
      </c>
      <c r="M1906" s="51" t="s">
        <v>1791</v>
      </c>
      <c r="N1906" s="51" t="s">
        <v>2735</v>
      </c>
      <c r="O1906" s="51">
        <v>439400</v>
      </c>
      <c r="P1906" s="51" t="s">
        <v>1195</v>
      </c>
      <c r="Q1906" s="51" t="s">
        <v>1194</v>
      </c>
      <c r="R1906" s="51" t="s">
        <v>15</v>
      </c>
      <c r="T1906" s="51" t="s">
        <v>1942</v>
      </c>
    </row>
    <row r="1907" spans="1:20" x14ac:dyDescent="0.2">
      <c r="A1907" s="51" t="s">
        <v>1787</v>
      </c>
      <c r="B1907" s="51" t="s">
        <v>1208</v>
      </c>
      <c r="C1907" s="51" t="s">
        <v>1786</v>
      </c>
      <c r="D1907" s="51" t="s">
        <v>1443</v>
      </c>
      <c r="E1907" s="51" t="s">
        <v>1442</v>
      </c>
      <c r="F1907" s="51" t="s">
        <v>1204</v>
      </c>
      <c r="G1907" s="51" t="s">
        <v>1203</v>
      </c>
      <c r="H1907" s="51" t="s">
        <v>1202</v>
      </c>
      <c r="I1907" s="51" t="s">
        <v>1201</v>
      </c>
      <c r="J1907" s="51" t="s">
        <v>1200</v>
      </c>
      <c r="K1907" s="51" t="s">
        <v>1199</v>
      </c>
      <c r="L1907" s="51" t="s">
        <v>1246</v>
      </c>
      <c r="M1907" s="51" t="s">
        <v>1791</v>
      </c>
      <c r="N1907" s="51" t="s">
        <v>2735</v>
      </c>
      <c r="O1907" s="51">
        <v>148800</v>
      </c>
      <c r="P1907" s="51" t="s">
        <v>1195</v>
      </c>
      <c r="Q1907" s="51" t="s">
        <v>1194</v>
      </c>
      <c r="R1907" s="51" t="s">
        <v>1213</v>
      </c>
      <c r="T1907" s="51" t="s">
        <v>1799</v>
      </c>
    </row>
    <row r="1908" spans="1:20" x14ac:dyDescent="0.2">
      <c r="A1908" s="51" t="s">
        <v>1787</v>
      </c>
      <c r="B1908" s="51" t="s">
        <v>1208</v>
      </c>
      <c r="C1908" s="51" t="s">
        <v>1786</v>
      </c>
      <c r="D1908" s="51" t="s">
        <v>1443</v>
      </c>
      <c r="E1908" s="51" t="s">
        <v>1442</v>
      </c>
      <c r="F1908" s="51" t="s">
        <v>1204</v>
      </c>
      <c r="G1908" s="51" t="s">
        <v>1203</v>
      </c>
      <c r="H1908" s="51" t="s">
        <v>1202</v>
      </c>
      <c r="I1908" s="51" t="s">
        <v>1201</v>
      </c>
      <c r="J1908" s="51" t="s">
        <v>1200</v>
      </c>
      <c r="K1908" s="51" t="s">
        <v>1199</v>
      </c>
      <c r="L1908" s="51" t="s">
        <v>1244</v>
      </c>
      <c r="M1908" s="51" t="s">
        <v>1791</v>
      </c>
      <c r="N1908" s="51" t="s">
        <v>2735</v>
      </c>
      <c r="O1908" s="51">
        <v>292490</v>
      </c>
      <c r="P1908" s="51" t="s">
        <v>1195</v>
      </c>
      <c r="Q1908" s="51" t="s">
        <v>1194</v>
      </c>
      <c r="R1908" s="51" t="s">
        <v>15</v>
      </c>
      <c r="T1908" s="51" t="s">
        <v>1941</v>
      </c>
    </row>
    <row r="1909" spans="1:20" x14ac:dyDescent="0.2">
      <c r="A1909" s="51" t="s">
        <v>1787</v>
      </c>
      <c r="B1909" s="51" t="s">
        <v>1208</v>
      </c>
      <c r="C1909" s="51" t="s">
        <v>1786</v>
      </c>
      <c r="D1909" s="51" t="s">
        <v>1443</v>
      </c>
      <c r="E1909" s="51" t="s">
        <v>1442</v>
      </c>
      <c r="F1909" s="51" t="s">
        <v>1204</v>
      </c>
      <c r="G1909" s="51" t="s">
        <v>1203</v>
      </c>
      <c r="H1909" s="51" t="s">
        <v>1202</v>
      </c>
      <c r="I1909" s="51" t="s">
        <v>1201</v>
      </c>
      <c r="J1909" s="51" t="s">
        <v>1200</v>
      </c>
      <c r="K1909" s="51" t="s">
        <v>1199</v>
      </c>
      <c r="L1909" s="51" t="s">
        <v>1242</v>
      </c>
      <c r="M1909" s="51" t="s">
        <v>1791</v>
      </c>
      <c r="N1909" s="51" t="s">
        <v>2735</v>
      </c>
      <c r="O1909" s="51">
        <v>610400</v>
      </c>
      <c r="P1909" s="51" t="s">
        <v>1195</v>
      </c>
      <c r="Q1909" s="51" t="s">
        <v>1194</v>
      </c>
      <c r="R1909" s="51" t="s">
        <v>15</v>
      </c>
      <c r="T1909" s="51" t="s">
        <v>1940</v>
      </c>
    </row>
    <row r="1910" spans="1:20" x14ac:dyDescent="0.2">
      <c r="A1910" s="51" t="s">
        <v>1787</v>
      </c>
      <c r="B1910" s="51" t="s">
        <v>1208</v>
      </c>
      <c r="C1910" s="51" t="s">
        <v>1786</v>
      </c>
      <c r="D1910" s="51" t="s">
        <v>1443</v>
      </c>
      <c r="E1910" s="51" t="s">
        <v>1442</v>
      </c>
      <c r="F1910" s="51" t="s">
        <v>1204</v>
      </c>
      <c r="G1910" s="51" t="s">
        <v>1203</v>
      </c>
      <c r="H1910" s="51" t="s">
        <v>1202</v>
      </c>
      <c r="I1910" s="51" t="s">
        <v>1201</v>
      </c>
      <c r="J1910" s="51" t="s">
        <v>1200</v>
      </c>
      <c r="K1910" s="51" t="s">
        <v>1199</v>
      </c>
      <c r="L1910" s="51" t="s">
        <v>1238</v>
      </c>
      <c r="M1910" s="51" t="s">
        <v>1791</v>
      </c>
      <c r="N1910" s="51" t="s">
        <v>2735</v>
      </c>
      <c r="O1910" s="51">
        <v>209990</v>
      </c>
      <c r="P1910" s="51" t="s">
        <v>1195</v>
      </c>
      <c r="Q1910" s="51" t="s">
        <v>1194</v>
      </c>
      <c r="R1910" s="51" t="s">
        <v>15</v>
      </c>
      <c r="T1910" s="51" t="s">
        <v>1635</v>
      </c>
    </row>
    <row r="1911" spans="1:20" x14ac:dyDescent="0.2">
      <c r="A1911" s="51" t="s">
        <v>1787</v>
      </c>
      <c r="B1911" s="51" t="s">
        <v>1208</v>
      </c>
      <c r="C1911" s="51" t="s">
        <v>1786</v>
      </c>
      <c r="D1911" s="51" t="s">
        <v>1436</v>
      </c>
      <c r="E1911" s="51" t="s">
        <v>1435</v>
      </c>
      <c r="F1911" s="51" t="s">
        <v>1204</v>
      </c>
      <c r="G1911" s="51" t="s">
        <v>1203</v>
      </c>
      <c r="H1911" s="51" t="s">
        <v>1202</v>
      </c>
      <c r="I1911" s="51" t="s">
        <v>1201</v>
      </c>
      <c r="J1911" s="51" t="s">
        <v>1200</v>
      </c>
      <c r="K1911" s="51" t="s">
        <v>1199</v>
      </c>
      <c r="L1911" s="51" t="s">
        <v>1222</v>
      </c>
      <c r="M1911" s="51" t="s">
        <v>1791</v>
      </c>
      <c r="N1911" s="51" t="s">
        <v>2735</v>
      </c>
      <c r="O1911" s="51">
        <v>233900</v>
      </c>
      <c r="P1911" s="51" t="s">
        <v>1195</v>
      </c>
      <c r="Q1911" s="51" t="s">
        <v>1194</v>
      </c>
      <c r="R1911" s="51" t="s">
        <v>15</v>
      </c>
      <c r="T1911" s="51" t="s">
        <v>1801</v>
      </c>
    </row>
    <row r="1912" spans="1:20" x14ac:dyDescent="0.2">
      <c r="A1912" s="51" t="s">
        <v>1787</v>
      </c>
      <c r="B1912" s="51" t="s">
        <v>1208</v>
      </c>
      <c r="C1912" s="51" t="s">
        <v>1786</v>
      </c>
      <c r="D1912" s="51" t="s">
        <v>1436</v>
      </c>
      <c r="E1912" s="51" t="s">
        <v>1435</v>
      </c>
      <c r="F1912" s="51" t="s">
        <v>1204</v>
      </c>
      <c r="G1912" s="51" t="s">
        <v>1203</v>
      </c>
      <c r="H1912" s="51" t="s">
        <v>1202</v>
      </c>
      <c r="I1912" s="51" t="s">
        <v>1201</v>
      </c>
      <c r="J1912" s="51" t="s">
        <v>1200</v>
      </c>
      <c r="K1912" s="51" t="s">
        <v>1199</v>
      </c>
      <c r="L1912" s="51" t="s">
        <v>1219</v>
      </c>
      <c r="M1912" s="51" t="s">
        <v>1211</v>
      </c>
      <c r="N1912" s="51" t="s">
        <v>1164</v>
      </c>
      <c r="O1912" s="51">
        <v>376900</v>
      </c>
      <c r="P1912" s="51" t="s">
        <v>1195</v>
      </c>
      <c r="Q1912" s="51" t="s">
        <v>1194</v>
      </c>
      <c r="R1912" s="51" t="s">
        <v>15</v>
      </c>
      <c r="T1912" s="51" t="s">
        <v>1789</v>
      </c>
    </row>
    <row r="1913" spans="1:20" x14ac:dyDescent="0.2">
      <c r="A1913" s="51" t="s">
        <v>1787</v>
      </c>
      <c r="B1913" s="51" t="s">
        <v>1208</v>
      </c>
      <c r="C1913" s="51" t="s">
        <v>1786</v>
      </c>
      <c r="D1913" s="51" t="s">
        <v>1436</v>
      </c>
      <c r="E1913" s="51" t="s">
        <v>1435</v>
      </c>
      <c r="F1913" s="51" t="s">
        <v>1204</v>
      </c>
      <c r="G1913" s="51" t="s">
        <v>1203</v>
      </c>
      <c r="H1913" s="51" t="s">
        <v>1202</v>
      </c>
      <c r="I1913" s="51" t="s">
        <v>1201</v>
      </c>
      <c r="J1913" s="51" t="s">
        <v>1200</v>
      </c>
      <c r="K1913" s="51" t="s">
        <v>1199</v>
      </c>
      <c r="L1913" s="51" t="s">
        <v>1217</v>
      </c>
      <c r="M1913" s="51" t="s">
        <v>1791</v>
      </c>
      <c r="N1913" s="51" t="s">
        <v>2735</v>
      </c>
      <c r="O1913" s="51">
        <v>212000</v>
      </c>
      <c r="P1913" s="51" t="s">
        <v>1195</v>
      </c>
      <c r="Q1913" s="51" t="s">
        <v>1194</v>
      </c>
      <c r="R1913" s="51" t="s">
        <v>15</v>
      </c>
      <c r="T1913" s="51" t="s">
        <v>1805</v>
      </c>
    </row>
    <row r="1914" spans="1:20" x14ac:dyDescent="0.2">
      <c r="A1914" s="51" t="s">
        <v>1787</v>
      </c>
      <c r="B1914" s="51" t="s">
        <v>1208</v>
      </c>
      <c r="C1914" s="51" t="s">
        <v>1786</v>
      </c>
      <c r="D1914" s="51" t="s">
        <v>1436</v>
      </c>
      <c r="E1914" s="51" t="s">
        <v>1435</v>
      </c>
      <c r="F1914" s="51" t="s">
        <v>1204</v>
      </c>
      <c r="G1914" s="51" t="s">
        <v>1203</v>
      </c>
      <c r="H1914" s="51" t="s">
        <v>1202</v>
      </c>
      <c r="I1914" s="51" t="s">
        <v>1201</v>
      </c>
      <c r="J1914" s="51" t="s">
        <v>1200</v>
      </c>
      <c r="K1914" s="51" t="s">
        <v>1199</v>
      </c>
      <c r="L1914" s="51" t="s">
        <v>1215</v>
      </c>
      <c r="M1914" s="51" t="s">
        <v>1211</v>
      </c>
      <c r="N1914" s="51" t="s">
        <v>1164</v>
      </c>
      <c r="O1914" s="51">
        <v>277300</v>
      </c>
      <c r="P1914" s="51" t="s">
        <v>1195</v>
      </c>
      <c r="Q1914" s="51" t="s">
        <v>1194</v>
      </c>
      <c r="R1914" s="51" t="s">
        <v>15</v>
      </c>
      <c r="T1914" s="51" t="s">
        <v>1939</v>
      </c>
    </row>
    <row r="1915" spans="1:20" x14ac:dyDescent="0.2">
      <c r="A1915" s="51" t="s">
        <v>1787</v>
      </c>
      <c r="B1915" s="51" t="s">
        <v>1208</v>
      </c>
      <c r="C1915" s="51" t="s">
        <v>1786</v>
      </c>
      <c r="D1915" s="51" t="s">
        <v>1436</v>
      </c>
      <c r="E1915" s="51" t="s">
        <v>1435</v>
      </c>
      <c r="F1915" s="51" t="s">
        <v>1204</v>
      </c>
      <c r="G1915" s="51" t="s">
        <v>1203</v>
      </c>
      <c r="H1915" s="51" t="s">
        <v>1202</v>
      </c>
      <c r="I1915" s="51" t="s">
        <v>1201</v>
      </c>
      <c r="J1915" s="51" t="s">
        <v>1200</v>
      </c>
      <c r="K1915" s="51" t="s">
        <v>1199</v>
      </c>
      <c r="L1915" s="51" t="s">
        <v>1212</v>
      </c>
      <c r="M1915" s="51" t="s">
        <v>1211</v>
      </c>
      <c r="N1915" s="51" t="s">
        <v>1164</v>
      </c>
      <c r="O1915" s="51">
        <v>357900</v>
      </c>
      <c r="P1915" s="51" t="s">
        <v>1195</v>
      </c>
      <c r="Q1915" s="51" t="s">
        <v>1194</v>
      </c>
      <c r="R1915" s="51" t="s">
        <v>15</v>
      </c>
      <c r="T1915" s="51" t="s">
        <v>1806</v>
      </c>
    </row>
    <row r="1916" spans="1:20" x14ac:dyDescent="0.2">
      <c r="A1916" s="51" t="s">
        <v>1787</v>
      </c>
      <c r="B1916" s="51" t="s">
        <v>1208</v>
      </c>
      <c r="C1916" s="51" t="s">
        <v>1786</v>
      </c>
      <c r="D1916" s="51" t="s">
        <v>1436</v>
      </c>
      <c r="E1916" s="51" t="s">
        <v>1435</v>
      </c>
      <c r="F1916" s="51" t="s">
        <v>1204</v>
      </c>
      <c r="G1916" s="51" t="s">
        <v>1203</v>
      </c>
      <c r="H1916" s="51" t="s">
        <v>1202</v>
      </c>
      <c r="I1916" s="51" t="s">
        <v>1201</v>
      </c>
      <c r="J1916" s="51" t="s">
        <v>1200</v>
      </c>
      <c r="K1916" s="51" t="s">
        <v>1199</v>
      </c>
      <c r="L1916" s="51" t="s">
        <v>1198</v>
      </c>
      <c r="M1916" s="51" t="s">
        <v>1791</v>
      </c>
      <c r="N1916" s="51" t="s">
        <v>2735</v>
      </c>
      <c r="O1916" s="51">
        <v>313695</v>
      </c>
      <c r="P1916" s="51" t="s">
        <v>1195</v>
      </c>
      <c r="Q1916" s="51" t="s">
        <v>1194</v>
      </c>
      <c r="R1916" s="51" t="s">
        <v>15</v>
      </c>
      <c r="T1916" s="51" t="s">
        <v>1938</v>
      </c>
    </row>
    <row r="1917" spans="1:20" x14ac:dyDescent="0.2">
      <c r="A1917" s="51" t="s">
        <v>1787</v>
      </c>
      <c r="B1917" s="51" t="s">
        <v>1208</v>
      </c>
      <c r="C1917" s="51" t="s">
        <v>1786</v>
      </c>
      <c r="D1917" s="51" t="s">
        <v>1436</v>
      </c>
      <c r="E1917" s="51" t="s">
        <v>1435</v>
      </c>
      <c r="F1917" s="51" t="s">
        <v>1204</v>
      </c>
      <c r="G1917" s="51" t="s">
        <v>1203</v>
      </c>
      <c r="H1917" s="51" t="s">
        <v>1202</v>
      </c>
      <c r="I1917" s="51" t="s">
        <v>1201</v>
      </c>
      <c r="J1917" s="51" t="s">
        <v>1200</v>
      </c>
      <c r="K1917" s="51" t="s">
        <v>1199</v>
      </c>
      <c r="L1917" s="51" t="s">
        <v>1251</v>
      </c>
      <c r="M1917" s="51" t="s">
        <v>1221</v>
      </c>
      <c r="N1917" s="51" t="s">
        <v>1164</v>
      </c>
      <c r="O1917" s="51">
        <v>197900</v>
      </c>
      <c r="P1917" s="51" t="s">
        <v>1195</v>
      </c>
      <c r="Q1917" s="51" t="s">
        <v>1194</v>
      </c>
      <c r="R1917" s="51" t="s">
        <v>15</v>
      </c>
      <c r="T1917" s="51" t="s">
        <v>1937</v>
      </c>
    </row>
    <row r="1918" spans="1:20" x14ac:dyDescent="0.2">
      <c r="A1918" s="51" t="s">
        <v>1787</v>
      </c>
      <c r="B1918" s="51" t="s">
        <v>1208</v>
      </c>
      <c r="C1918" s="51" t="s">
        <v>1786</v>
      </c>
      <c r="D1918" s="51" t="s">
        <v>1436</v>
      </c>
      <c r="E1918" s="51" t="s">
        <v>1435</v>
      </c>
      <c r="F1918" s="51" t="s">
        <v>1204</v>
      </c>
      <c r="G1918" s="51" t="s">
        <v>1203</v>
      </c>
      <c r="H1918" s="51" t="s">
        <v>1202</v>
      </c>
      <c r="I1918" s="51" t="s">
        <v>1201</v>
      </c>
      <c r="J1918" s="51" t="s">
        <v>1200</v>
      </c>
      <c r="K1918" s="51" t="s">
        <v>1199</v>
      </c>
      <c r="L1918" s="51" t="s">
        <v>1248</v>
      </c>
      <c r="M1918" s="51" t="s">
        <v>1791</v>
      </c>
      <c r="N1918" s="51" t="s">
        <v>2735</v>
      </c>
      <c r="O1918" s="51">
        <v>671900</v>
      </c>
      <c r="P1918" s="51" t="s">
        <v>1195</v>
      </c>
      <c r="Q1918" s="51" t="s">
        <v>1194</v>
      </c>
      <c r="R1918" s="51" t="s">
        <v>15</v>
      </c>
      <c r="T1918" s="51" t="s">
        <v>1936</v>
      </c>
    </row>
    <row r="1919" spans="1:20" x14ac:dyDescent="0.2">
      <c r="A1919" s="51" t="s">
        <v>1787</v>
      </c>
      <c r="B1919" s="51" t="s">
        <v>1208</v>
      </c>
      <c r="C1919" s="51" t="s">
        <v>1786</v>
      </c>
      <c r="D1919" s="51" t="s">
        <v>1436</v>
      </c>
      <c r="E1919" s="51" t="s">
        <v>1435</v>
      </c>
      <c r="F1919" s="51" t="s">
        <v>1204</v>
      </c>
      <c r="G1919" s="51" t="s">
        <v>1203</v>
      </c>
      <c r="H1919" s="51" t="s">
        <v>1202</v>
      </c>
      <c r="I1919" s="51" t="s">
        <v>1201</v>
      </c>
      <c r="J1919" s="51" t="s">
        <v>1200</v>
      </c>
      <c r="K1919" s="51" t="s">
        <v>1199</v>
      </c>
      <c r="L1919" s="51" t="s">
        <v>1246</v>
      </c>
      <c r="M1919" s="51" t="s">
        <v>1197</v>
      </c>
      <c r="N1919" s="51" t="s">
        <v>1168</v>
      </c>
      <c r="O1919" s="51">
        <v>193600</v>
      </c>
      <c r="P1919" s="51" t="s">
        <v>1195</v>
      </c>
      <c r="Q1919" s="51" t="s">
        <v>1194</v>
      </c>
      <c r="R1919" s="51" t="s">
        <v>15</v>
      </c>
      <c r="T1919" s="51" t="s">
        <v>1935</v>
      </c>
    </row>
    <row r="1920" spans="1:20" x14ac:dyDescent="0.2">
      <c r="A1920" s="51" t="s">
        <v>1787</v>
      </c>
      <c r="B1920" s="51" t="s">
        <v>1208</v>
      </c>
      <c r="C1920" s="51" t="s">
        <v>1786</v>
      </c>
      <c r="D1920" s="51" t="s">
        <v>1436</v>
      </c>
      <c r="E1920" s="51" t="s">
        <v>1435</v>
      </c>
      <c r="F1920" s="51" t="s">
        <v>1204</v>
      </c>
      <c r="G1920" s="51" t="s">
        <v>1203</v>
      </c>
      <c r="H1920" s="51" t="s">
        <v>1202</v>
      </c>
      <c r="I1920" s="51" t="s">
        <v>1201</v>
      </c>
      <c r="J1920" s="51" t="s">
        <v>1200</v>
      </c>
      <c r="K1920" s="51" t="s">
        <v>1199</v>
      </c>
      <c r="L1920" s="51" t="s">
        <v>1244</v>
      </c>
      <c r="M1920" s="51" t="s">
        <v>1791</v>
      </c>
      <c r="N1920" s="51" t="s">
        <v>2735</v>
      </c>
      <c r="O1920" s="51">
        <v>197000</v>
      </c>
      <c r="P1920" s="51" t="s">
        <v>1195</v>
      </c>
      <c r="Q1920" s="51" t="s">
        <v>1194</v>
      </c>
      <c r="R1920" s="51" t="s">
        <v>15</v>
      </c>
      <c r="T1920" s="51" t="s">
        <v>1848</v>
      </c>
    </row>
    <row r="1921" spans="1:20" x14ac:dyDescent="0.2">
      <c r="A1921" s="51" t="s">
        <v>1787</v>
      </c>
      <c r="B1921" s="51" t="s">
        <v>1208</v>
      </c>
      <c r="C1921" s="51" t="s">
        <v>1786</v>
      </c>
      <c r="D1921" s="51" t="s">
        <v>1436</v>
      </c>
      <c r="E1921" s="51" t="s">
        <v>1435</v>
      </c>
      <c r="F1921" s="51" t="s">
        <v>1204</v>
      </c>
      <c r="G1921" s="51" t="s">
        <v>1203</v>
      </c>
      <c r="H1921" s="51" t="s">
        <v>1202</v>
      </c>
      <c r="I1921" s="51" t="s">
        <v>1201</v>
      </c>
      <c r="J1921" s="51" t="s">
        <v>1200</v>
      </c>
      <c r="K1921" s="51" t="s">
        <v>1199</v>
      </c>
      <c r="L1921" s="51" t="s">
        <v>1242</v>
      </c>
      <c r="M1921" s="51" t="s">
        <v>1340</v>
      </c>
      <c r="N1921" s="51" t="s">
        <v>1166</v>
      </c>
      <c r="O1921" s="51">
        <v>574900</v>
      </c>
      <c r="P1921" s="51" t="s">
        <v>1195</v>
      </c>
      <c r="Q1921" s="51" t="s">
        <v>1194</v>
      </c>
      <c r="R1921" s="51" t="s">
        <v>15</v>
      </c>
      <c r="T1921" s="51" t="s">
        <v>1453</v>
      </c>
    </row>
    <row r="1922" spans="1:20" x14ac:dyDescent="0.2">
      <c r="A1922" s="51" t="s">
        <v>1787</v>
      </c>
      <c r="B1922" s="51" t="s">
        <v>1208</v>
      </c>
      <c r="C1922" s="51" t="s">
        <v>1786</v>
      </c>
      <c r="D1922" s="51" t="s">
        <v>1436</v>
      </c>
      <c r="E1922" s="51" t="s">
        <v>1435</v>
      </c>
      <c r="F1922" s="51" t="s">
        <v>1204</v>
      </c>
      <c r="G1922" s="51" t="s">
        <v>1203</v>
      </c>
      <c r="H1922" s="51" t="s">
        <v>1202</v>
      </c>
      <c r="I1922" s="51" t="s">
        <v>1201</v>
      </c>
      <c r="J1922" s="51" t="s">
        <v>1200</v>
      </c>
      <c r="K1922" s="51" t="s">
        <v>1199</v>
      </c>
      <c r="L1922" s="51" t="s">
        <v>1238</v>
      </c>
      <c r="M1922" s="51" t="s">
        <v>1211</v>
      </c>
      <c r="N1922" s="51" t="s">
        <v>1164</v>
      </c>
      <c r="O1922" s="51">
        <v>308900</v>
      </c>
      <c r="P1922" s="51" t="s">
        <v>1195</v>
      </c>
      <c r="Q1922" s="51" t="s">
        <v>1194</v>
      </c>
      <c r="R1922" s="51" t="s">
        <v>1213</v>
      </c>
      <c r="T1922" s="51" t="s">
        <v>1934</v>
      </c>
    </row>
    <row r="1923" spans="1:20" x14ac:dyDescent="0.2">
      <c r="A1923" s="51" t="s">
        <v>1787</v>
      </c>
      <c r="B1923" s="51" t="s">
        <v>1208</v>
      </c>
      <c r="C1923" s="51" t="s">
        <v>1786</v>
      </c>
      <c r="D1923" s="51" t="s">
        <v>1430</v>
      </c>
      <c r="E1923" s="51" t="s">
        <v>1429</v>
      </c>
      <c r="F1923" s="51" t="s">
        <v>1204</v>
      </c>
      <c r="G1923" s="51" t="s">
        <v>1203</v>
      </c>
      <c r="H1923" s="51" t="s">
        <v>1202</v>
      </c>
      <c r="I1923" s="51" t="s">
        <v>1201</v>
      </c>
      <c r="J1923" s="51" t="s">
        <v>1200</v>
      </c>
      <c r="K1923" s="51" t="s">
        <v>1199</v>
      </c>
      <c r="L1923" s="51" t="s">
        <v>1222</v>
      </c>
      <c r="M1923" s="51" t="s">
        <v>1791</v>
      </c>
      <c r="N1923" s="51" t="s">
        <v>2735</v>
      </c>
      <c r="O1923" s="51">
        <v>202990</v>
      </c>
      <c r="P1923" s="51" t="s">
        <v>1195</v>
      </c>
      <c r="Q1923" s="51" t="s">
        <v>1194</v>
      </c>
      <c r="R1923" s="51" t="s">
        <v>15</v>
      </c>
      <c r="T1923" s="51" t="s">
        <v>1933</v>
      </c>
    </row>
    <row r="1924" spans="1:20" x14ac:dyDescent="0.2">
      <c r="A1924" s="51" t="s">
        <v>1787</v>
      </c>
      <c r="B1924" s="51" t="s">
        <v>1208</v>
      </c>
      <c r="C1924" s="51" t="s">
        <v>1786</v>
      </c>
      <c r="D1924" s="51" t="s">
        <v>1430</v>
      </c>
      <c r="E1924" s="51" t="s">
        <v>1429</v>
      </c>
      <c r="F1924" s="51" t="s">
        <v>1204</v>
      </c>
      <c r="G1924" s="51" t="s">
        <v>1203</v>
      </c>
      <c r="H1924" s="51" t="s">
        <v>1202</v>
      </c>
      <c r="I1924" s="51" t="s">
        <v>1201</v>
      </c>
      <c r="J1924" s="51" t="s">
        <v>1200</v>
      </c>
      <c r="K1924" s="51" t="s">
        <v>1199</v>
      </c>
      <c r="L1924" s="51" t="s">
        <v>1219</v>
      </c>
      <c r="M1924" s="51" t="s">
        <v>1211</v>
      </c>
      <c r="N1924" s="51" t="s">
        <v>1164</v>
      </c>
      <c r="O1924" s="51">
        <v>269800</v>
      </c>
      <c r="P1924" s="51" t="s">
        <v>1195</v>
      </c>
      <c r="Q1924" s="51" t="s">
        <v>1194</v>
      </c>
      <c r="R1924" s="51" t="s">
        <v>15</v>
      </c>
      <c r="T1924" s="51" t="s">
        <v>1907</v>
      </c>
    </row>
    <row r="1925" spans="1:20" x14ac:dyDescent="0.2">
      <c r="A1925" s="51" t="s">
        <v>1787</v>
      </c>
      <c r="B1925" s="51" t="s">
        <v>1208</v>
      </c>
      <c r="C1925" s="51" t="s">
        <v>1786</v>
      </c>
      <c r="D1925" s="51" t="s">
        <v>1430</v>
      </c>
      <c r="E1925" s="51" t="s">
        <v>1429</v>
      </c>
      <c r="F1925" s="51" t="s">
        <v>1204</v>
      </c>
      <c r="G1925" s="51" t="s">
        <v>1203</v>
      </c>
      <c r="H1925" s="51" t="s">
        <v>1202</v>
      </c>
      <c r="I1925" s="51" t="s">
        <v>1201</v>
      </c>
      <c r="J1925" s="51" t="s">
        <v>1200</v>
      </c>
      <c r="K1925" s="51" t="s">
        <v>1199</v>
      </c>
      <c r="L1925" s="51" t="s">
        <v>1217</v>
      </c>
      <c r="M1925" s="51" t="s">
        <v>1197</v>
      </c>
      <c r="N1925" s="51" t="s">
        <v>1168</v>
      </c>
      <c r="O1925" s="51">
        <v>679900</v>
      </c>
      <c r="P1925" s="51" t="s">
        <v>1195</v>
      </c>
      <c r="Q1925" s="51" t="s">
        <v>1194</v>
      </c>
      <c r="R1925" s="51" t="s">
        <v>15</v>
      </c>
      <c r="T1925" s="51" t="s">
        <v>1839</v>
      </c>
    </row>
    <row r="1926" spans="1:20" x14ac:dyDescent="0.2">
      <c r="A1926" s="51" t="s">
        <v>1787</v>
      </c>
      <c r="B1926" s="51" t="s">
        <v>1208</v>
      </c>
      <c r="C1926" s="51" t="s">
        <v>1786</v>
      </c>
      <c r="D1926" s="51" t="s">
        <v>1430</v>
      </c>
      <c r="E1926" s="51" t="s">
        <v>1429</v>
      </c>
      <c r="F1926" s="51" t="s">
        <v>1204</v>
      </c>
      <c r="G1926" s="51" t="s">
        <v>1203</v>
      </c>
      <c r="H1926" s="51" t="s">
        <v>1202</v>
      </c>
      <c r="I1926" s="51" t="s">
        <v>1201</v>
      </c>
      <c r="J1926" s="51" t="s">
        <v>1200</v>
      </c>
      <c r="K1926" s="51" t="s">
        <v>1199</v>
      </c>
      <c r="L1926" s="51" t="s">
        <v>1215</v>
      </c>
      <c r="M1926" s="51" t="s">
        <v>1221</v>
      </c>
      <c r="N1926" s="51" t="s">
        <v>1164</v>
      </c>
      <c r="O1926" s="51">
        <v>373900</v>
      </c>
      <c r="P1926" s="51" t="s">
        <v>1195</v>
      </c>
      <c r="Q1926" s="51" t="s">
        <v>1194</v>
      </c>
      <c r="R1926" s="51" t="s">
        <v>15</v>
      </c>
      <c r="T1926" s="51" t="s">
        <v>1932</v>
      </c>
    </row>
    <row r="1927" spans="1:20" x14ac:dyDescent="0.2">
      <c r="A1927" s="51" t="s">
        <v>1787</v>
      </c>
      <c r="B1927" s="51" t="s">
        <v>1208</v>
      </c>
      <c r="C1927" s="51" t="s">
        <v>1786</v>
      </c>
      <c r="D1927" s="51" t="s">
        <v>1430</v>
      </c>
      <c r="E1927" s="51" t="s">
        <v>1429</v>
      </c>
      <c r="F1927" s="51" t="s">
        <v>1204</v>
      </c>
      <c r="G1927" s="51" t="s">
        <v>1203</v>
      </c>
      <c r="H1927" s="51" t="s">
        <v>1202</v>
      </c>
      <c r="I1927" s="51" t="s">
        <v>1201</v>
      </c>
      <c r="J1927" s="51" t="s">
        <v>1200</v>
      </c>
      <c r="K1927" s="51" t="s">
        <v>1199</v>
      </c>
      <c r="L1927" s="51" t="s">
        <v>1212</v>
      </c>
      <c r="M1927" s="51" t="s">
        <v>1791</v>
      </c>
      <c r="N1927" s="51" t="s">
        <v>2735</v>
      </c>
      <c r="O1927" s="51">
        <v>357900</v>
      </c>
      <c r="P1927" s="51" t="s">
        <v>1195</v>
      </c>
      <c r="Q1927" s="51" t="s">
        <v>1194</v>
      </c>
      <c r="R1927" s="51" t="s">
        <v>15</v>
      </c>
      <c r="T1927" s="51" t="s">
        <v>1806</v>
      </c>
    </row>
    <row r="1928" spans="1:20" x14ac:dyDescent="0.2">
      <c r="A1928" s="51" t="s">
        <v>1787</v>
      </c>
      <c r="B1928" s="51" t="s">
        <v>1208</v>
      </c>
      <c r="C1928" s="51" t="s">
        <v>1786</v>
      </c>
      <c r="D1928" s="51" t="s">
        <v>1430</v>
      </c>
      <c r="E1928" s="51" t="s">
        <v>1429</v>
      </c>
      <c r="F1928" s="51" t="s">
        <v>1204</v>
      </c>
      <c r="G1928" s="51" t="s">
        <v>1203</v>
      </c>
      <c r="H1928" s="51" t="s">
        <v>1202</v>
      </c>
      <c r="I1928" s="51" t="s">
        <v>1201</v>
      </c>
      <c r="J1928" s="51" t="s">
        <v>1200</v>
      </c>
      <c r="K1928" s="51" t="s">
        <v>1199</v>
      </c>
      <c r="L1928" s="51" t="s">
        <v>1198</v>
      </c>
      <c r="M1928" s="51" t="s">
        <v>1197</v>
      </c>
      <c r="N1928" s="51" t="s">
        <v>1168</v>
      </c>
      <c r="O1928" s="51">
        <v>335500</v>
      </c>
      <c r="P1928" s="51" t="s">
        <v>1195</v>
      </c>
      <c r="Q1928" s="51" t="s">
        <v>1194</v>
      </c>
      <c r="R1928" s="51" t="s">
        <v>15</v>
      </c>
      <c r="T1928" s="51" t="s">
        <v>1922</v>
      </c>
    </row>
    <row r="1929" spans="1:20" x14ac:dyDescent="0.2">
      <c r="A1929" s="51" t="s">
        <v>1787</v>
      </c>
      <c r="B1929" s="51" t="s">
        <v>1208</v>
      </c>
      <c r="C1929" s="51" t="s">
        <v>1786</v>
      </c>
      <c r="D1929" s="51" t="s">
        <v>1430</v>
      </c>
      <c r="E1929" s="51" t="s">
        <v>1429</v>
      </c>
      <c r="F1929" s="51" t="s">
        <v>1204</v>
      </c>
      <c r="G1929" s="51" t="s">
        <v>1203</v>
      </c>
      <c r="H1929" s="51" t="s">
        <v>1202</v>
      </c>
      <c r="I1929" s="51" t="s">
        <v>1201</v>
      </c>
      <c r="J1929" s="51" t="s">
        <v>1200</v>
      </c>
      <c r="K1929" s="51" t="s">
        <v>1199</v>
      </c>
      <c r="L1929" s="51" t="s">
        <v>1251</v>
      </c>
      <c r="M1929" s="51" t="s">
        <v>1211</v>
      </c>
      <c r="N1929" s="51" t="s">
        <v>1164</v>
      </c>
      <c r="O1929" s="51">
        <v>233990</v>
      </c>
      <c r="P1929" s="51" t="s">
        <v>1195</v>
      </c>
      <c r="Q1929" s="51" t="s">
        <v>1194</v>
      </c>
      <c r="R1929" s="51" t="s">
        <v>15</v>
      </c>
      <c r="T1929" s="51" t="s">
        <v>1788</v>
      </c>
    </row>
    <row r="1930" spans="1:20" x14ac:dyDescent="0.2">
      <c r="A1930" s="51" t="s">
        <v>1787</v>
      </c>
      <c r="B1930" s="51" t="s">
        <v>1208</v>
      </c>
      <c r="C1930" s="51" t="s">
        <v>1786</v>
      </c>
      <c r="D1930" s="51" t="s">
        <v>1430</v>
      </c>
      <c r="E1930" s="51" t="s">
        <v>1429</v>
      </c>
      <c r="F1930" s="51" t="s">
        <v>1204</v>
      </c>
      <c r="G1930" s="51" t="s">
        <v>1203</v>
      </c>
      <c r="H1930" s="51" t="s">
        <v>1202</v>
      </c>
      <c r="I1930" s="51" t="s">
        <v>1201</v>
      </c>
      <c r="J1930" s="51" t="s">
        <v>1200</v>
      </c>
      <c r="K1930" s="51" t="s">
        <v>1199</v>
      </c>
      <c r="L1930" s="51" t="s">
        <v>1248</v>
      </c>
      <c r="M1930" s="51" t="s">
        <v>1791</v>
      </c>
      <c r="N1930" s="51" t="s">
        <v>2735</v>
      </c>
      <c r="O1930" s="51">
        <v>129200</v>
      </c>
      <c r="P1930" s="51" t="s">
        <v>1195</v>
      </c>
      <c r="Q1930" s="51" t="s">
        <v>1194</v>
      </c>
      <c r="R1930" s="51" t="s">
        <v>15</v>
      </c>
      <c r="T1930" s="51" t="s">
        <v>1905</v>
      </c>
    </row>
    <row r="1931" spans="1:20" x14ac:dyDescent="0.2">
      <c r="A1931" s="51" t="s">
        <v>1787</v>
      </c>
      <c r="B1931" s="51" t="s">
        <v>1208</v>
      </c>
      <c r="C1931" s="51" t="s">
        <v>1786</v>
      </c>
      <c r="D1931" s="51" t="s">
        <v>1430</v>
      </c>
      <c r="E1931" s="51" t="s">
        <v>1429</v>
      </c>
      <c r="F1931" s="51" t="s">
        <v>1204</v>
      </c>
      <c r="G1931" s="51" t="s">
        <v>1203</v>
      </c>
      <c r="H1931" s="51" t="s">
        <v>1202</v>
      </c>
      <c r="I1931" s="51" t="s">
        <v>1201</v>
      </c>
      <c r="J1931" s="51" t="s">
        <v>1200</v>
      </c>
      <c r="K1931" s="51" t="s">
        <v>1199</v>
      </c>
      <c r="L1931" s="51" t="s">
        <v>1246</v>
      </c>
      <c r="M1931" s="51" t="s">
        <v>1211</v>
      </c>
      <c r="N1931" s="51" t="s">
        <v>1164</v>
      </c>
      <c r="O1931" s="51">
        <v>345900</v>
      </c>
      <c r="P1931" s="51" t="s">
        <v>1195</v>
      </c>
      <c r="Q1931" s="51" t="s">
        <v>1194</v>
      </c>
      <c r="R1931" s="51" t="s">
        <v>15</v>
      </c>
      <c r="T1931" s="51" t="s">
        <v>1902</v>
      </c>
    </row>
    <row r="1932" spans="1:20" x14ac:dyDescent="0.2">
      <c r="A1932" s="51" t="s">
        <v>1787</v>
      </c>
      <c r="B1932" s="51" t="s">
        <v>1208</v>
      </c>
      <c r="C1932" s="51" t="s">
        <v>1786</v>
      </c>
      <c r="D1932" s="51" t="s">
        <v>1430</v>
      </c>
      <c r="E1932" s="51" t="s">
        <v>1429</v>
      </c>
      <c r="F1932" s="51" t="s">
        <v>1204</v>
      </c>
      <c r="G1932" s="51" t="s">
        <v>1203</v>
      </c>
      <c r="H1932" s="51" t="s">
        <v>1202</v>
      </c>
      <c r="I1932" s="51" t="s">
        <v>1201</v>
      </c>
      <c r="J1932" s="51" t="s">
        <v>1200</v>
      </c>
      <c r="K1932" s="51" t="s">
        <v>1199</v>
      </c>
      <c r="L1932" s="51" t="s">
        <v>1244</v>
      </c>
      <c r="M1932" s="51" t="s">
        <v>1211</v>
      </c>
      <c r="N1932" s="51" t="s">
        <v>1164</v>
      </c>
      <c r="O1932" s="51">
        <v>225500</v>
      </c>
      <c r="P1932" s="51" t="s">
        <v>1195</v>
      </c>
      <c r="Q1932" s="51" t="s">
        <v>1194</v>
      </c>
      <c r="R1932" s="51" t="s">
        <v>15</v>
      </c>
      <c r="T1932" s="51" t="s">
        <v>1931</v>
      </c>
    </row>
    <row r="1933" spans="1:20" x14ac:dyDescent="0.2">
      <c r="A1933" s="51" t="s">
        <v>1787</v>
      </c>
      <c r="B1933" s="51" t="s">
        <v>1208</v>
      </c>
      <c r="C1933" s="51" t="s">
        <v>1786</v>
      </c>
      <c r="D1933" s="51" t="s">
        <v>1430</v>
      </c>
      <c r="E1933" s="51" t="s">
        <v>1429</v>
      </c>
      <c r="F1933" s="51" t="s">
        <v>1204</v>
      </c>
      <c r="G1933" s="51" t="s">
        <v>1203</v>
      </c>
      <c r="H1933" s="51" t="s">
        <v>1202</v>
      </c>
      <c r="I1933" s="51" t="s">
        <v>1201</v>
      </c>
      <c r="J1933" s="51" t="s">
        <v>1200</v>
      </c>
      <c r="K1933" s="51" t="s">
        <v>1199</v>
      </c>
      <c r="L1933" s="51" t="s">
        <v>1242</v>
      </c>
      <c r="M1933" s="51" t="s">
        <v>1791</v>
      </c>
      <c r="N1933" s="51" t="s">
        <v>2735</v>
      </c>
      <c r="O1933" s="51">
        <v>539900</v>
      </c>
      <c r="P1933" s="51" t="s">
        <v>1195</v>
      </c>
      <c r="Q1933" s="51" t="s">
        <v>1194</v>
      </c>
      <c r="R1933" s="51" t="s">
        <v>15</v>
      </c>
      <c r="T1933" s="51" t="s">
        <v>1908</v>
      </c>
    </row>
    <row r="1934" spans="1:20" x14ac:dyDescent="0.2">
      <c r="A1934" s="51" t="s">
        <v>1787</v>
      </c>
      <c r="B1934" s="51" t="s">
        <v>1208</v>
      </c>
      <c r="C1934" s="51" t="s">
        <v>1786</v>
      </c>
      <c r="D1934" s="51" t="s">
        <v>1430</v>
      </c>
      <c r="E1934" s="51" t="s">
        <v>1429</v>
      </c>
      <c r="F1934" s="51" t="s">
        <v>1204</v>
      </c>
      <c r="G1934" s="51" t="s">
        <v>1203</v>
      </c>
      <c r="H1934" s="51" t="s">
        <v>1202</v>
      </c>
      <c r="I1934" s="51" t="s">
        <v>1201</v>
      </c>
      <c r="J1934" s="51" t="s">
        <v>1200</v>
      </c>
      <c r="K1934" s="51" t="s">
        <v>1199</v>
      </c>
      <c r="L1934" s="51" t="s">
        <v>1238</v>
      </c>
      <c r="M1934" s="51" t="s">
        <v>1221</v>
      </c>
      <c r="N1934" s="51" t="s">
        <v>1164</v>
      </c>
      <c r="O1934" s="51">
        <v>150400</v>
      </c>
      <c r="P1934" s="51" t="s">
        <v>1195</v>
      </c>
      <c r="Q1934" s="51" t="s">
        <v>1194</v>
      </c>
      <c r="R1934" s="51" t="s">
        <v>15</v>
      </c>
      <c r="T1934" s="51" t="s">
        <v>1906</v>
      </c>
    </row>
    <row r="1935" spans="1:20" x14ac:dyDescent="0.2">
      <c r="A1935" s="51" t="s">
        <v>1787</v>
      </c>
      <c r="B1935" s="51" t="s">
        <v>1208</v>
      </c>
      <c r="C1935" s="51" t="s">
        <v>1786</v>
      </c>
      <c r="D1935" s="51" t="s">
        <v>1425</v>
      </c>
      <c r="E1935" s="51" t="s">
        <v>1424</v>
      </c>
      <c r="F1935" s="51" t="s">
        <v>1204</v>
      </c>
      <c r="G1935" s="51" t="s">
        <v>1203</v>
      </c>
      <c r="H1935" s="51" t="s">
        <v>1202</v>
      </c>
      <c r="I1935" s="51" t="s">
        <v>1201</v>
      </c>
      <c r="J1935" s="51" t="s">
        <v>1200</v>
      </c>
      <c r="K1935" s="51" t="s">
        <v>1199</v>
      </c>
      <c r="L1935" s="51" t="s">
        <v>1222</v>
      </c>
      <c r="M1935" s="51" t="s">
        <v>1791</v>
      </c>
      <c r="N1935" s="51" t="s">
        <v>2735</v>
      </c>
      <c r="O1935" s="51">
        <v>265900</v>
      </c>
      <c r="P1935" s="51" t="s">
        <v>1195</v>
      </c>
      <c r="Q1935" s="51" t="s">
        <v>1194</v>
      </c>
      <c r="R1935" s="51" t="s">
        <v>1213</v>
      </c>
      <c r="T1935" s="51" t="s">
        <v>1418</v>
      </c>
    </row>
    <row r="1936" spans="1:20" x14ac:dyDescent="0.2">
      <c r="A1936" s="51" t="s">
        <v>1787</v>
      </c>
      <c r="B1936" s="51" t="s">
        <v>1208</v>
      </c>
      <c r="C1936" s="51" t="s">
        <v>1786</v>
      </c>
      <c r="D1936" s="51" t="s">
        <v>1425</v>
      </c>
      <c r="E1936" s="51" t="s">
        <v>1424</v>
      </c>
      <c r="F1936" s="51" t="s">
        <v>1204</v>
      </c>
      <c r="G1936" s="51" t="s">
        <v>1203</v>
      </c>
      <c r="H1936" s="51" t="s">
        <v>1202</v>
      </c>
      <c r="I1936" s="51" t="s">
        <v>1201</v>
      </c>
      <c r="J1936" s="51" t="s">
        <v>1200</v>
      </c>
      <c r="K1936" s="51" t="s">
        <v>1199</v>
      </c>
      <c r="L1936" s="51" t="s">
        <v>1219</v>
      </c>
      <c r="M1936" s="51" t="s">
        <v>1197</v>
      </c>
      <c r="N1936" s="51" t="s">
        <v>1168</v>
      </c>
      <c r="O1936" s="51">
        <v>349900</v>
      </c>
      <c r="P1936" s="51" t="s">
        <v>1195</v>
      </c>
      <c r="Q1936" s="51" t="s">
        <v>1194</v>
      </c>
      <c r="R1936" s="51" t="s">
        <v>15</v>
      </c>
      <c r="T1936" s="51" t="s">
        <v>1826</v>
      </c>
    </row>
    <row r="1937" spans="1:20" x14ac:dyDescent="0.2">
      <c r="A1937" s="51" t="s">
        <v>1787</v>
      </c>
      <c r="B1937" s="51" t="s">
        <v>1208</v>
      </c>
      <c r="C1937" s="51" t="s">
        <v>1786</v>
      </c>
      <c r="D1937" s="51" t="s">
        <v>1425</v>
      </c>
      <c r="E1937" s="51" t="s">
        <v>1424</v>
      </c>
      <c r="F1937" s="51" t="s">
        <v>1204</v>
      </c>
      <c r="G1937" s="51" t="s">
        <v>1203</v>
      </c>
      <c r="H1937" s="51" t="s">
        <v>1202</v>
      </c>
      <c r="I1937" s="51" t="s">
        <v>1201</v>
      </c>
      <c r="J1937" s="51" t="s">
        <v>1200</v>
      </c>
      <c r="K1937" s="51" t="s">
        <v>1199</v>
      </c>
      <c r="L1937" s="51" t="s">
        <v>1217</v>
      </c>
      <c r="M1937" s="51" t="s">
        <v>1791</v>
      </c>
      <c r="N1937" s="51" t="s">
        <v>2735</v>
      </c>
      <c r="O1937" s="51">
        <v>276700</v>
      </c>
      <c r="P1937" s="51" t="s">
        <v>1195</v>
      </c>
      <c r="Q1937" s="51" t="s">
        <v>1194</v>
      </c>
      <c r="R1937" s="51" t="s">
        <v>15</v>
      </c>
      <c r="T1937" s="51" t="s">
        <v>1823</v>
      </c>
    </row>
    <row r="1938" spans="1:20" x14ac:dyDescent="0.2">
      <c r="A1938" s="51" t="s">
        <v>1787</v>
      </c>
      <c r="B1938" s="51" t="s">
        <v>1208</v>
      </c>
      <c r="C1938" s="51" t="s">
        <v>1786</v>
      </c>
      <c r="D1938" s="51" t="s">
        <v>1425</v>
      </c>
      <c r="E1938" s="51" t="s">
        <v>1424</v>
      </c>
      <c r="F1938" s="51" t="s">
        <v>1204</v>
      </c>
      <c r="G1938" s="51" t="s">
        <v>1203</v>
      </c>
      <c r="H1938" s="51" t="s">
        <v>1202</v>
      </c>
      <c r="I1938" s="51" t="s">
        <v>1201</v>
      </c>
      <c r="J1938" s="51" t="s">
        <v>1200</v>
      </c>
      <c r="K1938" s="51" t="s">
        <v>1199</v>
      </c>
      <c r="L1938" s="51" t="s">
        <v>1215</v>
      </c>
      <c r="M1938" s="51" t="s">
        <v>1791</v>
      </c>
      <c r="N1938" s="51" t="s">
        <v>2735</v>
      </c>
      <c r="O1938" s="51">
        <v>143600</v>
      </c>
      <c r="P1938" s="51" t="s">
        <v>1195</v>
      </c>
      <c r="Q1938" s="51" t="s">
        <v>1194</v>
      </c>
      <c r="R1938" s="51" t="s">
        <v>15</v>
      </c>
      <c r="T1938" s="51" t="s">
        <v>1930</v>
      </c>
    </row>
    <row r="1939" spans="1:20" x14ac:dyDescent="0.2">
      <c r="A1939" s="51" t="s">
        <v>1787</v>
      </c>
      <c r="B1939" s="51" t="s">
        <v>1208</v>
      </c>
      <c r="C1939" s="51" t="s">
        <v>1786</v>
      </c>
      <c r="D1939" s="51" t="s">
        <v>1425</v>
      </c>
      <c r="E1939" s="51" t="s">
        <v>1424</v>
      </c>
      <c r="F1939" s="51" t="s">
        <v>1204</v>
      </c>
      <c r="G1939" s="51" t="s">
        <v>1203</v>
      </c>
      <c r="H1939" s="51" t="s">
        <v>1202</v>
      </c>
      <c r="I1939" s="51" t="s">
        <v>1201</v>
      </c>
      <c r="J1939" s="51" t="s">
        <v>1200</v>
      </c>
      <c r="K1939" s="51" t="s">
        <v>1199</v>
      </c>
      <c r="L1939" s="51" t="s">
        <v>1212</v>
      </c>
      <c r="M1939" s="51" t="s">
        <v>1211</v>
      </c>
      <c r="N1939" s="51" t="s">
        <v>1164</v>
      </c>
      <c r="O1939" s="51">
        <v>239300</v>
      </c>
      <c r="P1939" s="51" t="s">
        <v>1195</v>
      </c>
      <c r="Q1939" s="51" t="s">
        <v>1194</v>
      </c>
      <c r="R1939" s="51" t="s">
        <v>15</v>
      </c>
      <c r="T1939" s="51" t="s">
        <v>1790</v>
      </c>
    </row>
    <row r="1940" spans="1:20" x14ac:dyDescent="0.2">
      <c r="A1940" s="51" t="s">
        <v>1787</v>
      </c>
      <c r="B1940" s="51" t="s">
        <v>1208</v>
      </c>
      <c r="C1940" s="51" t="s">
        <v>1786</v>
      </c>
      <c r="D1940" s="51" t="s">
        <v>1425</v>
      </c>
      <c r="E1940" s="51" t="s">
        <v>1424</v>
      </c>
      <c r="F1940" s="51" t="s">
        <v>1204</v>
      </c>
      <c r="G1940" s="51" t="s">
        <v>1203</v>
      </c>
      <c r="H1940" s="51" t="s">
        <v>1202</v>
      </c>
      <c r="I1940" s="51" t="s">
        <v>1201</v>
      </c>
      <c r="J1940" s="51" t="s">
        <v>1200</v>
      </c>
      <c r="K1940" s="51" t="s">
        <v>1199</v>
      </c>
      <c r="L1940" s="51" t="s">
        <v>1198</v>
      </c>
      <c r="M1940" s="51" t="s">
        <v>1791</v>
      </c>
      <c r="N1940" s="51" t="s">
        <v>2735</v>
      </c>
      <c r="O1940" s="51">
        <v>376900</v>
      </c>
      <c r="P1940" s="51" t="s">
        <v>1195</v>
      </c>
      <c r="Q1940" s="51" t="s">
        <v>1194</v>
      </c>
      <c r="R1940" s="51" t="s">
        <v>15</v>
      </c>
      <c r="T1940" s="51" t="s">
        <v>1789</v>
      </c>
    </row>
    <row r="1941" spans="1:20" x14ac:dyDescent="0.2">
      <c r="A1941" s="51" t="s">
        <v>1787</v>
      </c>
      <c r="B1941" s="51" t="s">
        <v>1208</v>
      </c>
      <c r="C1941" s="51" t="s">
        <v>1786</v>
      </c>
      <c r="D1941" s="51" t="s">
        <v>1425</v>
      </c>
      <c r="E1941" s="51" t="s">
        <v>1424</v>
      </c>
      <c r="F1941" s="51" t="s">
        <v>1204</v>
      </c>
      <c r="G1941" s="51" t="s">
        <v>1203</v>
      </c>
      <c r="H1941" s="51" t="s">
        <v>1202</v>
      </c>
      <c r="I1941" s="51" t="s">
        <v>1201</v>
      </c>
      <c r="J1941" s="51" t="s">
        <v>1200</v>
      </c>
      <c r="K1941" s="51" t="s">
        <v>1199</v>
      </c>
      <c r="L1941" s="51" t="s">
        <v>1251</v>
      </c>
      <c r="M1941" s="51" t="s">
        <v>1211</v>
      </c>
      <c r="N1941" s="51" t="s">
        <v>1164</v>
      </c>
      <c r="O1941" s="51">
        <v>266990</v>
      </c>
      <c r="P1941" s="51" t="s">
        <v>1195</v>
      </c>
      <c r="Q1941" s="51" t="s">
        <v>1194</v>
      </c>
      <c r="R1941" s="51" t="s">
        <v>15</v>
      </c>
      <c r="T1941" s="51" t="s">
        <v>1810</v>
      </c>
    </row>
    <row r="1942" spans="1:20" x14ac:dyDescent="0.2">
      <c r="A1942" s="51" t="s">
        <v>1787</v>
      </c>
      <c r="B1942" s="51" t="s">
        <v>1208</v>
      </c>
      <c r="C1942" s="51" t="s">
        <v>1786</v>
      </c>
      <c r="D1942" s="51" t="s">
        <v>1425</v>
      </c>
      <c r="E1942" s="51" t="s">
        <v>1424</v>
      </c>
      <c r="F1942" s="51" t="s">
        <v>1204</v>
      </c>
      <c r="G1942" s="51" t="s">
        <v>1203</v>
      </c>
      <c r="H1942" s="51" t="s">
        <v>1202</v>
      </c>
      <c r="I1942" s="51" t="s">
        <v>1201</v>
      </c>
      <c r="J1942" s="51" t="s">
        <v>1200</v>
      </c>
      <c r="K1942" s="51" t="s">
        <v>1199</v>
      </c>
      <c r="L1942" s="51" t="s">
        <v>1248</v>
      </c>
      <c r="M1942" s="51" t="s">
        <v>1791</v>
      </c>
      <c r="N1942" s="51" t="s">
        <v>2735</v>
      </c>
      <c r="O1942" s="51">
        <v>486900</v>
      </c>
      <c r="P1942" s="51" t="s">
        <v>1195</v>
      </c>
      <c r="Q1942" s="51" t="s">
        <v>1194</v>
      </c>
      <c r="R1942" s="51" t="s">
        <v>15</v>
      </c>
      <c r="T1942" s="51" t="s">
        <v>1835</v>
      </c>
    </row>
    <row r="1943" spans="1:20" x14ac:dyDescent="0.2">
      <c r="A1943" s="51" t="s">
        <v>1787</v>
      </c>
      <c r="B1943" s="51" t="s">
        <v>1208</v>
      </c>
      <c r="C1943" s="51" t="s">
        <v>1786</v>
      </c>
      <c r="D1943" s="51" t="s">
        <v>1425</v>
      </c>
      <c r="E1943" s="51" t="s">
        <v>1424</v>
      </c>
      <c r="F1943" s="51" t="s">
        <v>1204</v>
      </c>
      <c r="G1943" s="51" t="s">
        <v>1203</v>
      </c>
      <c r="H1943" s="51" t="s">
        <v>1202</v>
      </c>
      <c r="I1943" s="51" t="s">
        <v>1201</v>
      </c>
      <c r="J1943" s="51" t="s">
        <v>1200</v>
      </c>
      <c r="K1943" s="51" t="s">
        <v>1199</v>
      </c>
      <c r="L1943" s="51" t="s">
        <v>1246</v>
      </c>
      <c r="M1943" s="51" t="s">
        <v>1197</v>
      </c>
      <c r="N1943" s="51" t="s">
        <v>1168</v>
      </c>
      <c r="O1943" s="51">
        <v>969900</v>
      </c>
      <c r="P1943" s="51" t="s">
        <v>1195</v>
      </c>
      <c r="Q1943" s="51" t="s">
        <v>1194</v>
      </c>
      <c r="R1943" s="51" t="s">
        <v>15</v>
      </c>
      <c r="T1943" s="51" t="s">
        <v>1832</v>
      </c>
    </row>
    <row r="1944" spans="1:20" x14ac:dyDescent="0.2">
      <c r="A1944" s="51" t="s">
        <v>1787</v>
      </c>
      <c r="B1944" s="51" t="s">
        <v>1208</v>
      </c>
      <c r="C1944" s="51" t="s">
        <v>1786</v>
      </c>
      <c r="D1944" s="51" t="s">
        <v>1425</v>
      </c>
      <c r="E1944" s="51" t="s">
        <v>1424</v>
      </c>
      <c r="F1944" s="51" t="s">
        <v>1204</v>
      </c>
      <c r="G1944" s="51" t="s">
        <v>1203</v>
      </c>
      <c r="H1944" s="51" t="s">
        <v>1202</v>
      </c>
      <c r="I1944" s="51" t="s">
        <v>1201</v>
      </c>
      <c r="J1944" s="51" t="s">
        <v>1200</v>
      </c>
      <c r="K1944" s="51" t="s">
        <v>1199</v>
      </c>
      <c r="L1944" s="51" t="s">
        <v>1244</v>
      </c>
      <c r="M1944" s="51" t="s">
        <v>1791</v>
      </c>
      <c r="N1944" s="51" t="s">
        <v>2735</v>
      </c>
      <c r="O1944" s="51">
        <v>457512</v>
      </c>
      <c r="P1944" s="51" t="s">
        <v>1195</v>
      </c>
      <c r="Q1944" s="51" t="s">
        <v>1194</v>
      </c>
      <c r="R1944" s="51" t="s">
        <v>15</v>
      </c>
      <c r="T1944" s="51" t="s">
        <v>1929</v>
      </c>
    </row>
    <row r="1945" spans="1:20" x14ac:dyDescent="0.2">
      <c r="A1945" s="51" t="s">
        <v>1787</v>
      </c>
      <c r="B1945" s="51" t="s">
        <v>1208</v>
      </c>
      <c r="C1945" s="51" t="s">
        <v>1786</v>
      </c>
      <c r="D1945" s="51" t="s">
        <v>1425</v>
      </c>
      <c r="E1945" s="51" t="s">
        <v>1424</v>
      </c>
      <c r="F1945" s="51" t="s">
        <v>1204</v>
      </c>
      <c r="G1945" s="51" t="s">
        <v>1203</v>
      </c>
      <c r="H1945" s="51" t="s">
        <v>1202</v>
      </c>
      <c r="I1945" s="51" t="s">
        <v>1201</v>
      </c>
      <c r="J1945" s="51" t="s">
        <v>1200</v>
      </c>
      <c r="K1945" s="51" t="s">
        <v>1199</v>
      </c>
      <c r="L1945" s="51" t="s">
        <v>1242</v>
      </c>
      <c r="M1945" s="51" t="s">
        <v>1791</v>
      </c>
      <c r="N1945" s="51" t="s">
        <v>2735</v>
      </c>
      <c r="O1945" s="51">
        <v>246900</v>
      </c>
      <c r="P1945" s="51" t="s">
        <v>1195</v>
      </c>
      <c r="Q1945" s="51" t="s">
        <v>1194</v>
      </c>
      <c r="R1945" s="51" t="s">
        <v>15</v>
      </c>
      <c r="T1945" s="51" t="s">
        <v>1900</v>
      </c>
    </row>
    <row r="1946" spans="1:20" x14ac:dyDescent="0.2">
      <c r="A1946" s="51" t="s">
        <v>1787</v>
      </c>
      <c r="B1946" s="51" t="s">
        <v>1208</v>
      </c>
      <c r="C1946" s="51" t="s">
        <v>1786</v>
      </c>
      <c r="D1946" s="51" t="s">
        <v>1425</v>
      </c>
      <c r="E1946" s="51" t="s">
        <v>1424</v>
      </c>
      <c r="F1946" s="51" t="s">
        <v>1204</v>
      </c>
      <c r="G1946" s="51" t="s">
        <v>1203</v>
      </c>
      <c r="H1946" s="51" t="s">
        <v>1202</v>
      </c>
      <c r="I1946" s="51" t="s">
        <v>1201</v>
      </c>
      <c r="J1946" s="51" t="s">
        <v>1200</v>
      </c>
      <c r="K1946" s="51" t="s">
        <v>1199</v>
      </c>
      <c r="L1946" s="51" t="s">
        <v>1238</v>
      </c>
      <c r="M1946" s="51" t="s">
        <v>1791</v>
      </c>
      <c r="N1946" s="51" t="s">
        <v>2735</v>
      </c>
      <c r="O1946" s="51">
        <v>166700</v>
      </c>
      <c r="P1946" s="51" t="s">
        <v>1195</v>
      </c>
      <c r="Q1946" s="51" t="s">
        <v>1194</v>
      </c>
      <c r="R1946" s="51" t="s">
        <v>15</v>
      </c>
      <c r="T1946" s="51" t="s">
        <v>1899</v>
      </c>
    </row>
    <row r="1947" spans="1:20" x14ac:dyDescent="0.2">
      <c r="A1947" s="51" t="s">
        <v>1787</v>
      </c>
      <c r="B1947" s="51" t="s">
        <v>1208</v>
      </c>
      <c r="C1947" s="51" t="s">
        <v>1786</v>
      </c>
      <c r="D1947" s="51" t="s">
        <v>1417</v>
      </c>
      <c r="E1947" s="51" t="s">
        <v>1416</v>
      </c>
      <c r="F1947" s="51" t="s">
        <v>1204</v>
      </c>
      <c r="G1947" s="51" t="s">
        <v>1203</v>
      </c>
      <c r="H1947" s="51" t="s">
        <v>1202</v>
      </c>
      <c r="I1947" s="51" t="s">
        <v>1201</v>
      </c>
      <c r="J1947" s="51" t="s">
        <v>1200</v>
      </c>
      <c r="K1947" s="51" t="s">
        <v>1199</v>
      </c>
      <c r="L1947" s="51" t="s">
        <v>1222</v>
      </c>
      <c r="M1947" s="51" t="s">
        <v>1791</v>
      </c>
      <c r="N1947" s="51" t="s">
        <v>2735</v>
      </c>
      <c r="O1947" s="51">
        <v>539900</v>
      </c>
      <c r="P1947" s="51" t="s">
        <v>1195</v>
      </c>
      <c r="Q1947" s="51" t="s">
        <v>1194</v>
      </c>
      <c r="R1947" s="51" t="s">
        <v>15</v>
      </c>
      <c r="T1947" s="51" t="s">
        <v>1908</v>
      </c>
    </row>
    <row r="1948" spans="1:20" x14ac:dyDescent="0.2">
      <c r="A1948" s="51" t="s">
        <v>1787</v>
      </c>
      <c r="B1948" s="51" t="s">
        <v>1208</v>
      </c>
      <c r="C1948" s="51" t="s">
        <v>1786</v>
      </c>
      <c r="D1948" s="51" t="s">
        <v>1417</v>
      </c>
      <c r="E1948" s="51" t="s">
        <v>1416</v>
      </c>
      <c r="F1948" s="51" t="s">
        <v>1204</v>
      </c>
      <c r="G1948" s="51" t="s">
        <v>1203</v>
      </c>
      <c r="H1948" s="51" t="s">
        <v>1202</v>
      </c>
      <c r="I1948" s="51" t="s">
        <v>1201</v>
      </c>
      <c r="J1948" s="51" t="s">
        <v>1200</v>
      </c>
      <c r="K1948" s="51" t="s">
        <v>1199</v>
      </c>
      <c r="L1948" s="51" t="s">
        <v>1219</v>
      </c>
      <c r="M1948" s="51" t="s">
        <v>1211</v>
      </c>
      <c r="N1948" s="51" t="s">
        <v>1164</v>
      </c>
      <c r="O1948" s="51">
        <v>197800</v>
      </c>
      <c r="P1948" s="51" t="s">
        <v>1195</v>
      </c>
      <c r="Q1948" s="51" t="s">
        <v>1194</v>
      </c>
      <c r="R1948" s="51" t="s">
        <v>15</v>
      </c>
      <c r="T1948" s="51" t="s">
        <v>1804</v>
      </c>
    </row>
    <row r="1949" spans="1:20" x14ac:dyDescent="0.2">
      <c r="A1949" s="51" t="s">
        <v>1787</v>
      </c>
      <c r="B1949" s="51" t="s">
        <v>1208</v>
      </c>
      <c r="C1949" s="51" t="s">
        <v>1786</v>
      </c>
      <c r="D1949" s="51" t="s">
        <v>1417</v>
      </c>
      <c r="E1949" s="51" t="s">
        <v>1416</v>
      </c>
      <c r="F1949" s="51" t="s">
        <v>1204</v>
      </c>
      <c r="G1949" s="51" t="s">
        <v>1203</v>
      </c>
      <c r="H1949" s="51" t="s">
        <v>1202</v>
      </c>
      <c r="I1949" s="51" t="s">
        <v>1201</v>
      </c>
      <c r="J1949" s="51" t="s">
        <v>1200</v>
      </c>
      <c r="K1949" s="51" t="s">
        <v>1199</v>
      </c>
      <c r="L1949" s="51" t="s">
        <v>1217</v>
      </c>
      <c r="M1949" s="51" t="s">
        <v>1211</v>
      </c>
      <c r="N1949" s="51" t="s">
        <v>1164</v>
      </c>
      <c r="O1949" s="51">
        <v>245100</v>
      </c>
      <c r="P1949" s="51" t="s">
        <v>1195</v>
      </c>
      <c r="Q1949" s="51" t="s">
        <v>1194</v>
      </c>
      <c r="R1949" s="51" t="s">
        <v>15</v>
      </c>
      <c r="T1949" s="51" t="s">
        <v>1928</v>
      </c>
    </row>
    <row r="1950" spans="1:20" x14ac:dyDescent="0.2">
      <c r="A1950" s="51" t="s">
        <v>1787</v>
      </c>
      <c r="B1950" s="51" t="s">
        <v>1208</v>
      </c>
      <c r="C1950" s="51" t="s">
        <v>1786</v>
      </c>
      <c r="D1950" s="51" t="s">
        <v>1417</v>
      </c>
      <c r="E1950" s="51" t="s">
        <v>1416</v>
      </c>
      <c r="F1950" s="51" t="s">
        <v>1204</v>
      </c>
      <c r="G1950" s="51" t="s">
        <v>1203</v>
      </c>
      <c r="H1950" s="51" t="s">
        <v>1202</v>
      </c>
      <c r="I1950" s="51" t="s">
        <v>1201</v>
      </c>
      <c r="J1950" s="51" t="s">
        <v>1200</v>
      </c>
      <c r="K1950" s="51" t="s">
        <v>1199</v>
      </c>
      <c r="L1950" s="51" t="s">
        <v>1215</v>
      </c>
      <c r="M1950" s="51" t="s">
        <v>1791</v>
      </c>
      <c r="N1950" s="51" t="s">
        <v>2735</v>
      </c>
      <c r="O1950" s="51">
        <v>182990</v>
      </c>
      <c r="P1950" s="51" t="s">
        <v>1195</v>
      </c>
      <c r="Q1950" s="51" t="s">
        <v>1194</v>
      </c>
      <c r="R1950" s="51" t="s">
        <v>15</v>
      </c>
      <c r="T1950" s="51" t="s">
        <v>1852</v>
      </c>
    </row>
    <row r="1951" spans="1:20" x14ac:dyDescent="0.2">
      <c r="A1951" s="51" t="s">
        <v>1787</v>
      </c>
      <c r="B1951" s="51" t="s">
        <v>1208</v>
      </c>
      <c r="C1951" s="51" t="s">
        <v>1786</v>
      </c>
      <c r="D1951" s="51" t="s">
        <v>1417</v>
      </c>
      <c r="E1951" s="51" t="s">
        <v>1416</v>
      </c>
      <c r="F1951" s="51" t="s">
        <v>1204</v>
      </c>
      <c r="G1951" s="51" t="s">
        <v>1203</v>
      </c>
      <c r="H1951" s="51" t="s">
        <v>1202</v>
      </c>
      <c r="I1951" s="51" t="s">
        <v>1201</v>
      </c>
      <c r="J1951" s="51" t="s">
        <v>1200</v>
      </c>
      <c r="K1951" s="51" t="s">
        <v>1199</v>
      </c>
      <c r="L1951" s="51" t="s">
        <v>1212</v>
      </c>
      <c r="M1951" s="51" t="s">
        <v>1214</v>
      </c>
      <c r="N1951" s="51" t="s">
        <v>1168</v>
      </c>
      <c r="O1951" s="51">
        <v>367900</v>
      </c>
      <c r="P1951" s="51" t="s">
        <v>1195</v>
      </c>
      <c r="Q1951" s="51" t="s">
        <v>1194</v>
      </c>
      <c r="R1951" s="51" t="s">
        <v>15</v>
      </c>
      <c r="T1951" s="51" t="s">
        <v>1372</v>
      </c>
    </row>
    <row r="1952" spans="1:20" x14ac:dyDescent="0.2">
      <c r="A1952" s="51" t="s">
        <v>1787</v>
      </c>
      <c r="B1952" s="51" t="s">
        <v>1208</v>
      </c>
      <c r="C1952" s="51" t="s">
        <v>1786</v>
      </c>
      <c r="D1952" s="51" t="s">
        <v>1417</v>
      </c>
      <c r="E1952" s="51" t="s">
        <v>1416</v>
      </c>
      <c r="F1952" s="51" t="s">
        <v>1204</v>
      </c>
      <c r="G1952" s="51" t="s">
        <v>1203</v>
      </c>
      <c r="H1952" s="51" t="s">
        <v>1202</v>
      </c>
      <c r="I1952" s="51" t="s">
        <v>1201</v>
      </c>
      <c r="J1952" s="51" t="s">
        <v>1200</v>
      </c>
      <c r="K1952" s="51" t="s">
        <v>1199</v>
      </c>
      <c r="L1952" s="51" t="s">
        <v>1198</v>
      </c>
      <c r="M1952" s="51" t="s">
        <v>1791</v>
      </c>
      <c r="N1952" s="51" t="s">
        <v>2735</v>
      </c>
      <c r="O1952" s="51">
        <v>318900</v>
      </c>
      <c r="P1952" s="51" t="s">
        <v>1195</v>
      </c>
      <c r="Q1952" s="51" t="s">
        <v>1194</v>
      </c>
      <c r="R1952" s="51" t="s">
        <v>15</v>
      </c>
      <c r="T1952" s="51" t="s">
        <v>1700</v>
      </c>
    </row>
    <row r="1953" spans="1:20" x14ac:dyDescent="0.2">
      <c r="A1953" s="51" t="s">
        <v>1787</v>
      </c>
      <c r="B1953" s="51" t="s">
        <v>1208</v>
      </c>
      <c r="C1953" s="51" t="s">
        <v>1786</v>
      </c>
      <c r="D1953" s="51" t="s">
        <v>1417</v>
      </c>
      <c r="E1953" s="51" t="s">
        <v>1416</v>
      </c>
      <c r="F1953" s="51" t="s">
        <v>1204</v>
      </c>
      <c r="G1953" s="51" t="s">
        <v>1203</v>
      </c>
      <c r="H1953" s="51" t="s">
        <v>1202</v>
      </c>
      <c r="I1953" s="51" t="s">
        <v>1201</v>
      </c>
      <c r="J1953" s="51" t="s">
        <v>1200</v>
      </c>
      <c r="K1953" s="51" t="s">
        <v>1199</v>
      </c>
      <c r="L1953" s="51" t="s">
        <v>1251</v>
      </c>
      <c r="M1953" s="51" t="s">
        <v>1791</v>
      </c>
      <c r="N1953" s="51" t="s">
        <v>2735</v>
      </c>
      <c r="O1953" s="51">
        <v>530000</v>
      </c>
      <c r="P1953" s="51" t="s">
        <v>1195</v>
      </c>
      <c r="Q1953" s="51" t="s">
        <v>1194</v>
      </c>
      <c r="R1953" s="51" t="s">
        <v>15</v>
      </c>
      <c r="T1953" s="51" t="s">
        <v>1927</v>
      </c>
    </row>
    <row r="1954" spans="1:20" x14ac:dyDescent="0.2">
      <c r="A1954" s="51" t="s">
        <v>1787</v>
      </c>
      <c r="B1954" s="51" t="s">
        <v>1208</v>
      </c>
      <c r="C1954" s="51" t="s">
        <v>1786</v>
      </c>
      <c r="D1954" s="51" t="s">
        <v>1417</v>
      </c>
      <c r="E1954" s="51" t="s">
        <v>1416</v>
      </c>
      <c r="F1954" s="51" t="s">
        <v>1204</v>
      </c>
      <c r="G1954" s="51" t="s">
        <v>1203</v>
      </c>
      <c r="H1954" s="51" t="s">
        <v>1202</v>
      </c>
      <c r="I1954" s="51" t="s">
        <v>1201</v>
      </c>
      <c r="J1954" s="51" t="s">
        <v>1200</v>
      </c>
      <c r="K1954" s="51" t="s">
        <v>1199</v>
      </c>
      <c r="L1954" s="51" t="s">
        <v>1248</v>
      </c>
      <c r="M1954" s="51" t="s">
        <v>1211</v>
      </c>
      <c r="N1954" s="51" t="s">
        <v>1164</v>
      </c>
      <c r="O1954" s="51">
        <v>264900</v>
      </c>
      <c r="P1954" s="51" t="s">
        <v>1195</v>
      </c>
      <c r="Q1954" s="51" t="s">
        <v>1194</v>
      </c>
      <c r="R1954" s="51" t="s">
        <v>15</v>
      </c>
      <c r="T1954" s="51" t="s">
        <v>1898</v>
      </c>
    </row>
    <row r="1955" spans="1:20" x14ac:dyDescent="0.2">
      <c r="A1955" s="51" t="s">
        <v>1787</v>
      </c>
      <c r="B1955" s="51" t="s">
        <v>1208</v>
      </c>
      <c r="C1955" s="51" t="s">
        <v>1786</v>
      </c>
      <c r="D1955" s="51" t="s">
        <v>1417</v>
      </c>
      <c r="E1955" s="51" t="s">
        <v>1416</v>
      </c>
      <c r="F1955" s="51" t="s">
        <v>1204</v>
      </c>
      <c r="G1955" s="51" t="s">
        <v>1203</v>
      </c>
      <c r="H1955" s="51" t="s">
        <v>1202</v>
      </c>
      <c r="I1955" s="51" t="s">
        <v>1201</v>
      </c>
      <c r="J1955" s="51" t="s">
        <v>1200</v>
      </c>
      <c r="K1955" s="51" t="s">
        <v>1199</v>
      </c>
      <c r="L1955" s="51" t="s">
        <v>1246</v>
      </c>
      <c r="M1955" s="51" t="s">
        <v>1791</v>
      </c>
      <c r="N1955" s="51" t="s">
        <v>2735</v>
      </c>
      <c r="O1955" s="51">
        <v>194900</v>
      </c>
      <c r="P1955" s="51" t="s">
        <v>1195</v>
      </c>
      <c r="Q1955" s="51" t="s">
        <v>1194</v>
      </c>
      <c r="R1955" s="51" t="s">
        <v>15</v>
      </c>
      <c r="T1955" s="51" t="s">
        <v>1859</v>
      </c>
    </row>
    <row r="1956" spans="1:20" x14ac:dyDescent="0.2">
      <c r="A1956" s="51" t="s">
        <v>1787</v>
      </c>
      <c r="B1956" s="51" t="s">
        <v>1208</v>
      </c>
      <c r="C1956" s="51" t="s">
        <v>1786</v>
      </c>
      <c r="D1956" s="51" t="s">
        <v>1417</v>
      </c>
      <c r="E1956" s="51" t="s">
        <v>1416</v>
      </c>
      <c r="F1956" s="51" t="s">
        <v>1204</v>
      </c>
      <c r="G1956" s="51" t="s">
        <v>1203</v>
      </c>
      <c r="H1956" s="51" t="s">
        <v>1202</v>
      </c>
      <c r="I1956" s="51" t="s">
        <v>1201</v>
      </c>
      <c r="J1956" s="51" t="s">
        <v>1200</v>
      </c>
      <c r="K1956" s="51" t="s">
        <v>1199</v>
      </c>
      <c r="L1956" s="51" t="s">
        <v>1244</v>
      </c>
      <c r="M1956" s="51" t="s">
        <v>1211</v>
      </c>
      <c r="N1956" s="51" t="s">
        <v>1164</v>
      </c>
      <c r="O1956" s="51">
        <v>237900</v>
      </c>
      <c r="P1956" s="51" t="s">
        <v>1195</v>
      </c>
      <c r="Q1956" s="51" t="s">
        <v>1194</v>
      </c>
      <c r="R1956" s="51" t="s">
        <v>15</v>
      </c>
      <c r="T1956" s="51" t="s">
        <v>1926</v>
      </c>
    </row>
    <row r="1957" spans="1:20" x14ac:dyDescent="0.2">
      <c r="A1957" s="51" t="s">
        <v>1787</v>
      </c>
      <c r="B1957" s="51" t="s">
        <v>1208</v>
      </c>
      <c r="C1957" s="51" t="s">
        <v>1786</v>
      </c>
      <c r="D1957" s="51" t="s">
        <v>1417</v>
      </c>
      <c r="E1957" s="51" t="s">
        <v>1416</v>
      </c>
      <c r="F1957" s="51" t="s">
        <v>1204</v>
      </c>
      <c r="G1957" s="51" t="s">
        <v>1203</v>
      </c>
      <c r="H1957" s="51" t="s">
        <v>1202</v>
      </c>
      <c r="I1957" s="51" t="s">
        <v>1201</v>
      </c>
      <c r="J1957" s="51" t="s">
        <v>1200</v>
      </c>
      <c r="K1957" s="51" t="s">
        <v>1199</v>
      </c>
      <c r="L1957" s="51" t="s">
        <v>1242</v>
      </c>
      <c r="M1957" s="51" t="s">
        <v>1197</v>
      </c>
      <c r="N1957" s="51" t="s">
        <v>1168</v>
      </c>
      <c r="O1957" s="51">
        <v>368900</v>
      </c>
      <c r="P1957" s="51" t="s">
        <v>1195</v>
      </c>
      <c r="Q1957" s="51" t="s">
        <v>1194</v>
      </c>
      <c r="R1957" s="51" t="s">
        <v>15</v>
      </c>
      <c r="T1957" s="51" t="s">
        <v>1814</v>
      </c>
    </row>
    <row r="1958" spans="1:20" x14ac:dyDescent="0.2">
      <c r="A1958" s="51" t="s">
        <v>1787</v>
      </c>
      <c r="B1958" s="51" t="s">
        <v>1208</v>
      </c>
      <c r="C1958" s="51" t="s">
        <v>1786</v>
      </c>
      <c r="D1958" s="51" t="s">
        <v>1417</v>
      </c>
      <c r="E1958" s="51" t="s">
        <v>1416</v>
      </c>
      <c r="F1958" s="51" t="s">
        <v>1204</v>
      </c>
      <c r="G1958" s="51" t="s">
        <v>1203</v>
      </c>
      <c r="H1958" s="51" t="s">
        <v>1202</v>
      </c>
      <c r="I1958" s="51" t="s">
        <v>1201</v>
      </c>
      <c r="J1958" s="51" t="s">
        <v>1200</v>
      </c>
      <c r="K1958" s="51" t="s">
        <v>1199</v>
      </c>
      <c r="L1958" s="51" t="s">
        <v>1238</v>
      </c>
      <c r="M1958" s="51" t="s">
        <v>1791</v>
      </c>
      <c r="N1958" s="51" t="s">
        <v>2735</v>
      </c>
      <c r="O1958" s="51">
        <v>839400</v>
      </c>
      <c r="P1958" s="51" t="s">
        <v>1195</v>
      </c>
      <c r="Q1958" s="51" t="s">
        <v>1194</v>
      </c>
      <c r="R1958" s="51" t="s">
        <v>15</v>
      </c>
      <c r="T1958" s="51" t="s">
        <v>1925</v>
      </c>
    </row>
    <row r="1959" spans="1:20" x14ac:dyDescent="0.2">
      <c r="A1959" s="51" t="s">
        <v>1787</v>
      </c>
      <c r="B1959" s="51" t="s">
        <v>1208</v>
      </c>
      <c r="C1959" s="51" t="s">
        <v>1786</v>
      </c>
      <c r="D1959" s="51" t="s">
        <v>1405</v>
      </c>
      <c r="E1959" s="51" t="s">
        <v>1404</v>
      </c>
      <c r="F1959" s="51" t="s">
        <v>1204</v>
      </c>
      <c r="G1959" s="51" t="s">
        <v>1203</v>
      </c>
      <c r="H1959" s="51" t="s">
        <v>1202</v>
      </c>
      <c r="I1959" s="51" t="s">
        <v>1201</v>
      </c>
      <c r="J1959" s="51" t="s">
        <v>1200</v>
      </c>
      <c r="K1959" s="51" t="s">
        <v>1199</v>
      </c>
      <c r="L1959" s="51" t="s">
        <v>1222</v>
      </c>
      <c r="M1959" s="51" t="s">
        <v>1791</v>
      </c>
      <c r="N1959" s="51" t="s">
        <v>2735</v>
      </c>
      <c r="O1959" s="51">
        <v>155100</v>
      </c>
      <c r="P1959" s="51" t="s">
        <v>1195</v>
      </c>
      <c r="Q1959" s="51" t="s">
        <v>1194</v>
      </c>
      <c r="R1959" s="51" t="s">
        <v>15</v>
      </c>
      <c r="T1959" s="51" t="s">
        <v>1924</v>
      </c>
    </row>
    <row r="1960" spans="1:20" x14ac:dyDescent="0.2">
      <c r="A1960" s="51" t="s">
        <v>1787</v>
      </c>
      <c r="B1960" s="51" t="s">
        <v>1208</v>
      </c>
      <c r="C1960" s="51" t="s">
        <v>1786</v>
      </c>
      <c r="D1960" s="51" t="s">
        <v>1405</v>
      </c>
      <c r="E1960" s="51" t="s">
        <v>1404</v>
      </c>
      <c r="F1960" s="51" t="s">
        <v>1204</v>
      </c>
      <c r="G1960" s="51" t="s">
        <v>1203</v>
      </c>
      <c r="H1960" s="51" t="s">
        <v>1202</v>
      </c>
      <c r="I1960" s="51" t="s">
        <v>1201</v>
      </c>
      <c r="J1960" s="51" t="s">
        <v>1200</v>
      </c>
      <c r="K1960" s="51" t="s">
        <v>1199</v>
      </c>
      <c r="L1960" s="51" t="s">
        <v>1219</v>
      </c>
      <c r="M1960" s="51" t="s">
        <v>1791</v>
      </c>
      <c r="N1960" s="51" t="s">
        <v>2735</v>
      </c>
      <c r="O1960" s="51">
        <v>224990</v>
      </c>
      <c r="P1960" s="51" t="s">
        <v>1195</v>
      </c>
      <c r="Q1960" s="51" t="s">
        <v>1194</v>
      </c>
      <c r="R1960" s="51" t="s">
        <v>15</v>
      </c>
      <c r="T1960" s="51" t="s">
        <v>1441</v>
      </c>
    </row>
    <row r="1961" spans="1:20" x14ac:dyDescent="0.2">
      <c r="A1961" s="51" t="s">
        <v>1787</v>
      </c>
      <c r="B1961" s="51" t="s">
        <v>1208</v>
      </c>
      <c r="C1961" s="51" t="s">
        <v>1786</v>
      </c>
      <c r="D1961" s="51" t="s">
        <v>1405</v>
      </c>
      <c r="E1961" s="51" t="s">
        <v>1404</v>
      </c>
      <c r="F1961" s="51" t="s">
        <v>1204</v>
      </c>
      <c r="G1961" s="51" t="s">
        <v>1203</v>
      </c>
      <c r="H1961" s="51" t="s">
        <v>1202</v>
      </c>
      <c r="I1961" s="51" t="s">
        <v>1201</v>
      </c>
      <c r="J1961" s="51" t="s">
        <v>1200</v>
      </c>
      <c r="K1961" s="51" t="s">
        <v>1199</v>
      </c>
      <c r="L1961" s="51" t="s">
        <v>1217</v>
      </c>
      <c r="M1961" s="51" t="s">
        <v>1791</v>
      </c>
      <c r="N1961" s="51" t="s">
        <v>2735</v>
      </c>
      <c r="O1961" s="51">
        <v>378900</v>
      </c>
      <c r="P1961" s="51" t="s">
        <v>1195</v>
      </c>
      <c r="Q1961" s="51" t="s">
        <v>1194</v>
      </c>
      <c r="R1961" s="51" t="s">
        <v>15</v>
      </c>
      <c r="T1961" s="51" t="s">
        <v>1849</v>
      </c>
    </row>
    <row r="1962" spans="1:20" x14ac:dyDescent="0.2">
      <c r="A1962" s="51" t="s">
        <v>1787</v>
      </c>
      <c r="B1962" s="51" t="s">
        <v>1208</v>
      </c>
      <c r="C1962" s="51" t="s">
        <v>1786</v>
      </c>
      <c r="D1962" s="51" t="s">
        <v>1405</v>
      </c>
      <c r="E1962" s="51" t="s">
        <v>1404</v>
      </c>
      <c r="F1962" s="51" t="s">
        <v>1204</v>
      </c>
      <c r="G1962" s="51" t="s">
        <v>1203</v>
      </c>
      <c r="H1962" s="51" t="s">
        <v>1202</v>
      </c>
      <c r="I1962" s="51" t="s">
        <v>1201</v>
      </c>
      <c r="J1962" s="51" t="s">
        <v>1200</v>
      </c>
      <c r="K1962" s="51" t="s">
        <v>1199</v>
      </c>
      <c r="L1962" s="51" t="s">
        <v>1215</v>
      </c>
      <c r="M1962" s="51" t="s">
        <v>1791</v>
      </c>
      <c r="N1962" s="51" t="s">
        <v>2735</v>
      </c>
      <c r="O1962" s="51">
        <v>197000</v>
      </c>
      <c r="P1962" s="51" t="s">
        <v>1195</v>
      </c>
      <c r="Q1962" s="51" t="s">
        <v>1194</v>
      </c>
      <c r="R1962" s="51" t="s">
        <v>15</v>
      </c>
      <c r="T1962" s="51" t="s">
        <v>1848</v>
      </c>
    </row>
    <row r="1963" spans="1:20" x14ac:dyDescent="0.2">
      <c r="A1963" s="51" t="s">
        <v>1787</v>
      </c>
      <c r="B1963" s="51" t="s">
        <v>1208</v>
      </c>
      <c r="C1963" s="51" t="s">
        <v>1786</v>
      </c>
      <c r="D1963" s="51" t="s">
        <v>1405</v>
      </c>
      <c r="E1963" s="51" t="s">
        <v>1404</v>
      </c>
      <c r="F1963" s="51" t="s">
        <v>1204</v>
      </c>
      <c r="G1963" s="51" t="s">
        <v>1203</v>
      </c>
      <c r="H1963" s="51" t="s">
        <v>1202</v>
      </c>
      <c r="I1963" s="51" t="s">
        <v>1201</v>
      </c>
      <c r="J1963" s="51" t="s">
        <v>1200</v>
      </c>
      <c r="K1963" s="51" t="s">
        <v>1199</v>
      </c>
      <c r="L1963" s="51" t="s">
        <v>1212</v>
      </c>
      <c r="M1963" s="51" t="s">
        <v>1211</v>
      </c>
      <c r="N1963" s="51" t="s">
        <v>1164</v>
      </c>
      <c r="O1963" s="51">
        <v>296500</v>
      </c>
      <c r="P1963" s="51" t="s">
        <v>1195</v>
      </c>
      <c r="Q1963" s="51" t="s">
        <v>1194</v>
      </c>
      <c r="R1963" s="51" t="s">
        <v>15</v>
      </c>
      <c r="T1963" s="51" t="s">
        <v>1923</v>
      </c>
    </row>
    <row r="1964" spans="1:20" x14ac:dyDescent="0.2">
      <c r="A1964" s="51" t="s">
        <v>1787</v>
      </c>
      <c r="B1964" s="51" t="s">
        <v>1208</v>
      </c>
      <c r="C1964" s="51" t="s">
        <v>1786</v>
      </c>
      <c r="D1964" s="51" t="s">
        <v>1405</v>
      </c>
      <c r="E1964" s="51" t="s">
        <v>1404</v>
      </c>
      <c r="F1964" s="51" t="s">
        <v>1204</v>
      </c>
      <c r="G1964" s="51" t="s">
        <v>1203</v>
      </c>
      <c r="H1964" s="51" t="s">
        <v>1202</v>
      </c>
      <c r="I1964" s="51" t="s">
        <v>1201</v>
      </c>
      <c r="J1964" s="51" t="s">
        <v>1200</v>
      </c>
      <c r="K1964" s="51" t="s">
        <v>1199</v>
      </c>
      <c r="L1964" s="51" t="s">
        <v>1198</v>
      </c>
      <c r="M1964" s="51" t="s">
        <v>1791</v>
      </c>
      <c r="N1964" s="51" t="s">
        <v>2735</v>
      </c>
      <c r="O1964" s="51">
        <v>388200</v>
      </c>
      <c r="P1964" s="51" t="s">
        <v>1195</v>
      </c>
      <c r="Q1964" s="51" t="s">
        <v>1194</v>
      </c>
      <c r="R1964" s="51" t="s">
        <v>15</v>
      </c>
      <c r="T1964" s="51" t="s">
        <v>1895</v>
      </c>
    </row>
    <row r="1965" spans="1:20" x14ac:dyDescent="0.2">
      <c r="A1965" s="51" t="s">
        <v>1787</v>
      </c>
      <c r="B1965" s="51" t="s">
        <v>1208</v>
      </c>
      <c r="C1965" s="51" t="s">
        <v>1786</v>
      </c>
      <c r="D1965" s="51" t="s">
        <v>1405</v>
      </c>
      <c r="E1965" s="51" t="s">
        <v>1404</v>
      </c>
      <c r="F1965" s="51" t="s">
        <v>1204</v>
      </c>
      <c r="G1965" s="51" t="s">
        <v>1203</v>
      </c>
      <c r="H1965" s="51" t="s">
        <v>1202</v>
      </c>
      <c r="I1965" s="51" t="s">
        <v>1201</v>
      </c>
      <c r="J1965" s="51" t="s">
        <v>1200</v>
      </c>
      <c r="K1965" s="51" t="s">
        <v>1199</v>
      </c>
      <c r="L1965" s="51" t="s">
        <v>1251</v>
      </c>
      <c r="M1965" s="51" t="s">
        <v>1197</v>
      </c>
      <c r="N1965" s="51" t="s">
        <v>1168</v>
      </c>
      <c r="O1965" s="51">
        <v>335500</v>
      </c>
      <c r="P1965" s="51" t="s">
        <v>1195</v>
      </c>
      <c r="Q1965" s="51" t="s">
        <v>1194</v>
      </c>
      <c r="R1965" s="51" t="s">
        <v>15</v>
      </c>
      <c r="T1965" s="51" t="s">
        <v>1922</v>
      </c>
    </row>
    <row r="1966" spans="1:20" x14ac:dyDescent="0.2">
      <c r="A1966" s="51" t="s">
        <v>1787</v>
      </c>
      <c r="B1966" s="51" t="s">
        <v>1208</v>
      </c>
      <c r="C1966" s="51" t="s">
        <v>1786</v>
      </c>
      <c r="D1966" s="51" t="s">
        <v>1405</v>
      </c>
      <c r="E1966" s="51" t="s">
        <v>1404</v>
      </c>
      <c r="F1966" s="51" t="s">
        <v>1204</v>
      </c>
      <c r="G1966" s="51" t="s">
        <v>1203</v>
      </c>
      <c r="H1966" s="51" t="s">
        <v>1202</v>
      </c>
      <c r="I1966" s="51" t="s">
        <v>1201</v>
      </c>
      <c r="J1966" s="51" t="s">
        <v>1200</v>
      </c>
      <c r="K1966" s="51" t="s">
        <v>1199</v>
      </c>
      <c r="L1966" s="51" t="s">
        <v>1248</v>
      </c>
      <c r="M1966" s="51" t="s">
        <v>1791</v>
      </c>
      <c r="N1966" s="51" t="s">
        <v>2735</v>
      </c>
      <c r="O1966" s="51">
        <v>295900</v>
      </c>
      <c r="P1966" s="51" t="s">
        <v>1195</v>
      </c>
      <c r="Q1966" s="51" t="s">
        <v>1194</v>
      </c>
      <c r="R1966" s="51" t="s">
        <v>15</v>
      </c>
      <c r="T1966" s="51" t="s">
        <v>1921</v>
      </c>
    </row>
    <row r="1967" spans="1:20" x14ac:dyDescent="0.2">
      <c r="A1967" s="51" t="s">
        <v>1787</v>
      </c>
      <c r="B1967" s="51" t="s">
        <v>1208</v>
      </c>
      <c r="C1967" s="51" t="s">
        <v>1786</v>
      </c>
      <c r="D1967" s="51" t="s">
        <v>1405</v>
      </c>
      <c r="E1967" s="51" t="s">
        <v>1404</v>
      </c>
      <c r="F1967" s="51" t="s">
        <v>1204</v>
      </c>
      <c r="G1967" s="51" t="s">
        <v>1203</v>
      </c>
      <c r="H1967" s="51" t="s">
        <v>1202</v>
      </c>
      <c r="I1967" s="51" t="s">
        <v>1201</v>
      </c>
      <c r="J1967" s="51" t="s">
        <v>1200</v>
      </c>
      <c r="K1967" s="51" t="s">
        <v>1199</v>
      </c>
      <c r="L1967" s="51" t="s">
        <v>1246</v>
      </c>
      <c r="M1967" s="51" t="s">
        <v>1214</v>
      </c>
      <c r="N1967" s="51" t="s">
        <v>1168</v>
      </c>
      <c r="O1967" s="51">
        <v>371900</v>
      </c>
      <c r="P1967" s="51" t="s">
        <v>1195</v>
      </c>
      <c r="Q1967" s="51" t="s">
        <v>1194</v>
      </c>
      <c r="R1967" s="51" t="s">
        <v>15</v>
      </c>
      <c r="T1967" s="51" t="s">
        <v>1904</v>
      </c>
    </row>
    <row r="1968" spans="1:20" x14ac:dyDescent="0.2">
      <c r="A1968" s="51" t="s">
        <v>1787</v>
      </c>
      <c r="B1968" s="51" t="s">
        <v>1208</v>
      </c>
      <c r="C1968" s="51" t="s">
        <v>1786</v>
      </c>
      <c r="D1968" s="51" t="s">
        <v>1405</v>
      </c>
      <c r="E1968" s="51" t="s">
        <v>1404</v>
      </c>
      <c r="F1968" s="51" t="s">
        <v>1204</v>
      </c>
      <c r="G1968" s="51" t="s">
        <v>1203</v>
      </c>
      <c r="H1968" s="51" t="s">
        <v>1202</v>
      </c>
      <c r="I1968" s="51" t="s">
        <v>1201</v>
      </c>
      <c r="J1968" s="51" t="s">
        <v>1200</v>
      </c>
      <c r="K1968" s="51" t="s">
        <v>1199</v>
      </c>
      <c r="L1968" s="51" t="s">
        <v>1244</v>
      </c>
      <c r="M1968" s="51" t="s">
        <v>1214</v>
      </c>
      <c r="N1968" s="51" t="s">
        <v>1168</v>
      </c>
      <c r="O1968" s="51">
        <v>357900</v>
      </c>
      <c r="P1968" s="51" t="s">
        <v>1195</v>
      </c>
      <c r="Q1968" s="51" t="s">
        <v>1194</v>
      </c>
      <c r="R1968" s="51" t="s">
        <v>15</v>
      </c>
      <c r="T1968" s="51" t="s">
        <v>1806</v>
      </c>
    </row>
    <row r="1969" spans="1:20" x14ac:dyDescent="0.2">
      <c r="A1969" s="51" t="s">
        <v>1787</v>
      </c>
      <c r="B1969" s="51" t="s">
        <v>1208</v>
      </c>
      <c r="C1969" s="51" t="s">
        <v>1786</v>
      </c>
      <c r="D1969" s="51" t="s">
        <v>1405</v>
      </c>
      <c r="E1969" s="51" t="s">
        <v>1404</v>
      </c>
      <c r="F1969" s="51" t="s">
        <v>1204</v>
      </c>
      <c r="G1969" s="51" t="s">
        <v>1203</v>
      </c>
      <c r="H1969" s="51" t="s">
        <v>1202</v>
      </c>
      <c r="I1969" s="51" t="s">
        <v>1201</v>
      </c>
      <c r="J1969" s="51" t="s">
        <v>1200</v>
      </c>
      <c r="K1969" s="51" t="s">
        <v>1199</v>
      </c>
      <c r="L1969" s="51" t="s">
        <v>1242</v>
      </c>
      <c r="M1969" s="51" t="s">
        <v>1250</v>
      </c>
      <c r="N1969" s="51" t="s">
        <v>1168</v>
      </c>
      <c r="O1969" s="51">
        <v>479900</v>
      </c>
      <c r="P1969" s="51" t="s">
        <v>1195</v>
      </c>
      <c r="Q1969" s="51" t="s">
        <v>1194</v>
      </c>
      <c r="R1969" s="51" t="s">
        <v>15</v>
      </c>
      <c r="T1969" s="51" t="s">
        <v>1909</v>
      </c>
    </row>
    <row r="1970" spans="1:20" x14ac:dyDescent="0.2">
      <c r="A1970" s="51" t="s">
        <v>1787</v>
      </c>
      <c r="B1970" s="51" t="s">
        <v>1208</v>
      </c>
      <c r="C1970" s="51" t="s">
        <v>1786</v>
      </c>
      <c r="D1970" s="51" t="s">
        <v>1405</v>
      </c>
      <c r="E1970" s="51" t="s">
        <v>1404</v>
      </c>
      <c r="F1970" s="51" t="s">
        <v>1204</v>
      </c>
      <c r="G1970" s="51" t="s">
        <v>1203</v>
      </c>
      <c r="H1970" s="51" t="s">
        <v>1202</v>
      </c>
      <c r="I1970" s="51" t="s">
        <v>1201</v>
      </c>
      <c r="J1970" s="51" t="s">
        <v>1200</v>
      </c>
      <c r="K1970" s="51" t="s">
        <v>1199</v>
      </c>
      <c r="L1970" s="51" t="s">
        <v>1238</v>
      </c>
      <c r="M1970" s="51" t="s">
        <v>1211</v>
      </c>
      <c r="N1970" s="51" t="s">
        <v>1164</v>
      </c>
      <c r="O1970" s="51">
        <v>233990</v>
      </c>
      <c r="P1970" s="51" t="s">
        <v>1195</v>
      </c>
      <c r="Q1970" s="51" t="s">
        <v>1194</v>
      </c>
      <c r="R1970" s="51" t="s">
        <v>15</v>
      </c>
      <c r="T1970" s="51" t="s">
        <v>1788</v>
      </c>
    </row>
    <row r="1971" spans="1:20" x14ac:dyDescent="0.2">
      <c r="A1971" s="51" t="s">
        <v>1787</v>
      </c>
      <c r="B1971" s="51" t="s">
        <v>1208</v>
      </c>
      <c r="C1971" s="51" t="s">
        <v>1786</v>
      </c>
      <c r="D1971" s="51" t="s">
        <v>1400</v>
      </c>
      <c r="E1971" s="51" t="s">
        <v>1399</v>
      </c>
      <c r="F1971" s="51" t="s">
        <v>1204</v>
      </c>
      <c r="G1971" s="51" t="s">
        <v>1203</v>
      </c>
      <c r="H1971" s="51" t="s">
        <v>1202</v>
      </c>
      <c r="I1971" s="51" t="s">
        <v>1201</v>
      </c>
      <c r="J1971" s="51" t="s">
        <v>1200</v>
      </c>
      <c r="K1971" s="51" t="s">
        <v>1199</v>
      </c>
      <c r="L1971" s="51" t="s">
        <v>1222</v>
      </c>
      <c r="M1971" s="51" t="s">
        <v>1211</v>
      </c>
      <c r="N1971" s="51" t="s">
        <v>1164</v>
      </c>
      <c r="O1971" s="51">
        <v>269800</v>
      </c>
      <c r="P1971" s="51" t="s">
        <v>1195</v>
      </c>
      <c r="Q1971" s="51" t="s">
        <v>1194</v>
      </c>
      <c r="R1971" s="51" t="s">
        <v>15</v>
      </c>
      <c r="T1971" s="51" t="s">
        <v>1907</v>
      </c>
    </row>
    <row r="1972" spans="1:20" x14ac:dyDescent="0.2">
      <c r="A1972" s="51" t="s">
        <v>1787</v>
      </c>
      <c r="B1972" s="51" t="s">
        <v>1208</v>
      </c>
      <c r="C1972" s="51" t="s">
        <v>1786</v>
      </c>
      <c r="D1972" s="51" t="s">
        <v>1400</v>
      </c>
      <c r="E1972" s="51" t="s">
        <v>1399</v>
      </c>
      <c r="F1972" s="51" t="s">
        <v>1204</v>
      </c>
      <c r="G1972" s="51" t="s">
        <v>1203</v>
      </c>
      <c r="H1972" s="51" t="s">
        <v>1202</v>
      </c>
      <c r="I1972" s="51" t="s">
        <v>1201</v>
      </c>
      <c r="J1972" s="51" t="s">
        <v>1200</v>
      </c>
      <c r="K1972" s="51" t="s">
        <v>1199</v>
      </c>
      <c r="L1972" s="51" t="s">
        <v>1219</v>
      </c>
      <c r="M1972" s="51" t="s">
        <v>1211</v>
      </c>
      <c r="N1972" s="51" t="s">
        <v>1164</v>
      </c>
      <c r="O1972" s="51">
        <v>357900</v>
      </c>
      <c r="P1972" s="51" t="s">
        <v>1195</v>
      </c>
      <c r="Q1972" s="51" t="s">
        <v>1194</v>
      </c>
      <c r="R1972" s="51" t="s">
        <v>15</v>
      </c>
      <c r="T1972" s="51" t="s">
        <v>1806</v>
      </c>
    </row>
    <row r="1973" spans="1:20" x14ac:dyDescent="0.2">
      <c r="A1973" s="51" t="s">
        <v>1787</v>
      </c>
      <c r="B1973" s="51" t="s">
        <v>1208</v>
      </c>
      <c r="C1973" s="51" t="s">
        <v>1786</v>
      </c>
      <c r="D1973" s="51" t="s">
        <v>1400</v>
      </c>
      <c r="E1973" s="51" t="s">
        <v>1399</v>
      </c>
      <c r="F1973" s="51" t="s">
        <v>1204</v>
      </c>
      <c r="G1973" s="51" t="s">
        <v>1203</v>
      </c>
      <c r="H1973" s="51" t="s">
        <v>1202</v>
      </c>
      <c r="I1973" s="51" t="s">
        <v>1201</v>
      </c>
      <c r="J1973" s="51" t="s">
        <v>1200</v>
      </c>
      <c r="K1973" s="51" t="s">
        <v>1199</v>
      </c>
      <c r="L1973" s="51" t="s">
        <v>1217</v>
      </c>
      <c r="M1973" s="51" t="s">
        <v>1791</v>
      </c>
      <c r="N1973" s="51" t="s">
        <v>2735</v>
      </c>
      <c r="O1973" s="51">
        <v>182990</v>
      </c>
      <c r="P1973" s="51" t="s">
        <v>1195</v>
      </c>
      <c r="Q1973" s="51" t="s">
        <v>1194</v>
      </c>
      <c r="R1973" s="51" t="s">
        <v>15</v>
      </c>
      <c r="T1973" s="51" t="s">
        <v>1852</v>
      </c>
    </row>
    <row r="1974" spans="1:20" x14ac:dyDescent="0.2">
      <c r="A1974" s="51" t="s">
        <v>1787</v>
      </c>
      <c r="B1974" s="51" t="s">
        <v>1208</v>
      </c>
      <c r="C1974" s="51" t="s">
        <v>1786</v>
      </c>
      <c r="D1974" s="51" t="s">
        <v>1400</v>
      </c>
      <c r="E1974" s="51" t="s">
        <v>1399</v>
      </c>
      <c r="F1974" s="51" t="s">
        <v>1204</v>
      </c>
      <c r="G1974" s="51" t="s">
        <v>1203</v>
      </c>
      <c r="H1974" s="51" t="s">
        <v>1202</v>
      </c>
      <c r="I1974" s="51" t="s">
        <v>1201</v>
      </c>
      <c r="J1974" s="51" t="s">
        <v>1200</v>
      </c>
      <c r="K1974" s="51" t="s">
        <v>1199</v>
      </c>
      <c r="L1974" s="51" t="s">
        <v>1215</v>
      </c>
      <c r="M1974" s="51" t="s">
        <v>1211</v>
      </c>
      <c r="N1974" s="51" t="s">
        <v>1164</v>
      </c>
      <c r="O1974" s="51">
        <v>275500</v>
      </c>
      <c r="P1974" s="51" t="s">
        <v>1195</v>
      </c>
      <c r="Q1974" s="51" t="s">
        <v>1194</v>
      </c>
      <c r="R1974" s="51" t="s">
        <v>15</v>
      </c>
      <c r="T1974" s="51" t="s">
        <v>1920</v>
      </c>
    </row>
    <row r="1975" spans="1:20" x14ac:dyDescent="0.2">
      <c r="A1975" s="51" t="s">
        <v>1787</v>
      </c>
      <c r="B1975" s="51" t="s">
        <v>1208</v>
      </c>
      <c r="C1975" s="51" t="s">
        <v>1786</v>
      </c>
      <c r="D1975" s="51" t="s">
        <v>1400</v>
      </c>
      <c r="E1975" s="51" t="s">
        <v>1399</v>
      </c>
      <c r="F1975" s="51" t="s">
        <v>1204</v>
      </c>
      <c r="G1975" s="51" t="s">
        <v>1203</v>
      </c>
      <c r="H1975" s="51" t="s">
        <v>1202</v>
      </c>
      <c r="I1975" s="51" t="s">
        <v>1201</v>
      </c>
      <c r="J1975" s="51" t="s">
        <v>1200</v>
      </c>
      <c r="K1975" s="51" t="s">
        <v>1199</v>
      </c>
      <c r="L1975" s="51" t="s">
        <v>1212</v>
      </c>
      <c r="M1975" s="51" t="s">
        <v>1791</v>
      </c>
      <c r="N1975" s="51" t="s">
        <v>2735</v>
      </c>
      <c r="O1975" s="51">
        <v>286500</v>
      </c>
      <c r="P1975" s="51" t="s">
        <v>1195</v>
      </c>
      <c r="Q1975" s="51" t="s">
        <v>1194</v>
      </c>
      <c r="R1975" s="51" t="s">
        <v>15</v>
      </c>
      <c r="T1975" s="51" t="s">
        <v>1919</v>
      </c>
    </row>
    <row r="1976" spans="1:20" x14ac:dyDescent="0.2">
      <c r="A1976" s="51" t="s">
        <v>1787</v>
      </c>
      <c r="B1976" s="51" t="s">
        <v>1208</v>
      </c>
      <c r="C1976" s="51" t="s">
        <v>1786</v>
      </c>
      <c r="D1976" s="51" t="s">
        <v>1400</v>
      </c>
      <c r="E1976" s="51" t="s">
        <v>1399</v>
      </c>
      <c r="F1976" s="51" t="s">
        <v>1204</v>
      </c>
      <c r="G1976" s="51" t="s">
        <v>1203</v>
      </c>
      <c r="H1976" s="51" t="s">
        <v>1202</v>
      </c>
      <c r="I1976" s="51" t="s">
        <v>1201</v>
      </c>
      <c r="J1976" s="51" t="s">
        <v>1200</v>
      </c>
      <c r="K1976" s="51" t="s">
        <v>1199</v>
      </c>
      <c r="L1976" s="51" t="s">
        <v>1198</v>
      </c>
      <c r="M1976" s="51" t="s">
        <v>1211</v>
      </c>
      <c r="N1976" s="51" t="s">
        <v>1164</v>
      </c>
      <c r="O1976" s="51">
        <v>347900</v>
      </c>
      <c r="P1976" s="51" t="s">
        <v>1195</v>
      </c>
      <c r="Q1976" s="51" t="s">
        <v>1194</v>
      </c>
      <c r="R1976" s="51" t="s">
        <v>15</v>
      </c>
      <c r="T1976" s="51" t="s">
        <v>1836</v>
      </c>
    </row>
    <row r="1977" spans="1:20" x14ac:dyDescent="0.2">
      <c r="A1977" s="51" t="s">
        <v>1787</v>
      </c>
      <c r="B1977" s="51" t="s">
        <v>1208</v>
      </c>
      <c r="C1977" s="51" t="s">
        <v>1786</v>
      </c>
      <c r="D1977" s="51" t="s">
        <v>1400</v>
      </c>
      <c r="E1977" s="51" t="s">
        <v>1399</v>
      </c>
      <c r="F1977" s="51" t="s">
        <v>1204</v>
      </c>
      <c r="G1977" s="51" t="s">
        <v>1203</v>
      </c>
      <c r="H1977" s="51" t="s">
        <v>1202</v>
      </c>
      <c r="I1977" s="51" t="s">
        <v>1201</v>
      </c>
      <c r="J1977" s="51" t="s">
        <v>1200</v>
      </c>
      <c r="K1977" s="51" t="s">
        <v>1199</v>
      </c>
      <c r="L1977" s="51" t="s">
        <v>1251</v>
      </c>
      <c r="M1977" s="51" t="s">
        <v>1791</v>
      </c>
      <c r="N1977" s="51" t="s">
        <v>2735</v>
      </c>
      <c r="O1977" s="51">
        <v>233990</v>
      </c>
      <c r="P1977" s="51" t="s">
        <v>1195</v>
      </c>
      <c r="Q1977" s="51" t="s">
        <v>1194</v>
      </c>
      <c r="R1977" s="51" t="s">
        <v>15</v>
      </c>
      <c r="T1977" s="51" t="s">
        <v>1788</v>
      </c>
    </row>
    <row r="1978" spans="1:20" x14ac:dyDescent="0.2">
      <c r="A1978" s="51" t="s">
        <v>1787</v>
      </c>
      <c r="B1978" s="51" t="s">
        <v>1208</v>
      </c>
      <c r="C1978" s="51" t="s">
        <v>1786</v>
      </c>
      <c r="D1978" s="51" t="s">
        <v>1400</v>
      </c>
      <c r="E1978" s="51" t="s">
        <v>1399</v>
      </c>
      <c r="F1978" s="51" t="s">
        <v>1204</v>
      </c>
      <c r="G1978" s="51" t="s">
        <v>1203</v>
      </c>
      <c r="H1978" s="51" t="s">
        <v>1202</v>
      </c>
      <c r="I1978" s="51" t="s">
        <v>1201</v>
      </c>
      <c r="J1978" s="51" t="s">
        <v>1200</v>
      </c>
      <c r="K1978" s="51" t="s">
        <v>1199</v>
      </c>
      <c r="L1978" s="51" t="s">
        <v>1248</v>
      </c>
      <c r="M1978" s="51" t="s">
        <v>1211</v>
      </c>
      <c r="N1978" s="51" t="s">
        <v>1164</v>
      </c>
      <c r="O1978" s="51">
        <v>174000</v>
      </c>
      <c r="P1978" s="51" t="s">
        <v>1195</v>
      </c>
      <c r="Q1978" s="51" t="s">
        <v>1194</v>
      </c>
      <c r="R1978" s="51" t="s">
        <v>15</v>
      </c>
      <c r="T1978" s="51" t="s">
        <v>1854</v>
      </c>
    </row>
    <row r="1979" spans="1:20" x14ac:dyDescent="0.2">
      <c r="A1979" s="51" t="s">
        <v>1787</v>
      </c>
      <c r="B1979" s="51" t="s">
        <v>1208</v>
      </c>
      <c r="C1979" s="51" t="s">
        <v>1786</v>
      </c>
      <c r="D1979" s="51" t="s">
        <v>1400</v>
      </c>
      <c r="E1979" s="51" t="s">
        <v>1399</v>
      </c>
      <c r="F1979" s="51" t="s">
        <v>1204</v>
      </c>
      <c r="G1979" s="51" t="s">
        <v>1203</v>
      </c>
      <c r="H1979" s="51" t="s">
        <v>1202</v>
      </c>
      <c r="I1979" s="51" t="s">
        <v>1201</v>
      </c>
      <c r="J1979" s="51" t="s">
        <v>1200</v>
      </c>
      <c r="K1979" s="51" t="s">
        <v>1199</v>
      </c>
      <c r="L1979" s="51" t="s">
        <v>1246</v>
      </c>
      <c r="M1979" s="51" t="s">
        <v>1211</v>
      </c>
      <c r="N1979" s="51" t="s">
        <v>1164</v>
      </c>
      <c r="O1979" s="51">
        <v>357900</v>
      </c>
      <c r="P1979" s="51" t="s">
        <v>1195</v>
      </c>
      <c r="Q1979" s="51" t="s">
        <v>1194</v>
      </c>
      <c r="R1979" s="51" t="s">
        <v>15</v>
      </c>
      <c r="T1979" s="51" t="s">
        <v>1806</v>
      </c>
    </row>
    <row r="1980" spans="1:20" x14ac:dyDescent="0.2">
      <c r="A1980" s="51" t="s">
        <v>1787</v>
      </c>
      <c r="B1980" s="51" t="s">
        <v>1208</v>
      </c>
      <c r="C1980" s="51" t="s">
        <v>1786</v>
      </c>
      <c r="D1980" s="51" t="s">
        <v>1400</v>
      </c>
      <c r="E1980" s="51" t="s">
        <v>1399</v>
      </c>
      <c r="F1980" s="51" t="s">
        <v>1204</v>
      </c>
      <c r="G1980" s="51" t="s">
        <v>1203</v>
      </c>
      <c r="H1980" s="51" t="s">
        <v>1202</v>
      </c>
      <c r="I1980" s="51" t="s">
        <v>1201</v>
      </c>
      <c r="J1980" s="51" t="s">
        <v>1200</v>
      </c>
      <c r="K1980" s="51" t="s">
        <v>1199</v>
      </c>
      <c r="L1980" s="51" t="s">
        <v>1244</v>
      </c>
      <c r="M1980" s="51" t="s">
        <v>1791</v>
      </c>
      <c r="N1980" s="51" t="s">
        <v>2735</v>
      </c>
      <c r="O1980" s="51">
        <v>202900</v>
      </c>
      <c r="P1980" s="51" t="s">
        <v>1195</v>
      </c>
      <c r="Q1980" s="51" t="s">
        <v>1194</v>
      </c>
      <c r="R1980" s="51" t="s">
        <v>15</v>
      </c>
      <c r="T1980" s="51" t="s">
        <v>1918</v>
      </c>
    </row>
    <row r="1981" spans="1:20" x14ac:dyDescent="0.2">
      <c r="A1981" s="51" t="s">
        <v>1787</v>
      </c>
      <c r="B1981" s="51" t="s">
        <v>1208</v>
      </c>
      <c r="C1981" s="51" t="s">
        <v>1786</v>
      </c>
      <c r="D1981" s="51" t="s">
        <v>1400</v>
      </c>
      <c r="E1981" s="51" t="s">
        <v>1399</v>
      </c>
      <c r="F1981" s="51" t="s">
        <v>1204</v>
      </c>
      <c r="G1981" s="51" t="s">
        <v>1203</v>
      </c>
      <c r="H1981" s="51" t="s">
        <v>1202</v>
      </c>
      <c r="I1981" s="51" t="s">
        <v>1201</v>
      </c>
      <c r="J1981" s="51" t="s">
        <v>1200</v>
      </c>
      <c r="K1981" s="51" t="s">
        <v>1199</v>
      </c>
      <c r="L1981" s="51" t="s">
        <v>1242</v>
      </c>
      <c r="M1981" s="51" t="s">
        <v>1791</v>
      </c>
      <c r="N1981" s="51" t="s">
        <v>2735</v>
      </c>
      <c r="O1981" s="51">
        <v>200000</v>
      </c>
      <c r="P1981" s="51" t="s">
        <v>1195</v>
      </c>
      <c r="Q1981" s="51" t="s">
        <v>1194</v>
      </c>
      <c r="R1981" s="51" t="s">
        <v>15</v>
      </c>
      <c r="T1981" s="51" t="s">
        <v>1813</v>
      </c>
    </row>
    <row r="1982" spans="1:20" x14ac:dyDescent="0.2">
      <c r="A1982" s="51" t="s">
        <v>1787</v>
      </c>
      <c r="B1982" s="51" t="s">
        <v>1208</v>
      </c>
      <c r="C1982" s="51" t="s">
        <v>1786</v>
      </c>
      <c r="D1982" s="51" t="s">
        <v>1400</v>
      </c>
      <c r="E1982" s="51" t="s">
        <v>1399</v>
      </c>
      <c r="F1982" s="51" t="s">
        <v>1204</v>
      </c>
      <c r="G1982" s="51" t="s">
        <v>1203</v>
      </c>
      <c r="H1982" s="51" t="s">
        <v>1202</v>
      </c>
      <c r="I1982" s="51" t="s">
        <v>1201</v>
      </c>
      <c r="J1982" s="51" t="s">
        <v>1200</v>
      </c>
      <c r="K1982" s="51" t="s">
        <v>1199</v>
      </c>
      <c r="L1982" s="51" t="s">
        <v>1238</v>
      </c>
      <c r="M1982" s="51" t="s">
        <v>1791</v>
      </c>
      <c r="N1982" s="51" t="s">
        <v>2735</v>
      </c>
      <c r="O1982" s="51">
        <v>329900</v>
      </c>
      <c r="P1982" s="51" t="s">
        <v>1195</v>
      </c>
      <c r="Q1982" s="51" t="s">
        <v>1194</v>
      </c>
      <c r="R1982" s="51" t="s">
        <v>15</v>
      </c>
      <c r="T1982" s="51" t="s">
        <v>1870</v>
      </c>
    </row>
    <row r="1983" spans="1:20" x14ac:dyDescent="0.2">
      <c r="A1983" s="51" t="s">
        <v>1787</v>
      </c>
      <c r="B1983" s="51" t="s">
        <v>1208</v>
      </c>
      <c r="C1983" s="51" t="s">
        <v>1786</v>
      </c>
      <c r="D1983" s="51" t="s">
        <v>1390</v>
      </c>
      <c r="E1983" s="51" t="s">
        <v>1389</v>
      </c>
      <c r="F1983" s="51" t="s">
        <v>1204</v>
      </c>
      <c r="G1983" s="51" t="s">
        <v>1203</v>
      </c>
      <c r="H1983" s="51" t="s">
        <v>1202</v>
      </c>
      <c r="I1983" s="51" t="s">
        <v>1201</v>
      </c>
      <c r="J1983" s="51" t="s">
        <v>1200</v>
      </c>
      <c r="K1983" s="51" t="s">
        <v>1199</v>
      </c>
      <c r="L1983" s="51" t="s">
        <v>1222</v>
      </c>
      <c r="M1983" s="51" t="s">
        <v>1791</v>
      </c>
      <c r="N1983" s="51" t="s">
        <v>2735</v>
      </c>
      <c r="O1983" s="51">
        <v>352900</v>
      </c>
      <c r="P1983" s="51" t="s">
        <v>1195</v>
      </c>
      <c r="Q1983" s="51" t="s">
        <v>1194</v>
      </c>
      <c r="R1983" s="51" t="s">
        <v>15</v>
      </c>
      <c r="T1983" s="51" t="s">
        <v>1917</v>
      </c>
    </row>
    <row r="1984" spans="1:20" x14ac:dyDescent="0.2">
      <c r="A1984" s="51" t="s">
        <v>1787</v>
      </c>
      <c r="B1984" s="51" t="s">
        <v>1208</v>
      </c>
      <c r="C1984" s="51" t="s">
        <v>1786</v>
      </c>
      <c r="D1984" s="51" t="s">
        <v>1390</v>
      </c>
      <c r="E1984" s="51" t="s">
        <v>1389</v>
      </c>
      <c r="F1984" s="51" t="s">
        <v>1204</v>
      </c>
      <c r="G1984" s="51" t="s">
        <v>1203</v>
      </c>
      <c r="H1984" s="51" t="s">
        <v>1202</v>
      </c>
      <c r="I1984" s="51" t="s">
        <v>1201</v>
      </c>
      <c r="J1984" s="51" t="s">
        <v>1200</v>
      </c>
      <c r="K1984" s="51" t="s">
        <v>1199</v>
      </c>
      <c r="L1984" s="51" t="s">
        <v>1219</v>
      </c>
      <c r="M1984" s="51" t="s">
        <v>1791</v>
      </c>
      <c r="N1984" s="51" t="s">
        <v>2735</v>
      </c>
      <c r="O1984" s="51">
        <v>540633.5</v>
      </c>
      <c r="P1984" s="51" t="s">
        <v>1195</v>
      </c>
      <c r="Q1984" s="51" t="s">
        <v>1194</v>
      </c>
      <c r="R1984" s="51" t="s">
        <v>15</v>
      </c>
      <c r="T1984" s="51" t="s">
        <v>1916</v>
      </c>
    </row>
    <row r="1985" spans="1:20" x14ac:dyDescent="0.2">
      <c r="A1985" s="51" t="s">
        <v>1787</v>
      </c>
      <c r="B1985" s="51" t="s">
        <v>1208</v>
      </c>
      <c r="C1985" s="51" t="s">
        <v>1786</v>
      </c>
      <c r="D1985" s="51" t="s">
        <v>1390</v>
      </c>
      <c r="E1985" s="51" t="s">
        <v>1389</v>
      </c>
      <c r="F1985" s="51" t="s">
        <v>1204</v>
      </c>
      <c r="G1985" s="51" t="s">
        <v>1203</v>
      </c>
      <c r="H1985" s="51" t="s">
        <v>1202</v>
      </c>
      <c r="I1985" s="51" t="s">
        <v>1201</v>
      </c>
      <c r="J1985" s="51" t="s">
        <v>1200</v>
      </c>
      <c r="K1985" s="51" t="s">
        <v>1199</v>
      </c>
      <c r="L1985" s="51" t="s">
        <v>1217</v>
      </c>
      <c r="M1985" s="51" t="s">
        <v>1211</v>
      </c>
      <c r="N1985" s="51" t="s">
        <v>1164</v>
      </c>
      <c r="O1985" s="51">
        <v>144600</v>
      </c>
      <c r="P1985" s="51" t="s">
        <v>1195</v>
      </c>
      <c r="Q1985" s="51" t="s">
        <v>1194</v>
      </c>
      <c r="R1985" s="51" t="s">
        <v>1213</v>
      </c>
      <c r="T1985" s="51" t="s">
        <v>1915</v>
      </c>
    </row>
    <row r="1986" spans="1:20" x14ac:dyDescent="0.2">
      <c r="A1986" s="51" t="s">
        <v>1787</v>
      </c>
      <c r="B1986" s="51" t="s">
        <v>1208</v>
      </c>
      <c r="C1986" s="51" t="s">
        <v>1786</v>
      </c>
      <c r="D1986" s="51" t="s">
        <v>1390</v>
      </c>
      <c r="E1986" s="51" t="s">
        <v>1389</v>
      </c>
      <c r="F1986" s="51" t="s">
        <v>1204</v>
      </c>
      <c r="G1986" s="51" t="s">
        <v>1203</v>
      </c>
      <c r="H1986" s="51" t="s">
        <v>1202</v>
      </c>
      <c r="I1986" s="51" t="s">
        <v>1201</v>
      </c>
      <c r="J1986" s="51" t="s">
        <v>1200</v>
      </c>
      <c r="K1986" s="51" t="s">
        <v>1199</v>
      </c>
      <c r="L1986" s="51" t="s">
        <v>1215</v>
      </c>
      <c r="M1986" s="51" t="s">
        <v>1791</v>
      </c>
      <c r="N1986" s="51" t="s">
        <v>2735</v>
      </c>
      <c r="O1986" s="51">
        <v>126700</v>
      </c>
      <c r="P1986" s="51" t="s">
        <v>1195</v>
      </c>
      <c r="Q1986" s="51" t="s">
        <v>1194</v>
      </c>
      <c r="R1986" s="51" t="s">
        <v>15</v>
      </c>
      <c r="T1986" s="51" t="s">
        <v>1833</v>
      </c>
    </row>
    <row r="1987" spans="1:20" x14ac:dyDescent="0.2">
      <c r="A1987" s="51" t="s">
        <v>1787</v>
      </c>
      <c r="B1987" s="51" t="s">
        <v>1208</v>
      </c>
      <c r="C1987" s="51" t="s">
        <v>1786</v>
      </c>
      <c r="D1987" s="51" t="s">
        <v>1390</v>
      </c>
      <c r="E1987" s="51" t="s">
        <v>1389</v>
      </c>
      <c r="F1987" s="51" t="s">
        <v>1204</v>
      </c>
      <c r="G1987" s="51" t="s">
        <v>1203</v>
      </c>
      <c r="H1987" s="51" t="s">
        <v>1202</v>
      </c>
      <c r="I1987" s="51" t="s">
        <v>1201</v>
      </c>
      <c r="J1987" s="51" t="s">
        <v>1200</v>
      </c>
      <c r="K1987" s="51" t="s">
        <v>1199</v>
      </c>
      <c r="L1987" s="51" t="s">
        <v>1212</v>
      </c>
      <c r="M1987" s="51" t="s">
        <v>1791</v>
      </c>
      <c r="N1987" s="51" t="s">
        <v>2735</v>
      </c>
      <c r="O1987" s="51">
        <v>229990</v>
      </c>
      <c r="P1987" s="51" t="s">
        <v>1195</v>
      </c>
      <c r="Q1987" s="51" t="s">
        <v>1194</v>
      </c>
      <c r="R1987" s="51" t="s">
        <v>15</v>
      </c>
      <c r="T1987" s="51" t="s">
        <v>1914</v>
      </c>
    </row>
    <row r="1988" spans="1:20" x14ac:dyDescent="0.2">
      <c r="A1988" s="51" t="s">
        <v>1787</v>
      </c>
      <c r="B1988" s="51" t="s">
        <v>1208</v>
      </c>
      <c r="C1988" s="51" t="s">
        <v>1786</v>
      </c>
      <c r="D1988" s="51" t="s">
        <v>1390</v>
      </c>
      <c r="E1988" s="51" t="s">
        <v>1389</v>
      </c>
      <c r="F1988" s="51" t="s">
        <v>1204</v>
      </c>
      <c r="G1988" s="51" t="s">
        <v>1203</v>
      </c>
      <c r="H1988" s="51" t="s">
        <v>1202</v>
      </c>
      <c r="I1988" s="51" t="s">
        <v>1201</v>
      </c>
      <c r="J1988" s="51" t="s">
        <v>1200</v>
      </c>
      <c r="K1988" s="51" t="s">
        <v>1199</v>
      </c>
      <c r="L1988" s="51" t="s">
        <v>1198</v>
      </c>
      <c r="M1988" s="51" t="s">
        <v>1791</v>
      </c>
      <c r="N1988" s="51" t="s">
        <v>2735</v>
      </c>
      <c r="O1988" s="51">
        <v>281900</v>
      </c>
      <c r="P1988" s="51" t="s">
        <v>1195</v>
      </c>
      <c r="Q1988" s="51" t="s">
        <v>1194</v>
      </c>
      <c r="R1988" s="51" t="s">
        <v>15</v>
      </c>
      <c r="T1988" s="51" t="s">
        <v>1913</v>
      </c>
    </row>
    <row r="1989" spans="1:20" x14ac:dyDescent="0.2">
      <c r="A1989" s="51" t="s">
        <v>1787</v>
      </c>
      <c r="B1989" s="51" t="s">
        <v>1208</v>
      </c>
      <c r="C1989" s="51" t="s">
        <v>1786</v>
      </c>
      <c r="D1989" s="51" t="s">
        <v>1390</v>
      </c>
      <c r="E1989" s="51" t="s">
        <v>1389</v>
      </c>
      <c r="F1989" s="51" t="s">
        <v>1204</v>
      </c>
      <c r="G1989" s="51" t="s">
        <v>1203</v>
      </c>
      <c r="H1989" s="51" t="s">
        <v>1202</v>
      </c>
      <c r="I1989" s="51" t="s">
        <v>1201</v>
      </c>
      <c r="J1989" s="51" t="s">
        <v>1200</v>
      </c>
      <c r="K1989" s="51" t="s">
        <v>1199</v>
      </c>
      <c r="L1989" s="51" t="s">
        <v>1251</v>
      </c>
      <c r="M1989" s="51" t="s">
        <v>1211</v>
      </c>
      <c r="N1989" s="51" t="s">
        <v>1164</v>
      </c>
      <c r="O1989" s="51">
        <v>189990</v>
      </c>
      <c r="P1989" s="51" t="s">
        <v>1195</v>
      </c>
      <c r="Q1989" s="51" t="s">
        <v>1194</v>
      </c>
      <c r="R1989" s="51" t="s">
        <v>15</v>
      </c>
      <c r="T1989" s="51" t="s">
        <v>1463</v>
      </c>
    </row>
    <row r="1990" spans="1:20" x14ac:dyDescent="0.2">
      <c r="A1990" s="51" t="s">
        <v>1787</v>
      </c>
      <c r="B1990" s="51" t="s">
        <v>1208</v>
      </c>
      <c r="C1990" s="51" t="s">
        <v>1786</v>
      </c>
      <c r="D1990" s="51" t="s">
        <v>1390</v>
      </c>
      <c r="E1990" s="51" t="s">
        <v>1389</v>
      </c>
      <c r="F1990" s="51" t="s">
        <v>1204</v>
      </c>
      <c r="G1990" s="51" t="s">
        <v>1203</v>
      </c>
      <c r="H1990" s="51" t="s">
        <v>1202</v>
      </c>
      <c r="I1990" s="51" t="s">
        <v>1201</v>
      </c>
      <c r="J1990" s="51" t="s">
        <v>1200</v>
      </c>
      <c r="K1990" s="51" t="s">
        <v>1199</v>
      </c>
      <c r="L1990" s="51" t="s">
        <v>1248</v>
      </c>
      <c r="M1990" s="51" t="s">
        <v>1211</v>
      </c>
      <c r="N1990" s="51" t="s">
        <v>1164</v>
      </c>
      <c r="O1990" s="51">
        <v>678600</v>
      </c>
      <c r="P1990" s="51" t="s">
        <v>1195</v>
      </c>
      <c r="Q1990" s="51" t="s">
        <v>1194</v>
      </c>
      <c r="R1990" s="51" t="s">
        <v>15</v>
      </c>
      <c r="T1990" s="51" t="s">
        <v>1912</v>
      </c>
    </row>
    <row r="1991" spans="1:20" x14ac:dyDescent="0.2">
      <c r="A1991" s="51" t="s">
        <v>1787</v>
      </c>
      <c r="B1991" s="51" t="s">
        <v>1208</v>
      </c>
      <c r="C1991" s="51" t="s">
        <v>1786</v>
      </c>
      <c r="D1991" s="51" t="s">
        <v>1390</v>
      </c>
      <c r="E1991" s="51" t="s">
        <v>1389</v>
      </c>
      <c r="F1991" s="51" t="s">
        <v>1204</v>
      </c>
      <c r="G1991" s="51" t="s">
        <v>1203</v>
      </c>
      <c r="H1991" s="51" t="s">
        <v>1202</v>
      </c>
      <c r="I1991" s="51" t="s">
        <v>1201</v>
      </c>
      <c r="J1991" s="51" t="s">
        <v>1200</v>
      </c>
      <c r="K1991" s="51" t="s">
        <v>1199</v>
      </c>
      <c r="L1991" s="51" t="s">
        <v>1246</v>
      </c>
      <c r="M1991" s="51" t="s">
        <v>1791</v>
      </c>
      <c r="N1991" s="51" t="s">
        <v>2735</v>
      </c>
      <c r="O1991" s="51">
        <v>349900</v>
      </c>
      <c r="P1991" s="51" t="s">
        <v>1195</v>
      </c>
      <c r="Q1991" s="51" t="s">
        <v>1194</v>
      </c>
      <c r="R1991" s="51" t="s">
        <v>15</v>
      </c>
      <c r="T1991" s="51" t="s">
        <v>1826</v>
      </c>
    </row>
    <row r="1992" spans="1:20" x14ac:dyDescent="0.2">
      <c r="A1992" s="51" t="s">
        <v>1787</v>
      </c>
      <c r="B1992" s="51" t="s">
        <v>1208</v>
      </c>
      <c r="C1992" s="51" t="s">
        <v>1786</v>
      </c>
      <c r="D1992" s="51" t="s">
        <v>1390</v>
      </c>
      <c r="E1992" s="51" t="s">
        <v>1389</v>
      </c>
      <c r="F1992" s="51" t="s">
        <v>1204</v>
      </c>
      <c r="G1992" s="51" t="s">
        <v>1203</v>
      </c>
      <c r="H1992" s="51" t="s">
        <v>1202</v>
      </c>
      <c r="I1992" s="51" t="s">
        <v>1201</v>
      </c>
      <c r="J1992" s="51" t="s">
        <v>1200</v>
      </c>
      <c r="K1992" s="51" t="s">
        <v>1199</v>
      </c>
      <c r="L1992" s="51" t="s">
        <v>1244</v>
      </c>
      <c r="M1992" s="51" t="s">
        <v>1221</v>
      </c>
      <c r="N1992" s="51" t="s">
        <v>1164</v>
      </c>
      <c r="O1992" s="51">
        <v>510000</v>
      </c>
      <c r="P1992" s="51" t="s">
        <v>1195</v>
      </c>
      <c r="Q1992" s="51" t="s">
        <v>1194</v>
      </c>
      <c r="R1992" s="51" t="s">
        <v>15</v>
      </c>
      <c r="T1992" s="51" t="s">
        <v>1449</v>
      </c>
    </row>
    <row r="1993" spans="1:20" x14ac:dyDescent="0.2">
      <c r="A1993" s="51" t="s">
        <v>1787</v>
      </c>
      <c r="B1993" s="51" t="s">
        <v>1208</v>
      </c>
      <c r="C1993" s="51" t="s">
        <v>1786</v>
      </c>
      <c r="D1993" s="51" t="s">
        <v>1390</v>
      </c>
      <c r="E1993" s="51" t="s">
        <v>1389</v>
      </c>
      <c r="F1993" s="51" t="s">
        <v>1204</v>
      </c>
      <c r="G1993" s="51" t="s">
        <v>1203</v>
      </c>
      <c r="H1993" s="51" t="s">
        <v>1202</v>
      </c>
      <c r="I1993" s="51" t="s">
        <v>1201</v>
      </c>
      <c r="J1993" s="51" t="s">
        <v>1200</v>
      </c>
      <c r="K1993" s="51" t="s">
        <v>1199</v>
      </c>
      <c r="L1993" s="51" t="s">
        <v>1242</v>
      </c>
      <c r="M1993" s="51" t="s">
        <v>1791</v>
      </c>
      <c r="N1993" s="51" t="s">
        <v>2735</v>
      </c>
      <c r="O1993" s="51">
        <v>501200</v>
      </c>
      <c r="P1993" s="51" t="s">
        <v>1195</v>
      </c>
      <c r="Q1993" s="51" t="s">
        <v>1194</v>
      </c>
      <c r="R1993" s="51" t="s">
        <v>15</v>
      </c>
      <c r="T1993" s="51" t="s">
        <v>1911</v>
      </c>
    </row>
    <row r="1994" spans="1:20" x14ac:dyDescent="0.2">
      <c r="A1994" s="51" t="s">
        <v>1787</v>
      </c>
      <c r="B1994" s="51" t="s">
        <v>1208</v>
      </c>
      <c r="C1994" s="51" t="s">
        <v>1786</v>
      </c>
      <c r="D1994" s="51" t="s">
        <v>1390</v>
      </c>
      <c r="E1994" s="51" t="s">
        <v>1389</v>
      </c>
      <c r="F1994" s="51" t="s">
        <v>1204</v>
      </c>
      <c r="G1994" s="51" t="s">
        <v>1203</v>
      </c>
      <c r="H1994" s="51" t="s">
        <v>1202</v>
      </c>
      <c r="I1994" s="51" t="s">
        <v>1201</v>
      </c>
      <c r="J1994" s="51" t="s">
        <v>1200</v>
      </c>
      <c r="K1994" s="51" t="s">
        <v>1199</v>
      </c>
      <c r="L1994" s="51" t="s">
        <v>1238</v>
      </c>
      <c r="M1994" s="51" t="s">
        <v>1791</v>
      </c>
      <c r="N1994" s="51" t="s">
        <v>2735</v>
      </c>
      <c r="O1994" s="51">
        <v>219900</v>
      </c>
      <c r="P1994" s="51" t="s">
        <v>1195</v>
      </c>
      <c r="Q1994" s="51" t="s">
        <v>1194</v>
      </c>
      <c r="R1994" s="51" t="s">
        <v>15</v>
      </c>
      <c r="T1994" s="51" t="s">
        <v>1808</v>
      </c>
    </row>
    <row r="1995" spans="1:20" x14ac:dyDescent="0.2">
      <c r="A1995" s="51" t="s">
        <v>1787</v>
      </c>
      <c r="B1995" s="51" t="s">
        <v>1208</v>
      </c>
      <c r="C1995" s="51" t="s">
        <v>1786</v>
      </c>
      <c r="D1995" s="51" t="s">
        <v>1384</v>
      </c>
      <c r="E1995" s="51" t="s">
        <v>1383</v>
      </c>
      <c r="F1995" s="51" t="s">
        <v>1204</v>
      </c>
      <c r="G1995" s="51" t="s">
        <v>1203</v>
      </c>
      <c r="H1995" s="51" t="s">
        <v>1202</v>
      </c>
      <c r="I1995" s="51" t="s">
        <v>1201</v>
      </c>
      <c r="J1995" s="51" t="s">
        <v>1200</v>
      </c>
      <c r="K1995" s="51" t="s">
        <v>1199</v>
      </c>
      <c r="L1995" s="51" t="s">
        <v>1222</v>
      </c>
      <c r="M1995" s="51" t="s">
        <v>1272</v>
      </c>
      <c r="N1995" s="51" t="s">
        <v>1166</v>
      </c>
      <c r="O1995" s="51">
        <v>264900</v>
      </c>
      <c r="P1995" s="51" t="s">
        <v>1195</v>
      </c>
      <c r="Q1995" s="51" t="s">
        <v>1194</v>
      </c>
      <c r="R1995" s="51" t="s">
        <v>15</v>
      </c>
      <c r="T1995" s="51" t="s">
        <v>1898</v>
      </c>
    </row>
    <row r="1996" spans="1:20" x14ac:dyDescent="0.2">
      <c r="A1996" s="51" t="s">
        <v>1787</v>
      </c>
      <c r="B1996" s="51" t="s">
        <v>1208</v>
      </c>
      <c r="C1996" s="51" t="s">
        <v>1786</v>
      </c>
      <c r="D1996" s="51" t="s">
        <v>1384</v>
      </c>
      <c r="E1996" s="51" t="s">
        <v>1383</v>
      </c>
      <c r="F1996" s="51" t="s">
        <v>1204</v>
      </c>
      <c r="G1996" s="51" t="s">
        <v>1203</v>
      </c>
      <c r="H1996" s="51" t="s">
        <v>1202</v>
      </c>
      <c r="I1996" s="51" t="s">
        <v>1201</v>
      </c>
      <c r="J1996" s="51" t="s">
        <v>1200</v>
      </c>
      <c r="K1996" s="51" t="s">
        <v>1199</v>
      </c>
      <c r="L1996" s="51" t="s">
        <v>1219</v>
      </c>
      <c r="M1996" s="51" t="s">
        <v>1197</v>
      </c>
      <c r="N1996" s="51" t="s">
        <v>1168</v>
      </c>
      <c r="O1996" s="51">
        <v>276700</v>
      </c>
      <c r="P1996" s="51" t="s">
        <v>1195</v>
      </c>
      <c r="Q1996" s="51" t="s">
        <v>1194</v>
      </c>
      <c r="R1996" s="51" t="s">
        <v>15</v>
      </c>
      <c r="T1996" s="51" t="s">
        <v>1823</v>
      </c>
    </row>
    <row r="1997" spans="1:20" x14ac:dyDescent="0.2">
      <c r="A1997" s="51" t="s">
        <v>1787</v>
      </c>
      <c r="B1997" s="51" t="s">
        <v>1208</v>
      </c>
      <c r="C1997" s="51" t="s">
        <v>1786</v>
      </c>
      <c r="D1997" s="51" t="s">
        <v>1384</v>
      </c>
      <c r="E1997" s="51" t="s">
        <v>1383</v>
      </c>
      <c r="F1997" s="51" t="s">
        <v>1204</v>
      </c>
      <c r="G1997" s="51" t="s">
        <v>1203</v>
      </c>
      <c r="H1997" s="51" t="s">
        <v>1202</v>
      </c>
      <c r="I1997" s="51" t="s">
        <v>1201</v>
      </c>
      <c r="J1997" s="51" t="s">
        <v>1200</v>
      </c>
      <c r="K1997" s="51" t="s">
        <v>1199</v>
      </c>
      <c r="L1997" s="51" t="s">
        <v>1217</v>
      </c>
      <c r="M1997" s="51" t="s">
        <v>1197</v>
      </c>
      <c r="N1997" s="51" t="s">
        <v>1168</v>
      </c>
      <c r="O1997" s="51">
        <v>340900</v>
      </c>
      <c r="P1997" s="51" t="s">
        <v>1195</v>
      </c>
      <c r="Q1997" s="51" t="s">
        <v>1194</v>
      </c>
      <c r="R1997" s="51" t="s">
        <v>15</v>
      </c>
      <c r="T1997" s="51" t="s">
        <v>1275</v>
      </c>
    </row>
    <row r="1998" spans="1:20" x14ac:dyDescent="0.2">
      <c r="A1998" s="51" t="s">
        <v>1787</v>
      </c>
      <c r="B1998" s="51" t="s">
        <v>1208</v>
      </c>
      <c r="C1998" s="51" t="s">
        <v>1786</v>
      </c>
      <c r="D1998" s="51" t="s">
        <v>1384</v>
      </c>
      <c r="E1998" s="51" t="s">
        <v>1383</v>
      </c>
      <c r="F1998" s="51" t="s">
        <v>1204</v>
      </c>
      <c r="G1998" s="51" t="s">
        <v>1203</v>
      </c>
      <c r="H1998" s="51" t="s">
        <v>1202</v>
      </c>
      <c r="I1998" s="51" t="s">
        <v>1201</v>
      </c>
      <c r="J1998" s="51" t="s">
        <v>1200</v>
      </c>
      <c r="K1998" s="51" t="s">
        <v>1199</v>
      </c>
      <c r="L1998" s="51" t="s">
        <v>1215</v>
      </c>
      <c r="M1998" s="51" t="s">
        <v>1791</v>
      </c>
      <c r="N1998" s="51" t="s">
        <v>2735</v>
      </c>
      <c r="O1998" s="51">
        <v>460000</v>
      </c>
      <c r="P1998" s="51" t="s">
        <v>1195</v>
      </c>
      <c r="Q1998" s="51" t="s">
        <v>1194</v>
      </c>
      <c r="R1998" s="51" t="s">
        <v>15</v>
      </c>
      <c r="T1998" s="51" t="s">
        <v>1910</v>
      </c>
    </row>
    <row r="1999" spans="1:20" x14ac:dyDescent="0.2">
      <c r="A1999" s="51" t="s">
        <v>1787</v>
      </c>
      <c r="B1999" s="51" t="s">
        <v>1208</v>
      </c>
      <c r="C1999" s="51" t="s">
        <v>1786</v>
      </c>
      <c r="D1999" s="51" t="s">
        <v>1384</v>
      </c>
      <c r="E1999" s="51" t="s">
        <v>1383</v>
      </c>
      <c r="F1999" s="51" t="s">
        <v>1204</v>
      </c>
      <c r="G1999" s="51" t="s">
        <v>1203</v>
      </c>
      <c r="H1999" s="51" t="s">
        <v>1202</v>
      </c>
      <c r="I1999" s="51" t="s">
        <v>1201</v>
      </c>
      <c r="J1999" s="51" t="s">
        <v>1200</v>
      </c>
      <c r="K1999" s="51" t="s">
        <v>1199</v>
      </c>
      <c r="L1999" s="51" t="s">
        <v>1212</v>
      </c>
      <c r="M1999" s="51" t="s">
        <v>1221</v>
      </c>
      <c r="N1999" s="51" t="s">
        <v>1164</v>
      </c>
      <c r="O1999" s="51">
        <v>195300</v>
      </c>
      <c r="P1999" s="51" t="s">
        <v>1195</v>
      </c>
      <c r="Q1999" s="51" t="s">
        <v>1194</v>
      </c>
      <c r="R1999" s="51" t="s">
        <v>15</v>
      </c>
      <c r="T1999" s="51" t="s">
        <v>1844</v>
      </c>
    </row>
    <row r="2000" spans="1:20" x14ac:dyDescent="0.2">
      <c r="A2000" s="51" t="s">
        <v>1787</v>
      </c>
      <c r="B2000" s="51" t="s">
        <v>1208</v>
      </c>
      <c r="C2000" s="51" t="s">
        <v>1786</v>
      </c>
      <c r="D2000" s="51" t="s">
        <v>1384</v>
      </c>
      <c r="E2000" s="51" t="s">
        <v>1383</v>
      </c>
      <c r="F2000" s="51" t="s">
        <v>1204</v>
      </c>
      <c r="G2000" s="51" t="s">
        <v>1203</v>
      </c>
      <c r="H2000" s="51" t="s">
        <v>1202</v>
      </c>
      <c r="I2000" s="51" t="s">
        <v>1201</v>
      </c>
      <c r="J2000" s="51" t="s">
        <v>1200</v>
      </c>
      <c r="K2000" s="51" t="s">
        <v>1199</v>
      </c>
      <c r="L2000" s="51" t="s">
        <v>1198</v>
      </c>
      <c r="M2000" s="51" t="s">
        <v>1211</v>
      </c>
      <c r="N2000" s="51" t="s">
        <v>1164</v>
      </c>
      <c r="O2000" s="51">
        <v>266990</v>
      </c>
      <c r="P2000" s="51" t="s">
        <v>1195</v>
      </c>
      <c r="Q2000" s="51" t="s">
        <v>1194</v>
      </c>
      <c r="R2000" s="51" t="s">
        <v>15</v>
      </c>
      <c r="T2000" s="51" t="s">
        <v>1810</v>
      </c>
    </row>
    <row r="2001" spans="1:20" x14ac:dyDescent="0.2">
      <c r="A2001" s="51" t="s">
        <v>1787</v>
      </c>
      <c r="B2001" s="51" t="s">
        <v>1208</v>
      </c>
      <c r="C2001" s="51" t="s">
        <v>1786</v>
      </c>
      <c r="D2001" s="51" t="s">
        <v>1384</v>
      </c>
      <c r="E2001" s="51" t="s">
        <v>1383</v>
      </c>
      <c r="F2001" s="51" t="s">
        <v>1204</v>
      </c>
      <c r="G2001" s="51" t="s">
        <v>1203</v>
      </c>
      <c r="H2001" s="51" t="s">
        <v>1202</v>
      </c>
      <c r="I2001" s="51" t="s">
        <v>1201</v>
      </c>
      <c r="J2001" s="51" t="s">
        <v>1200</v>
      </c>
      <c r="K2001" s="51" t="s">
        <v>1199</v>
      </c>
      <c r="L2001" s="51" t="s">
        <v>1251</v>
      </c>
      <c r="M2001" s="51" t="s">
        <v>1197</v>
      </c>
      <c r="N2001" s="51" t="s">
        <v>1168</v>
      </c>
      <c r="O2001" s="51">
        <v>413900</v>
      </c>
      <c r="P2001" s="51" t="s">
        <v>1195</v>
      </c>
      <c r="Q2001" s="51" t="s">
        <v>1194</v>
      </c>
      <c r="R2001" s="51" t="s">
        <v>15</v>
      </c>
      <c r="T2001" s="51" t="s">
        <v>1838</v>
      </c>
    </row>
    <row r="2002" spans="1:20" x14ac:dyDescent="0.2">
      <c r="A2002" s="51" t="s">
        <v>1787</v>
      </c>
      <c r="B2002" s="51" t="s">
        <v>1208</v>
      </c>
      <c r="C2002" s="51" t="s">
        <v>1786</v>
      </c>
      <c r="D2002" s="51" t="s">
        <v>1384</v>
      </c>
      <c r="E2002" s="51" t="s">
        <v>1383</v>
      </c>
      <c r="F2002" s="51" t="s">
        <v>1204</v>
      </c>
      <c r="G2002" s="51" t="s">
        <v>1203</v>
      </c>
      <c r="H2002" s="51" t="s">
        <v>1202</v>
      </c>
      <c r="I2002" s="51" t="s">
        <v>1201</v>
      </c>
      <c r="J2002" s="51" t="s">
        <v>1200</v>
      </c>
      <c r="K2002" s="51" t="s">
        <v>1199</v>
      </c>
      <c r="L2002" s="51" t="s">
        <v>1248</v>
      </c>
      <c r="M2002" s="51" t="s">
        <v>1250</v>
      </c>
      <c r="N2002" s="51" t="s">
        <v>1168</v>
      </c>
      <c r="O2002" s="51">
        <v>486900</v>
      </c>
      <c r="P2002" s="51" t="s">
        <v>1195</v>
      </c>
      <c r="Q2002" s="51" t="s">
        <v>1194</v>
      </c>
      <c r="R2002" s="51" t="s">
        <v>15</v>
      </c>
      <c r="T2002" s="51" t="s">
        <v>1835</v>
      </c>
    </row>
    <row r="2003" spans="1:20" x14ac:dyDescent="0.2">
      <c r="A2003" s="51" t="s">
        <v>1787</v>
      </c>
      <c r="B2003" s="51" t="s">
        <v>1208</v>
      </c>
      <c r="C2003" s="51" t="s">
        <v>1786</v>
      </c>
      <c r="D2003" s="51" t="s">
        <v>1384</v>
      </c>
      <c r="E2003" s="51" t="s">
        <v>1383</v>
      </c>
      <c r="F2003" s="51" t="s">
        <v>1204</v>
      </c>
      <c r="G2003" s="51" t="s">
        <v>1203</v>
      </c>
      <c r="H2003" s="51" t="s">
        <v>1202</v>
      </c>
      <c r="I2003" s="51" t="s">
        <v>1201</v>
      </c>
      <c r="J2003" s="51" t="s">
        <v>1200</v>
      </c>
      <c r="K2003" s="51" t="s">
        <v>1199</v>
      </c>
      <c r="L2003" s="51" t="s">
        <v>1246</v>
      </c>
      <c r="M2003" s="51" t="s">
        <v>1791</v>
      </c>
      <c r="N2003" s="51" t="s">
        <v>2735</v>
      </c>
      <c r="O2003" s="51">
        <v>371900</v>
      </c>
      <c r="P2003" s="51" t="s">
        <v>1195</v>
      </c>
      <c r="Q2003" s="51" t="s">
        <v>1194</v>
      </c>
      <c r="R2003" s="51" t="s">
        <v>15</v>
      </c>
      <c r="T2003" s="51" t="s">
        <v>1904</v>
      </c>
    </row>
    <row r="2004" spans="1:20" x14ac:dyDescent="0.2">
      <c r="A2004" s="51" t="s">
        <v>1787</v>
      </c>
      <c r="B2004" s="51" t="s">
        <v>1208</v>
      </c>
      <c r="C2004" s="51" t="s">
        <v>1786</v>
      </c>
      <c r="D2004" s="51" t="s">
        <v>1384</v>
      </c>
      <c r="E2004" s="51" t="s">
        <v>1383</v>
      </c>
      <c r="F2004" s="51" t="s">
        <v>1204</v>
      </c>
      <c r="G2004" s="51" t="s">
        <v>1203</v>
      </c>
      <c r="H2004" s="51" t="s">
        <v>1202</v>
      </c>
      <c r="I2004" s="51" t="s">
        <v>1201</v>
      </c>
      <c r="J2004" s="51" t="s">
        <v>1200</v>
      </c>
      <c r="K2004" s="51" t="s">
        <v>1199</v>
      </c>
      <c r="L2004" s="51" t="s">
        <v>1244</v>
      </c>
      <c r="M2004" s="51" t="s">
        <v>1791</v>
      </c>
      <c r="N2004" s="51" t="s">
        <v>2735</v>
      </c>
      <c r="O2004" s="51">
        <v>224100</v>
      </c>
      <c r="P2004" s="51" t="s">
        <v>1195</v>
      </c>
      <c r="Q2004" s="51" t="s">
        <v>1194</v>
      </c>
      <c r="R2004" s="51" t="s">
        <v>15</v>
      </c>
      <c r="T2004" s="51" t="s">
        <v>1266</v>
      </c>
    </row>
    <row r="2005" spans="1:20" x14ac:dyDescent="0.2">
      <c r="A2005" s="51" t="s">
        <v>1787</v>
      </c>
      <c r="B2005" s="51" t="s">
        <v>1208</v>
      </c>
      <c r="C2005" s="51" t="s">
        <v>1786</v>
      </c>
      <c r="D2005" s="51" t="s">
        <v>1384</v>
      </c>
      <c r="E2005" s="51" t="s">
        <v>1383</v>
      </c>
      <c r="F2005" s="51" t="s">
        <v>1204</v>
      </c>
      <c r="G2005" s="51" t="s">
        <v>1203</v>
      </c>
      <c r="H2005" s="51" t="s">
        <v>1202</v>
      </c>
      <c r="I2005" s="51" t="s">
        <v>1201</v>
      </c>
      <c r="J2005" s="51" t="s">
        <v>1200</v>
      </c>
      <c r="K2005" s="51" t="s">
        <v>1199</v>
      </c>
      <c r="L2005" s="51" t="s">
        <v>1242</v>
      </c>
      <c r="M2005" s="51" t="s">
        <v>1250</v>
      </c>
      <c r="N2005" s="51" t="s">
        <v>1168</v>
      </c>
      <c r="O2005" s="51">
        <v>479900</v>
      </c>
      <c r="P2005" s="51" t="s">
        <v>1195</v>
      </c>
      <c r="Q2005" s="51" t="s">
        <v>1194</v>
      </c>
      <c r="R2005" s="51" t="s">
        <v>15</v>
      </c>
      <c r="T2005" s="51" t="s">
        <v>1909</v>
      </c>
    </row>
    <row r="2006" spans="1:20" x14ac:dyDescent="0.2">
      <c r="A2006" s="51" t="s">
        <v>1787</v>
      </c>
      <c r="B2006" s="51" t="s">
        <v>1208</v>
      </c>
      <c r="C2006" s="51" t="s">
        <v>1786</v>
      </c>
      <c r="D2006" s="51" t="s">
        <v>1384</v>
      </c>
      <c r="E2006" s="51" t="s">
        <v>1383</v>
      </c>
      <c r="F2006" s="51" t="s">
        <v>1204</v>
      </c>
      <c r="G2006" s="51" t="s">
        <v>1203</v>
      </c>
      <c r="H2006" s="51" t="s">
        <v>1202</v>
      </c>
      <c r="I2006" s="51" t="s">
        <v>1201</v>
      </c>
      <c r="J2006" s="51" t="s">
        <v>1200</v>
      </c>
      <c r="K2006" s="51" t="s">
        <v>1199</v>
      </c>
      <c r="L2006" s="51" t="s">
        <v>1238</v>
      </c>
      <c r="M2006" s="51" t="s">
        <v>1211</v>
      </c>
      <c r="N2006" s="51" t="s">
        <v>1164</v>
      </c>
      <c r="O2006" s="51">
        <v>539900</v>
      </c>
      <c r="P2006" s="51" t="s">
        <v>1195</v>
      </c>
      <c r="Q2006" s="51" t="s">
        <v>1194</v>
      </c>
      <c r="R2006" s="51" t="s">
        <v>15</v>
      </c>
      <c r="T2006" s="51" t="s">
        <v>1908</v>
      </c>
    </row>
    <row r="2007" spans="1:20" x14ac:dyDescent="0.2">
      <c r="A2007" s="51" t="s">
        <v>1787</v>
      </c>
      <c r="B2007" s="51" t="s">
        <v>1208</v>
      </c>
      <c r="C2007" s="51" t="s">
        <v>1786</v>
      </c>
      <c r="D2007" s="51" t="s">
        <v>1377</v>
      </c>
      <c r="E2007" s="51" t="s">
        <v>1376</v>
      </c>
      <c r="F2007" s="51" t="s">
        <v>1204</v>
      </c>
      <c r="G2007" s="51" t="s">
        <v>1203</v>
      </c>
      <c r="H2007" s="51" t="s">
        <v>1202</v>
      </c>
      <c r="I2007" s="51" t="s">
        <v>1201</v>
      </c>
      <c r="J2007" s="51" t="s">
        <v>1200</v>
      </c>
      <c r="K2007" s="51" t="s">
        <v>1199</v>
      </c>
      <c r="L2007" s="51" t="s">
        <v>1222</v>
      </c>
      <c r="M2007" s="51" t="s">
        <v>1791</v>
      </c>
      <c r="N2007" s="51" t="s">
        <v>2735</v>
      </c>
      <c r="O2007" s="51">
        <v>378900</v>
      </c>
      <c r="P2007" s="51" t="s">
        <v>1195</v>
      </c>
      <c r="Q2007" s="51" t="s">
        <v>1194</v>
      </c>
      <c r="R2007" s="51" t="s">
        <v>15</v>
      </c>
      <c r="T2007" s="51" t="s">
        <v>1849</v>
      </c>
    </row>
    <row r="2008" spans="1:20" x14ac:dyDescent="0.2">
      <c r="A2008" s="51" t="s">
        <v>1787</v>
      </c>
      <c r="B2008" s="51" t="s">
        <v>1208</v>
      </c>
      <c r="C2008" s="51" t="s">
        <v>1786</v>
      </c>
      <c r="D2008" s="51" t="s">
        <v>1377</v>
      </c>
      <c r="E2008" s="51" t="s">
        <v>1376</v>
      </c>
      <c r="F2008" s="51" t="s">
        <v>1204</v>
      </c>
      <c r="G2008" s="51" t="s">
        <v>1203</v>
      </c>
      <c r="H2008" s="51" t="s">
        <v>1202</v>
      </c>
      <c r="I2008" s="51" t="s">
        <v>1201</v>
      </c>
      <c r="J2008" s="51" t="s">
        <v>1200</v>
      </c>
      <c r="K2008" s="51" t="s">
        <v>1199</v>
      </c>
      <c r="L2008" s="51" t="s">
        <v>1219</v>
      </c>
      <c r="M2008" s="51" t="s">
        <v>1211</v>
      </c>
      <c r="N2008" s="51" t="s">
        <v>1164</v>
      </c>
      <c r="O2008" s="51">
        <v>269800</v>
      </c>
      <c r="P2008" s="51" t="s">
        <v>1195</v>
      </c>
      <c r="Q2008" s="51" t="s">
        <v>1194</v>
      </c>
      <c r="R2008" s="51" t="s">
        <v>15</v>
      </c>
      <c r="T2008" s="51" t="s">
        <v>1907</v>
      </c>
    </row>
    <row r="2009" spans="1:20" x14ac:dyDescent="0.2">
      <c r="A2009" s="51" t="s">
        <v>1787</v>
      </c>
      <c r="B2009" s="51" t="s">
        <v>1208</v>
      </c>
      <c r="C2009" s="51" t="s">
        <v>1786</v>
      </c>
      <c r="D2009" s="51" t="s">
        <v>1377</v>
      </c>
      <c r="E2009" s="51" t="s">
        <v>1376</v>
      </c>
      <c r="F2009" s="51" t="s">
        <v>1204</v>
      </c>
      <c r="G2009" s="51" t="s">
        <v>1203</v>
      </c>
      <c r="H2009" s="51" t="s">
        <v>1202</v>
      </c>
      <c r="I2009" s="51" t="s">
        <v>1201</v>
      </c>
      <c r="J2009" s="51" t="s">
        <v>1200</v>
      </c>
      <c r="K2009" s="51" t="s">
        <v>1199</v>
      </c>
      <c r="L2009" s="51" t="s">
        <v>1217</v>
      </c>
      <c r="M2009" s="51" t="s">
        <v>1214</v>
      </c>
      <c r="N2009" s="51" t="s">
        <v>1168</v>
      </c>
      <c r="O2009" s="51">
        <v>413900</v>
      </c>
      <c r="P2009" s="51" t="s">
        <v>1195</v>
      </c>
      <c r="Q2009" s="51" t="s">
        <v>1194</v>
      </c>
      <c r="R2009" s="51" t="s">
        <v>15</v>
      </c>
      <c r="T2009" s="51" t="s">
        <v>1838</v>
      </c>
    </row>
    <row r="2010" spans="1:20" x14ac:dyDescent="0.2">
      <c r="A2010" s="51" t="s">
        <v>1787</v>
      </c>
      <c r="B2010" s="51" t="s">
        <v>1208</v>
      </c>
      <c r="C2010" s="51" t="s">
        <v>1786</v>
      </c>
      <c r="D2010" s="51" t="s">
        <v>1377</v>
      </c>
      <c r="E2010" s="51" t="s">
        <v>1376</v>
      </c>
      <c r="F2010" s="51" t="s">
        <v>1204</v>
      </c>
      <c r="G2010" s="51" t="s">
        <v>1203</v>
      </c>
      <c r="H2010" s="51" t="s">
        <v>1202</v>
      </c>
      <c r="I2010" s="51" t="s">
        <v>1201</v>
      </c>
      <c r="J2010" s="51" t="s">
        <v>1200</v>
      </c>
      <c r="K2010" s="51" t="s">
        <v>1199</v>
      </c>
      <c r="L2010" s="51" t="s">
        <v>1215</v>
      </c>
      <c r="M2010" s="51" t="s">
        <v>1272</v>
      </c>
      <c r="N2010" s="51" t="s">
        <v>1166</v>
      </c>
      <c r="O2010" s="51">
        <v>364900</v>
      </c>
      <c r="P2010" s="51" t="s">
        <v>1195</v>
      </c>
      <c r="Q2010" s="51" t="s">
        <v>1194</v>
      </c>
      <c r="R2010" s="51" t="s">
        <v>1213</v>
      </c>
      <c r="T2010" s="51" t="s">
        <v>1393</v>
      </c>
    </row>
    <row r="2011" spans="1:20" x14ac:dyDescent="0.2">
      <c r="A2011" s="51" t="s">
        <v>1787</v>
      </c>
      <c r="B2011" s="51" t="s">
        <v>1208</v>
      </c>
      <c r="C2011" s="51" t="s">
        <v>1786</v>
      </c>
      <c r="D2011" s="51" t="s">
        <v>1377</v>
      </c>
      <c r="E2011" s="51" t="s">
        <v>1376</v>
      </c>
      <c r="F2011" s="51" t="s">
        <v>1204</v>
      </c>
      <c r="G2011" s="51" t="s">
        <v>1203</v>
      </c>
      <c r="H2011" s="51" t="s">
        <v>1202</v>
      </c>
      <c r="I2011" s="51" t="s">
        <v>1201</v>
      </c>
      <c r="J2011" s="51" t="s">
        <v>1200</v>
      </c>
      <c r="K2011" s="51" t="s">
        <v>1199</v>
      </c>
      <c r="L2011" s="51" t="s">
        <v>1212</v>
      </c>
      <c r="M2011" s="51" t="s">
        <v>1197</v>
      </c>
      <c r="N2011" s="51" t="s">
        <v>1168</v>
      </c>
      <c r="O2011" s="51">
        <v>689900</v>
      </c>
      <c r="P2011" s="51" t="s">
        <v>1195</v>
      </c>
      <c r="Q2011" s="51" t="s">
        <v>1194</v>
      </c>
      <c r="R2011" s="51" t="s">
        <v>15</v>
      </c>
      <c r="T2011" s="51" t="s">
        <v>1825</v>
      </c>
    </row>
    <row r="2012" spans="1:20" x14ac:dyDescent="0.2">
      <c r="A2012" s="51" t="s">
        <v>1787</v>
      </c>
      <c r="B2012" s="51" t="s">
        <v>1208</v>
      </c>
      <c r="C2012" s="51" t="s">
        <v>1786</v>
      </c>
      <c r="D2012" s="51" t="s">
        <v>1377</v>
      </c>
      <c r="E2012" s="51" t="s">
        <v>1376</v>
      </c>
      <c r="F2012" s="51" t="s">
        <v>1204</v>
      </c>
      <c r="G2012" s="51" t="s">
        <v>1203</v>
      </c>
      <c r="H2012" s="51" t="s">
        <v>1202</v>
      </c>
      <c r="I2012" s="51" t="s">
        <v>1201</v>
      </c>
      <c r="J2012" s="51" t="s">
        <v>1200</v>
      </c>
      <c r="K2012" s="51" t="s">
        <v>1199</v>
      </c>
      <c r="L2012" s="51" t="s">
        <v>1198</v>
      </c>
      <c r="M2012" s="51" t="s">
        <v>1791</v>
      </c>
      <c r="N2012" s="51" t="s">
        <v>2735</v>
      </c>
      <c r="O2012" s="51">
        <v>150400</v>
      </c>
      <c r="P2012" s="51" t="s">
        <v>1195</v>
      </c>
      <c r="Q2012" s="51" t="s">
        <v>1194</v>
      </c>
      <c r="R2012" s="51" t="s">
        <v>15</v>
      </c>
      <c r="T2012" s="51" t="s">
        <v>1906</v>
      </c>
    </row>
    <row r="2013" spans="1:20" x14ac:dyDescent="0.2">
      <c r="A2013" s="51" t="s">
        <v>1787</v>
      </c>
      <c r="B2013" s="51" t="s">
        <v>1208</v>
      </c>
      <c r="C2013" s="51" t="s">
        <v>1786</v>
      </c>
      <c r="D2013" s="51" t="s">
        <v>1377</v>
      </c>
      <c r="E2013" s="51" t="s">
        <v>1376</v>
      </c>
      <c r="F2013" s="51" t="s">
        <v>1204</v>
      </c>
      <c r="G2013" s="51" t="s">
        <v>1203</v>
      </c>
      <c r="H2013" s="51" t="s">
        <v>1202</v>
      </c>
      <c r="I2013" s="51" t="s">
        <v>1201</v>
      </c>
      <c r="J2013" s="51" t="s">
        <v>1200</v>
      </c>
      <c r="K2013" s="51" t="s">
        <v>1199</v>
      </c>
      <c r="L2013" s="51" t="s">
        <v>1251</v>
      </c>
      <c r="M2013" s="51" t="s">
        <v>1791</v>
      </c>
      <c r="N2013" s="51" t="s">
        <v>2735</v>
      </c>
      <c r="O2013" s="51">
        <v>195300</v>
      </c>
      <c r="P2013" s="51" t="s">
        <v>1195</v>
      </c>
      <c r="Q2013" s="51" t="s">
        <v>1194</v>
      </c>
      <c r="R2013" s="51" t="s">
        <v>15</v>
      </c>
      <c r="T2013" s="51" t="s">
        <v>1844</v>
      </c>
    </row>
    <row r="2014" spans="1:20" x14ac:dyDescent="0.2">
      <c r="A2014" s="51" t="s">
        <v>1787</v>
      </c>
      <c r="B2014" s="51" t="s">
        <v>1208</v>
      </c>
      <c r="C2014" s="51" t="s">
        <v>1786</v>
      </c>
      <c r="D2014" s="51" t="s">
        <v>1377</v>
      </c>
      <c r="E2014" s="51" t="s">
        <v>1376</v>
      </c>
      <c r="F2014" s="51" t="s">
        <v>1204</v>
      </c>
      <c r="G2014" s="51" t="s">
        <v>1203</v>
      </c>
      <c r="H2014" s="51" t="s">
        <v>1202</v>
      </c>
      <c r="I2014" s="51" t="s">
        <v>1201</v>
      </c>
      <c r="J2014" s="51" t="s">
        <v>1200</v>
      </c>
      <c r="K2014" s="51" t="s">
        <v>1199</v>
      </c>
      <c r="L2014" s="51" t="s">
        <v>1248</v>
      </c>
      <c r="M2014" s="51" t="s">
        <v>1791</v>
      </c>
      <c r="N2014" s="51" t="s">
        <v>2735</v>
      </c>
      <c r="O2014" s="51">
        <v>376900</v>
      </c>
      <c r="P2014" s="51" t="s">
        <v>1195</v>
      </c>
      <c r="Q2014" s="51" t="s">
        <v>1194</v>
      </c>
      <c r="R2014" s="51" t="s">
        <v>15</v>
      </c>
      <c r="T2014" s="51" t="s">
        <v>1789</v>
      </c>
    </row>
    <row r="2015" spans="1:20" x14ac:dyDescent="0.2">
      <c r="A2015" s="51" t="s">
        <v>1787</v>
      </c>
      <c r="B2015" s="51" t="s">
        <v>1208</v>
      </c>
      <c r="C2015" s="51" t="s">
        <v>1786</v>
      </c>
      <c r="D2015" s="51" t="s">
        <v>1377</v>
      </c>
      <c r="E2015" s="51" t="s">
        <v>1376</v>
      </c>
      <c r="F2015" s="51" t="s">
        <v>1204</v>
      </c>
      <c r="G2015" s="51" t="s">
        <v>1203</v>
      </c>
      <c r="H2015" s="51" t="s">
        <v>1202</v>
      </c>
      <c r="I2015" s="51" t="s">
        <v>1201</v>
      </c>
      <c r="J2015" s="51" t="s">
        <v>1200</v>
      </c>
      <c r="K2015" s="51" t="s">
        <v>1199</v>
      </c>
      <c r="L2015" s="51" t="s">
        <v>1246</v>
      </c>
      <c r="M2015" s="51" t="s">
        <v>1211</v>
      </c>
      <c r="N2015" s="51" t="s">
        <v>1164</v>
      </c>
      <c r="O2015" s="51">
        <v>337900</v>
      </c>
      <c r="P2015" s="51" t="s">
        <v>1195</v>
      </c>
      <c r="Q2015" s="51" t="s">
        <v>1194</v>
      </c>
      <c r="R2015" s="51" t="s">
        <v>15</v>
      </c>
      <c r="T2015" s="51" t="s">
        <v>1785</v>
      </c>
    </row>
    <row r="2016" spans="1:20" x14ac:dyDescent="0.2">
      <c r="A2016" s="51" t="s">
        <v>1787</v>
      </c>
      <c r="B2016" s="51" t="s">
        <v>1208</v>
      </c>
      <c r="C2016" s="51" t="s">
        <v>1786</v>
      </c>
      <c r="D2016" s="51" t="s">
        <v>1377</v>
      </c>
      <c r="E2016" s="51" t="s">
        <v>1376</v>
      </c>
      <c r="F2016" s="51" t="s">
        <v>1204</v>
      </c>
      <c r="G2016" s="51" t="s">
        <v>1203</v>
      </c>
      <c r="H2016" s="51" t="s">
        <v>1202</v>
      </c>
      <c r="I2016" s="51" t="s">
        <v>1201</v>
      </c>
      <c r="J2016" s="51" t="s">
        <v>1200</v>
      </c>
      <c r="K2016" s="51" t="s">
        <v>1199</v>
      </c>
      <c r="L2016" s="51" t="s">
        <v>1244</v>
      </c>
      <c r="M2016" s="51" t="s">
        <v>1791</v>
      </c>
      <c r="N2016" s="51" t="s">
        <v>2735</v>
      </c>
      <c r="O2016" s="51">
        <v>197000</v>
      </c>
      <c r="P2016" s="51" t="s">
        <v>1195</v>
      </c>
      <c r="Q2016" s="51" t="s">
        <v>1194</v>
      </c>
      <c r="R2016" s="51" t="s">
        <v>15</v>
      </c>
      <c r="T2016" s="51" t="s">
        <v>1848</v>
      </c>
    </row>
    <row r="2017" spans="1:20" x14ac:dyDescent="0.2">
      <c r="A2017" s="51" t="s">
        <v>1787</v>
      </c>
      <c r="B2017" s="51" t="s">
        <v>1208</v>
      </c>
      <c r="C2017" s="51" t="s">
        <v>1786</v>
      </c>
      <c r="D2017" s="51" t="s">
        <v>1377</v>
      </c>
      <c r="E2017" s="51" t="s">
        <v>1376</v>
      </c>
      <c r="F2017" s="51" t="s">
        <v>1204</v>
      </c>
      <c r="G2017" s="51" t="s">
        <v>1203</v>
      </c>
      <c r="H2017" s="51" t="s">
        <v>1202</v>
      </c>
      <c r="I2017" s="51" t="s">
        <v>1201</v>
      </c>
      <c r="J2017" s="51" t="s">
        <v>1200</v>
      </c>
      <c r="K2017" s="51" t="s">
        <v>1199</v>
      </c>
      <c r="L2017" s="51" t="s">
        <v>1242</v>
      </c>
      <c r="M2017" s="51" t="s">
        <v>1221</v>
      </c>
      <c r="N2017" s="51" t="s">
        <v>1164</v>
      </c>
      <c r="O2017" s="51">
        <v>169000</v>
      </c>
      <c r="P2017" s="51" t="s">
        <v>1195</v>
      </c>
      <c r="Q2017" s="51" t="s">
        <v>1194</v>
      </c>
      <c r="R2017" s="51" t="s">
        <v>15</v>
      </c>
      <c r="T2017" s="51" t="s">
        <v>1815</v>
      </c>
    </row>
    <row r="2018" spans="1:20" x14ac:dyDescent="0.2">
      <c r="A2018" s="51" t="s">
        <v>1787</v>
      </c>
      <c r="B2018" s="51" t="s">
        <v>1208</v>
      </c>
      <c r="C2018" s="51" t="s">
        <v>1786</v>
      </c>
      <c r="D2018" s="51" t="s">
        <v>1377</v>
      </c>
      <c r="E2018" s="51" t="s">
        <v>1376</v>
      </c>
      <c r="F2018" s="51" t="s">
        <v>1204</v>
      </c>
      <c r="G2018" s="51" t="s">
        <v>1203</v>
      </c>
      <c r="H2018" s="51" t="s">
        <v>1202</v>
      </c>
      <c r="I2018" s="51" t="s">
        <v>1201</v>
      </c>
      <c r="J2018" s="51" t="s">
        <v>1200</v>
      </c>
      <c r="K2018" s="51" t="s">
        <v>1199</v>
      </c>
      <c r="L2018" s="51" t="s">
        <v>1238</v>
      </c>
      <c r="M2018" s="51" t="s">
        <v>1197</v>
      </c>
      <c r="N2018" s="51" t="s">
        <v>1168</v>
      </c>
      <c r="O2018" s="51">
        <v>276700</v>
      </c>
      <c r="P2018" s="51" t="s">
        <v>1195</v>
      </c>
      <c r="Q2018" s="51" t="s">
        <v>1194</v>
      </c>
      <c r="R2018" s="51" t="s">
        <v>1213</v>
      </c>
      <c r="T2018" s="51" t="s">
        <v>1823</v>
      </c>
    </row>
    <row r="2019" spans="1:20" x14ac:dyDescent="0.2">
      <c r="A2019" s="51" t="s">
        <v>1787</v>
      </c>
      <c r="B2019" s="51" t="s">
        <v>1208</v>
      </c>
      <c r="C2019" s="51" t="s">
        <v>1786</v>
      </c>
      <c r="D2019" s="51" t="s">
        <v>1369</v>
      </c>
      <c r="E2019" s="51" t="s">
        <v>1368</v>
      </c>
      <c r="F2019" s="51" t="s">
        <v>1204</v>
      </c>
      <c r="G2019" s="51" t="s">
        <v>1203</v>
      </c>
      <c r="H2019" s="51" t="s">
        <v>1202</v>
      </c>
      <c r="I2019" s="51" t="s">
        <v>1201</v>
      </c>
      <c r="J2019" s="51" t="s">
        <v>1200</v>
      </c>
      <c r="K2019" s="51" t="s">
        <v>1199</v>
      </c>
      <c r="L2019" s="51" t="s">
        <v>1222</v>
      </c>
      <c r="M2019" s="51" t="s">
        <v>1791</v>
      </c>
      <c r="N2019" s="51" t="s">
        <v>2735</v>
      </c>
      <c r="O2019" s="51">
        <v>212000</v>
      </c>
      <c r="P2019" s="51" t="s">
        <v>1195</v>
      </c>
      <c r="Q2019" s="51" t="s">
        <v>1194</v>
      </c>
      <c r="R2019" s="51" t="s">
        <v>15</v>
      </c>
      <c r="T2019" s="51" t="s">
        <v>1805</v>
      </c>
    </row>
    <row r="2020" spans="1:20" x14ac:dyDescent="0.2">
      <c r="A2020" s="51" t="s">
        <v>1787</v>
      </c>
      <c r="B2020" s="51" t="s">
        <v>1208</v>
      </c>
      <c r="C2020" s="51" t="s">
        <v>1786</v>
      </c>
      <c r="D2020" s="51" t="s">
        <v>1369</v>
      </c>
      <c r="E2020" s="51" t="s">
        <v>1368</v>
      </c>
      <c r="F2020" s="51" t="s">
        <v>1204</v>
      </c>
      <c r="G2020" s="51" t="s">
        <v>1203</v>
      </c>
      <c r="H2020" s="51" t="s">
        <v>1202</v>
      </c>
      <c r="I2020" s="51" t="s">
        <v>1201</v>
      </c>
      <c r="J2020" s="51" t="s">
        <v>1200</v>
      </c>
      <c r="K2020" s="51" t="s">
        <v>1199</v>
      </c>
      <c r="L2020" s="51" t="s">
        <v>1219</v>
      </c>
      <c r="M2020" s="51" t="s">
        <v>1791</v>
      </c>
      <c r="N2020" s="51" t="s">
        <v>2735</v>
      </c>
      <c r="O2020" s="51">
        <v>129200</v>
      </c>
      <c r="P2020" s="51" t="s">
        <v>1195</v>
      </c>
      <c r="Q2020" s="51" t="s">
        <v>1194</v>
      </c>
      <c r="R2020" s="51" t="s">
        <v>15</v>
      </c>
      <c r="T2020" s="51" t="s">
        <v>1905</v>
      </c>
    </row>
    <row r="2021" spans="1:20" x14ac:dyDescent="0.2">
      <c r="A2021" s="51" t="s">
        <v>1787</v>
      </c>
      <c r="B2021" s="51" t="s">
        <v>1208</v>
      </c>
      <c r="C2021" s="51" t="s">
        <v>1786</v>
      </c>
      <c r="D2021" s="51" t="s">
        <v>1369</v>
      </c>
      <c r="E2021" s="51" t="s">
        <v>1368</v>
      </c>
      <c r="F2021" s="51" t="s">
        <v>1204</v>
      </c>
      <c r="G2021" s="51" t="s">
        <v>1203</v>
      </c>
      <c r="H2021" s="51" t="s">
        <v>1202</v>
      </c>
      <c r="I2021" s="51" t="s">
        <v>1201</v>
      </c>
      <c r="J2021" s="51" t="s">
        <v>1200</v>
      </c>
      <c r="K2021" s="51" t="s">
        <v>1199</v>
      </c>
      <c r="L2021" s="51" t="s">
        <v>1217</v>
      </c>
      <c r="M2021" s="51" t="s">
        <v>1197</v>
      </c>
      <c r="N2021" s="51" t="s">
        <v>1168</v>
      </c>
      <c r="O2021" s="51">
        <v>337900</v>
      </c>
      <c r="P2021" s="51" t="s">
        <v>1195</v>
      </c>
      <c r="Q2021" s="51" t="s">
        <v>1194</v>
      </c>
      <c r="R2021" s="51" t="s">
        <v>15</v>
      </c>
      <c r="T2021" s="51" t="s">
        <v>1785</v>
      </c>
    </row>
    <row r="2022" spans="1:20" x14ac:dyDescent="0.2">
      <c r="A2022" s="51" t="s">
        <v>1787</v>
      </c>
      <c r="B2022" s="51" t="s">
        <v>1208</v>
      </c>
      <c r="C2022" s="51" t="s">
        <v>1786</v>
      </c>
      <c r="D2022" s="51" t="s">
        <v>1369</v>
      </c>
      <c r="E2022" s="51" t="s">
        <v>1368</v>
      </c>
      <c r="F2022" s="51" t="s">
        <v>1204</v>
      </c>
      <c r="G2022" s="51" t="s">
        <v>1203</v>
      </c>
      <c r="H2022" s="51" t="s">
        <v>1202</v>
      </c>
      <c r="I2022" s="51" t="s">
        <v>1201</v>
      </c>
      <c r="J2022" s="51" t="s">
        <v>1200</v>
      </c>
      <c r="K2022" s="51" t="s">
        <v>1199</v>
      </c>
      <c r="L2022" s="51" t="s">
        <v>1215</v>
      </c>
      <c r="M2022" s="51" t="s">
        <v>1221</v>
      </c>
      <c r="N2022" s="51" t="s">
        <v>1164</v>
      </c>
      <c r="O2022" s="51">
        <v>195300</v>
      </c>
      <c r="P2022" s="51" t="s">
        <v>1195</v>
      </c>
      <c r="Q2022" s="51" t="s">
        <v>1194</v>
      </c>
      <c r="R2022" s="51" t="s">
        <v>15</v>
      </c>
      <c r="T2022" s="51" t="s">
        <v>1844</v>
      </c>
    </row>
    <row r="2023" spans="1:20" x14ac:dyDescent="0.2">
      <c r="A2023" s="51" t="s">
        <v>1787</v>
      </c>
      <c r="B2023" s="51" t="s">
        <v>1208</v>
      </c>
      <c r="C2023" s="51" t="s">
        <v>1786</v>
      </c>
      <c r="D2023" s="51" t="s">
        <v>1369</v>
      </c>
      <c r="E2023" s="51" t="s">
        <v>1368</v>
      </c>
      <c r="F2023" s="51" t="s">
        <v>1204</v>
      </c>
      <c r="G2023" s="51" t="s">
        <v>1203</v>
      </c>
      <c r="H2023" s="51" t="s">
        <v>1202</v>
      </c>
      <c r="I2023" s="51" t="s">
        <v>1201</v>
      </c>
      <c r="J2023" s="51" t="s">
        <v>1200</v>
      </c>
      <c r="K2023" s="51" t="s">
        <v>1199</v>
      </c>
      <c r="L2023" s="51" t="s">
        <v>1212</v>
      </c>
      <c r="M2023" s="51" t="s">
        <v>1791</v>
      </c>
      <c r="N2023" s="51" t="s">
        <v>2735</v>
      </c>
      <c r="O2023" s="51">
        <v>371900</v>
      </c>
      <c r="P2023" s="51" t="s">
        <v>1195</v>
      </c>
      <c r="Q2023" s="51" t="s">
        <v>1194</v>
      </c>
      <c r="R2023" s="51" t="s">
        <v>15</v>
      </c>
      <c r="T2023" s="51" t="s">
        <v>1904</v>
      </c>
    </row>
    <row r="2024" spans="1:20" x14ac:dyDescent="0.2">
      <c r="A2024" s="51" t="s">
        <v>1787</v>
      </c>
      <c r="B2024" s="51" t="s">
        <v>1208</v>
      </c>
      <c r="C2024" s="51" t="s">
        <v>1786</v>
      </c>
      <c r="D2024" s="51" t="s">
        <v>1369</v>
      </c>
      <c r="E2024" s="51" t="s">
        <v>1368</v>
      </c>
      <c r="F2024" s="51" t="s">
        <v>1204</v>
      </c>
      <c r="G2024" s="51" t="s">
        <v>1203</v>
      </c>
      <c r="H2024" s="51" t="s">
        <v>1202</v>
      </c>
      <c r="I2024" s="51" t="s">
        <v>1201</v>
      </c>
      <c r="J2024" s="51" t="s">
        <v>1200</v>
      </c>
      <c r="K2024" s="51" t="s">
        <v>1199</v>
      </c>
      <c r="L2024" s="51" t="s">
        <v>1198</v>
      </c>
      <c r="M2024" s="51" t="s">
        <v>1197</v>
      </c>
      <c r="N2024" s="51" t="s">
        <v>1168</v>
      </c>
      <c r="O2024" s="51">
        <v>317500</v>
      </c>
      <c r="P2024" s="51" t="s">
        <v>1195</v>
      </c>
      <c r="Q2024" s="51" t="s">
        <v>1194</v>
      </c>
      <c r="R2024" s="51" t="s">
        <v>15</v>
      </c>
      <c r="T2024" s="51" t="s">
        <v>1903</v>
      </c>
    </row>
    <row r="2025" spans="1:20" x14ac:dyDescent="0.2">
      <c r="A2025" s="51" t="s">
        <v>1787</v>
      </c>
      <c r="B2025" s="51" t="s">
        <v>1208</v>
      </c>
      <c r="C2025" s="51" t="s">
        <v>1786</v>
      </c>
      <c r="D2025" s="51" t="s">
        <v>1369</v>
      </c>
      <c r="E2025" s="51" t="s">
        <v>1368</v>
      </c>
      <c r="F2025" s="51" t="s">
        <v>1204</v>
      </c>
      <c r="G2025" s="51" t="s">
        <v>1203</v>
      </c>
      <c r="H2025" s="51" t="s">
        <v>1202</v>
      </c>
      <c r="I2025" s="51" t="s">
        <v>1201</v>
      </c>
      <c r="J2025" s="51" t="s">
        <v>1200</v>
      </c>
      <c r="K2025" s="51" t="s">
        <v>1199</v>
      </c>
      <c r="L2025" s="51" t="s">
        <v>1251</v>
      </c>
      <c r="M2025" s="51" t="s">
        <v>1211</v>
      </c>
      <c r="N2025" s="51" t="s">
        <v>1164</v>
      </c>
      <c r="O2025" s="51">
        <v>345900</v>
      </c>
      <c r="P2025" s="51" t="s">
        <v>1195</v>
      </c>
      <c r="Q2025" s="51" t="s">
        <v>1194</v>
      </c>
      <c r="R2025" s="51" t="s">
        <v>15</v>
      </c>
      <c r="T2025" s="51" t="s">
        <v>1902</v>
      </c>
    </row>
    <row r="2026" spans="1:20" x14ac:dyDescent="0.2">
      <c r="A2026" s="51" t="s">
        <v>1787</v>
      </c>
      <c r="B2026" s="51" t="s">
        <v>1208</v>
      </c>
      <c r="C2026" s="51" t="s">
        <v>1786</v>
      </c>
      <c r="D2026" s="51" t="s">
        <v>1369</v>
      </c>
      <c r="E2026" s="51" t="s">
        <v>1368</v>
      </c>
      <c r="F2026" s="51" t="s">
        <v>1204</v>
      </c>
      <c r="G2026" s="51" t="s">
        <v>1203</v>
      </c>
      <c r="H2026" s="51" t="s">
        <v>1202</v>
      </c>
      <c r="I2026" s="51" t="s">
        <v>1201</v>
      </c>
      <c r="J2026" s="51" t="s">
        <v>1200</v>
      </c>
      <c r="K2026" s="51" t="s">
        <v>1199</v>
      </c>
      <c r="L2026" s="51" t="s">
        <v>1248</v>
      </c>
      <c r="M2026" s="51" t="s">
        <v>1211</v>
      </c>
      <c r="N2026" s="51" t="s">
        <v>1164</v>
      </c>
      <c r="O2026" s="51">
        <v>167900</v>
      </c>
      <c r="P2026" s="51" t="s">
        <v>1195</v>
      </c>
      <c r="Q2026" s="51" t="s">
        <v>1194</v>
      </c>
      <c r="R2026" s="51" t="s">
        <v>1213</v>
      </c>
      <c r="T2026" s="51" t="s">
        <v>1901</v>
      </c>
    </row>
    <row r="2027" spans="1:20" x14ac:dyDescent="0.2">
      <c r="A2027" s="51" t="s">
        <v>1787</v>
      </c>
      <c r="B2027" s="51" t="s">
        <v>1208</v>
      </c>
      <c r="C2027" s="51" t="s">
        <v>1786</v>
      </c>
      <c r="D2027" s="51" t="s">
        <v>1369</v>
      </c>
      <c r="E2027" s="51" t="s">
        <v>1368</v>
      </c>
      <c r="F2027" s="51" t="s">
        <v>1204</v>
      </c>
      <c r="G2027" s="51" t="s">
        <v>1203</v>
      </c>
      <c r="H2027" s="51" t="s">
        <v>1202</v>
      </c>
      <c r="I2027" s="51" t="s">
        <v>1201</v>
      </c>
      <c r="J2027" s="51" t="s">
        <v>1200</v>
      </c>
      <c r="K2027" s="51" t="s">
        <v>1199</v>
      </c>
      <c r="L2027" s="51" t="s">
        <v>1246</v>
      </c>
      <c r="M2027" s="51" t="s">
        <v>1791</v>
      </c>
      <c r="N2027" s="51" t="s">
        <v>2735</v>
      </c>
      <c r="O2027" s="51">
        <v>246900</v>
      </c>
      <c r="P2027" s="51" t="s">
        <v>1195</v>
      </c>
      <c r="Q2027" s="51" t="s">
        <v>1194</v>
      </c>
      <c r="R2027" s="51" t="s">
        <v>15</v>
      </c>
      <c r="T2027" s="51" t="s">
        <v>1900</v>
      </c>
    </row>
    <row r="2028" spans="1:20" x14ac:dyDescent="0.2">
      <c r="A2028" s="51" t="s">
        <v>1787</v>
      </c>
      <c r="B2028" s="51" t="s">
        <v>1208</v>
      </c>
      <c r="C2028" s="51" t="s">
        <v>1786</v>
      </c>
      <c r="D2028" s="51" t="s">
        <v>1369</v>
      </c>
      <c r="E2028" s="51" t="s">
        <v>1368</v>
      </c>
      <c r="F2028" s="51" t="s">
        <v>1204</v>
      </c>
      <c r="G2028" s="51" t="s">
        <v>1203</v>
      </c>
      <c r="H2028" s="51" t="s">
        <v>1202</v>
      </c>
      <c r="I2028" s="51" t="s">
        <v>1201</v>
      </c>
      <c r="J2028" s="51" t="s">
        <v>1200</v>
      </c>
      <c r="K2028" s="51" t="s">
        <v>1199</v>
      </c>
      <c r="L2028" s="51" t="s">
        <v>1244</v>
      </c>
      <c r="M2028" s="51" t="s">
        <v>1791</v>
      </c>
      <c r="N2028" s="51" t="s">
        <v>2735</v>
      </c>
      <c r="O2028" s="51">
        <v>166700</v>
      </c>
      <c r="P2028" s="51" t="s">
        <v>1195</v>
      </c>
      <c r="Q2028" s="51" t="s">
        <v>1194</v>
      </c>
      <c r="R2028" s="51" t="s">
        <v>15</v>
      </c>
      <c r="T2028" s="51" t="s">
        <v>1899</v>
      </c>
    </row>
    <row r="2029" spans="1:20" x14ac:dyDescent="0.2">
      <c r="A2029" s="51" t="s">
        <v>1787</v>
      </c>
      <c r="B2029" s="51" t="s">
        <v>1208</v>
      </c>
      <c r="C2029" s="51" t="s">
        <v>1786</v>
      </c>
      <c r="D2029" s="51" t="s">
        <v>1369</v>
      </c>
      <c r="E2029" s="51" t="s">
        <v>1368</v>
      </c>
      <c r="F2029" s="51" t="s">
        <v>1204</v>
      </c>
      <c r="G2029" s="51" t="s">
        <v>1203</v>
      </c>
      <c r="H2029" s="51" t="s">
        <v>1202</v>
      </c>
      <c r="I2029" s="51" t="s">
        <v>1201</v>
      </c>
      <c r="J2029" s="51" t="s">
        <v>1200</v>
      </c>
      <c r="K2029" s="51" t="s">
        <v>1199</v>
      </c>
      <c r="L2029" s="51" t="s">
        <v>1242</v>
      </c>
      <c r="M2029" s="51" t="s">
        <v>1791</v>
      </c>
      <c r="N2029" s="51" t="s">
        <v>2735</v>
      </c>
      <c r="O2029" s="51">
        <v>264900</v>
      </c>
      <c r="P2029" s="51" t="s">
        <v>1195</v>
      </c>
      <c r="Q2029" s="51" t="s">
        <v>1194</v>
      </c>
      <c r="R2029" s="51" t="s">
        <v>15</v>
      </c>
      <c r="T2029" s="51" t="s">
        <v>1898</v>
      </c>
    </row>
    <row r="2030" spans="1:20" x14ac:dyDescent="0.2">
      <c r="A2030" s="51" t="s">
        <v>1787</v>
      </c>
      <c r="B2030" s="51" t="s">
        <v>1208</v>
      </c>
      <c r="C2030" s="51" t="s">
        <v>1786</v>
      </c>
      <c r="D2030" s="51" t="s">
        <v>1369</v>
      </c>
      <c r="E2030" s="51" t="s">
        <v>1368</v>
      </c>
      <c r="F2030" s="51" t="s">
        <v>1204</v>
      </c>
      <c r="G2030" s="51" t="s">
        <v>1203</v>
      </c>
      <c r="H2030" s="51" t="s">
        <v>1202</v>
      </c>
      <c r="I2030" s="51" t="s">
        <v>1201</v>
      </c>
      <c r="J2030" s="51" t="s">
        <v>1200</v>
      </c>
      <c r="K2030" s="51" t="s">
        <v>1199</v>
      </c>
      <c r="L2030" s="51" t="s">
        <v>1238</v>
      </c>
      <c r="M2030" s="51" t="s">
        <v>1211</v>
      </c>
      <c r="N2030" s="51" t="s">
        <v>1164</v>
      </c>
      <c r="O2030" s="51">
        <v>354990</v>
      </c>
      <c r="P2030" s="51" t="s">
        <v>1195</v>
      </c>
      <c r="Q2030" s="51" t="s">
        <v>1194</v>
      </c>
      <c r="R2030" s="51" t="s">
        <v>15</v>
      </c>
      <c r="T2030" s="51" t="s">
        <v>1897</v>
      </c>
    </row>
    <row r="2031" spans="1:20" x14ac:dyDescent="0.2">
      <c r="A2031" s="51" t="s">
        <v>1787</v>
      </c>
      <c r="B2031" s="51" t="s">
        <v>1208</v>
      </c>
      <c r="C2031" s="51" t="s">
        <v>1786</v>
      </c>
      <c r="D2031" s="51" t="s">
        <v>1362</v>
      </c>
      <c r="E2031" s="51" t="s">
        <v>1361</v>
      </c>
      <c r="F2031" s="51" t="s">
        <v>1204</v>
      </c>
      <c r="G2031" s="51" t="s">
        <v>1203</v>
      </c>
      <c r="H2031" s="51" t="s">
        <v>1202</v>
      </c>
      <c r="I2031" s="51" t="s">
        <v>1201</v>
      </c>
      <c r="J2031" s="51" t="s">
        <v>1200</v>
      </c>
      <c r="K2031" s="51" t="s">
        <v>1199</v>
      </c>
      <c r="L2031" s="51" t="s">
        <v>1222</v>
      </c>
      <c r="M2031" s="51" t="s">
        <v>1211</v>
      </c>
      <c r="N2031" s="51" t="s">
        <v>1164</v>
      </c>
      <c r="O2031" s="51">
        <v>261900</v>
      </c>
      <c r="P2031" s="51" t="s">
        <v>1195</v>
      </c>
      <c r="Q2031" s="51" t="s">
        <v>1194</v>
      </c>
      <c r="R2031" s="51" t="s">
        <v>15</v>
      </c>
      <c r="T2031" s="51" t="s">
        <v>1896</v>
      </c>
    </row>
    <row r="2032" spans="1:20" x14ac:dyDescent="0.2">
      <c r="A2032" s="51" t="s">
        <v>1787</v>
      </c>
      <c r="B2032" s="51" t="s">
        <v>1208</v>
      </c>
      <c r="C2032" s="51" t="s">
        <v>1786</v>
      </c>
      <c r="D2032" s="51" t="s">
        <v>1362</v>
      </c>
      <c r="E2032" s="51" t="s">
        <v>1361</v>
      </c>
      <c r="F2032" s="51" t="s">
        <v>1204</v>
      </c>
      <c r="G2032" s="51" t="s">
        <v>1203</v>
      </c>
      <c r="H2032" s="51" t="s">
        <v>1202</v>
      </c>
      <c r="I2032" s="51" t="s">
        <v>1201</v>
      </c>
      <c r="J2032" s="51" t="s">
        <v>1200</v>
      </c>
      <c r="K2032" s="51" t="s">
        <v>1199</v>
      </c>
      <c r="L2032" s="51" t="s">
        <v>1219</v>
      </c>
      <c r="M2032" s="51" t="s">
        <v>1211</v>
      </c>
      <c r="N2032" s="51" t="s">
        <v>1164</v>
      </c>
      <c r="O2032" s="51">
        <v>197800</v>
      </c>
      <c r="P2032" s="51" t="s">
        <v>1195</v>
      </c>
      <c r="Q2032" s="51" t="s">
        <v>1194</v>
      </c>
      <c r="R2032" s="51" t="s">
        <v>15</v>
      </c>
      <c r="T2032" s="51" t="s">
        <v>1804</v>
      </c>
    </row>
    <row r="2033" spans="1:20" x14ac:dyDescent="0.2">
      <c r="A2033" s="51" t="s">
        <v>1787</v>
      </c>
      <c r="B2033" s="51" t="s">
        <v>1208</v>
      </c>
      <c r="C2033" s="51" t="s">
        <v>1786</v>
      </c>
      <c r="D2033" s="51" t="s">
        <v>1362</v>
      </c>
      <c r="E2033" s="51" t="s">
        <v>1361</v>
      </c>
      <c r="F2033" s="51" t="s">
        <v>1204</v>
      </c>
      <c r="G2033" s="51" t="s">
        <v>1203</v>
      </c>
      <c r="H2033" s="51" t="s">
        <v>1202</v>
      </c>
      <c r="I2033" s="51" t="s">
        <v>1201</v>
      </c>
      <c r="J2033" s="51" t="s">
        <v>1200</v>
      </c>
      <c r="K2033" s="51" t="s">
        <v>1199</v>
      </c>
      <c r="L2033" s="51" t="s">
        <v>1217</v>
      </c>
      <c r="M2033" s="51" t="s">
        <v>1791</v>
      </c>
      <c r="N2033" s="51" t="s">
        <v>2735</v>
      </c>
      <c r="O2033" s="51">
        <v>388200</v>
      </c>
      <c r="P2033" s="51" t="s">
        <v>1195</v>
      </c>
      <c r="Q2033" s="51" t="s">
        <v>1194</v>
      </c>
      <c r="R2033" s="51" t="s">
        <v>15</v>
      </c>
      <c r="T2033" s="51" t="s">
        <v>1895</v>
      </c>
    </row>
    <row r="2034" spans="1:20" x14ac:dyDescent="0.2">
      <c r="A2034" s="51" t="s">
        <v>1787</v>
      </c>
      <c r="B2034" s="51" t="s">
        <v>1208</v>
      </c>
      <c r="C2034" s="51" t="s">
        <v>1786</v>
      </c>
      <c r="D2034" s="51" t="s">
        <v>1362</v>
      </c>
      <c r="E2034" s="51" t="s">
        <v>1361</v>
      </c>
      <c r="F2034" s="51" t="s">
        <v>1204</v>
      </c>
      <c r="G2034" s="51" t="s">
        <v>1203</v>
      </c>
      <c r="H2034" s="51" t="s">
        <v>1202</v>
      </c>
      <c r="I2034" s="51" t="s">
        <v>1201</v>
      </c>
      <c r="J2034" s="51" t="s">
        <v>1200</v>
      </c>
      <c r="K2034" s="51" t="s">
        <v>1199</v>
      </c>
      <c r="L2034" s="51" t="s">
        <v>1215</v>
      </c>
      <c r="M2034" s="51" t="s">
        <v>1211</v>
      </c>
      <c r="N2034" s="51" t="s">
        <v>1164</v>
      </c>
      <c r="O2034" s="51">
        <v>505900</v>
      </c>
      <c r="P2034" s="51" t="s">
        <v>1195</v>
      </c>
      <c r="Q2034" s="51" t="s">
        <v>1194</v>
      </c>
      <c r="R2034" s="51" t="s">
        <v>1213</v>
      </c>
      <c r="T2034" s="51" t="s">
        <v>1876</v>
      </c>
    </row>
    <row r="2035" spans="1:20" x14ac:dyDescent="0.2">
      <c r="A2035" s="51" t="s">
        <v>1787</v>
      </c>
      <c r="B2035" s="51" t="s">
        <v>1208</v>
      </c>
      <c r="C2035" s="51" t="s">
        <v>1786</v>
      </c>
      <c r="D2035" s="51" t="s">
        <v>1362</v>
      </c>
      <c r="E2035" s="51" t="s">
        <v>1361</v>
      </c>
      <c r="F2035" s="51" t="s">
        <v>1204</v>
      </c>
      <c r="G2035" s="51" t="s">
        <v>1203</v>
      </c>
      <c r="H2035" s="51" t="s">
        <v>1202</v>
      </c>
      <c r="I2035" s="51" t="s">
        <v>1201</v>
      </c>
      <c r="J2035" s="51" t="s">
        <v>1200</v>
      </c>
      <c r="K2035" s="51" t="s">
        <v>1199</v>
      </c>
      <c r="L2035" s="51" t="s">
        <v>1212</v>
      </c>
      <c r="M2035" s="51" t="s">
        <v>1211</v>
      </c>
      <c r="N2035" s="51" t="s">
        <v>1164</v>
      </c>
      <c r="O2035" s="51">
        <v>195690</v>
      </c>
      <c r="P2035" s="51" t="s">
        <v>1195</v>
      </c>
      <c r="Q2035" s="51" t="s">
        <v>1194</v>
      </c>
      <c r="R2035" s="51" t="s">
        <v>1213</v>
      </c>
      <c r="T2035" s="51" t="s">
        <v>1894</v>
      </c>
    </row>
    <row r="2036" spans="1:20" x14ac:dyDescent="0.2">
      <c r="A2036" s="51" t="s">
        <v>1787</v>
      </c>
      <c r="B2036" s="51" t="s">
        <v>1208</v>
      </c>
      <c r="C2036" s="51" t="s">
        <v>1786</v>
      </c>
      <c r="D2036" s="51" t="s">
        <v>1362</v>
      </c>
      <c r="E2036" s="51" t="s">
        <v>1361</v>
      </c>
      <c r="F2036" s="51" t="s">
        <v>1204</v>
      </c>
      <c r="G2036" s="51" t="s">
        <v>1203</v>
      </c>
      <c r="H2036" s="51" t="s">
        <v>1202</v>
      </c>
      <c r="I2036" s="51" t="s">
        <v>1201</v>
      </c>
      <c r="J2036" s="51" t="s">
        <v>1200</v>
      </c>
      <c r="K2036" s="51" t="s">
        <v>1199</v>
      </c>
      <c r="L2036" s="51" t="s">
        <v>1198</v>
      </c>
      <c r="M2036" s="51" t="s">
        <v>1791</v>
      </c>
      <c r="N2036" s="51" t="s">
        <v>2735</v>
      </c>
      <c r="O2036" s="51">
        <v>162900</v>
      </c>
      <c r="P2036" s="51" t="s">
        <v>1195</v>
      </c>
      <c r="Q2036" s="51" t="s">
        <v>1194</v>
      </c>
      <c r="R2036" s="51" t="s">
        <v>15</v>
      </c>
      <c r="T2036" s="51" t="s">
        <v>1857</v>
      </c>
    </row>
    <row r="2037" spans="1:20" x14ac:dyDescent="0.2">
      <c r="A2037" s="51" t="s">
        <v>1787</v>
      </c>
      <c r="B2037" s="51" t="s">
        <v>1208</v>
      </c>
      <c r="C2037" s="51" t="s">
        <v>1786</v>
      </c>
      <c r="D2037" s="51" t="s">
        <v>1362</v>
      </c>
      <c r="E2037" s="51" t="s">
        <v>1361</v>
      </c>
      <c r="F2037" s="51" t="s">
        <v>1204</v>
      </c>
      <c r="G2037" s="51" t="s">
        <v>1203</v>
      </c>
      <c r="H2037" s="51" t="s">
        <v>1202</v>
      </c>
      <c r="I2037" s="51" t="s">
        <v>1201</v>
      </c>
      <c r="J2037" s="51" t="s">
        <v>1200</v>
      </c>
      <c r="K2037" s="51" t="s">
        <v>1199</v>
      </c>
      <c r="L2037" s="51" t="s">
        <v>1251</v>
      </c>
      <c r="M2037" s="51" t="s">
        <v>1791</v>
      </c>
      <c r="N2037" s="51" t="s">
        <v>2735</v>
      </c>
      <c r="O2037" s="51">
        <v>174900</v>
      </c>
      <c r="P2037" s="51" t="s">
        <v>1195</v>
      </c>
      <c r="Q2037" s="51" t="s">
        <v>1194</v>
      </c>
      <c r="R2037" s="51" t="s">
        <v>15</v>
      </c>
      <c r="T2037" s="51" t="s">
        <v>1489</v>
      </c>
    </row>
    <row r="2038" spans="1:20" x14ac:dyDescent="0.2">
      <c r="A2038" s="51" t="s">
        <v>1787</v>
      </c>
      <c r="B2038" s="51" t="s">
        <v>1208</v>
      </c>
      <c r="C2038" s="51" t="s">
        <v>1786</v>
      </c>
      <c r="D2038" s="51" t="s">
        <v>1362</v>
      </c>
      <c r="E2038" s="51" t="s">
        <v>1361</v>
      </c>
      <c r="F2038" s="51" t="s">
        <v>1204</v>
      </c>
      <c r="G2038" s="51" t="s">
        <v>1203</v>
      </c>
      <c r="H2038" s="51" t="s">
        <v>1202</v>
      </c>
      <c r="I2038" s="51" t="s">
        <v>1201</v>
      </c>
      <c r="J2038" s="51" t="s">
        <v>1200</v>
      </c>
      <c r="K2038" s="51" t="s">
        <v>1199</v>
      </c>
      <c r="L2038" s="51" t="s">
        <v>1248</v>
      </c>
      <c r="M2038" s="51" t="s">
        <v>1197</v>
      </c>
      <c r="N2038" s="51" t="s">
        <v>1168</v>
      </c>
      <c r="O2038" s="51">
        <v>349900</v>
      </c>
      <c r="P2038" s="51" t="s">
        <v>1195</v>
      </c>
      <c r="Q2038" s="51" t="s">
        <v>1194</v>
      </c>
      <c r="R2038" s="51" t="s">
        <v>15</v>
      </c>
      <c r="T2038" s="51" t="s">
        <v>1826</v>
      </c>
    </row>
    <row r="2039" spans="1:20" x14ac:dyDescent="0.2">
      <c r="A2039" s="51" t="s">
        <v>1787</v>
      </c>
      <c r="B2039" s="51" t="s">
        <v>1208</v>
      </c>
      <c r="C2039" s="51" t="s">
        <v>1786</v>
      </c>
      <c r="D2039" s="51" t="s">
        <v>1362</v>
      </c>
      <c r="E2039" s="51" t="s">
        <v>1361</v>
      </c>
      <c r="F2039" s="51" t="s">
        <v>1204</v>
      </c>
      <c r="G2039" s="51" t="s">
        <v>1203</v>
      </c>
      <c r="H2039" s="51" t="s">
        <v>1202</v>
      </c>
      <c r="I2039" s="51" t="s">
        <v>1201</v>
      </c>
      <c r="J2039" s="51" t="s">
        <v>1200</v>
      </c>
      <c r="K2039" s="51" t="s">
        <v>1199</v>
      </c>
      <c r="L2039" s="51" t="s">
        <v>1246</v>
      </c>
      <c r="M2039" s="51" t="s">
        <v>1197</v>
      </c>
      <c r="N2039" s="51" t="s">
        <v>1168</v>
      </c>
      <c r="O2039" s="51">
        <v>273900</v>
      </c>
      <c r="P2039" s="51" t="s">
        <v>1195</v>
      </c>
      <c r="Q2039" s="51" t="s">
        <v>1194</v>
      </c>
      <c r="R2039" s="51" t="s">
        <v>1213</v>
      </c>
      <c r="T2039" s="51" t="s">
        <v>1893</v>
      </c>
    </row>
    <row r="2040" spans="1:20" x14ac:dyDescent="0.2">
      <c r="A2040" s="51" t="s">
        <v>1787</v>
      </c>
      <c r="B2040" s="51" t="s">
        <v>1208</v>
      </c>
      <c r="C2040" s="51" t="s">
        <v>1786</v>
      </c>
      <c r="D2040" s="51" t="s">
        <v>1362</v>
      </c>
      <c r="E2040" s="51" t="s">
        <v>1361</v>
      </c>
      <c r="F2040" s="51" t="s">
        <v>1204</v>
      </c>
      <c r="G2040" s="51" t="s">
        <v>1203</v>
      </c>
      <c r="H2040" s="51" t="s">
        <v>1202</v>
      </c>
      <c r="I2040" s="51" t="s">
        <v>1201</v>
      </c>
      <c r="J2040" s="51" t="s">
        <v>1200</v>
      </c>
      <c r="K2040" s="51" t="s">
        <v>1199</v>
      </c>
      <c r="L2040" s="51" t="s">
        <v>1244</v>
      </c>
      <c r="M2040" s="51" t="s">
        <v>1791</v>
      </c>
      <c r="N2040" s="51" t="s">
        <v>2735</v>
      </c>
      <c r="O2040" s="51">
        <v>193300</v>
      </c>
      <c r="P2040" s="51" t="s">
        <v>1195</v>
      </c>
      <c r="Q2040" s="51" t="s">
        <v>1194</v>
      </c>
      <c r="R2040" s="51" t="s">
        <v>15</v>
      </c>
      <c r="T2040" s="51" t="s">
        <v>1892</v>
      </c>
    </row>
    <row r="2041" spans="1:20" x14ac:dyDescent="0.2">
      <c r="A2041" s="51" t="s">
        <v>1787</v>
      </c>
      <c r="B2041" s="51" t="s">
        <v>1208</v>
      </c>
      <c r="C2041" s="51" t="s">
        <v>1786</v>
      </c>
      <c r="D2041" s="51" t="s">
        <v>1362</v>
      </c>
      <c r="E2041" s="51" t="s">
        <v>1361</v>
      </c>
      <c r="F2041" s="51" t="s">
        <v>1204</v>
      </c>
      <c r="G2041" s="51" t="s">
        <v>1203</v>
      </c>
      <c r="H2041" s="51" t="s">
        <v>1202</v>
      </c>
      <c r="I2041" s="51" t="s">
        <v>1201</v>
      </c>
      <c r="J2041" s="51" t="s">
        <v>1200</v>
      </c>
      <c r="K2041" s="51" t="s">
        <v>1199</v>
      </c>
      <c r="L2041" s="51" t="s">
        <v>1242</v>
      </c>
      <c r="M2041" s="51" t="s">
        <v>1211</v>
      </c>
      <c r="N2041" s="51" t="s">
        <v>1164</v>
      </c>
      <c r="O2041" s="51">
        <v>282950</v>
      </c>
      <c r="P2041" s="51" t="s">
        <v>1195</v>
      </c>
      <c r="Q2041" s="51" t="s">
        <v>1194</v>
      </c>
      <c r="R2041" s="51" t="s">
        <v>1213</v>
      </c>
      <c r="T2041" s="51" t="s">
        <v>1891</v>
      </c>
    </row>
    <row r="2042" spans="1:20" x14ac:dyDescent="0.2">
      <c r="A2042" s="51" t="s">
        <v>1787</v>
      </c>
      <c r="B2042" s="51" t="s">
        <v>1208</v>
      </c>
      <c r="C2042" s="51" t="s">
        <v>1786</v>
      </c>
      <c r="D2042" s="51" t="s">
        <v>1362</v>
      </c>
      <c r="E2042" s="51" t="s">
        <v>1361</v>
      </c>
      <c r="F2042" s="51" t="s">
        <v>1204</v>
      </c>
      <c r="G2042" s="51" t="s">
        <v>1203</v>
      </c>
      <c r="H2042" s="51" t="s">
        <v>1202</v>
      </c>
      <c r="I2042" s="51" t="s">
        <v>1201</v>
      </c>
      <c r="J2042" s="51" t="s">
        <v>1200</v>
      </c>
      <c r="K2042" s="51" t="s">
        <v>1199</v>
      </c>
      <c r="L2042" s="51" t="s">
        <v>1238</v>
      </c>
      <c r="M2042" s="51" t="s">
        <v>1221</v>
      </c>
      <c r="N2042" s="51" t="s">
        <v>1164</v>
      </c>
      <c r="O2042" s="51">
        <v>219400</v>
      </c>
      <c r="P2042" s="51" t="s">
        <v>1195</v>
      </c>
      <c r="Q2042" s="51" t="s">
        <v>1194</v>
      </c>
      <c r="R2042" s="51" t="s">
        <v>15</v>
      </c>
      <c r="T2042" s="51" t="s">
        <v>1890</v>
      </c>
    </row>
    <row r="2043" spans="1:20" x14ac:dyDescent="0.2">
      <c r="A2043" s="51" t="s">
        <v>1787</v>
      </c>
      <c r="B2043" s="51" t="s">
        <v>1208</v>
      </c>
      <c r="C2043" s="51" t="s">
        <v>1786</v>
      </c>
      <c r="D2043" s="51" t="s">
        <v>1358</v>
      </c>
      <c r="E2043" s="51" t="s">
        <v>1357</v>
      </c>
      <c r="F2043" s="51" t="s">
        <v>1204</v>
      </c>
      <c r="G2043" s="51" t="s">
        <v>1203</v>
      </c>
      <c r="H2043" s="51" t="s">
        <v>1202</v>
      </c>
      <c r="I2043" s="51" t="s">
        <v>1201</v>
      </c>
      <c r="J2043" s="51" t="s">
        <v>1200</v>
      </c>
      <c r="K2043" s="51" t="s">
        <v>1199</v>
      </c>
      <c r="L2043" s="51" t="s">
        <v>1222</v>
      </c>
      <c r="M2043" s="51" t="s">
        <v>1211</v>
      </c>
      <c r="N2043" s="51" t="s">
        <v>1164</v>
      </c>
      <c r="O2043" s="51">
        <v>276700</v>
      </c>
      <c r="P2043" s="51" t="s">
        <v>1195</v>
      </c>
      <c r="Q2043" s="51" t="s">
        <v>1194</v>
      </c>
      <c r="R2043" s="51" t="s">
        <v>15</v>
      </c>
      <c r="T2043" s="51" t="s">
        <v>1823</v>
      </c>
    </row>
    <row r="2044" spans="1:20" x14ac:dyDescent="0.2">
      <c r="A2044" s="51" t="s">
        <v>1787</v>
      </c>
      <c r="B2044" s="51" t="s">
        <v>1208</v>
      </c>
      <c r="C2044" s="51" t="s">
        <v>1786</v>
      </c>
      <c r="D2044" s="51" t="s">
        <v>1358</v>
      </c>
      <c r="E2044" s="51" t="s">
        <v>1357</v>
      </c>
      <c r="F2044" s="51" t="s">
        <v>1204</v>
      </c>
      <c r="G2044" s="51" t="s">
        <v>1203</v>
      </c>
      <c r="H2044" s="51" t="s">
        <v>1202</v>
      </c>
      <c r="I2044" s="51" t="s">
        <v>1201</v>
      </c>
      <c r="J2044" s="51" t="s">
        <v>1200</v>
      </c>
      <c r="K2044" s="51" t="s">
        <v>1199</v>
      </c>
      <c r="L2044" s="51" t="s">
        <v>1219</v>
      </c>
      <c r="M2044" s="51" t="s">
        <v>1791</v>
      </c>
      <c r="N2044" s="51" t="s">
        <v>2735</v>
      </c>
      <c r="O2044" s="51">
        <v>211500</v>
      </c>
      <c r="P2044" s="51" t="s">
        <v>1195</v>
      </c>
      <c r="Q2044" s="51" t="s">
        <v>1194</v>
      </c>
      <c r="R2044" s="51" t="s">
        <v>15</v>
      </c>
      <c r="T2044" s="51" t="s">
        <v>1889</v>
      </c>
    </row>
    <row r="2045" spans="1:20" x14ac:dyDescent="0.2">
      <c r="A2045" s="51" t="s">
        <v>1787</v>
      </c>
      <c r="B2045" s="51" t="s">
        <v>1208</v>
      </c>
      <c r="C2045" s="51" t="s">
        <v>1786</v>
      </c>
      <c r="D2045" s="51" t="s">
        <v>1358</v>
      </c>
      <c r="E2045" s="51" t="s">
        <v>1357</v>
      </c>
      <c r="F2045" s="51" t="s">
        <v>1204</v>
      </c>
      <c r="G2045" s="51" t="s">
        <v>1203</v>
      </c>
      <c r="H2045" s="51" t="s">
        <v>1202</v>
      </c>
      <c r="I2045" s="51" t="s">
        <v>1201</v>
      </c>
      <c r="J2045" s="51" t="s">
        <v>1200</v>
      </c>
      <c r="K2045" s="51" t="s">
        <v>1199</v>
      </c>
      <c r="L2045" s="51" t="s">
        <v>1217</v>
      </c>
      <c r="M2045" s="51" t="s">
        <v>1791</v>
      </c>
      <c r="N2045" s="51" t="s">
        <v>2735</v>
      </c>
      <c r="O2045" s="51">
        <v>483900</v>
      </c>
      <c r="P2045" s="51" t="s">
        <v>1195</v>
      </c>
      <c r="Q2045" s="51" t="s">
        <v>1194</v>
      </c>
      <c r="R2045" s="51" t="s">
        <v>15</v>
      </c>
      <c r="T2045" s="51" t="s">
        <v>1809</v>
      </c>
    </row>
    <row r="2046" spans="1:20" x14ac:dyDescent="0.2">
      <c r="A2046" s="51" t="s">
        <v>1787</v>
      </c>
      <c r="B2046" s="51" t="s">
        <v>1208</v>
      </c>
      <c r="C2046" s="51" t="s">
        <v>1786</v>
      </c>
      <c r="D2046" s="51" t="s">
        <v>1358</v>
      </c>
      <c r="E2046" s="51" t="s">
        <v>1357</v>
      </c>
      <c r="F2046" s="51" t="s">
        <v>1204</v>
      </c>
      <c r="G2046" s="51" t="s">
        <v>1203</v>
      </c>
      <c r="H2046" s="51" t="s">
        <v>1202</v>
      </c>
      <c r="I2046" s="51" t="s">
        <v>1201</v>
      </c>
      <c r="J2046" s="51" t="s">
        <v>1200</v>
      </c>
      <c r="K2046" s="51" t="s">
        <v>1199</v>
      </c>
      <c r="L2046" s="51" t="s">
        <v>1215</v>
      </c>
      <c r="M2046" s="51" t="s">
        <v>1211</v>
      </c>
      <c r="N2046" s="51" t="s">
        <v>1164</v>
      </c>
      <c r="O2046" s="51">
        <v>376900</v>
      </c>
      <c r="P2046" s="51" t="s">
        <v>1195</v>
      </c>
      <c r="Q2046" s="51" t="s">
        <v>1194</v>
      </c>
      <c r="R2046" s="51" t="s">
        <v>15</v>
      </c>
      <c r="T2046" s="51" t="s">
        <v>1789</v>
      </c>
    </row>
    <row r="2047" spans="1:20" x14ac:dyDescent="0.2">
      <c r="A2047" s="51" t="s">
        <v>1787</v>
      </c>
      <c r="B2047" s="51" t="s">
        <v>1208</v>
      </c>
      <c r="C2047" s="51" t="s">
        <v>1786</v>
      </c>
      <c r="D2047" s="51" t="s">
        <v>1358</v>
      </c>
      <c r="E2047" s="51" t="s">
        <v>1357</v>
      </c>
      <c r="F2047" s="51" t="s">
        <v>1204</v>
      </c>
      <c r="G2047" s="51" t="s">
        <v>1203</v>
      </c>
      <c r="H2047" s="51" t="s">
        <v>1202</v>
      </c>
      <c r="I2047" s="51" t="s">
        <v>1201</v>
      </c>
      <c r="J2047" s="51" t="s">
        <v>1200</v>
      </c>
      <c r="K2047" s="51" t="s">
        <v>1199</v>
      </c>
      <c r="L2047" s="51" t="s">
        <v>1212</v>
      </c>
      <c r="M2047" s="51" t="s">
        <v>1211</v>
      </c>
      <c r="N2047" s="51" t="s">
        <v>1164</v>
      </c>
      <c r="O2047" s="51">
        <v>200990</v>
      </c>
      <c r="P2047" s="51" t="s">
        <v>1195</v>
      </c>
      <c r="Q2047" s="51" t="s">
        <v>1194</v>
      </c>
      <c r="R2047" s="51" t="s">
        <v>15</v>
      </c>
      <c r="T2047" s="51" t="s">
        <v>1819</v>
      </c>
    </row>
    <row r="2048" spans="1:20" x14ac:dyDescent="0.2">
      <c r="A2048" s="51" t="s">
        <v>1787</v>
      </c>
      <c r="B2048" s="51" t="s">
        <v>1208</v>
      </c>
      <c r="C2048" s="51" t="s">
        <v>1786</v>
      </c>
      <c r="D2048" s="51" t="s">
        <v>1358</v>
      </c>
      <c r="E2048" s="51" t="s">
        <v>1357</v>
      </c>
      <c r="F2048" s="51" t="s">
        <v>1204</v>
      </c>
      <c r="G2048" s="51" t="s">
        <v>1203</v>
      </c>
      <c r="H2048" s="51" t="s">
        <v>1202</v>
      </c>
      <c r="I2048" s="51" t="s">
        <v>1201</v>
      </c>
      <c r="J2048" s="51" t="s">
        <v>1200</v>
      </c>
      <c r="K2048" s="51" t="s">
        <v>1199</v>
      </c>
      <c r="L2048" s="51" t="s">
        <v>1198</v>
      </c>
      <c r="M2048" s="51" t="s">
        <v>1221</v>
      </c>
      <c r="N2048" s="51" t="s">
        <v>1164</v>
      </c>
      <c r="O2048" s="51">
        <v>358000</v>
      </c>
      <c r="P2048" s="51" t="s">
        <v>1195</v>
      </c>
      <c r="Q2048" s="51" t="s">
        <v>1194</v>
      </c>
      <c r="R2048" s="51" t="s">
        <v>15</v>
      </c>
      <c r="T2048" s="51" t="s">
        <v>1888</v>
      </c>
    </row>
    <row r="2049" spans="1:20" x14ac:dyDescent="0.2">
      <c r="A2049" s="51" t="s">
        <v>1787</v>
      </c>
      <c r="B2049" s="51" t="s">
        <v>1208</v>
      </c>
      <c r="C2049" s="51" t="s">
        <v>1786</v>
      </c>
      <c r="D2049" s="51" t="s">
        <v>1354</v>
      </c>
      <c r="E2049" s="51" t="s">
        <v>1353</v>
      </c>
      <c r="F2049" s="51" t="s">
        <v>1204</v>
      </c>
      <c r="G2049" s="51" t="s">
        <v>1203</v>
      </c>
      <c r="H2049" s="51" t="s">
        <v>1202</v>
      </c>
      <c r="I2049" s="51" t="s">
        <v>1201</v>
      </c>
      <c r="J2049" s="51" t="s">
        <v>1200</v>
      </c>
      <c r="K2049" s="51" t="s">
        <v>1199</v>
      </c>
      <c r="L2049" s="51" t="s">
        <v>1222</v>
      </c>
      <c r="M2049" s="51" t="s">
        <v>1791</v>
      </c>
      <c r="N2049" s="51" t="s">
        <v>2735</v>
      </c>
      <c r="O2049" s="51">
        <v>174650</v>
      </c>
      <c r="P2049" s="51" t="s">
        <v>1195</v>
      </c>
      <c r="Q2049" s="51" t="s">
        <v>1194</v>
      </c>
      <c r="R2049" s="51" t="s">
        <v>15</v>
      </c>
      <c r="T2049" s="51" t="s">
        <v>1887</v>
      </c>
    </row>
    <row r="2050" spans="1:20" x14ac:dyDescent="0.2">
      <c r="A2050" s="51" t="s">
        <v>1787</v>
      </c>
      <c r="B2050" s="51" t="s">
        <v>1208</v>
      </c>
      <c r="C2050" s="51" t="s">
        <v>1786</v>
      </c>
      <c r="D2050" s="51" t="s">
        <v>1354</v>
      </c>
      <c r="E2050" s="51" t="s">
        <v>1353</v>
      </c>
      <c r="F2050" s="51" t="s">
        <v>1204</v>
      </c>
      <c r="G2050" s="51" t="s">
        <v>1203</v>
      </c>
      <c r="H2050" s="51" t="s">
        <v>1202</v>
      </c>
      <c r="I2050" s="51" t="s">
        <v>1201</v>
      </c>
      <c r="J2050" s="51" t="s">
        <v>1200</v>
      </c>
      <c r="K2050" s="51" t="s">
        <v>1199</v>
      </c>
      <c r="L2050" s="51" t="s">
        <v>1219</v>
      </c>
      <c r="M2050" s="51" t="s">
        <v>1791</v>
      </c>
      <c r="N2050" s="51" t="s">
        <v>2735</v>
      </c>
      <c r="O2050" s="51">
        <v>184400</v>
      </c>
      <c r="P2050" s="51" t="s">
        <v>1195</v>
      </c>
      <c r="Q2050" s="51" t="s">
        <v>1194</v>
      </c>
      <c r="R2050" s="51" t="s">
        <v>1213</v>
      </c>
      <c r="T2050" s="51" t="s">
        <v>1886</v>
      </c>
    </row>
    <row r="2051" spans="1:20" x14ac:dyDescent="0.2">
      <c r="A2051" s="51" t="s">
        <v>1787</v>
      </c>
      <c r="B2051" s="51" t="s">
        <v>1208</v>
      </c>
      <c r="C2051" s="51" t="s">
        <v>1786</v>
      </c>
      <c r="D2051" s="51" t="s">
        <v>1354</v>
      </c>
      <c r="E2051" s="51" t="s">
        <v>1353</v>
      </c>
      <c r="F2051" s="51" t="s">
        <v>1204</v>
      </c>
      <c r="G2051" s="51" t="s">
        <v>1203</v>
      </c>
      <c r="H2051" s="51" t="s">
        <v>1202</v>
      </c>
      <c r="I2051" s="51" t="s">
        <v>1201</v>
      </c>
      <c r="J2051" s="51" t="s">
        <v>1200</v>
      </c>
      <c r="K2051" s="51" t="s">
        <v>1199</v>
      </c>
      <c r="L2051" s="51" t="s">
        <v>1217</v>
      </c>
      <c r="M2051" s="51" t="s">
        <v>1791</v>
      </c>
      <c r="N2051" s="51" t="s">
        <v>2735</v>
      </c>
      <c r="O2051" s="51">
        <v>195300</v>
      </c>
      <c r="P2051" s="51" t="s">
        <v>1195</v>
      </c>
      <c r="Q2051" s="51" t="s">
        <v>1194</v>
      </c>
      <c r="R2051" s="51" t="s">
        <v>15</v>
      </c>
      <c r="T2051" s="51" t="s">
        <v>1844</v>
      </c>
    </row>
    <row r="2052" spans="1:20" x14ac:dyDescent="0.2">
      <c r="A2052" s="51" t="s">
        <v>1787</v>
      </c>
      <c r="B2052" s="51" t="s">
        <v>1208</v>
      </c>
      <c r="C2052" s="51" t="s">
        <v>1786</v>
      </c>
      <c r="D2052" s="51" t="s">
        <v>1354</v>
      </c>
      <c r="E2052" s="51" t="s">
        <v>1353</v>
      </c>
      <c r="F2052" s="51" t="s">
        <v>1204</v>
      </c>
      <c r="G2052" s="51" t="s">
        <v>1203</v>
      </c>
      <c r="H2052" s="51" t="s">
        <v>1202</v>
      </c>
      <c r="I2052" s="51" t="s">
        <v>1201</v>
      </c>
      <c r="J2052" s="51" t="s">
        <v>1200</v>
      </c>
      <c r="K2052" s="51" t="s">
        <v>1199</v>
      </c>
      <c r="L2052" s="51" t="s">
        <v>1215</v>
      </c>
      <c r="M2052" s="51" t="s">
        <v>1791</v>
      </c>
      <c r="N2052" s="51" t="s">
        <v>2735</v>
      </c>
      <c r="O2052" s="51">
        <v>164490</v>
      </c>
      <c r="P2052" s="51" t="s">
        <v>1195</v>
      </c>
      <c r="Q2052" s="51" t="s">
        <v>1194</v>
      </c>
      <c r="R2052" s="51" t="s">
        <v>15</v>
      </c>
      <c r="T2052" s="51" t="s">
        <v>1847</v>
      </c>
    </row>
    <row r="2053" spans="1:20" x14ac:dyDescent="0.2">
      <c r="A2053" s="51" t="s">
        <v>1787</v>
      </c>
      <c r="B2053" s="51" t="s">
        <v>1208</v>
      </c>
      <c r="C2053" s="51" t="s">
        <v>1786</v>
      </c>
      <c r="D2053" s="51" t="s">
        <v>1354</v>
      </c>
      <c r="E2053" s="51" t="s">
        <v>1353</v>
      </c>
      <c r="F2053" s="51" t="s">
        <v>1204</v>
      </c>
      <c r="G2053" s="51" t="s">
        <v>1203</v>
      </c>
      <c r="H2053" s="51" t="s">
        <v>1202</v>
      </c>
      <c r="I2053" s="51" t="s">
        <v>1201</v>
      </c>
      <c r="J2053" s="51" t="s">
        <v>1200</v>
      </c>
      <c r="K2053" s="51" t="s">
        <v>1199</v>
      </c>
      <c r="L2053" s="51" t="s">
        <v>1212</v>
      </c>
      <c r="M2053" s="51" t="s">
        <v>1791</v>
      </c>
      <c r="N2053" s="51" t="s">
        <v>2735</v>
      </c>
      <c r="O2053" s="51">
        <v>159700</v>
      </c>
      <c r="P2053" s="51" t="s">
        <v>1195</v>
      </c>
      <c r="Q2053" s="51" t="s">
        <v>1194</v>
      </c>
      <c r="R2053" s="51" t="s">
        <v>15</v>
      </c>
      <c r="T2053" s="51" t="s">
        <v>1885</v>
      </c>
    </row>
    <row r="2054" spans="1:20" x14ac:dyDescent="0.2">
      <c r="A2054" s="51" t="s">
        <v>1787</v>
      </c>
      <c r="B2054" s="51" t="s">
        <v>1208</v>
      </c>
      <c r="C2054" s="51" t="s">
        <v>1786</v>
      </c>
      <c r="D2054" s="51" t="s">
        <v>1354</v>
      </c>
      <c r="E2054" s="51" t="s">
        <v>1353</v>
      </c>
      <c r="F2054" s="51" t="s">
        <v>1204</v>
      </c>
      <c r="G2054" s="51" t="s">
        <v>1203</v>
      </c>
      <c r="H2054" s="51" t="s">
        <v>1202</v>
      </c>
      <c r="I2054" s="51" t="s">
        <v>1201</v>
      </c>
      <c r="J2054" s="51" t="s">
        <v>1200</v>
      </c>
      <c r="K2054" s="51" t="s">
        <v>1199</v>
      </c>
      <c r="L2054" s="51" t="s">
        <v>1198</v>
      </c>
      <c r="M2054" s="51" t="s">
        <v>1211</v>
      </c>
      <c r="N2054" s="51" t="s">
        <v>1164</v>
      </c>
      <c r="O2054" s="51">
        <v>337900</v>
      </c>
      <c r="P2054" s="51" t="s">
        <v>1195</v>
      </c>
      <c r="Q2054" s="51" t="s">
        <v>1194</v>
      </c>
      <c r="R2054" s="51" t="s">
        <v>15</v>
      </c>
      <c r="T2054" s="51" t="s">
        <v>1785</v>
      </c>
    </row>
    <row r="2055" spans="1:20" x14ac:dyDescent="0.2">
      <c r="A2055" s="51" t="s">
        <v>1787</v>
      </c>
      <c r="B2055" s="51" t="s">
        <v>1208</v>
      </c>
      <c r="C2055" s="51" t="s">
        <v>1786</v>
      </c>
      <c r="D2055" s="51" t="s">
        <v>1351</v>
      </c>
      <c r="E2055" s="51" t="s">
        <v>1350</v>
      </c>
      <c r="F2055" s="51" t="s">
        <v>1204</v>
      </c>
      <c r="G2055" s="51" t="s">
        <v>1203</v>
      </c>
      <c r="H2055" s="51" t="s">
        <v>1202</v>
      </c>
      <c r="I2055" s="51" t="s">
        <v>1201</v>
      </c>
      <c r="J2055" s="51" t="s">
        <v>1200</v>
      </c>
      <c r="K2055" s="51" t="s">
        <v>1199</v>
      </c>
      <c r="L2055" s="51" t="s">
        <v>1222</v>
      </c>
      <c r="M2055" s="51" t="s">
        <v>1211</v>
      </c>
      <c r="N2055" s="51" t="s">
        <v>1164</v>
      </c>
      <c r="O2055" s="51">
        <v>214000</v>
      </c>
      <c r="P2055" s="51" t="s">
        <v>1195</v>
      </c>
      <c r="Q2055" s="51" t="s">
        <v>1194</v>
      </c>
      <c r="R2055" s="51" t="s">
        <v>15</v>
      </c>
      <c r="T2055" s="51" t="s">
        <v>1884</v>
      </c>
    </row>
    <row r="2056" spans="1:20" x14ac:dyDescent="0.2">
      <c r="A2056" s="51" t="s">
        <v>1787</v>
      </c>
      <c r="B2056" s="51" t="s">
        <v>1208</v>
      </c>
      <c r="C2056" s="51" t="s">
        <v>1786</v>
      </c>
      <c r="D2056" s="51" t="s">
        <v>1351</v>
      </c>
      <c r="E2056" s="51" t="s">
        <v>1350</v>
      </c>
      <c r="F2056" s="51" t="s">
        <v>1204</v>
      </c>
      <c r="G2056" s="51" t="s">
        <v>1203</v>
      </c>
      <c r="H2056" s="51" t="s">
        <v>1202</v>
      </c>
      <c r="I2056" s="51" t="s">
        <v>1201</v>
      </c>
      <c r="J2056" s="51" t="s">
        <v>1200</v>
      </c>
      <c r="K2056" s="51" t="s">
        <v>1199</v>
      </c>
      <c r="L2056" s="51" t="s">
        <v>1219</v>
      </c>
      <c r="M2056" s="51" t="s">
        <v>1791</v>
      </c>
      <c r="N2056" s="51" t="s">
        <v>2735</v>
      </c>
      <c r="O2056" s="51">
        <v>239300</v>
      </c>
      <c r="P2056" s="51" t="s">
        <v>1195</v>
      </c>
      <c r="Q2056" s="51" t="s">
        <v>1194</v>
      </c>
      <c r="R2056" s="51" t="s">
        <v>15</v>
      </c>
      <c r="T2056" s="51" t="s">
        <v>1790</v>
      </c>
    </row>
    <row r="2057" spans="1:20" x14ac:dyDescent="0.2">
      <c r="A2057" s="51" t="s">
        <v>1787</v>
      </c>
      <c r="B2057" s="51" t="s">
        <v>1208</v>
      </c>
      <c r="C2057" s="51" t="s">
        <v>1786</v>
      </c>
      <c r="D2057" s="51" t="s">
        <v>1351</v>
      </c>
      <c r="E2057" s="51" t="s">
        <v>1350</v>
      </c>
      <c r="F2057" s="51" t="s">
        <v>1204</v>
      </c>
      <c r="G2057" s="51" t="s">
        <v>1203</v>
      </c>
      <c r="H2057" s="51" t="s">
        <v>1202</v>
      </c>
      <c r="I2057" s="51" t="s">
        <v>1201</v>
      </c>
      <c r="J2057" s="51" t="s">
        <v>1200</v>
      </c>
      <c r="K2057" s="51" t="s">
        <v>1199</v>
      </c>
      <c r="L2057" s="51" t="s">
        <v>1217</v>
      </c>
      <c r="M2057" s="51" t="s">
        <v>1791</v>
      </c>
      <c r="N2057" s="51" t="s">
        <v>2735</v>
      </c>
      <c r="O2057" s="51">
        <v>378900</v>
      </c>
      <c r="P2057" s="51" t="s">
        <v>1195</v>
      </c>
      <c r="Q2057" s="51" t="s">
        <v>1194</v>
      </c>
      <c r="R2057" s="51" t="s">
        <v>15</v>
      </c>
      <c r="T2057" s="51" t="s">
        <v>1849</v>
      </c>
    </row>
    <row r="2058" spans="1:20" x14ac:dyDescent="0.2">
      <c r="A2058" s="51" t="s">
        <v>1787</v>
      </c>
      <c r="B2058" s="51" t="s">
        <v>1208</v>
      </c>
      <c r="C2058" s="51" t="s">
        <v>1786</v>
      </c>
      <c r="D2058" s="51" t="s">
        <v>1351</v>
      </c>
      <c r="E2058" s="51" t="s">
        <v>1350</v>
      </c>
      <c r="F2058" s="51" t="s">
        <v>1204</v>
      </c>
      <c r="G2058" s="51" t="s">
        <v>1203</v>
      </c>
      <c r="H2058" s="51" t="s">
        <v>1202</v>
      </c>
      <c r="I2058" s="51" t="s">
        <v>1201</v>
      </c>
      <c r="J2058" s="51" t="s">
        <v>1200</v>
      </c>
      <c r="K2058" s="51" t="s">
        <v>1199</v>
      </c>
      <c r="L2058" s="51" t="s">
        <v>1215</v>
      </c>
      <c r="M2058" s="51" t="s">
        <v>1211</v>
      </c>
      <c r="N2058" s="51" t="s">
        <v>1164</v>
      </c>
      <c r="O2058" s="51">
        <v>197990</v>
      </c>
      <c r="P2058" s="51" t="s">
        <v>1195</v>
      </c>
      <c r="Q2058" s="51" t="s">
        <v>1194</v>
      </c>
      <c r="R2058" s="51" t="s">
        <v>15</v>
      </c>
      <c r="T2058" s="51" t="s">
        <v>1794</v>
      </c>
    </row>
    <row r="2059" spans="1:20" x14ac:dyDescent="0.2">
      <c r="A2059" s="51" t="s">
        <v>1787</v>
      </c>
      <c r="B2059" s="51" t="s">
        <v>1208</v>
      </c>
      <c r="C2059" s="51" t="s">
        <v>1786</v>
      </c>
      <c r="D2059" s="51" t="s">
        <v>1351</v>
      </c>
      <c r="E2059" s="51" t="s">
        <v>1350</v>
      </c>
      <c r="F2059" s="51" t="s">
        <v>1204</v>
      </c>
      <c r="G2059" s="51" t="s">
        <v>1203</v>
      </c>
      <c r="H2059" s="51" t="s">
        <v>1202</v>
      </c>
      <c r="I2059" s="51" t="s">
        <v>1201</v>
      </c>
      <c r="J2059" s="51" t="s">
        <v>1200</v>
      </c>
      <c r="K2059" s="51" t="s">
        <v>1199</v>
      </c>
      <c r="L2059" s="51" t="s">
        <v>1212</v>
      </c>
      <c r="M2059" s="51" t="s">
        <v>1791</v>
      </c>
      <c r="N2059" s="51" t="s">
        <v>2735</v>
      </c>
      <c r="O2059" s="51">
        <v>197000</v>
      </c>
      <c r="P2059" s="51" t="s">
        <v>1195</v>
      </c>
      <c r="Q2059" s="51" t="s">
        <v>1194</v>
      </c>
      <c r="R2059" s="51" t="s">
        <v>15</v>
      </c>
      <c r="T2059" s="51" t="s">
        <v>1848</v>
      </c>
    </row>
    <row r="2060" spans="1:20" x14ac:dyDescent="0.2">
      <c r="A2060" s="51" t="s">
        <v>1787</v>
      </c>
      <c r="B2060" s="51" t="s">
        <v>1208</v>
      </c>
      <c r="C2060" s="51" t="s">
        <v>1786</v>
      </c>
      <c r="D2060" s="51" t="s">
        <v>1351</v>
      </c>
      <c r="E2060" s="51" t="s">
        <v>1350</v>
      </c>
      <c r="F2060" s="51" t="s">
        <v>1204</v>
      </c>
      <c r="G2060" s="51" t="s">
        <v>1203</v>
      </c>
      <c r="H2060" s="51" t="s">
        <v>1202</v>
      </c>
      <c r="I2060" s="51" t="s">
        <v>1201</v>
      </c>
      <c r="J2060" s="51" t="s">
        <v>1200</v>
      </c>
      <c r="K2060" s="51" t="s">
        <v>1199</v>
      </c>
      <c r="L2060" s="51" t="s">
        <v>1198</v>
      </c>
      <c r="M2060" s="51" t="s">
        <v>1791</v>
      </c>
      <c r="N2060" s="51" t="s">
        <v>2735</v>
      </c>
      <c r="O2060" s="51">
        <v>200000</v>
      </c>
      <c r="P2060" s="51" t="s">
        <v>1195</v>
      </c>
      <c r="Q2060" s="51" t="s">
        <v>1194</v>
      </c>
      <c r="R2060" s="51" t="s">
        <v>15</v>
      </c>
      <c r="T2060" s="51" t="s">
        <v>1813</v>
      </c>
    </row>
    <row r="2061" spans="1:20" x14ac:dyDescent="0.2">
      <c r="A2061" s="51" t="s">
        <v>1787</v>
      </c>
      <c r="B2061" s="51" t="s">
        <v>1208</v>
      </c>
      <c r="C2061" s="51" t="s">
        <v>1786</v>
      </c>
      <c r="D2061" s="51" t="s">
        <v>1349</v>
      </c>
      <c r="E2061" s="51" t="s">
        <v>1348</v>
      </c>
      <c r="F2061" s="51" t="s">
        <v>1204</v>
      </c>
      <c r="G2061" s="51" t="s">
        <v>1203</v>
      </c>
      <c r="H2061" s="51" t="s">
        <v>1202</v>
      </c>
      <c r="I2061" s="51" t="s">
        <v>1201</v>
      </c>
      <c r="J2061" s="51" t="s">
        <v>1200</v>
      </c>
      <c r="K2061" s="51" t="s">
        <v>1199</v>
      </c>
      <c r="L2061" s="51" t="s">
        <v>1222</v>
      </c>
      <c r="M2061" s="51" t="s">
        <v>1211</v>
      </c>
      <c r="N2061" s="51" t="s">
        <v>1164</v>
      </c>
      <c r="O2061" s="51">
        <v>275600</v>
      </c>
      <c r="P2061" s="51" t="s">
        <v>1195</v>
      </c>
      <c r="Q2061" s="51" t="s">
        <v>1194</v>
      </c>
      <c r="R2061" s="51" t="s">
        <v>1213</v>
      </c>
      <c r="T2061" s="51" t="s">
        <v>1883</v>
      </c>
    </row>
    <row r="2062" spans="1:20" x14ac:dyDescent="0.2">
      <c r="A2062" s="51" t="s">
        <v>1787</v>
      </c>
      <c r="B2062" s="51" t="s">
        <v>1208</v>
      </c>
      <c r="C2062" s="51" t="s">
        <v>1786</v>
      </c>
      <c r="D2062" s="51" t="s">
        <v>1349</v>
      </c>
      <c r="E2062" s="51" t="s">
        <v>1348</v>
      </c>
      <c r="F2062" s="51" t="s">
        <v>1204</v>
      </c>
      <c r="G2062" s="51" t="s">
        <v>1203</v>
      </c>
      <c r="H2062" s="51" t="s">
        <v>1202</v>
      </c>
      <c r="I2062" s="51" t="s">
        <v>1201</v>
      </c>
      <c r="J2062" s="51" t="s">
        <v>1200</v>
      </c>
      <c r="K2062" s="51" t="s">
        <v>1199</v>
      </c>
      <c r="L2062" s="51" t="s">
        <v>1219</v>
      </c>
      <c r="M2062" s="51" t="s">
        <v>1211</v>
      </c>
      <c r="N2062" s="51" t="s">
        <v>1164</v>
      </c>
      <c r="O2062" s="51">
        <v>276550</v>
      </c>
      <c r="P2062" s="51" t="s">
        <v>1195</v>
      </c>
      <c r="Q2062" s="51" t="s">
        <v>1194</v>
      </c>
      <c r="R2062" s="51" t="s">
        <v>15</v>
      </c>
      <c r="T2062" s="51" t="s">
        <v>1882</v>
      </c>
    </row>
    <row r="2063" spans="1:20" x14ac:dyDescent="0.2">
      <c r="A2063" s="51" t="s">
        <v>1787</v>
      </c>
      <c r="B2063" s="51" t="s">
        <v>1208</v>
      </c>
      <c r="C2063" s="51" t="s">
        <v>1786</v>
      </c>
      <c r="D2063" s="51" t="s">
        <v>1349</v>
      </c>
      <c r="E2063" s="51" t="s">
        <v>1348</v>
      </c>
      <c r="F2063" s="51" t="s">
        <v>1204</v>
      </c>
      <c r="G2063" s="51" t="s">
        <v>1203</v>
      </c>
      <c r="H2063" s="51" t="s">
        <v>1202</v>
      </c>
      <c r="I2063" s="51" t="s">
        <v>1201</v>
      </c>
      <c r="J2063" s="51" t="s">
        <v>1200</v>
      </c>
      <c r="K2063" s="51" t="s">
        <v>1199</v>
      </c>
      <c r="L2063" s="51" t="s">
        <v>1217</v>
      </c>
      <c r="M2063" s="51" t="s">
        <v>1211</v>
      </c>
      <c r="N2063" s="51" t="s">
        <v>1164</v>
      </c>
      <c r="O2063" s="51">
        <v>343700</v>
      </c>
      <c r="P2063" s="51" t="s">
        <v>1195</v>
      </c>
      <c r="Q2063" s="51" t="s">
        <v>1194</v>
      </c>
      <c r="R2063" s="51" t="s">
        <v>15</v>
      </c>
      <c r="T2063" s="51" t="s">
        <v>1881</v>
      </c>
    </row>
    <row r="2064" spans="1:20" x14ac:dyDescent="0.2">
      <c r="A2064" s="51" t="s">
        <v>1787</v>
      </c>
      <c r="B2064" s="51" t="s">
        <v>1208</v>
      </c>
      <c r="C2064" s="51" t="s">
        <v>1786</v>
      </c>
      <c r="D2064" s="51" t="s">
        <v>1349</v>
      </c>
      <c r="E2064" s="51" t="s">
        <v>1348</v>
      </c>
      <c r="F2064" s="51" t="s">
        <v>1204</v>
      </c>
      <c r="G2064" s="51" t="s">
        <v>1203</v>
      </c>
      <c r="H2064" s="51" t="s">
        <v>1202</v>
      </c>
      <c r="I2064" s="51" t="s">
        <v>1201</v>
      </c>
      <c r="J2064" s="51" t="s">
        <v>1200</v>
      </c>
      <c r="K2064" s="51" t="s">
        <v>1199</v>
      </c>
      <c r="L2064" s="51" t="s">
        <v>1215</v>
      </c>
      <c r="M2064" s="51" t="s">
        <v>1791</v>
      </c>
      <c r="N2064" s="51" t="s">
        <v>2735</v>
      </c>
      <c r="O2064" s="51">
        <v>176662.5</v>
      </c>
      <c r="P2064" s="51" t="s">
        <v>1195</v>
      </c>
      <c r="Q2064" s="51" t="s">
        <v>1194</v>
      </c>
      <c r="R2064" s="51" t="s">
        <v>15</v>
      </c>
      <c r="T2064" s="51" t="s">
        <v>1880</v>
      </c>
    </row>
    <row r="2065" spans="1:20" x14ac:dyDescent="0.2">
      <c r="A2065" s="51" t="s">
        <v>1787</v>
      </c>
      <c r="B2065" s="51" t="s">
        <v>1208</v>
      </c>
      <c r="C2065" s="51" t="s">
        <v>1786</v>
      </c>
      <c r="D2065" s="51" t="s">
        <v>1349</v>
      </c>
      <c r="E2065" s="51" t="s">
        <v>1348</v>
      </c>
      <c r="F2065" s="51" t="s">
        <v>1204</v>
      </c>
      <c r="G2065" s="51" t="s">
        <v>1203</v>
      </c>
      <c r="H2065" s="51" t="s">
        <v>1202</v>
      </c>
      <c r="I2065" s="51" t="s">
        <v>1201</v>
      </c>
      <c r="J2065" s="51" t="s">
        <v>1200</v>
      </c>
      <c r="K2065" s="51" t="s">
        <v>1199</v>
      </c>
      <c r="L2065" s="51" t="s">
        <v>1212</v>
      </c>
      <c r="M2065" s="51" t="s">
        <v>1197</v>
      </c>
      <c r="N2065" s="51" t="s">
        <v>1168</v>
      </c>
      <c r="O2065" s="51">
        <v>343900</v>
      </c>
      <c r="P2065" s="51" t="s">
        <v>1195</v>
      </c>
      <c r="Q2065" s="51" t="s">
        <v>1194</v>
      </c>
      <c r="R2065" s="51" t="s">
        <v>15</v>
      </c>
      <c r="T2065" s="51" t="s">
        <v>1879</v>
      </c>
    </row>
    <row r="2066" spans="1:20" x14ac:dyDescent="0.2">
      <c r="A2066" s="51" t="s">
        <v>1787</v>
      </c>
      <c r="B2066" s="51" t="s">
        <v>1208</v>
      </c>
      <c r="C2066" s="51" t="s">
        <v>1786</v>
      </c>
      <c r="D2066" s="51" t="s">
        <v>1349</v>
      </c>
      <c r="E2066" s="51" t="s">
        <v>1348</v>
      </c>
      <c r="F2066" s="51" t="s">
        <v>1204</v>
      </c>
      <c r="G2066" s="51" t="s">
        <v>1203</v>
      </c>
      <c r="H2066" s="51" t="s">
        <v>1202</v>
      </c>
      <c r="I2066" s="51" t="s">
        <v>1201</v>
      </c>
      <c r="J2066" s="51" t="s">
        <v>1200</v>
      </c>
      <c r="K2066" s="51" t="s">
        <v>1199</v>
      </c>
      <c r="L2066" s="51" t="s">
        <v>1198</v>
      </c>
      <c r="M2066" s="51" t="s">
        <v>1791</v>
      </c>
      <c r="N2066" s="51" t="s">
        <v>2735</v>
      </c>
      <c r="O2066" s="51">
        <v>172200</v>
      </c>
      <c r="P2066" s="51" t="s">
        <v>1195</v>
      </c>
      <c r="Q2066" s="51" t="s">
        <v>1194</v>
      </c>
      <c r="R2066" s="51" t="s">
        <v>15</v>
      </c>
      <c r="T2066" s="51" t="s">
        <v>1878</v>
      </c>
    </row>
    <row r="2067" spans="1:20" x14ac:dyDescent="0.2">
      <c r="A2067" s="51" t="s">
        <v>1787</v>
      </c>
      <c r="B2067" s="51" t="s">
        <v>1208</v>
      </c>
      <c r="C2067" s="51" t="s">
        <v>1786</v>
      </c>
      <c r="D2067" s="51" t="s">
        <v>1344</v>
      </c>
      <c r="E2067" s="51" t="s">
        <v>1343</v>
      </c>
      <c r="F2067" s="51" t="s">
        <v>1204</v>
      </c>
      <c r="G2067" s="51" t="s">
        <v>1203</v>
      </c>
      <c r="H2067" s="51" t="s">
        <v>1202</v>
      </c>
      <c r="I2067" s="51" t="s">
        <v>1201</v>
      </c>
      <c r="J2067" s="51" t="s">
        <v>1200</v>
      </c>
      <c r="K2067" s="51" t="s">
        <v>1199</v>
      </c>
      <c r="L2067" s="51" t="s">
        <v>1222</v>
      </c>
      <c r="M2067" s="51" t="s">
        <v>1791</v>
      </c>
      <c r="N2067" s="51" t="s">
        <v>2735</v>
      </c>
      <c r="O2067" s="51">
        <v>238800</v>
      </c>
      <c r="P2067" s="51" t="s">
        <v>1195</v>
      </c>
      <c r="Q2067" s="51" t="s">
        <v>1194</v>
      </c>
      <c r="R2067" s="51" t="s">
        <v>15</v>
      </c>
      <c r="T2067" s="51" t="s">
        <v>1877</v>
      </c>
    </row>
    <row r="2068" spans="1:20" x14ac:dyDescent="0.2">
      <c r="A2068" s="51" t="s">
        <v>1787</v>
      </c>
      <c r="B2068" s="51" t="s">
        <v>1208</v>
      </c>
      <c r="C2068" s="51" t="s">
        <v>1786</v>
      </c>
      <c r="D2068" s="51" t="s">
        <v>1344</v>
      </c>
      <c r="E2068" s="51" t="s">
        <v>1343</v>
      </c>
      <c r="F2068" s="51" t="s">
        <v>1204</v>
      </c>
      <c r="G2068" s="51" t="s">
        <v>1203</v>
      </c>
      <c r="H2068" s="51" t="s">
        <v>1202</v>
      </c>
      <c r="I2068" s="51" t="s">
        <v>1201</v>
      </c>
      <c r="J2068" s="51" t="s">
        <v>1200</v>
      </c>
      <c r="K2068" s="51" t="s">
        <v>1199</v>
      </c>
      <c r="L2068" s="51" t="s">
        <v>1219</v>
      </c>
      <c r="M2068" s="51" t="s">
        <v>1791</v>
      </c>
      <c r="N2068" s="51" t="s">
        <v>2735</v>
      </c>
      <c r="O2068" s="51">
        <v>318900</v>
      </c>
      <c r="P2068" s="51" t="s">
        <v>1195</v>
      </c>
      <c r="Q2068" s="51" t="s">
        <v>1194</v>
      </c>
      <c r="R2068" s="51" t="s">
        <v>15</v>
      </c>
      <c r="T2068" s="51" t="s">
        <v>1700</v>
      </c>
    </row>
    <row r="2069" spans="1:20" x14ac:dyDescent="0.2">
      <c r="A2069" s="51" t="s">
        <v>1787</v>
      </c>
      <c r="B2069" s="51" t="s">
        <v>1208</v>
      </c>
      <c r="C2069" s="51" t="s">
        <v>1786</v>
      </c>
      <c r="D2069" s="51" t="s">
        <v>1344</v>
      </c>
      <c r="E2069" s="51" t="s">
        <v>1343</v>
      </c>
      <c r="F2069" s="51" t="s">
        <v>1204</v>
      </c>
      <c r="G2069" s="51" t="s">
        <v>1203</v>
      </c>
      <c r="H2069" s="51" t="s">
        <v>1202</v>
      </c>
      <c r="I2069" s="51" t="s">
        <v>1201</v>
      </c>
      <c r="J2069" s="51" t="s">
        <v>1200</v>
      </c>
      <c r="K2069" s="51" t="s">
        <v>1199</v>
      </c>
      <c r="L2069" s="51" t="s">
        <v>1217</v>
      </c>
      <c r="M2069" s="51" t="s">
        <v>1211</v>
      </c>
      <c r="N2069" s="51" t="s">
        <v>1164</v>
      </c>
      <c r="O2069" s="51">
        <v>505900</v>
      </c>
      <c r="P2069" s="51" t="s">
        <v>1195</v>
      </c>
      <c r="Q2069" s="51" t="s">
        <v>1194</v>
      </c>
      <c r="R2069" s="51" t="s">
        <v>15</v>
      </c>
      <c r="T2069" s="51" t="s">
        <v>1876</v>
      </c>
    </row>
    <row r="2070" spans="1:20" x14ac:dyDescent="0.2">
      <c r="A2070" s="51" t="s">
        <v>1787</v>
      </c>
      <c r="B2070" s="51" t="s">
        <v>1208</v>
      </c>
      <c r="C2070" s="51" t="s">
        <v>1786</v>
      </c>
      <c r="D2070" s="51" t="s">
        <v>1344</v>
      </c>
      <c r="E2070" s="51" t="s">
        <v>1343</v>
      </c>
      <c r="F2070" s="51" t="s">
        <v>1204</v>
      </c>
      <c r="G2070" s="51" t="s">
        <v>1203</v>
      </c>
      <c r="H2070" s="51" t="s">
        <v>1202</v>
      </c>
      <c r="I2070" s="51" t="s">
        <v>1201</v>
      </c>
      <c r="J2070" s="51" t="s">
        <v>1200</v>
      </c>
      <c r="K2070" s="51" t="s">
        <v>1199</v>
      </c>
      <c r="L2070" s="51" t="s">
        <v>1215</v>
      </c>
      <c r="M2070" s="51" t="s">
        <v>1791</v>
      </c>
      <c r="N2070" s="51" t="s">
        <v>2735</v>
      </c>
      <c r="O2070" s="51">
        <v>207100</v>
      </c>
      <c r="P2070" s="51" t="s">
        <v>1195</v>
      </c>
      <c r="Q2070" s="51" t="s">
        <v>1194</v>
      </c>
      <c r="R2070" s="51" t="s">
        <v>15</v>
      </c>
      <c r="T2070" s="51" t="s">
        <v>1807</v>
      </c>
    </row>
    <row r="2071" spans="1:20" x14ac:dyDescent="0.2">
      <c r="A2071" s="51" t="s">
        <v>1787</v>
      </c>
      <c r="B2071" s="51" t="s">
        <v>1208</v>
      </c>
      <c r="C2071" s="51" t="s">
        <v>1786</v>
      </c>
      <c r="D2071" s="51" t="s">
        <v>1344</v>
      </c>
      <c r="E2071" s="51" t="s">
        <v>1343</v>
      </c>
      <c r="F2071" s="51" t="s">
        <v>1204</v>
      </c>
      <c r="G2071" s="51" t="s">
        <v>1203</v>
      </c>
      <c r="H2071" s="51" t="s">
        <v>1202</v>
      </c>
      <c r="I2071" s="51" t="s">
        <v>1201</v>
      </c>
      <c r="J2071" s="51" t="s">
        <v>1200</v>
      </c>
      <c r="K2071" s="51" t="s">
        <v>1199</v>
      </c>
      <c r="L2071" s="51" t="s">
        <v>1212</v>
      </c>
      <c r="M2071" s="51" t="s">
        <v>1197</v>
      </c>
      <c r="N2071" s="51" t="s">
        <v>1168</v>
      </c>
      <c r="O2071" s="51">
        <v>204000</v>
      </c>
      <c r="P2071" s="51" t="s">
        <v>1195</v>
      </c>
      <c r="Q2071" s="51" t="s">
        <v>1194</v>
      </c>
      <c r="R2071" s="51" t="s">
        <v>15</v>
      </c>
      <c r="T2071" s="51" t="s">
        <v>1875</v>
      </c>
    </row>
    <row r="2072" spans="1:20" x14ac:dyDescent="0.2">
      <c r="A2072" s="51" t="s">
        <v>1787</v>
      </c>
      <c r="B2072" s="51" t="s">
        <v>1208</v>
      </c>
      <c r="C2072" s="51" t="s">
        <v>1786</v>
      </c>
      <c r="D2072" s="51" t="s">
        <v>1344</v>
      </c>
      <c r="E2072" s="51" t="s">
        <v>1343</v>
      </c>
      <c r="F2072" s="51" t="s">
        <v>1204</v>
      </c>
      <c r="G2072" s="51" t="s">
        <v>1203</v>
      </c>
      <c r="H2072" s="51" t="s">
        <v>1202</v>
      </c>
      <c r="I2072" s="51" t="s">
        <v>1201</v>
      </c>
      <c r="J2072" s="51" t="s">
        <v>1200</v>
      </c>
      <c r="K2072" s="51" t="s">
        <v>1199</v>
      </c>
      <c r="L2072" s="51" t="s">
        <v>1198</v>
      </c>
      <c r="M2072" s="51" t="s">
        <v>1791</v>
      </c>
      <c r="N2072" s="51" t="s">
        <v>2735</v>
      </c>
      <c r="O2072" s="51">
        <v>357900</v>
      </c>
      <c r="P2072" s="51" t="s">
        <v>1195</v>
      </c>
      <c r="Q2072" s="51" t="s">
        <v>1194</v>
      </c>
      <c r="R2072" s="51" t="s">
        <v>15</v>
      </c>
      <c r="T2072" s="51" t="s">
        <v>1806</v>
      </c>
    </row>
    <row r="2073" spans="1:20" x14ac:dyDescent="0.2">
      <c r="A2073" s="51" t="s">
        <v>1787</v>
      </c>
      <c r="B2073" s="51" t="s">
        <v>1208</v>
      </c>
      <c r="C2073" s="51" t="s">
        <v>1786</v>
      </c>
      <c r="D2073" s="51" t="s">
        <v>1339</v>
      </c>
      <c r="E2073" s="51" t="s">
        <v>1338</v>
      </c>
      <c r="F2073" s="51" t="s">
        <v>1204</v>
      </c>
      <c r="G2073" s="51" t="s">
        <v>1203</v>
      </c>
      <c r="H2073" s="51" t="s">
        <v>1202</v>
      </c>
      <c r="I2073" s="51" t="s">
        <v>1201</v>
      </c>
      <c r="J2073" s="51" t="s">
        <v>1200</v>
      </c>
      <c r="K2073" s="51" t="s">
        <v>1199</v>
      </c>
      <c r="L2073" s="51" t="s">
        <v>1222</v>
      </c>
      <c r="M2073" s="51" t="s">
        <v>1791</v>
      </c>
      <c r="N2073" s="51" t="s">
        <v>2735</v>
      </c>
      <c r="O2073" s="51">
        <v>179900</v>
      </c>
      <c r="P2073" s="51" t="s">
        <v>1195</v>
      </c>
      <c r="Q2073" s="51" t="s">
        <v>1194</v>
      </c>
      <c r="R2073" s="51" t="s">
        <v>15</v>
      </c>
      <c r="T2073" s="51" t="s">
        <v>1874</v>
      </c>
    </row>
    <row r="2074" spans="1:20" x14ac:dyDescent="0.2">
      <c r="A2074" s="51" t="s">
        <v>1787</v>
      </c>
      <c r="B2074" s="51" t="s">
        <v>1208</v>
      </c>
      <c r="C2074" s="51" t="s">
        <v>1786</v>
      </c>
      <c r="D2074" s="51" t="s">
        <v>1339</v>
      </c>
      <c r="E2074" s="51" t="s">
        <v>1338</v>
      </c>
      <c r="F2074" s="51" t="s">
        <v>1204</v>
      </c>
      <c r="G2074" s="51" t="s">
        <v>1203</v>
      </c>
      <c r="H2074" s="51" t="s">
        <v>1202</v>
      </c>
      <c r="I2074" s="51" t="s">
        <v>1201</v>
      </c>
      <c r="J2074" s="51" t="s">
        <v>1200</v>
      </c>
      <c r="K2074" s="51" t="s">
        <v>1199</v>
      </c>
      <c r="L2074" s="51" t="s">
        <v>1219</v>
      </c>
      <c r="M2074" s="51" t="s">
        <v>1791</v>
      </c>
      <c r="N2074" s="51" t="s">
        <v>2735</v>
      </c>
      <c r="O2074" s="51">
        <v>207000</v>
      </c>
      <c r="P2074" s="51" t="s">
        <v>1195</v>
      </c>
      <c r="Q2074" s="51" t="s">
        <v>1194</v>
      </c>
      <c r="R2074" s="51" t="s">
        <v>15</v>
      </c>
      <c r="T2074" s="51" t="s">
        <v>1873</v>
      </c>
    </row>
    <row r="2075" spans="1:20" x14ac:dyDescent="0.2">
      <c r="A2075" s="51" t="s">
        <v>1787</v>
      </c>
      <c r="B2075" s="51" t="s">
        <v>1208</v>
      </c>
      <c r="C2075" s="51" t="s">
        <v>1786</v>
      </c>
      <c r="D2075" s="51" t="s">
        <v>1339</v>
      </c>
      <c r="E2075" s="51" t="s">
        <v>1338</v>
      </c>
      <c r="F2075" s="51" t="s">
        <v>1204</v>
      </c>
      <c r="G2075" s="51" t="s">
        <v>1203</v>
      </c>
      <c r="H2075" s="51" t="s">
        <v>1202</v>
      </c>
      <c r="I2075" s="51" t="s">
        <v>1201</v>
      </c>
      <c r="J2075" s="51" t="s">
        <v>1200</v>
      </c>
      <c r="K2075" s="51" t="s">
        <v>1199</v>
      </c>
      <c r="L2075" s="51" t="s">
        <v>1217</v>
      </c>
      <c r="M2075" s="51" t="s">
        <v>1791</v>
      </c>
      <c r="N2075" s="51" t="s">
        <v>2735</v>
      </c>
      <c r="O2075" s="51">
        <v>292569</v>
      </c>
      <c r="P2075" s="51" t="s">
        <v>1195</v>
      </c>
      <c r="Q2075" s="51" t="s">
        <v>1194</v>
      </c>
      <c r="R2075" s="51" t="s">
        <v>15</v>
      </c>
      <c r="T2075" s="51" t="s">
        <v>1872</v>
      </c>
    </row>
    <row r="2076" spans="1:20" x14ac:dyDescent="0.2">
      <c r="A2076" s="51" t="s">
        <v>1787</v>
      </c>
      <c r="B2076" s="51" t="s">
        <v>1208</v>
      </c>
      <c r="C2076" s="51" t="s">
        <v>1786</v>
      </c>
      <c r="D2076" s="51" t="s">
        <v>1339</v>
      </c>
      <c r="E2076" s="51" t="s">
        <v>1338</v>
      </c>
      <c r="F2076" s="51" t="s">
        <v>1204</v>
      </c>
      <c r="G2076" s="51" t="s">
        <v>1203</v>
      </c>
      <c r="H2076" s="51" t="s">
        <v>1202</v>
      </c>
      <c r="I2076" s="51" t="s">
        <v>1201</v>
      </c>
      <c r="J2076" s="51" t="s">
        <v>1200</v>
      </c>
      <c r="K2076" s="51" t="s">
        <v>1199</v>
      </c>
      <c r="L2076" s="51" t="s">
        <v>1215</v>
      </c>
      <c r="M2076" s="51" t="s">
        <v>1791</v>
      </c>
      <c r="N2076" s="51" t="s">
        <v>2735</v>
      </c>
      <c r="O2076" s="51">
        <v>378000</v>
      </c>
      <c r="P2076" s="51" t="s">
        <v>1195</v>
      </c>
      <c r="Q2076" s="51" t="s">
        <v>1194</v>
      </c>
      <c r="R2076" s="51" t="s">
        <v>15</v>
      </c>
      <c r="T2076" s="51" t="s">
        <v>1871</v>
      </c>
    </row>
    <row r="2077" spans="1:20" x14ac:dyDescent="0.2">
      <c r="A2077" s="51" t="s">
        <v>1787</v>
      </c>
      <c r="B2077" s="51" t="s">
        <v>1208</v>
      </c>
      <c r="C2077" s="51" t="s">
        <v>1786</v>
      </c>
      <c r="D2077" s="51" t="s">
        <v>1339</v>
      </c>
      <c r="E2077" s="51" t="s">
        <v>1338</v>
      </c>
      <c r="F2077" s="51" t="s">
        <v>1204</v>
      </c>
      <c r="G2077" s="51" t="s">
        <v>1203</v>
      </c>
      <c r="H2077" s="51" t="s">
        <v>1202</v>
      </c>
      <c r="I2077" s="51" t="s">
        <v>1201</v>
      </c>
      <c r="J2077" s="51" t="s">
        <v>1200</v>
      </c>
      <c r="K2077" s="51" t="s">
        <v>1199</v>
      </c>
      <c r="L2077" s="51" t="s">
        <v>1212</v>
      </c>
      <c r="M2077" s="51" t="s">
        <v>1791</v>
      </c>
      <c r="N2077" s="51" t="s">
        <v>2735</v>
      </c>
      <c r="O2077" s="51">
        <v>164900</v>
      </c>
      <c r="P2077" s="51" t="s">
        <v>1195</v>
      </c>
      <c r="Q2077" s="51" t="s">
        <v>1194</v>
      </c>
      <c r="R2077" s="51" t="s">
        <v>15</v>
      </c>
      <c r="T2077" s="51" t="s">
        <v>1829</v>
      </c>
    </row>
    <row r="2078" spans="1:20" x14ac:dyDescent="0.2">
      <c r="A2078" s="51" t="s">
        <v>1787</v>
      </c>
      <c r="B2078" s="51" t="s">
        <v>1208</v>
      </c>
      <c r="C2078" s="51" t="s">
        <v>1786</v>
      </c>
      <c r="D2078" s="51" t="s">
        <v>1339</v>
      </c>
      <c r="E2078" s="51" t="s">
        <v>1338</v>
      </c>
      <c r="F2078" s="51" t="s">
        <v>1204</v>
      </c>
      <c r="G2078" s="51" t="s">
        <v>1203</v>
      </c>
      <c r="H2078" s="51" t="s">
        <v>1202</v>
      </c>
      <c r="I2078" s="51" t="s">
        <v>1201</v>
      </c>
      <c r="J2078" s="51" t="s">
        <v>1200</v>
      </c>
      <c r="K2078" s="51" t="s">
        <v>1199</v>
      </c>
      <c r="L2078" s="51" t="s">
        <v>1198</v>
      </c>
      <c r="M2078" s="51" t="s">
        <v>1791</v>
      </c>
      <c r="N2078" s="51" t="s">
        <v>2735</v>
      </c>
      <c r="O2078" s="51">
        <v>329900</v>
      </c>
      <c r="P2078" s="51" t="s">
        <v>1195</v>
      </c>
      <c r="Q2078" s="51" t="s">
        <v>1194</v>
      </c>
      <c r="R2078" s="51" t="s">
        <v>15</v>
      </c>
      <c r="T2078" s="51" t="s">
        <v>1870</v>
      </c>
    </row>
    <row r="2079" spans="1:20" x14ac:dyDescent="0.2">
      <c r="A2079" s="51" t="s">
        <v>1787</v>
      </c>
      <c r="B2079" s="51" t="s">
        <v>1208</v>
      </c>
      <c r="C2079" s="51" t="s">
        <v>1786</v>
      </c>
      <c r="D2079" s="51" t="s">
        <v>1333</v>
      </c>
      <c r="E2079" s="51" t="s">
        <v>1332</v>
      </c>
      <c r="F2079" s="51" t="s">
        <v>1204</v>
      </c>
      <c r="G2079" s="51" t="s">
        <v>1203</v>
      </c>
      <c r="H2079" s="51" t="s">
        <v>1202</v>
      </c>
      <c r="I2079" s="51" t="s">
        <v>1201</v>
      </c>
      <c r="J2079" s="51" t="s">
        <v>1200</v>
      </c>
      <c r="K2079" s="51" t="s">
        <v>1199</v>
      </c>
      <c r="L2079" s="51" t="s">
        <v>1222</v>
      </c>
      <c r="M2079" s="51" t="s">
        <v>1211</v>
      </c>
      <c r="N2079" s="51" t="s">
        <v>1164</v>
      </c>
      <c r="O2079" s="51">
        <v>275800</v>
      </c>
      <c r="P2079" s="51" t="s">
        <v>1195</v>
      </c>
      <c r="Q2079" s="51" t="s">
        <v>1194</v>
      </c>
      <c r="R2079" s="51" t="s">
        <v>15</v>
      </c>
      <c r="T2079" s="51" t="s">
        <v>1869</v>
      </c>
    </row>
    <row r="2080" spans="1:20" x14ac:dyDescent="0.2">
      <c r="A2080" s="51" t="s">
        <v>1787</v>
      </c>
      <c r="B2080" s="51" t="s">
        <v>1208</v>
      </c>
      <c r="C2080" s="51" t="s">
        <v>1786</v>
      </c>
      <c r="D2080" s="51" t="s">
        <v>1333</v>
      </c>
      <c r="E2080" s="51" t="s">
        <v>1332</v>
      </c>
      <c r="F2080" s="51" t="s">
        <v>1204</v>
      </c>
      <c r="G2080" s="51" t="s">
        <v>1203</v>
      </c>
      <c r="H2080" s="51" t="s">
        <v>1202</v>
      </c>
      <c r="I2080" s="51" t="s">
        <v>1201</v>
      </c>
      <c r="J2080" s="51" t="s">
        <v>1200</v>
      </c>
      <c r="K2080" s="51" t="s">
        <v>1199</v>
      </c>
      <c r="L2080" s="51" t="s">
        <v>1219</v>
      </c>
      <c r="M2080" s="51" t="s">
        <v>1211</v>
      </c>
      <c r="N2080" s="51" t="s">
        <v>1164</v>
      </c>
      <c r="O2080" s="51">
        <v>610650</v>
      </c>
      <c r="P2080" s="51" t="s">
        <v>1195</v>
      </c>
      <c r="Q2080" s="51" t="s">
        <v>1194</v>
      </c>
      <c r="R2080" s="51" t="s">
        <v>1213</v>
      </c>
      <c r="T2080" s="51" t="s">
        <v>1868</v>
      </c>
    </row>
    <row r="2081" spans="1:20" x14ac:dyDescent="0.2">
      <c r="A2081" s="51" t="s">
        <v>1787</v>
      </c>
      <c r="B2081" s="51" t="s">
        <v>1208</v>
      </c>
      <c r="C2081" s="51" t="s">
        <v>1786</v>
      </c>
      <c r="D2081" s="51" t="s">
        <v>1333</v>
      </c>
      <c r="E2081" s="51" t="s">
        <v>1332</v>
      </c>
      <c r="F2081" s="51" t="s">
        <v>1204</v>
      </c>
      <c r="G2081" s="51" t="s">
        <v>1203</v>
      </c>
      <c r="H2081" s="51" t="s">
        <v>1202</v>
      </c>
      <c r="I2081" s="51" t="s">
        <v>1201</v>
      </c>
      <c r="J2081" s="51" t="s">
        <v>1200</v>
      </c>
      <c r="K2081" s="51" t="s">
        <v>1199</v>
      </c>
      <c r="L2081" s="51" t="s">
        <v>1217</v>
      </c>
      <c r="M2081" s="51" t="s">
        <v>1791</v>
      </c>
      <c r="N2081" s="51" t="s">
        <v>2735</v>
      </c>
      <c r="O2081" s="51">
        <v>143900</v>
      </c>
      <c r="P2081" s="51" t="s">
        <v>1195</v>
      </c>
      <c r="Q2081" s="51" t="s">
        <v>1194</v>
      </c>
      <c r="R2081" s="51" t="s">
        <v>15</v>
      </c>
      <c r="T2081" s="51" t="s">
        <v>1867</v>
      </c>
    </row>
    <row r="2082" spans="1:20" x14ac:dyDescent="0.2">
      <c r="A2082" s="51" t="s">
        <v>1787</v>
      </c>
      <c r="B2082" s="51" t="s">
        <v>1208</v>
      </c>
      <c r="C2082" s="51" t="s">
        <v>1786</v>
      </c>
      <c r="D2082" s="51" t="s">
        <v>1333</v>
      </c>
      <c r="E2082" s="51" t="s">
        <v>1332</v>
      </c>
      <c r="F2082" s="51" t="s">
        <v>1204</v>
      </c>
      <c r="G2082" s="51" t="s">
        <v>1203</v>
      </c>
      <c r="H2082" s="51" t="s">
        <v>1202</v>
      </c>
      <c r="I2082" s="51" t="s">
        <v>1201</v>
      </c>
      <c r="J2082" s="51" t="s">
        <v>1200</v>
      </c>
      <c r="K2082" s="51" t="s">
        <v>1199</v>
      </c>
      <c r="L2082" s="51" t="s">
        <v>1215</v>
      </c>
      <c r="M2082" s="51" t="s">
        <v>1791</v>
      </c>
      <c r="N2082" s="51" t="s">
        <v>2735</v>
      </c>
      <c r="O2082" s="51">
        <v>195950</v>
      </c>
      <c r="P2082" s="51" t="s">
        <v>1195</v>
      </c>
      <c r="Q2082" s="51" t="s">
        <v>1194</v>
      </c>
      <c r="R2082" s="51" t="s">
        <v>15</v>
      </c>
      <c r="T2082" s="51" t="s">
        <v>1866</v>
      </c>
    </row>
    <row r="2083" spans="1:20" x14ac:dyDescent="0.2">
      <c r="A2083" s="51" t="s">
        <v>1787</v>
      </c>
      <c r="B2083" s="51" t="s">
        <v>1208</v>
      </c>
      <c r="C2083" s="51" t="s">
        <v>1786</v>
      </c>
      <c r="D2083" s="51" t="s">
        <v>1333</v>
      </c>
      <c r="E2083" s="51" t="s">
        <v>1332</v>
      </c>
      <c r="F2083" s="51" t="s">
        <v>1204</v>
      </c>
      <c r="G2083" s="51" t="s">
        <v>1203</v>
      </c>
      <c r="H2083" s="51" t="s">
        <v>1202</v>
      </c>
      <c r="I2083" s="51" t="s">
        <v>1201</v>
      </c>
      <c r="J2083" s="51" t="s">
        <v>1200</v>
      </c>
      <c r="K2083" s="51" t="s">
        <v>1199</v>
      </c>
      <c r="L2083" s="51" t="s">
        <v>1212</v>
      </c>
      <c r="M2083" s="51" t="s">
        <v>1211</v>
      </c>
      <c r="N2083" s="51" t="s">
        <v>1164</v>
      </c>
      <c r="O2083" s="51">
        <v>362400</v>
      </c>
      <c r="P2083" s="51" t="s">
        <v>1195</v>
      </c>
      <c r="Q2083" s="51" t="s">
        <v>1194</v>
      </c>
      <c r="R2083" s="51" t="s">
        <v>15</v>
      </c>
      <c r="T2083" s="51" t="s">
        <v>1865</v>
      </c>
    </row>
    <row r="2084" spans="1:20" x14ac:dyDescent="0.2">
      <c r="A2084" s="51" t="s">
        <v>1787</v>
      </c>
      <c r="B2084" s="51" t="s">
        <v>1208</v>
      </c>
      <c r="C2084" s="51" t="s">
        <v>1786</v>
      </c>
      <c r="D2084" s="51" t="s">
        <v>1333</v>
      </c>
      <c r="E2084" s="51" t="s">
        <v>1332</v>
      </c>
      <c r="F2084" s="51" t="s">
        <v>1204</v>
      </c>
      <c r="G2084" s="51" t="s">
        <v>1203</v>
      </c>
      <c r="H2084" s="51" t="s">
        <v>1202</v>
      </c>
      <c r="I2084" s="51" t="s">
        <v>1201</v>
      </c>
      <c r="J2084" s="51" t="s">
        <v>1200</v>
      </c>
      <c r="K2084" s="51" t="s">
        <v>1199</v>
      </c>
      <c r="L2084" s="51" t="s">
        <v>1198</v>
      </c>
      <c r="M2084" s="51" t="s">
        <v>1211</v>
      </c>
      <c r="N2084" s="51" t="s">
        <v>1164</v>
      </c>
      <c r="O2084" s="51">
        <v>349700</v>
      </c>
      <c r="P2084" s="51" t="s">
        <v>1195</v>
      </c>
      <c r="Q2084" s="51" t="s">
        <v>1194</v>
      </c>
      <c r="R2084" s="51" t="s">
        <v>1213</v>
      </c>
      <c r="T2084" s="51" t="s">
        <v>1864</v>
      </c>
    </row>
    <row r="2085" spans="1:20" x14ac:dyDescent="0.2">
      <c r="A2085" s="51" t="s">
        <v>1787</v>
      </c>
      <c r="B2085" s="51" t="s">
        <v>1208</v>
      </c>
      <c r="C2085" s="51" t="s">
        <v>1786</v>
      </c>
      <c r="D2085" s="51" t="s">
        <v>1327</v>
      </c>
      <c r="E2085" s="51" t="s">
        <v>1326</v>
      </c>
      <c r="F2085" s="51" t="s">
        <v>1204</v>
      </c>
      <c r="G2085" s="51" t="s">
        <v>1203</v>
      </c>
      <c r="H2085" s="51" t="s">
        <v>1202</v>
      </c>
      <c r="I2085" s="51" t="s">
        <v>1201</v>
      </c>
      <c r="J2085" s="51" t="s">
        <v>1200</v>
      </c>
      <c r="K2085" s="51" t="s">
        <v>1199</v>
      </c>
      <c r="L2085" s="51" t="s">
        <v>1222</v>
      </c>
      <c r="M2085" s="51" t="s">
        <v>1791</v>
      </c>
      <c r="N2085" s="51" t="s">
        <v>2735</v>
      </c>
      <c r="O2085" s="51">
        <v>376900</v>
      </c>
      <c r="P2085" s="51" t="s">
        <v>1195</v>
      </c>
      <c r="Q2085" s="51" t="s">
        <v>1194</v>
      </c>
      <c r="R2085" s="51" t="s">
        <v>15</v>
      </c>
      <c r="T2085" s="51" t="s">
        <v>1789</v>
      </c>
    </row>
    <row r="2086" spans="1:20" x14ac:dyDescent="0.2">
      <c r="A2086" s="51" t="s">
        <v>1787</v>
      </c>
      <c r="B2086" s="51" t="s">
        <v>1208</v>
      </c>
      <c r="C2086" s="51" t="s">
        <v>1786</v>
      </c>
      <c r="D2086" s="51" t="s">
        <v>1327</v>
      </c>
      <c r="E2086" s="51" t="s">
        <v>1326</v>
      </c>
      <c r="F2086" s="51" t="s">
        <v>1204</v>
      </c>
      <c r="G2086" s="51" t="s">
        <v>1203</v>
      </c>
      <c r="H2086" s="51" t="s">
        <v>1202</v>
      </c>
      <c r="I2086" s="51" t="s">
        <v>1201</v>
      </c>
      <c r="J2086" s="51" t="s">
        <v>1200</v>
      </c>
      <c r="K2086" s="51" t="s">
        <v>1199</v>
      </c>
      <c r="L2086" s="51" t="s">
        <v>1219</v>
      </c>
      <c r="M2086" s="51" t="s">
        <v>1197</v>
      </c>
      <c r="N2086" s="51" t="s">
        <v>1168</v>
      </c>
      <c r="O2086" s="51">
        <v>275300</v>
      </c>
      <c r="P2086" s="51" t="s">
        <v>1195</v>
      </c>
      <c r="Q2086" s="51" t="s">
        <v>1194</v>
      </c>
      <c r="R2086" s="51" t="s">
        <v>15</v>
      </c>
      <c r="T2086" s="51" t="s">
        <v>1863</v>
      </c>
    </row>
    <row r="2087" spans="1:20" x14ac:dyDescent="0.2">
      <c r="A2087" s="51" t="s">
        <v>1787</v>
      </c>
      <c r="B2087" s="51" t="s">
        <v>1208</v>
      </c>
      <c r="C2087" s="51" t="s">
        <v>1786</v>
      </c>
      <c r="D2087" s="51" t="s">
        <v>1327</v>
      </c>
      <c r="E2087" s="51" t="s">
        <v>1326</v>
      </c>
      <c r="F2087" s="51" t="s">
        <v>1204</v>
      </c>
      <c r="G2087" s="51" t="s">
        <v>1203</v>
      </c>
      <c r="H2087" s="51" t="s">
        <v>1202</v>
      </c>
      <c r="I2087" s="51" t="s">
        <v>1201</v>
      </c>
      <c r="J2087" s="51" t="s">
        <v>1200</v>
      </c>
      <c r="K2087" s="51" t="s">
        <v>1199</v>
      </c>
      <c r="L2087" s="51" t="s">
        <v>1217</v>
      </c>
      <c r="M2087" s="51" t="s">
        <v>1791</v>
      </c>
      <c r="N2087" s="51" t="s">
        <v>2735</v>
      </c>
      <c r="O2087" s="51">
        <v>239300</v>
      </c>
      <c r="P2087" s="51" t="s">
        <v>1195</v>
      </c>
      <c r="Q2087" s="51" t="s">
        <v>1194</v>
      </c>
      <c r="R2087" s="51" t="s">
        <v>15</v>
      </c>
      <c r="T2087" s="51" t="s">
        <v>1790</v>
      </c>
    </row>
    <row r="2088" spans="1:20" x14ac:dyDescent="0.2">
      <c r="A2088" s="51" t="s">
        <v>1787</v>
      </c>
      <c r="B2088" s="51" t="s">
        <v>1208</v>
      </c>
      <c r="C2088" s="51" t="s">
        <v>1786</v>
      </c>
      <c r="D2088" s="51" t="s">
        <v>1327</v>
      </c>
      <c r="E2088" s="51" t="s">
        <v>1326</v>
      </c>
      <c r="F2088" s="51" t="s">
        <v>1204</v>
      </c>
      <c r="G2088" s="51" t="s">
        <v>1203</v>
      </c>
      <c r="H2088" s="51" t="s">
        <v>1202</v>
      </c>
      <c r="I2088" s="51" t="s">
        <v>1201</v>
      </c>
      <c r="J2088" s="51" t="s">
        <v>1200</v>
      </c>
      <c r="K2088" s="51" t="s">
        <v>1199</v>
      </c>
      <c r="L2088" s="51" t="s">
        <v>1215</v>
      </c>
      <c r="M2088" s="51" t="s">
        <v>1791</v>
      </c>
      <c r="N2088" s="51" t="s">
        <v>2735</v>
      </c>
      <c r="O2088" s="51">
        <v>284900</v>
      </c>
      <c r="P2088" s="51" t="s">
        <v>1195</v>
      </c>
      <c r="Q2088" s="51" t="s">
        <v>1194</v>
      </c>
      <c r="R2088" s="51" t="s">
        <v>15</v>
      </c>
      <c r="T2088" s="51" t="s">
        <v>1862</v>
      </c>
    </row>
    <row r="2089" spans="1:20" x14ac:dyDescent="0.2">
      <c r="A2089" s="51" t="s">
        <v>1787</v>
      </c>
      <c r="B2089" s="51" t="s">
        <v>1208</v>
      </c>
      <c r="C2089" s="51" t="s">
        <v>1786</v>
      </c>
      <c r="D2089" s="51" t="s">
        <v>1327</v>
      </c>
      <c r="E2089" s="51" t="s">
        <v>1326</v>
      </c>
      <c r="F2089" s="51" t="s">
        <v>1204</v>
      </c>
      <c r="G2089" s="51" t="s">
        <v>1203</v>
      </c>
      <c r="H2089" s="51" t="s">
        <v>1202</v>
      </c>
      <c r="I2089" s="51" t="s">
        <v>1201</v>
      </c>
      <c r="J2089" s="51" t="s">
        <v>1200</v>
      </c>
      <c r="K2089" s="51" t="s">
        <v>1199</v>
      </c>
      <c r="L2089" s="51" t="s">
        <v>1212</v>
      </c>
      <c r="M2089" s="51" t="s">
        <v>1211</v>
      </c>
      <c r="N2089" s="51" t="s">
        <v>1164</v>
      </c>
      <c r="O2089" s="51">
        <v>266900</v>
      </c>
      <c r="P2089" s="51" t="s">
        <v>1195</v>
      </c>
      <c r="Q2089" s="51" t="s">
        <v>1194</v>
      </c>
      <c r="R2089" s="51" t="s">
        <v>15</v>
      </c>
      <c r="T2089" s="51" t="s">
        <v>1861</v>
      </c>
    </row>
    <row r="2090" spans="1:20" x14ac:dyDescent="0.2">
      <c r="A2090" s="51" t="s">
        <v>1787</v>
      </c>
      <c r="B2090" s="51" t="s">
        <v>1208</v>
      </c>
      <c r="C2090" s="51" t="s">
        <v>1786</v>
      </c>
      <c r="D2090" s="51" t="s">
        <v>1327</v>
      </c>
      <c r="E2090" s="51" t="s">
        <v>1326</v>
      </c>
      <c r="F2090" s="51" t="s">
        <v>1204</v>
      </c>
      <c r="G2090" s="51" t="s">
        <v>1203</v>
      </c>
      <c r="H2090" s="51" t="s">
        <v>1202</v>
      </c>
      <c r="I2090" s="51" t="s">
        <v>1201</v>
      </c>
      <c r="J2090" s="51" t="s">
        <v>1200</v>
      </c>
      <c r="K2090" s="51" t="s">
        <v>1199</v>
      </c>
      <c r="L2090" s="51" t="s">
        <v>1198</v>
      </c>
      <c r="M2090" s="51" t="s">
        <v>1214</v>
      </c>
      <c r="N2090" s="51" t="s">
        <v>1168</v>
      </c>
      <c r="O2090" s="51">
        <v>195300</v>
      </c>
      <c r="P2090" s="51" t="s">
        <v>1195</v>
      </c>
      <c r="Q2090" s="51" t="s">
        <v>1194</v>
      </c>
      <c r="R2090" s="51" t="s">
        <v>15</v>
      </c>
      <c r="T2090" s="51" t="s">
        <v>1844</v>
      </c>
    </row>
    <row r="2091" spans="1:20" x14ac:dyDescent="0.2">
      <c r="A2091" s="51" t="s">
        <v>1787</v>
      </c>
      <c r="B2091" s="51" t="s">
        <v>1208</v>
      </c>
      <c r="C2091" s="51" t="s">
        <v>1786</v>
      </c>
      <c r="D2091" s="51" t="s">
        <v>1313</v>
      </c>
      <c r="E2091" s="51" t="s">
        <v>1312</v>
      </c>
      <c r="F2091" s="51" t="s">
        <v>1204</v>
      </c>
      <c r="G2091" s="51" t="s">
        <v>1203</v>
      </c>
      <c r="H2091" s="51" t="s">
        <v>1202</v>
      </c>
      <c r="I2091" s="51" t="s">
        <v>1201</v>
      </c>
      <c r="J2091" s="51" t="s">
        <v>1200</v>
      </c>
      <c r="K2091" s="51" t="s">
        <v>1199</v>
      </c>
      <c r="L2091" s="51" t="s">
        <v>1222</v>
      </c>
      <c r="M2091" s="51" t="s">
        <v>1197</v>
      </c>
      <c r="N2091" s="51" t="s">
        <v>1168</v>
      </c>
      <c r="O2091" s="51">
        <v>534700</v>
      </c>
      <c r="P2091" s="51" t="s">
        <v>1195</v>
      </c>
      <c r="Q2091" s="51" t="s">
        <v>1194</v>
      </c>
      <c r="R2091" s="51" t="s">
        <v>15</v>
      </c>
      <c r="T2091" s="51" t="s">
        <v>1860</v>
      </c>
    </row>
    <row r="2092" spans="1:20" x14ac:dyDescent="0.2">
      <c r="A2092" s="51" t="s">
        <v>1787</v>
      </c>
      <c r="B2092" s="51" t="s">
        <v>1208</v>
      </c>
      <c r="C2092" s="51" t="s">
        <v>1786</v>
      </c>
      <c r="D2092" s="51" t="s">
        <v>1313</v>
      </c>
      <c r="E2092" s="51" t="s">
        <v>1312</v>
      </c>
      <c r="F2092" s="51" t="s">
        <v>1204</v>
      </c>
      <c r="G2092" s="51" t="s">
        <v>1203</v>
      </c>
      <c r="H2092" s="51" t="s">
        <v>1202</v>
      </c>
      <c r="I2092" s="51" t="s">
        <v>1201</v>
      </c>
      <c r="J2092" s="51" t="s">
        <v>1200</v>
      </c>
      <c r="K2092" s="51" t="s">
        <v>1199</v>
      </c>
      <c r="L2092" s="51" t="s">
        <v>1219</v>
      </c>
      <c r="M2092" s="51" t="s">
        <v>1791</v>
      </c>
      <c r="N2092" s="51" t="s">
        <v>2735</v>
      </c>
      <c r="O2092" s="51">
        <v>486900</v>
      </c>
      <c r="P2092" s="51" t="s">
        <v>1195</v>
      </c>
      <c r="Q2092" s="51" t="s">
        <v>1194</v>
      </c>
      <c r="R2092" s="51" t="s">
        <v>15</v>
      </c>
      <c r="T2092" s="51" t="s">
        <v>1835</v>
      </c>
    </row>
    <row r="2093" spans="1:20" x14ac:dyDescent="0.2">
      <c r="A2093" s="51" t="s">
        <v>1787</v>
      </c>
      <c r="B2093" s="51" t="s">
        <v>1208</v>
      </c>
      <c r="C2093" s="51" t="s">
        <v>1786</v>
      </c>
      <c r="D2093" s="51" t="s">
        <v>1313</v>
      </c>
      <c r="E2093" s="51" t="s">
        <v>1312</v>
      </c>
      <c r="F2093" s="51" t="s">
        <v>1204</v>
      </c>
      <c r="G2093" s="51" t="s">
        <v>1203</v>
      </c>
      <c r="H2093" s="51" t="s">
        <v>1202</v>
      </c>
      <c r="I2093" s="51" t="s">
        <v>1201</v>
      </c>
      <c r="J2093" s="51" t="s">
        <v>1200</v>
      </c>
      <c r="K2093" s="51" t="s">
        <v>1199</v>
      </c>
      <c r="L2093" s="51" t="s">
        <v>1217</v>
      </c>
      <c r="M2093" s="51" t="s">
        <v>1791</v>
      </c>
      <c r="N2093" s="51" t="s">
        <v>2735</v>
      </c>
      <c r="O2093" s="51">
        <v>194900</v>
      </c>
      <c r="P2093" s="51" t="s">
        <v>1195</v>
      </c>
      <c r="Q2093" s="51" t="s">
        <v>1194</v>
      </c>
      <c r="R2093" s="51" t="s">
        <v>1213</v>
      </c>
      <c r="T2093" s="51" t="s">
        <v>1859</v>
      </c>
    </row>
    <row r="2094" spans="1:20" x14ac:dyDescent="0.2">
      <c r="A2094" s="51" t="s">
        <v>1787</v>
      </c>
      <c r="B2094" s="51" t="s">
        <v>1208</v>
      </c>
      <c r="C2094" s="51" t="s">
        <v>1786</v>
      </c>
      <c r="D2094" s="51" t="s">
        <v>1313</v>
      </c>
      <c r="E2094" s="51" t="s">
        <v>1312</v>
      </c>
      <c r="F2094" s="51" t="s">
        <v>1204</v>
      </c>
      <c r="G2094" s="51" t="s">
        <v>1203</v>
      </c>
      <c r="H2094" s="51" t="s">
        <v>1202</v>
      </c>
      <c r="I2094" s="51" t="s">
        <v>1201</v>
      </c>
      <c r="J2094" s="51" t="s">
        <v>1200</v>
      </c>
      <c r="K2094" s="51" t="s">
        <v>1199</v>
      </c>
      <c r="L2094" s="51" t="s">
        <v>1215</v>
      </c>
      <c r="M2094" s="51" t="s">
        <v>1791</v>
      </c>
      <c r="N2094" s="51" t="s">
        <v>2735</v>
      </c>
      <c r="O2094" s="51">
        <v>350990</v>
      </c>
      <c r="P2094" s="51" t="s">
        <v>1195</v>
      </c>
      <c r="Q2094" s="51" t="s">
        <v>1194</v>
      </c>
      <c r="R2094" s="51" t="s">
        <v>1213</v>
      </c>
      <c r="T2094" s="51" t="s">
        <v>1858</v>
      </c>
    </row>
    <row r="2095" spans="1:20" x14ac:dyDescent="0.2">
      <c r="A2095" s="51" t="s">
        <v>1787</v>
      </c>
      <c r="B2095" s="51" t="s">
        <v>1208</v>
      </c>
      <c r="C2095" s="51" t="s">
        <v>1786</v>
      </c>
      <c r="D2095" s="51" t="s">
        <v>1313</v>
      </c>
      <c r="E2095" s="51" t="s">
        <v>1312</v>
      </c>
      <c r="F2095" s="51" t="s">
        <v>1204</v>
      </c>
      <c r="G2095" s="51" t="s">
        <v>1203</v>
      </c>
      <c r="H2095" s="51" t="s">
        <v>1202</v>
      </c>
      <c r="I2095" s="51" t="s">
        <v>1201</v>
      </c>
      <c r="J2095" s="51" t="s">
        <v>1200</v>
      </c>
      <c r="K2095" s="51" t="s">
        <v>1199</v>
      </c>
      <c r="L2095" s="51" t="s">
        <v>1212</v>
      </c>
      <c r="M2095" s="51" t="s">
        <v>1211</v>
      </c>
      <c r="N2095" s="51" t="s">
        <v>1164</v>
      </c>
      <c r="O2095" s="51">
        <v>233990</v>
      </c>
      <c r="P2095" s="51" t="s">
        <v>1195</v>
      </c>
      <c r="Q2095" s="51" t="s">
        <v>1194</v>
      </c>
      <c r="R2095" s="51" t="s">
        <v>15</v>
      </c>
      <c r="T2095" s="51" t="s">
        <v>1788</v>
      </c>
    </row>
    <row r="2096" spans="1:20" x14ac:dyDescent="0.2">
      <c r="A2096" s="51" t="s">
        <v>1787</v>
      </c>
      <c r="B2096" s="51" t="s">
        <v>1208</v>
      </c>
      <c r="C2096" s="51" t="s">
        <v>1786</v>
      </c>
      <c r="D2096" s="51" t="s">
        <v>1313</v>
      </c>
      <c r="E2096" s="51" t="s">
        <v>1312</v>
      </c>
      <c r="F2096" s="51" t="s">
        <v>1204</v>
      </c>
      <c r="G2096" s="51" t="s">
        <v>1203</v>
      </c>
      <c r="H2096" s="51" t="s">
        <v>1202</v>
      </c>
      <c r="I2096" s="51" t="s">
        <v>1201</v>
      </c>
      <c r="J2096" s="51" t="s">
        <v>1200</v>
      </c>
      <c r="K2096" s="51" t="s">
        <v>1199</v>
      </c>
      <c r="L2096" s="51" t="s">
        <v>1198</v>
      </c>
      <c r="M2096" s="51" t="s">
        <v>1791</v>
      </c>
      <c r="N2096" s="51" t="s">
        <v>2735</v>
      </c>
      <c r="O2096" s="51">
        <v>162900</v>
      </c>
      <c r="P2096" s="51" t="s">
        <v>1195</v>
      </c>
      <c r="Q2096" s="51" t="s">
        <v>1194</v>
      </c>
      <c r="R2096" s="51" t="s">
        <v>15</v>
      </c>
      <c r="T2096" s="51" t="s">
        <v>1857</v>
      </c>
    </row>
    <row r="2097" spans="1:20" x14ac:dyDescent="0.2">
      <c r="A2097" s="51" t="s">
        <v>1787</v>
      </c>
      <c r="B2097" s="51" t="s">
        <v>1208</v>
      </c>
      <c r="C2097" s="51" t="s">
        <v>1786</v>
      </c>
      <c r="D2097" s="51" t="s">
        <v>1313</v>
      </c>
      <c r="E2097" s="51" t="s">
        <v>1312</v>
      </c>
      <c r="F2097" s="51" t="s">
        <v>1204</v>
      </c>
      <c r="G2097" s="51" t="s">
        <v>1203</v>
      </c>
      <c r="H2097" s="51" t="s">
        <v>1202</v>
      </c>
      <c r="I2097" s="51" t="s">
        <v>1201</v>
      </c>
      <c r="J2097" s="51" t="s">
        <v>1200</v>
      </c>
      <c r="K2097" s="51" t="s">
        <v>1199</v>
      </c>
      <c r="L2097" s="51" t="s">
        <v>1251</v>
      </c>
      <c r="M2097" s="51" t="s">
        <v>1791</v>
      </c>
      <c r="N2097" s="51" t="s">
        <v>2735</v>
      </c>
      <c r="O2097" s="51">
        <v>148800</v>
      </c>
      <c r="P2097" s="51" t="s">
        <v>1195</v>
      </c>
      <c r="Q2097" s="51" t="s">
        <v>1194</v>
      </c>
      <c r="R2097" s="51" t="s">
        <v>1213</v>
      </c>
      <c r="T2097" s="51" t="s">
        <v>1799</v>
      </c>
    </row>
    <row r="2098" spans="1:20" x14ac:dyDescent="0.2">
      <c r="A2098" s="51" t="s">
        <v>1787</v>
      </c>
      <c r="B2098" s="51" t="s">
        <v>1208</v>
      </c>
      <c r="C2098" s="51" t="s">
        <v>1786</v>
      </c>
      <c r="D2098" s="51" t="s">
        <v>1313</v>
      </c>
      <c r="E2098" s="51" t="s">
        <v>1312</v>
      </c>
      <c r="F2098" s="51" t="s">
        <v>1204</v>
      </c>
      <c r="G2098" s="51" t="s">
        <v>1203</v>
      </c>
      <c r="H2098" s="51" t="s">
        <v>1202</v>
      </c>
      <c r="I2098" s="51" t="s">
        <v>1201</v>
      </c>
      <c r="J2098" s="51" t="s">
        <v>1200</v>
      </c>
      <c r="K2098" s="51" t="s">
        <v>1199</v>
      </c>
      <c r="L2098" s="51" t="s">
        <v>1248</v>
      </c>
      <c r="M2098" s="51" t="s">
        <v>1791</v>
      </c>
      <c r="N2098" s="51" t="s">
        <v>2735</v>
      </c>
      <c r="O2098" s="51">
        <v>213950</v>
      </c>
      <c r="P2098" s="51" t="s">
        <v>1195</v>
      </c>
      <c r="Q2098" s="51" t="s">
        <v>1194</v>
      </c>
      <c r="R2098" s="51" t="s">
        <v>15</v>
      </c>
      <c r="T2098" s="51" t="s">
        <v>1856</v>
      </c>
    </row>
    <row r="2099" spans="1:20" x14ac:dyDescent="0.2">
      <c r="A2099" s="51" t="s">
        <v>1787</v>
      </c>
      <c r="B2099" s="51" t="s">
        <v>1208</v>
      </c>
      <c r="C2099" s="51" t="s">
        <v>1786</v>
      </c>
      <c r="D2099" s="51" t="s">
        <v>1313</v>
      </c>
      <c r="E2099" s="51" t="s">
        <v>1312</v>
      </c>
      <c r="F2099" s="51" t="s">
        <v>1204</v>
      </c>
      <c r="G2099" s="51" t="s">
        <v>1203</v>
      </c>
      <c r="H2099" s="51" t="s">
        <v>1202</v>
      </c>
      <c r="I2099" s="51" t="s">
        <v>1201</v>
      </c>
      <c r="J2099" s="51" t="s">
        <v>1200</v>
      </c>
      <c r="K2099" s="51" t="s">
        <v>1199</v>
      </c>
      <c r="L2099" s="51" t="s">
        <v>1246</v>
      </c>
      <c r="M2099" s="51" t="s">
        <v>1214</v>
      </c>
      <c r="N2099" s="51" t="s">
        <v>1168</v>
      </c>
      <c r="O2099" s="51">
        <v>348900</v>
      </c>
      <c r="P2099" s="51" t="s">
        <v>1195</v>
      </c>
      <c r="Q2099" s="51" t="s">
        <v>1194</v>
      </c>
      <c r="R2099" s="51" t="s">
        <v>15</v>
      </c>
      <c r="T2099" s="51" t="s">
        <v>1818</v>
      </c>
    </row>
    <row r="2100" spans="1:20" x14ac:dyDescent="0.2">
      <c r="A2100" s="51" t="s">
        <v>1787</v>
      </c>
      <c r="B2100" s="51" t="s">
        <v>1208</v>
      </c>
      <c r="C2100" s="51" t="s">
        <v>1786</v>
      </c>
      <c r="D2100" s="51" t="s">
        <v>1313</v>
      </c>
      <c r="E2100" s="51" t="s">
        <v>1312</v>
      </c>
      <c r="F2100" s="51" t="s">
        <v>1204</v>
      </c>
      <c r="G2100" s="51" t="s">
        <v>1203</v>
      </c>
      <c r="H2100" s="51" t="s">
        <v>1202</v>
      </c>
      <c r="I2100" s="51" t="s">
        <v>1201</v>
      </c>
      <c r="J2100" s="51" t="s">
        <v>1200</v>
      </c>
      <c r="K2100" s="51" t="s">
        <v>1199</v>
      </c>
      <c r="L2100" s="51" t="s">
        <v>1244</v>
      </c>
      <c r="M2100" s="51" t="s">
        <v>1250</v>
      </c>
      <c r="N2100" s="51" t="s">
        <v>1168</v>
      </c>
      <c r="O2100" s="51">
        <v>354100</v>
      </c>
      <c r="P2100" s="51" t="s">
        <v>1195</v>
      </c>
      <c r="Q2100" s="51" t="s">
        <v>1194</v>
      </c>
      <c r="R2100" s="51" t="s">
        <v>15</v>
      </c>
      <c r="T2100" s="51" t="s">
        <v>1855</v>
      </c>
    </row>
    <row r="2101" spans="1:20" x14ac:dyDescent="0.2">
      <c r="A2101" s="51" t="s">
        <v>1787</v>
      </c>
      <c r="B2101" s="51" t="s">
        <v>1208</v>
      </c>
      <c r="C2101" s="51" t="s">
        <v>1786</v>
      </c>
      <c r="D2101" s="51" t="s">
        <v>1313</v>
      </c>
      <c r="E2101" s="51" t="s">
        <v>1312</v>
      </c>
      <c r="F2101" s="51" t="s">
        <v>1204</v>
      </c>
      <c r="G2101" s="51" t="s">
        <v>1203</v>
      </c>
      <c r="H2101" s="51" t="s">
        <v>1202</v>
      </c>
      <c r="I2101" s="51" t="s">
        <v>1201</v>
      </c>
      <c r="J2101" s="51" t="s">
        <v>1200</v>
      </c>
      <c r="K2101" s="51" t="s">
        <v>1199</v>
      </c>
      <c r="L2101" s="51" t="s">
        <v>1242</v>
      </c>
      <c r="M2101" s="51" t="s">
        <v>1197</v>
      </c>
      <c r="N2101" s="51" t="s">
        <v>1168</v>
      </c>
      <c r="O2101" s="51">
        <v>353900</v>
      </c>
      <c r="P2101" s="51" t="s">
        <v>1195</v>
      </c>
      <c r="Q2101" s="51" t="s">
        <v>1194</v>
      </c>
      <c r="R2101" s="51" t="s">
        <v>1213</v>
      </c>
      <c r="T2101" s="51" t="s">
        <v>1798</v>
      </c>
    </row>
    <row r="2102" spans="1:20" x14ac:dyDescent="0.2">
      <c r="A2102" s="51" t="s">
        <v>1787</v>
      </c>
      <c r="B2102" s="51" t="s">
        <v>1208</v>
      </c>
      <c r="C2102" s="51" t="s">
        <v>1786</v>
      </c>
      <c r="D2102" s="51" t="s">
        <v>1313</v>
      </c>
      <c r="E2102" s="51" t="s">
        <v>1312</v>
      </c>
      <c r="F2102" s="51" t="s">
        <v>1204</v>
      </c>
      <c r="G2102" s="51" t="s">
        <v>1203</v>
      </c>
      <c r="H2102" s="51" t="s">
        <v>1202</v>
      </c>
      <c r="I2102" s="51" t="s">
        <v>1201</v>
      </c>
      <c r="J2102" s="51" t="s">
        <v>1200</v>
      </c>
      <c r="K2102" s="51" t="s">
        <v>1199</v>
      </c>
      <c r="L2102" s="51" t="s">
        <v>1238</v>
      </c>
      <c r="M2102" s="51" t="s">
        <v>1221</v>
      </c>
      <c r="N2102" s="51" t="s">
        <v>1164</v>
      </c>
      <c r="O2102" s="51">
        <v>174000</v>
      </c>
      <c r="P2102" s="51" t="s">
        <v>1195</v>
      </c>
      <c r="Q2102" s="51" t="s">
        <v>1194</v>
      </c>
      <c r="R2102" s="51" t="s">
        <v>15</v>
      </c>
      <c r="T2102" s="51" t="s">
        <v>1854</v>
      </c>
    </row>
    <row r="2103" spans="1:20" x14ac:dyDescent="0.2">
      <c r="A2103" s="51" t="s">
        <v>1787</v>
      </c>
      <c r="B2103" s="51" t="s">
        <v>1208</v>
      </c>
      <c r="C2103" s="51" t="s">
        <v>1786</v>
      </c>
      <c r="D2103" s="51" t="s">
        <v>1304</v>
      </c>
      <c r="E2103" s="51" t="s">
        <v>1303</v>
      </c>
      <c r="F2103" s="51" t="s">
        <v>1204</v>
      </c>
      <c r="G2103" s="51" t="s">
        <v>1203</v>
      </c>
      <c r="H2103" s="51" t="s">
        <v>1202</v>
      </c>
      <c r="I2103" s="51" t="s">
        <v>1201</v>
      </c>
      <c r="J2103" s="51" t="s">
        <v>1200</v>
      </c>
      <c r="K2103" s="51" t="s">
        <v>1199</v>
      </c>
      <c r="L2103" s="51" t="s">
        <v>1222</v>
      </c>
      <c r="M2103" s="51" t="s">
        <v>1211</v>
      </c>
      <c r="N2103" s="51" t="s">
        <v>1164</v>
      </c>
      <c r="O2103" s="51">
        <v>194950</v>
      </c>
      <c r="P2103" s="51" t="s">
        <v>1195</v>
      </c>
      <c r="Q2103" s="51" t="s">
        <v>1194</v>
      </c>
      <c r="R2103" s="51" t="s">
        <v>15</v>
      </c>
      <c r="T2103" s="51" t="s">
        <v>1853</v>
      </c>
    </row>
    <row r="2104" spans="1:20" x14ac:dyDescent="0.2">
      <c r="A2104" s="51" t="s">
        <v>1787</v>
      </c>
      <c r="B2104" s="51" t="s">
        <v>1208</v>
      </c>
      <c r="C2104" s="51" t="s">
        <v>1786</v>
      </c>
      <c r="D2104" s="51" t="s">
        <v>1304</v>
      </c>
      <c r="E2104" s="51" t="s">
        <v>1303</v>
      </c>
      <c r="F2104" s="51" t="s">
        <v>1204</v>
      </c>
      <c r="G2104" s="51" t="s">
        <v>1203</v>
      </c>
      <c r="H2104" s="51" t="s">
        <v>1202</v>
      </c>
      <c r="I2104" s="51" t="s">
        <v>1201</v>
      </c>
      <c r="J2104" s="51" t="s">
        <v>1200</v>
      </c>
      <c r="K2104" s="51" t="s">
        <v>1199</v>
      </c>
      <c r="L2104" s="51" t="s">
        <v>1219</v>
      </c>
      <c r="M2104" s="51" t="s">
        <v>1791</v>
      </c>
      <c r="N2104" s="51" t="s">
        <v>2735</v>
      </c>
      <c r="O2104" s="51">
        <v>433900</v>
      </c>
      <c r="P2104" s="51" t="s">
        <v>1195</v>
      </c>
      <c r="Q2104" s="51" t="s">
        <v>1194</v>
      </c>
      <c r="R2104" s="51" t="s">
        <v>15</v>
      </c>
      <c r="T2104" s="51" t="s">
        <v>1843</v>
      </c>
    </row>
    <row r="2105" spans="1:20" x14ac:dyDescent="0.2">
      <c r="A2105" s="51" t="s">
        <v>1787</v>
      </c>
      <c r="B2105" s="51" t="s">
        <v>1208</v>
      </c>
      <c r="C2105" s="51" t="s">
        <v>1786</v>
      </c>
      <c r="D2105" s="51" t="s">
        <v>1304</v>
      </c>
      <c r="E2105" s="51" t="s">
        <v>1303</v>
      </c>
      <c r="F2105" s="51" t="s">
        <v>1204</v>
      </c>
      <c r="G2105" s="51" t="s">
        <v>1203</v>
      </c>
      <c r="H2105" s="51" t="s">
        <v>1202</v>
      </c>
      <c r="I2105" s="51" t="s">
        <v>1201</v>
      </c>
      <c r="J2105" s="51" t="s">
        <v>1200</v>
      </c>
      <c r="K2105" s="51" t="s">
        <v>1199</v>
      </c>
      <c r="L2105" s="51" t="s">
        <v>1217</v>
      </c>
      <c r="M2105" s="51" t="s">
        <v>1211</v>
      </c>
      <c r="N2105" s="51" t="s">
        <v>1164</v>
      </c>
      <c r="O2105" s="51">
        <v>182990</v>
      </c>
      <c r="P2105" s="51" t="s">
        <v>1195</v>
      </c>
      <c r="Q2105" s="51" t="s">
        <v>1194</v>
      </c>
      <c r="R2105" s="51" t="s">
        <v>15</v>
      </c>
      <c r="T2105" s="51" t="s">
        <v>1852</v>
      </c>
    </row>
    <row r="2106" spans="1:20" x14ac:dyDescent="0.2">
      <c r="A2106" s="51" t="s">
        <v>1787</v>
      </c>
      <c r="B2106" s="51" t="s">
        <v>1208</v>
      </c>
      <c r="C2106" s="51" t="s">
        <v>1786</v>
      </c>
      <c r="D2106" s="51" t="s">
        <v>1304</v>
      </c>
      <c r="E2106" s="51" t="s">
        <v>1303</v>
      </c>
      <c r="F2106" s="51" t="s">
        <v>1204</v>
      </c>
      <c r="G2106" s="51" t="s">
        <v>1203</v>
      </c>
      <c r="H2106" s="51" t="s">
        <v>1202</v>
      </c>
      <c r="I2106" s="51" t="s">
        <v>1201</v>
      </c>
      <c r="J2106" s="51" t="s">
        <v>1200</v>
      </c>
      <c r="K2106" s="51" t="s">
        <v>1199</v>
      </c>
      <c r="L2106" s="51" t="s">
        <v>1215</v>
      </c>
      <c r="M2106" s="51" t="s">
        <v>1211</v>
      </c>
      <c r="N2106" s="51" t="s">
        <v>1164</v>
      </c>
      <c r="O2106" s="51">
        <v>233990</v>
      </c>
      <c r="P2106" s="51" t="s">
        <v>1195</v>
      </c>
      <c r="Q2106" s="51" t="s">
        <v>1194</v>
      </c>
      <c r="R2106" s="51" t="s">
        <v>15</v>
      </c>
      <c r="T2106" s="51" t="s">
        <v>1788</v>
      </c>
    </row>
    <row r="2107" spans="1:20" x14ac:dyDescent="0.2">
      <c r="A2107" s="51" t="s">
        <v>1787</v>
      </c>
      <c r="B2107" s="51" t="s">
        <v>1208</v>
      </c>
      <c r="C2107" s="51" t="s">
        <v>1786</v>
      </c>
      <c r="D2107" s="51" t="s">
        <v>1304</v>
      </c>
      <c r="E2107" s="51" t="s">
        <v>1303</v>
      </c>
      <c r="F2107" s="51" t="s">
        <v>1204</v>
      </c>
      <c r="G2107" s="51" t="s">
        <v>1203</v>
      </c>
      <c r="H2107" s="51" t="s">
        <v>1202</v>
      </c>
      <c r="I2107" s="51" t="s">
        <v>1201</v>
      </c>
      <c r="J2107" s="51" t="s">
        <v>1200</v>
      </c>
      <c r="K2107" s="51" t="s">
        <v>1199</v>
      </c>
      <c r="L2107" s="51" t="s">
        <v>1212</v>
      </c>
      <c r="M2107" s="51" t="s">
        <v>1197</v>
      </c>
      <c r="N2107" s="51" t="s">
        <v>1168</v>
      </c>
      <c r="O2107" s="51">
        <v>637700</v>
      </c>
      <c r="P2107" s="51" t="s">
        <v>1195</v>
      </c>
      <c r="Q2107" s="51" t="s">
        <v>1194</v>
      </c>
      <c r="R2107" s="51" t="s">
        <v>15</v>
      </c>
      <c r="T2107" s="51" t="s">
        <v>1803</v>
      </c>
    </row>
    <row r="2108" spans="1:20" x14ac:dyDescent="0.2">
      <c r="A2108" s="51" t="s">
        <v>1787</v>
      </c>
      <c r="B2108" s="51" t="s">
        <v>1208</v>
      </c>
      <c r="C2108" s="51" t="s">
        <v>1786</v>
      </c>
      <c r="D2108" s="51" t="s">
        <v>1304</v>
      </c>
      <c r="E2108" s="51" t="s">
        <v>1303</v>
      </c>
      <c r="F2108" s="51" t="s">
        <v>1204</v>
      </c>
      <c r="G2108" s="51" t="s">
        <v>1203</v>
      </c>
      <c r="H2108" s="51" t="s">
        <v>1202</v>
      </c>
      <c r="I2108" s="51" t="s">
        <v>1201</v>
      </c>
      <c r="J2108" s="51" t="s">
        <v>1200</v>
      </c>
      <c r="K2108" s="51" t="s">
        <v>1199</v>
      </c>
      <c r="L2108" s="51" t="s">
        <v>1198</v>
      </c>
      <c r="M2108" s="51" t="s">
        <v>1221</v>
      </c>
      <c r="N2108" s="51" t="s">
        <v>1164</v>
      </c>
      <c r="O2108" s="51">
        <v>178700</v>
      </c>
      <c r="P2108" s="51" t="s">
        <v>1195</v>
      </c>
      <c r="Q2108" s="51" t="s">
        <v>1194</v>
      </c>
      <c r="R2108" s="51" t="s">
        <v>15</v>
      </c>
      <c r="T2108" s="51" t="s">
        <v>1851</v>
      </c>
    </row>
    <row r="2109" spans="1:20" x14ac:dyDescent="0.2">
      <c r="A2109" s="51" t="s">
        <v>1787</v>
      </c>
      <c r="B2109" s="51" t="s">
        <v>1208</v>
      </c>
      <c r="C2109" s="51" t="s">
        <v>1786</v>
      </c>
      <c r="D2109" s="51" t="s">
        <v>1304</v>
      </c>
      <c r="E2109" s="51" t="s">
        <v>1303</v>
      </c>
      <c r="F2109" s="51" t="s">
        <v>1204</v>
      </c>
      <c r="G2109" s="51" t="s">
        <v>1203</v>
      </c>
      <c r="H2109" s="51" t="s">
        <v>1202</v>
      </c>
      <c r="I2109" s="51" t="s">
        <v>1201</v>
      </c>
      <c r="J2109" s="51" t="s">
        <v>1200</v>
      </c>
      <c r="K2109" s="51" t="s">
        <v>1199</v>
      </c>
      <c r="L2109" s="51" t="s">
        <v>1251</v>
      </c>
      <c r="M2109" s="51" t="s">
        <v>1791</v>
      </c>
      <c r="N2109" s="51" t="s">
        <v>2735</v>
      </c>
      <c r="O2109" s="51">
        <v>653400</v>
      </c>
      <c r="P2109" s="51" t="s">
        <v>1195</v>
      </c>
      <c r="Q2109" s="51" t="s">
        <v>1194</v>
      </c>
      <c r="R2109" s="51" t="s">
        <v>1213</v>
      </c>
      <c r="T2109" s="51" t="s">
        <v>1850</v>
      </c>
    </row>
    <row r="2110" spans="1:20" x14ac:dyDescent="0.2">
      <c r="A2110" s="51" t="s">
        <v>1787</v>
      </c>
      <c r="B2110" s="51" t="s">
        <v>1208</v>
      </c>
      <c r="C2110" s="51" t="s">
        <v>1786</v>
      </c>
      <c r="D2110" s="51" t="s">
        <v>1304</v>
      </c>
      <c r="E2110" s="51" t="s">
        <v>1303</v>
      </c>
      <c r="F2110" s="51" t="s">
        <v>1204</v>
      </c>
      <c r="G2110" s="51" t="s">
        <v>1203</v>
      </c>
      <c r="H2110" s="51" t="s">
        <v>1202</v>
      </c>
      <c r="I2110" s="51" t="s">
        <v>1201</v>
      </c>
      <c r="J2110" s="51" t="s">
        <v>1200</v>
      </c>
      <c r="K2110" s="51" t="s">
        <v>1199</v>
      </c>
      <c r="L2110" s="51" t="s">
        <v>1248</v>
      </c>
      <c r="M2110" s="51" t="s">
        <v>1791</v>
      </c>
      <c r="N2110" s="51" t="s">
        <v>2735</v>
      </c>
      <c r="O2110" s="51">
        <v>378900</v>
      </c>
      <c r="P2110" s="51" t="s">
        <v>1195</v>
      </c>
      <c r="Q2110" s="51" t="s">
        <v>1194</v>
      </c>
      <c r="R2110" s="51" t="s">
        <v>15</v>
      </c>
      <c r="T2110" s="51" t="s">
        <v>1849</v>
      </c>
    </row>
    <row r="2111" spans="1:20" x14ac:dyDescent="0.2">
      <c r="A2111" s="51" t="s">
        <v>1787</v>
      </c>
      <c r="B2111" s="51" t="s">
        <v>1208</v>
      </c>
      <c r="C2111" s="51" t="s">
        <v>1786</v>
      </c>
      <c r="D2111" s="51" t="s">
        <v>1304</v>
      </c>
      <c r="E2111" s="51" t="s">
        <v>1303</v>
      </c>
      <c r="F2111" s="51" t="s">
        <v>1204</v>
      </c>
      <c r="G2111" s="51" t="s">
        <v>1203</v>
      </c>
      <c r="H2111" s="51" t="s">
        <v>1202</v>
      </c>
      <c r="I2111" s="51" t="s">
        <v>1201</v>
      </c>
      <c r="J2111" s="51" t="s">
        <v>1200</v>
      </c>
      <c r="K2111" s="51" t="s">
        <v>1199</v>
      </c>
      <c r="L2111" s="51" t="s">
        <v>1246</v>
      </c>
      <c r="M2111" s="51" t="s">
        <v>1197</v>
      </c>
      <c r="N2111" s="51" t="s">
        <v>1168</v>
      </c>
      <c r="O2111" s="51">
        <v>348900</v>
      </c>
      <c r="P2111" s="51" t="s">
        <v>1195</v>
      </c>
      <c r="Q2111" s="51" t="s">
        <v>1194</v>
      </c>
      <c r="R2111" s="51" t="s">
        <v>15</v>
      </c>
      <c r="T2111" s="51" t="s">
        <v>1818</v>
      </c>
    </row>
    <row r="2112" spans="1:20" x14ac:dyDescent="0.2">
      <c r="A2112" s="51" t="s">
        <v>1787</v>
      </c>
      <c r="B2112" s="51" t="s">
        <v>1208</v>
      </c>
      <c r="C2112" s="51" t="s">
        <v>1786</v>
      </c>
      <c r="D2112" s="51" t="s">
        <v>1304</v>
      </c>
      <c r="E2112" s="51" t="s">
        <v>1303</v>
      </c>
      <c r="F2112" s="51" t="s">
        <v>1204</v>
      </c>
      <c r="G2112" s="51" t="s">
        <v>1203</v>
      </c>
      <c r="H2112" s="51" t="s">
        <v>1202</v>
      </c>
      <c r="I2112" s="51" t="s">
        <v>1201</v>
      </c>
      <c r="J2112" s="51" t="s">
        <v>1200</v>
      </c>
      <c r="K2112" s="51" t="s">
        <v>1199</v>
      </c>
      <c r="L2112" s="51" t="s">
        <v>1244</v>
      </c>
      <c r="M2112" s="51" t="s">
        <v>1791</v>
      </c>
      <c r="N2112" s="51" t="s">
        <v>2735</v>
      </c>
      <c r="O2112" s="51">
        <v>197000</v>
      </c>
      <c r="P2112" s="51" t="s">
        <v>1195</v>
      </c>
      <c r="Q2112" s="51" t="s">
        <v>1194</v>
      </c>
      <c r="R2112" s="51" t="s">
        <v>15</v>
      </c>
      <c r="T2112" s="51" t="s">
        <v>1848</v>
      </c>
    </row>
    <row r="2113" spans="1:20" x14ac:dyDescent="0.2">
      <c r="A2113" s="51" t="s">
        <v>1787</v>
      </c>
      <c r="B2113" s="51" t="s">
        <v>1208</v>
      </c>
      <c r="C2113" s="51" t="s">
        <v>1786</v>
      </c>
      <c r="D2113" s="51" t="s">
        <v>1304</v>
      </c>
      <c r="E2113" s="51" t="s">
        <v>1303</v>
      </c>
      <c r="F2113" s="51" t="s">
        <v>1204</v>
      </c>
      <c r="G2113" s="51" t="s">
        <v>1203</v>
      </c>
      <c r="H2113" s="51" t="s">
        <v>1202</v>
      </c>
      <c r="I2113" s="51" t="s">
        <v>1201</v>
      </c>
      <c r="J2113" s="51" t="s">
        <v>1200</v>
      </c>
      <c r="K2113" s="51" t="s">
        <v>1199</v>
      </c>
      <c r="L2113" s="51" t="s">
        <v>1242</v>
      </c>
      <c r="M2113" s="51" t="s">
        <v>1791</v>
      </c>
      <c r="N2113" s="51" t="s">
        <v>2735</v>
      </c>
      <c r="O2113" s="51">
        <v>367900</v>
      </c>
      <c r="P2113" s="51" t="s">
        <v>1195</v>
      </c>
      <c r="Q2113" s="51" t="s">
        <v>1194</v>
      </c>
      <c r="R2113" s="51" t="s">
        <v>15</v>
      </c>
      <c r="T2113" s="51" t="s">
        <v>1372</v>
      </c>
    </row>
    <row r="2114" spans="1:20" x14ac:dyDescent="0.2">
      <c r="A2114" s="51" t="s">
        <v>1787</v>
      </c>
      <c r="B2114" s="51" t="s">
        <v>1208</v>
      </c>
      <c r="C2114" s="51" t="s">
        <v>1786</v>
      </c>
      <c r="D2114" s="51" t="s">
        <v>1304</v>
      </c>
      <c r="E2114" s="51" t="s">
        <v>1303</v>
      </c>
      <c r="F2114" s="51" t="s">
        <v>1204</v>
      </c>
      <c r="G2114" s="51" t="s">
        <v>1203</v>
      </c>
      <c r="H2114" s="51" t="s">
        <v>1202</v>
      </c>
      <c r="I2114" s="51" t="s">
        <v>1201</v>
      </c>
      <c r="J2114" s="51" t="s">
        <v>1200</v>
      </c>
      <c r="K2114" s="51" t="s">
        <v>1199</v>
      </c>
      <c r="L2114" s="51" t="s">
        <v>1238</v>
      </c>
      <c r="M2114" s="51" t="s">
        <v>1211</v>
      </c>
      <c r="N2114" s="51" t="s">
        <v>1164</v>
      </c>
      <c r="O2114" s="51">
        <v>230900</v>
      </c>
      <c r="P2114" s="51" t="s">
        <v>1195</v>
      </c>
      <c r="Q2114" s="51" t="s">
        <v>1194</v>
      </c>
      <c r="R2114" s="51" t="s">
        <v>15</v>
      </c>
      <c r="T2114" s="51" t="s">
        <v>1422</v>
      </c>
    </row>
    <row r="2115" spans="1:20" x14ac:dyDescent="0.2">
      <c r="A2115" s="51" t="s">
        <v>1787</v>
      </c>
      <c r="B2115" s="51" t="s">
        <v>1208</v>
      </c>
      <c r="C2115" s="51" t="s">
        <v>1786</v>
      </c>
      <c r="D2115" s="51" t="s">
        <v>1295</v>
      </c>
      <c r="E2115" s="51" t="s">
        <v>1294</v>
      </c>
      <c r="F2115" s="51" t="s">
        <v>1204</v>
      </c>
      <c r="G2115" s="51" t="s">
        <v>1203</v>
      </c>
      <c r="H2115" s="51" t="s">
        <v>1202</v>
      </c>
      <c r="I2115" s="51" t="s">
        <v>1201</v>
      </c>
      <c r="J2115" s="51" t="s">
        <v>1200</v>
      </c>
      <c r="K2115" s="51" t="s">
        <v>1199</v>
      </c>
      <c r="L2115" s="51" t="s">
        <v>1222</v>
      </c>
      <c r="M2115" s="51" t="s">
        <v>1211</v>
      </c>
      <c r="N2115" s="51" t="s">
        <v>1164</v>
      </c>
      <c r="O2115" s="51">
        <v>200100</v>
      </c>
      <c r="P2115" s="51" t="s">
        <v>1195</v>
      </c>
      <c r="Q2115" s="51" t="s">
        <v>1194</v>
      </c>
      <c r="R2115" s="51" t="s">
        <v>15</v>
      </c>
      <c r="T2115" s="51" t="s">
        <v>1824</v>
      </c>
    </row>
    <row r="2116" spans="1:20" x14ac:dyDescent="0.2">
      <c r="A2116" s="51" t="s">
        <v>1787</v>
      </c>
      <c r="B2116" s="51" t="s">
        <v>1208</v>
      </c>
      <c r="C2116" s="51" t="s">
        <v>1786</v>
      </c>
      <c r="D2116" s="51" t="s">
        <v>1295</v>
      </c>
      <c r="E2116" s="51" t="s">
        <v>1294</v>
      </c>
      <c r="F2116" s="51" t="s">
        <v>1204</v>
      </c>
      <c r="G2116" s="51" t="s">
        <v>1203</v>
      </c>
      <c r="H2116" s="51" t="s">
        <v>1202</v>
      </c>
      <c r="I2116" s="51" t="s">
        <v>1201</v>
      </c>
      <c r="J2116" s="51" t="s">
        <v>1200</v>
      </c>
      <c r="K2116" s="51" t="s">
        <v>1199</v>
      </c>
      <c r="L2116" s="51" t="s">
        <v>1219</v>
      </c>
      <c r="M2116" s="51" t="s">
        <v>1791</v>
      </c>
      <c r="N2116" s="51" t="s">
        <v>2735</v>
      </c>
      <c r="O2116" s="51">
        <v>164490</v>
      </c>
      <c r="P2116" s="51" t="s">
        <v>1195</v>
      </c>
      <c r="Q2116" s="51" t="s">
        <v>1846</v>
      </c>
      <c r="R2116" s="51" t="s">
        <v>15</v>
      </c>
      <c r="T2116" s="51" t="s">
        <v>1847</v>
      </c>
    </row>
    <row r="2117" spans="1:20" x14ac:dyDescent="0.2">
      <c r="A2117" s="51" t="s">
        <v>1787</v>
      </c>
      <c r="B2117" s="51" t="s">
        <v>1208</v>
      </c>
      <c r="C2117" s="51" t="s">
        <v>1786</v>
      </c>
      <c r="D2117" s="51" t="s">
        <v>1295</v>
      </c>
      <c r="E2117" s="51" t="s">
        <v>1294</v>
      </c>
      <c r="F2117" s="51" t="s">
        <v>1204</v>
      </c>
      <c r="G2117" s="51" t="s">
        <v>1203</v>
      </c>
      <c r="H2117" s="51" t="s">
        <v>1202</v>
      </c>
      <c r="I2117" s="51" t="s">
        <v>1201</v>
      </c>
      <c r="J2117" s="51" t="s">
        <v>1200</v>
      </c>
      <c r="K2117" s="51" t="s">
        <v>1199</v>
      </c>
      <c r="L2117" s="51" t="s">
        <v>1217</v>
      </c>
      <c r="M2117" s="51" t="s">
        <v>1791</v>
      </c>
      <c r="N2117" s="51" t="s">
        <v>2735</v>
      </c>
      <c r="O2117" s="51">
        <v>349900</v>
      </c>
      <c r="P2117" s="51" t="s">
        <v>1195</v>
      </c>
      <c r="Q2117" s="51" t="s">
        <v>1194</v>
      </c>
      <c r="R2117" s="51" t="s">
        <v>15</v>
      </c>
      <c r="T2117" s="51" t="s">
        <v>1826</v>
      </c>
    </row>
    <row r="2118" spans="1:20" x14ac:dyDescent="0.2">
      <c r="A2118" s="51" t="s">
        <v>1787</v>
      </c>
      <c r="B2118" s="51" t="s">
        <v>1208</v>
      </c>
      <c r="C2118" s="51" t="s">
        <v>1786</v>
      </c>
      <c r="D2118" s="51" t="s">
        <v>1295</v>
      </c>
      <c r="E2118" s="51" t="s">
        <v>1294</v>
      </c>
      <c r="F2118" s="51" t="s">
        <v>1204</v>
      </c>
      <c r="G2118" s="51" t="s">
        <v>1203</v>
      </c>
      <c r="H2118" s="51" t="s">
        <v>1202</v>
      </c>
      <c r="I2118" s="51" t="s">
        <v>1201</v>
      </c>
      <c r="J2118" s="51" t="s">
        <v>1200</v>
      </c>
      <c r="K2118" s="51" t="s">
        <v>1199</v>
      </c>
      <c r="L2118" s="51" t="s">
        <v>1215</v>
      </c>
      <c r="M2118" s="51" t="s">
        <v>1211</v>
      </c>
      <c r="N2118" s="51" t="s">
        <v>1164</v>
      </c>
      <c r="O2118" s="51">
        <v>233990</v>
      </c>
      <c r="P2118" s="51" t="s">
        <v>1195</v>
      </c>
      <c r="Q2118" s="51" t="s">
        <v>1194</v>
      </c>
      <c r="R2118" s="51" t="s">
        <v>15</v>
      </c>
      <c r="T2118" s="51" t="s">
        <v>1788</v>
      </c>
    </row>
    <row r="2119" spans="1:20" x14ac:dyDescent="0.2">
      <c r="A2119" s="51" t="s">
        <v>1787</v>
      </c>
      <c r="B2119" s="51" t="s">
        <v>1208</v>
      </c>
      <c r="C2119" s="51" t="s">
        <v>1786</v>
      </c>
      <c r="D2119" s="51" t="s">
        <v>1295</v>
      </c>
      <c r="E2119" s="51" t="s">
        <v>1294</v>
      </c>
      <c r="F2119" s="51" t="s">
        <v>1204</v>
      </c>
      <c r="G2119" s="51" t="s">
        <v>1203</v>
      </c>
      <c r="H2119" s="51" t="s">
        <v>1202</v>
      </c>
      <c r="I2119" s="51" t="s">
        <v>1201</v>
      </c>
      <c r="J2119" s="51" t="s">
        <v>1200</v>
      </c>
      <c r="K2119" s="51" t="s">
        <v>1199</v>
      </c>
      <c r="L2119" s="51" t="s">
        <v>1212</v>
      </c>
      <c r="M2119" s="51" t="s">
        <v>1791</v>
      </c>
      <c r="N2119" s="51" t="s">
        <v>2735</v>
      </c>
      <c r="O2119" s="51">
        <v>135400</v>
      </c>
      <c r="P2119" s="51" t="s">
        <v>1195</v>
      </c>
      <c r="Q2119" s="51" t="s">
        <v>1194</v>
      </c>
      <c r="R2119" s="51" t="s">
        <v>15</v>
      </c>
      <c r="T2119" s="51" t="s">
        <v>1845</v>
      </c>
    </row>
    <row r="2120" spans="1:20" x14ac:dyDescent="0.2">
      <c r="A2120" s="51" t="s">
        <v>1787</v>
      </c>
      <c r="B2120" s="51" t="s">
        <v>1208</v>
      </c>
      <c r="C2120" s="51" t="s">
        <v>1786</v>
      </c>
      <c r="D2120" s="51" t="s">
        <v>1295</v>
      </c>
      <c r="E2120" s="51" t="s">
        <v>1294</v>
      </c>
      <c r="F2120" s="51" t="s">
        <v>1204</v>
      </c>
      <c r="G2120" s="51" t="s">
        <v>1203</v>
      </c>
      <c r="H2120" s="51" t="s">
        <v>1202</v>
      </c>
      <c r="I2120" s="51" t="s">
        <v>1201</v>
      </c>
      <c r="J2120" s="51" t="s">
        <v>1200</v>
      </c>
      <c r="K2120" s="51" t="s">
        <v>1199</v>
      </c>
      <c r="L2120" s="51" t="s">
        <v>1198</v>
      </c>
      <c r="M2120" s="51" t="s">
        <v>1221</v>
      </c>
      <c r="N2120" s="51" t="s">
        <v>1164</v>
      </c>
      <c r="O2120" s="51">
        <v>169000</v>
      </c>
      <c r="P2120" s="51" t="s">
        <v>1195</v>
      </c>
      <c r="Q2120" s="51" t="s">
        <v>1194</v>
      </c>
      <c r="R2120" s="51" t="s">
        <v>15</v>
      </c>
      <c r="T2120" s="51" t="s">
        <v>1815</v>
      </c>
    </row>
    <row r="2121" spans="1:20" x14ac:dyDescent="0.2">
      <c r="A2121" s="51" t="s">
        <v>1787</v>
      </c>
      <c r="B2121" s="51" t="s">
        <v>1208</v>
      </c>
      <c r="C2121" s="51" t="s">
        <v>1786</v>
      </c>
      <c r="D2121" s="51" t="s">
        <v>1295</v>
      </c>
      <c r="E2121" s="51" t="s">
        <v>1294</v>
      </c>
      <c r="F2121" s="51" t="s">
        <v>1204</v>
      </c>
      <c r="G2121" s="51" t="s">
        <v>1203</v>
      </c>
      <c r="H2121" s="51" t="s">
        <v>1202</v>
      </c>
      <c r="I2121" s="51" t="s">
        <v>1201</v>
      </c>
      <c r="J2121" s="51" t="s">
        <v>1200</v>
      </c>
      <c r="K2121" s="51" t="s">
        <v>1199</v>
      </c>
      <c r="L2121" s="51" t="s">
        <v>1251</v>
      </c>
      <c r="M2121" s="51" t="s">
        <v>1197</v>
      </c>
      <c r="N2121" s="51" t="s">
        <v>1168</v>
      </c>
      <c r="O2121" s="51">
        <v>195300</v>
      </c>
      <c r="P2121" s="51" t="s">
        <v>1195</v>
      </c>
      <c r="Q2121" s="51" t="s">
        <v>1194</v>
      </c>
      <c r="R2121" s="51" t="s">
        <v>15</v>
      </c>
      <c r="T2121" s="51" t="s">
        <v>1844</v>
      </c>
    </row>
    <row r="2122" spans="1:20" x14ac:dyDescent="0.2">
      <c r="A2122" s="51" t="s">
        <v>1787</v>
      </c>
      <c r="B2122" s="51" t="s">
        <v>1208</v>
      </c>
      <c r="C2122" s="51" t="s">
        <v>1786</v>
      </c>
      <c r="D2122" s="51" t="s">
        <v>1295</v>
      </c>
      <c r="E2122" s="51" t="s">
        <v>1294</v>
      </c>
      <c r="F2122" s="51" t="s">
        <v>1204</v>
      </c>
      <c r="G2122" s="51" t="s">
        <v>1203</v>
      </c>
      <c r="H2122" s="51" t="s">
        <v>1202</v>
      </c>
      <c r="I2122" s="51" t="s">
        <v>1201</v>
      </c>
      <c r="J2122" s="51" t="s">
        <v>1200</v>
      </c>
      <c r="K2122" s="51" t="s">
        <v>1199</v>
      </c>
      <c r="L2122" s="51" t="s">
        <v>1248</v>
      </c>
      <c r="M2122" s="51" t="s">
        <v>1791</v>
      </c>
      <c r="N2122" s="51" t="s">
        <v>2735</v>
      </c>
      <c r="O2122" s="51">
        <v>433900</v>
      </c>
      <c r="P2122" s="51" t="s">
        <v>1195</v>
      </c>
      <c r="Q2122" s="51" t="s">
        <v>1194</v>
      </c>
      <c r="R2122" s="51" t="s">
        <v>15</v>
      </c>
      <c r="T2122" s="51" t="s">
        <v>1843</v>
      </c>
    </row>
    <row r="2123" spans="1:20" x14ac:dyDescent="0.2">
      <c r="A2123" s="51" t="s">
        <v>1787</v>
      </c>
      <c r="B2123" s="51" t="s">
        <v>1208</v>
      </c>
      <c r="C2123" s="51" t="s">
        <v>1786</v>
      </c>
      <c r="D2123" s="51" t="s">
        <v>1295</v>
      </c>
      <c r="E2123" s="51" t="s">
        <v>1294</v>
      </c>
      <c r="F2123" s="51" t="s">
        <v>1204</v>
      </c>
      <c r="G2123" s="51" t="s">
        <v>1203</v>
      </c>
      <c r="H2123" s="51" t="s">
        <v>1202</v>
      </c>
      <c r="I2123" s="51" t="s">
        <v>1201</v>
      </c>
      <c r="J2123" s="51" t="s">
        <v>1200</v>
      </c>
      <c r="K2123" s="51" t="s">
        <v>1199</v>
      </c>
      <c r="L2123" s="51" t="s">
        <v>1246</v>
      </c>
      <c r="M2123" s="51" t="s">
        <v>1791</v>
      </c>
      <c r="N2123" s="51" t="s">
        <v>2735</v>
      </c>
      <c r="O2123" s="51">
        <v>397900</v>
      </c>
      <c r="P2123" s="51" t="s">
        <v>1195</v>
      </c>
      <c r="Q2123" s="51" t="s">
        <v>1194</v>
      </c>
      <c r="R2123" s="51" t="s">
        <v>15</v>
      </c>
      <c r="T2123" s="51" t="s">
        <v>1842</v>
      </c>
    </row>
    <row r="2124" spans="1:20" x14ac:dyDescent="0.2">
      <c r="A2124" s="51" t="s">
        <v>1787</v>
      </c>
      <c r="B2124" s="51" t="s">
        <v>1208</v>
      </c>
      <c r="C2124" s="51" t="s">
        <v>1786</v>
      </c>
      <c r="D2124" s="51" t="s">
        <v>1295</v>
      </c>
      <c r="E2124" s="51" t="s">
        <v>1294</v>
      </c>
      <c r="F2124" s="51" t="s">
        <v>1204</v>
      </c>
      <c r="G2124" s="51" t="s">
        <v>1203</v>
      </c>
      <c r="H2124" s="51" t="s">
        <v>1202</v>
      </c>
      <c r="I2124" s="51" t="s">
        <v>1201</v>
      </c>
      <c r="J2124" s="51" t="s">
        <v>1200</v>
      </c>
      <c r="K2124" s="51" t="s">
        <v>1199</v>
      </c>
      <c r="L2124" s="51" t="s">
        <v>1244</v>
      </c>
      <c r="M2124" s="51" t="s">
        <v>1791</v>
      </c>
      <c r="N2124" s="51" t="s">
        <v>2735</v>
      </c>
      <c r="O2124" s="51">
        <v>148150</v>
      </c>
      <c r="P2124" s="51" t="s">
        <v>1195</v>
      </c>
      <c r="Q2124" s="51" t="s">
        <v>1194</v>
      </c>
      <c r="R2124" s="51" t="s">
        <v>15</v>
      </c>
      <c r="T2124" s="51" t="s">
        <v>1841</v>
      </c>
    </row>
    <row r="2125" spans="1:20" x14ac:dyDescent="0.2">
      <c r="A2125" s="51" t="s">
        <v>1787</v>
      </c>
      <c r="B2125" s="51" t="s">
        <v>1208</v>
      </c>
      <c r="C2125" s="51" t="s">
        <v>1786</v>
      </c>
      <c r="D2125" s="51" t="s">
        <v>1295</v>
      </c>
      <c r="E2125" s="51" t="s">
        <v>1294</v>
      </c>
      <c r="F2125" s="51" t="s">
        <v>1204</v>
      </c>
      <c r="G2125" s="51" t="s">
        <v>1203</v>
      </c>
      <c r="H2125" s="51" t="s">
        <v>1202</v>
      </c>
      <c r="I2125" s="51" t="s">
        <v>1201</v>
      </c>
      <c r="J2125" s="51" t="s">
        <v>1200</v>
      </c>
      <c r="K2125" s="51" t="s">
        <v>1199</v>
      </c>
      <c r="L2125" s="51" t="s">
        <v>1242</v>
      </c>
      <c r="M2125" s="51" t="s">
        <v>1211</v>
      </c>
      <c r="N2125" s="51" t="s">
        <v>1164</v>
      </c>
      <c r="O2125" s="51">
        <v>224800</v>
      </c>
      <c r="P2125" s="51" t="s">
        <v>1195</v>
      </c>
      <c r="Q2125" s="51" t="s">
        <v>1194</v>
      </c>
      <c r="R2125" s="51" t="s">
        <v>15</v>
      </c>
      <c r="T2125" s="51" t="s">
        <v>1828</v>
      </c>
    </row>
    <row r="2126" spans="1:20" x14ac:dyDescent="0.2">
      <c r="A2126" s="51" t="s">
        <v>1787</v>
      </c>
      <c r="B2126" s="51" t="s">
        <v>1208</v>
      </c>
      <c r="C2126" s="51" t="s">
        <v>1786</v>
      </c>
      <c r="D2126" s="51" t="s">
        <v>1295</v>
      </c>
      <c r="E2126" s="51" t="s">
        <v>1294</v>
      </c>
      <c r="F2126" s="51" t="s">
        <v>1204</v>
      </c>
      <c r="G2126" s="51" t="s">
        <v>1203</v>
      </c>
      <c r="H2126" s="51" t="s">
        <v>1202</v>
      </c>
      <c r="I2126" s="51" t="s">
        <v>1201</v>
      </c>
      <c r="J2126" s="51" t="s">
        <v>1200</v>
      </c>
      <c r="K2126" s="51" t="s">
        <v>1199</v>
      </c>
      <c r="L2126" s="51" t="s">
        <v>1238</v>
      </c>
      <c r="M2126" s="51" t="s">
        <v>1211</v>
      </c>
      <c r="N2126" s="51" t="s">
        <v>1164</v>
      </c>
      <c r="O2126" s="51">
        <v>496100</v>
      </c>
      <c r="P2126" s="51" t="s">
        <v>1195</v>
      </c>
      <c r="Q2126" s="51" t="s">
        <v>1194</v>
      </c>
      <c r="R2126" s="51" t="s">
        <v>15</v>
      </c>
      <c r="T2126" s="51" t="s">
        <v>1840</v>
      </c>
    </row>
    <row r="2127" spans="1:20" x14ac:dyDescent="0.2">
      <c r="A2127" s="51" t="s">
        <v>1787</v>
      </c>
      <c r="B2127" s="51" t="s">
        <v>1208</v>
      </c>
      <c r="C2127" s="51" t="s">
        <v>1786</v>
      </c>
      <c r="D2127" s="51" t="s">
        <v>1283</v>
      </c>
      <c r="E2127" s="51" t="s">
        <v>1282</v>
      </c>
      <c r="F2127" s="51" t="s">
        <v>1204</v>
      </c>
      <c r="G2127" s="51" t="s">
        <v>1203</v>
      </c>
      <c r="H2127" s="51" t="s">
        <v>1202</v>
      </c>
      <c r="I2127" s="51" t="s">
        <v>1201</v>
      </c>
      <c r="J2127" s="51" t="s">
        <v>1200</v>
      </c>
      <c r="K2127" s="51" t="s">
        <v>1199</v>
      </c>
      <c r="L2127" s="51" t="s">
        <v>1222</v>
      </c>
      <c r="M2127" s="51" t="s">
        <v>1221</v>
      </c>
      <c r="N2127" s="51" t="s">
        <v>1164</v>
      </c>
      <c r="O2127" s="51">
        <v>679900</v>
      </c>
      <c r="P2127" s="51" t="s">
        <v>1195</v>
      </c>
      <c r="Q2127" s="51" t="s">
        <v>1194</v>
      </c>
      <c r="R2127" s="51" t="s">
        <v>1213</v>
      </c>
      <c r="T2127" s="51" t="s">
        <v>1839</v>
      </c>
    </row>
    <row r="2128" spans="1:20" x14ac:dyDescent="0.2">
      <c r="A2128" s="51" t="s">
        <v>1787</v>
      </c>
      <c r="B2128" s="51" t="s">
        <v>1208</v>
      </c>
      <c r="C2128" s="51" t="s">
        <v>1786</v>
      </c>
      <c r="D2128" s="51" t="s">
        <v>1283</v>
      </c>
      <c r="E2128" s="51" t="s">
        <v>1282</v>
      </c>
      <c r="F2128" s="51" t="s">
        <v>1204</v>
      </c>
      <c r="G2128" s="51" t="s">
        <v>1203</v>
      </c>
      <c r="H2128" s="51" t="s">
        <v>1202</v>
      </c>
      <c r="I2128" s="51" t="s">
        <v>1201</v>
      </c>
      <c r="J2128" s="51" t="s">
        <v>1200</v>
      </c>
      <c r="K2128" s="51" t="s">
        <v>1199</v>
      </c>
      <c r="L2128" s="51" t="s">
        <v>1219</v>
      </c>
      <c r="M2128" s="51" t="s">
        <v>1221</v>
      </c>
      <c r="N2128" s="51" t="s">
        <v>1164</v>
      </c>
      <c r="O2128" s="51">
        <v>519900</v>
      </c>
      <c r="P2128" s="51" t="s">
        <v>1195</v>
      </c>
      <c r="Q2128" s="51" t="s">
        <v>1194</v>
      </c>
      <c r="R2128" s="51" t="s">
        <v>15</v>
      </c>
      <c r="T2128" s="51" t="s">
        <v>1324</v>
      </c>
    </row>
    <row r="2129" spans="1:20" x14ac:dyDescent="0.2">
      <c r="A2129" s="51" t="s">
        <v>1787</v>
      </c>
      <c r="B2129" s="51" t="s">
        <v>1208</v>
      </c>
      <c r="C2129" s="51" t="s">
        <v>1786</v>
      </c>
      <c r="D2129" s="51" t="s">
        <v>1283</v>
      </c>
      <c r="E2129" s="51" t="s">
        <v>1282</v>
      </c>
      <c r="F2129" s="51" t="s">
        <v>1204</v>
      </c>
      <c r="G2129" s="51" t="s">
        <v>1203</v>
      </c>
      <c r="H2129" s="51" t="s">
        <v>1202</v>
      </c>
      <c r="I2129" s="51" t="s">
        <v>1201</v>
      </c>
      <c r="J2129" s="51" t="s">
        <v>1200</v>
      </c>
      <c r="K2129" s="51" t="s">
        <v>1199</v>
      </c>
      <c r="L2129" s="51" t="s">
        <v>1217</v>
      </c>
      <c r="M2129" s="51" t="s">
        <v>1211</v>
      </c>
      <c r="N2129" s="51" t="s">
        <v>1164</v>
      </c>
      <c r="O2129" s="51">
        <v>413900</v>
      </c>
      <c r="P2129" s="51" t="s">
        <v>1195</v>
      </c>
      <c r="Q2129" s="51" t="s">
        <v>1194</v>
      </c>
      <c r="R2129" s="51" t="s">
        <v>15</v>
      </c>
      <c r="T2129" s="51" t="s">
        <v>1838</v>
      </c>
    </row>
    <row r="2130" spans="1:20" x14ac:dyDescent="0.2">
      <c r="A2130" s="51" t="s">
        <v>1787</v>
      </c>
      <c r="B2130" s="51" t="s">
        <v>1208</v>
      </c>
      <c r="C2130" s="51" t="s">
        <v>1786</v>
      </c>
      <c r="D2130" s="51" t="s">
        <v>1283</v>
      </c>
      <c r="E2130" s="51" t="s">
        <v>1282</v>
      </c>
      <c r="F2130" s="51" t="s">
        <v>1204</v>
      </c>
      <c r="G2130" s="51" t="s">
        <v>1203</v>
      </c>
      <c r="H2130" s="51" t="s">
        <v>1202</v>
      </c>
      <c r="I2130" s="51" t="s">
        <v>1201</v>
      </c>
      <c r="J2130" s="51" t="s">
        <v>1200</v>
      </c>
      <c r="K2130" s="51" t="s">
        <v>1199</v>
      </c>
      <c r="L2130" s="51" t="s">
        <v>1215</v>
      </c>
      <c r="M2130" s="51" t="s">
        <v>1221</v>
      </c>
      <c r="N2130" s="51" t="s">
        <v>1164</v>
      </c>
      <c r="O2130" s="51">
        <v>799900</v>
      </c>
      <c r="P2130" s="51" t="s">
        <v>1195</v>
      </c>
      <c r="Q2130" s="51" t="s">
        <v>1194</v>
      </c>
      <c r="R2130" s="51" t="s">
        <v>1213</v>
      </c>
      <c r="T2130" s="51" t="s">
        <v>1837</v>
      </c>
    </row>
    <row r="2131" spans="1:20" x14ac:dyDescent="0.2">
      <c r="A2131" s="51" t="s">
        <v>1787</v>
      </c>
      <c r="B2131" s="51" t="s">
        <v>1208</v>
      </c>
      <c r="C2131" s="51" t="s">
        <v>1786</v>
      </c>
      <c r="D2131" s="51" t="s">
        <v>1283</v>
      </c>
      <c r="E2131" s="51" t="s">
        <v>1282</v>
      </c>
      <c r="F2131" s="51" t="s">
        <v>1204</v>
      </c>
      <c r="G2131" s="51" t="s">
        <v>1203</v>
      </c>
      <c r="H2131" s="51" t="s">
        <v>1202</v>
      </c>
      <c r="I2131" s="51" t="s">
        <v>1201</v>
      </c>
      <c r="J2131" s="51" t="s">
        <v>1200</v>
      </c>
      <c r="K2131" s="51" t="s">
        <v>1199</v>
      </c>
      <c r="L2131" s="51" t="s">
        <v>1212</v>
      </c>
      <c r="M2131" s="51" t="s">
        <v>1211</v>
      </c>
      <c r="N2131" s="51" t="s">
        <v>1164</v>
      </c>
      <c r="O2131" s="51">
        <v>347900</v>
      </c>
      <c r="P2131" s="51" t="s">
        <v>1195</v>
      </c>
      <c r="Q2131" s="51" t="s">
        <v>1194</v>
      </c>
      <c r="R2131" s="51" t="s">
        <v>15</v>
      </c>
      <c r="T2131" s="51" t="s">
        <v>1836</v>
      </c>
    </row>
    <row r="2132" spans="1:20" x14ac:dyDescent="0.2">
      <c r="A2132" s="51" t="s">
        <v>1787</v>
      </c>
      <c r="B2132" s="51" t="s">
        <v>1208</v>
      </c>
      <c r="C2132" s="51" t="s">
        <v>1786</v>
      </c>
      <c r="D2132" s="51" t="s">
        <v>1283</v>
      </c>
      <c r="E2132" s="51" t="s">
        <v>1282</v>
      </c>
      <c r="F2132" s="51" t="s">
        <v>1204</v>
      </c>
      <c r="G2132" s="51" t="s">
        <v>1203</v>
      </c>
      <c r="H2132" s="51" t="s">
        <v>1202</v>
      </c>
      <c r="I2132" s="51" t="s">
        <v>1201</v>
      </c>
      <c r="J2132" s="51" t="s">
        <v>1200</v>
      </c>
      <c r="K2132" s="51" t="s">
        <v>1199</v>
      </c>
      <c r="L2132" s="51" t="s">
        <v>1198</v>
      </c>
      <c r="M2132" s="51" t="s">
        <v>1250</v>
      </c>
      <c r="N2132" s="51" t="s">
        <v>1168</v>
      </c>
      <c r="O2132" s="51">
        <v>486900</v>
      </c>
      <c r="P2132" s="51" t="s">
        <v>1195</v>
      </c>
      <c r="Q2132" s="51" t="s">
        <v>1194</v>
      </c>
      <c r="R2132" s="51" t="s">
        <v>15</v>
      </c>
      <c r="T2132" s="51" t="s">
        <v>1835</v>
      </c>
    </row>
    <row r="2133" spans="1:20" x14ac:dyDescent="0.2">
      <c r="A2133" s="51" t="s">
        <v>1787</v>
      </c>
      <c r="B2133" s="51" t="s">
        <v>1208</v>
      </c>
      <c r="C2133" s="51" t="s">
        <v>1786</v>
      </c>
      <c r="D2133" s="51" t="s">
        <v>1283</v>
      </c>
      <c r="E2133" s="51" t="s">
        <v>1282</v>
      </c>
      <c r="F2133" s="51" t="s">
        <v>1204</v>
      </c>
      <c r="G2133" s="51" t="s">
        <v>1203</v>
      </c>
      <c r="H2133" s="51" t="s">
        <v>1202</v>
      </c>
      <c r="I2133" s="51" t="s">
        <v>1201</v>
      </c>
      <c r="J2133" s="51" t="s">
        <v>1200</v>
      </c>
      <c r="K2133" s="51" t="s">
        <v>1199</v>
      </c>
      <c r="L2133" s="51" t="s">
        <v>1251</v>
      </c>
      <c r="M2133" s="51" t="s">
        <v>1211</v>
      </c>
      <c r="N2133" s="51" t="s">
        <v>1164</v>
      </c>
      <c r="O2133" s="51">
        <v>242769</v>
      </c>
      <c r="P2133" s="51" t="s">
        <v>1195</v>
      </c>
      <c r="Q2133" s="51" t="s">
        <v>1194</v>
      </c>
      <c r="R2133" s="51" t="s">
        <v>15</v>
      </c>
      <c r="T2133" s="51" t="s">
        <v>1834</v>
      </c>
    </row>
    <row r="2134" spans="1:20" x14ac:dyDescent="0.2">
      <c r="A2134" s="51" t="s">
        <v>1787</v>
      </c>
      <c r="B2134" s="51" t="s">
        <v>1208</v>
      </c>
      <c r="C2134" s="51" t="s">
        <v>1786</v>
      </c>
      <c r="D2134" s="51" t="s">
        <v>1283</v>
      </c>
      <c r="E2134" s="51" t="s">
        <v>1282</v>
      </c>
      <c r="F2134" s="51" t="s">
        <v>1204</v>
      </c>
      <c r="G2134" s="51" t="s">
        <v>1203</v>
      </c>
      <c r="H2134" s="51" t="s">
        <v>1202</v>
      </c>
      <c r="I2134" s="51" t="s">
        <v>1201</v>
      </c>
      <c r="J2134" s="51" t="s">
        <v>1200</v>
      </c>
      <c r="K2134" s="51" t="s">
        <v>1199</v>
      </c>
      <c r="L2134" s="51" t="s">
        <v>1248</v>
      </c>
      <c r="M2134" s="51" t="s">
        <v>1791</v>
      </c>
      <c r="N2134" s="51" t="s">
        <v>2735</v>
      </c>
      <c r="O2134" s="51">
        <v>126700</v>
      </c>
      <c r="P2134" s="51" t="s">
        <v>1195</v>
      </c>
      <c r="Q2134" s="51" t="s">
        <v>1194</v>
      </c>
      <c r="R2134" s="51" t="s">
        <v>1213</v>
      </c>
      <c r="T2134" s="51" t="s">
        <v>1833</v>
      </c>
    </row>
    <row r="2135" spans="1:20" x14ac:dyDescent="0.2">
      <c r="A2135" s="51" t="s">
        <v>1787</v>
      </c>
      <c r="B2135" s="51" t="s">
        <v>1208</v>
      </c>
      <c r="C2135" s="51" t="s">
        <v>1786</v>
      </c>
      <c r="D2135" s="51" t="s">
        <v>1283</v>
      </c>
      <c r="E2135" s="51" t="s">
        <v>1282</v>
      </c>
      <c r="F2135" s="51" t="s">
        <v>1204</v>
      </c>
      <c r="G2135" s="51" t="s">
        <v>1203</v>
      </c>
      <c r="H2135" s="51" t="s">
        <v>1202</v>
      </c>
      <c r="I2135" s="51" t="s">
        <v>1201</v>
      </c>
      <c r="J2135" s="51" t="s">
        <v>1200</v>
      </c>
      <c r="K2135" s="51" t="s">
        <v>1199</v>
      </c>
      <c r="L2135" s="51" t="s">
        <v>1246</v>
      </c>
      <c r="M2135" s="51" t="s">
        <v>1791</v>
      </c>
      <c r="N2135" s="51" t="s">
        <v>2735</v>
      </c>
      <c r="O2135" s="51">
        <v>969900</v>
      </c>
      <c r="P2135" s="51" t="s">
        <v>1195</v>
      </c>
      <c r="Q2135" s="51" t="s">
        <v>1194</v>
      </c>
      <c r="R2135" s="51" t="s">
        <v>15</v>
      </c>
      <c r="T2135" s="51" t="s">
        <v>1832</v>
      </c>
    </row>
    <row r="2136" spans="1:20" x14ac:dyDescent="0.2">
      <c r="A2136" s="51" t="s">
        <v>1787</v>
      </c>
      <c r="B2136" s="51" t="s">
        <v>1208</v>
      </c>
      <c r="C2136" s="51" t="s">
        <v>1786</v>
      </c>
      <c r="D2136" s="51" t="s">
        <v>1283</v>
      </c>
      <c r="E2136" s="51" t="s">
        <v>1282</v>
      </c>
      <c r="F2136" s="51" t="s">
        <v>1204</v>
      </c>
      <c r="G2136" s="51" t="s">
        <v>1203</v>
      </c>
      <c r="H2136" s="51" t="s">
        <v>1202</v>
      </c>
      <c r="I2136" s="51" t="s">
        <v>1201</v>
      </c>
      <c r="J2136" s="51" t="s">
        <v>1200</v>
      </c>
      <c r="K2136" s="51" t="s">
        <v>1199</v>
      </c>
      <c r="L2136" s="51" t="s">
        <v>1244</v>
      </c>
      <c r="M2136" s="51" t="s">
        <v>1791</v>
      </c>
      <c r="N2136" s="51" t="s">
        <v>2735</v>
      </c>
      <c r="O2136" s="51">
        <v>271600</v>
      </c>
      <c r="P2136" s="51" t="s">
        <v>1195</v>
      </c>
      <c r="Q2136" s="51" t="s">
        <v>1194</v>
      </c>
      <c r="R2136" s="51" t="s">
        <v>15</v>
      </c>
      <c r="T2136" s="51" t="s">
        <v>1831</v>
      </c>
    </row>
    <row r="2137" spans="1:20" x14ac:dyDescent="0.2">
      <c r="A2137" s="51" t="s">
        <v>1787</v>
      </c>
      <c r="B2137" s="51" t="s">
        <v>1208</v>
      </c>
      <c r="C2137" s="51" t="s">
        <v>1786</v>
      </c>
      <c r="D2137" s="51" t="s">
        <v>1283</v>
      </c>
      <c r="E2137" s="51" t="s">
        <v>1282</v>
      </c>
      <c r="F2137" s="51" t="s">
        <v>1204</v>
      </c>
      <c r="G2137" s="51" t="s">
        <v>1203</v>
      </c>
      <c r="H2137" s="51" t="s">
        <v>1202</v>
      </c>
      <c r="I2137" s="51" t="s">
        <v>1201</v>
      </c>
      <c r="J2137" s="51" t="s">
        <v>1200</v>
      </c>
      <c r="K2137" s="51" t="s">
        <v>1199</v>
      </c>
      <c r="L2137" s="51" t="s">
        <v>1242</v>
      </c>
      <c r="M2137" s="51" t="s">
        <v>1211</v>
      </c>
      <c r="N2137" s="51" t="s">
        <v>1164</v>
      </c>
      <c r="O2137" s="51">
        <v>625000</v>
      </c>
      <c r="P2137" s="51" t="s">
        <v>1195</v>
      </c>
      <c r="Q2137" s="51" t="s">
        <v>1194</v>
      </c>
      <c r="R2137" s="51" t="s">
        <v>15</v>
      </c>
      <c r="T2137" s="51" t="s">
        <v>1830</v>
      </c>
    </row>
    <row r="2138" spans="1:20" x14ac:dyDescent="0.2">
      <c r="A2138" s="51" t="s">
        <v>1787</v>
      </c>
      <c r="B2138" s="51" t="s">
        <v>1208</v>
      </c>
      <c r="C2138" s="51" t="s">
        <v>1786</v>
      </c>
      <c r="D2138" s="51" t="s">
        <v>1283</v>
      </c>
      <c r="E2138" s="51" t="s">
        <v>1282</v>
      </c>
      <c r="F2138" s="51" t="s">
        <v>1204</v>
      </c>
      <c r="G2138" s="51" t="s">
        <v>1203</v>
      </c>
      <c r="H2138" s="51" t="s">
        <v>1202</v>
      </c>
      <c r="I2138" s="51" t="s">
        <v>1201</v>
      </c>
      <c r="J2138" s="51" t="s">
        <v>1200</v>
      </c>
      <c r="K2138" s="51" t="s">
        <v>1199</v>
      </c>
      <c r="L2138" s="51" t="s">
        <v>1238</v>
      </c>
      <c r="M2138" s="51" t="s">
        <v>1791</v>
      </c>
      <c r="N2138" s="51" t="s">
        <v>2735</v>
      </c>
      <c r="O2138" s="51">
        <v>164900</v>
      </c>
      <c r="P2138" s="51" t="s">
        <v>1195</v>
      </c>
      <c r="Q2138" s="51" t="s">
        <v>1194</v>
      </c>
      <c r="R2138" s="51" t="s">
        <v>15</v>
      </c>
      <c r="T2138" s="51" t="s">
        <v>1829</v>
      </c>
    </row>
    <row r="2139" spans="1:20" x14ac:dyDescent="0.2">
      <c r="A2139" s="51" t="s">
        <v>1787</v>
      </c>
      <c r="B2139" s="51" t="s">
        <v>1208</v>
      </c>
      <c r="C2139" s="51" t="s">
        <v>1786</v>
      </c>
      <c r="D2139" s="51" t="s">
        <v>1270</v>
      </c>
      <c r="E2139" s="51" t="s">
        <v>1269</v>
      </c>
      <c r="F2139" s="51" t="s">
        <v>1204</v>
      </c>
      <c r="G2139" s="51" t="s">
        <v>1203</v>
      </c>
      <c r="H2139" s="51" t="s">
        <v>1202</v>
      </c>
      <c r="I2139" s="51" t="s">
        <v>1201</v>
      </c>
      <c r="J2139" s="51" t="s">
        <v>1200</v>
      </c>
      <c r="K2139" s="51" t="s">
        <v>1199</v>
      </c>
      <c r="L2139" s="51" t="s">
        <v>1222</v>
      </c>
      <c r="M2139" s="51" t="s">
        <v>1791</v>
      </c>
      <c r="N2139" s="51" t="s">
        <v>2735</v>
      </c>
      <c r="O2139" s="51">
        <v>158900</v>
      </c>
      <c r="P2139" s="51" t="s">
        <v>1195</v>
      </c>
      <c r="Q2139" s="51" t="s">
        <v>1194</v>
      </c>
      <c r="R2139" s="51" t="s">
        <v>15</v>
      </c>
      <c r="T2139" s="51" t="s">
        <v>1817</v>
      </c>
    </row>
    <row r="2140" spans="1:20" x14ac:dyDescent="0.2">
      <c r="A2140" s="51" t="s">
        <v>1787</v>
      </c>
      <c r="B2140" s="51" t="s">
        <v>1208</v>
      </c>
      <c r="C2140" s="51" t="s">
        <v>1786</v>
      </c>
      <c r="D2140" s="51" t="s">
        <v>1270</v>
      </c>
      <c r="E2140" s="51" t="s">
        <v>1269</v>
      </c>
      <c r="F2140" s="51" t="s">
        <v>1204</v>
      </c>
      <c r="G2140" s="51" t="s">
        <v>1203</v>
      </c>
      <c r="H2140" s="51" t="s">
        <v>1202</v>
      </c>
      <c r="I2140" s="51" t="s">
        <v>1201</v>
      </c>
      <c r="J2140" s="51" t="s">
        <v>1200</v>
      </c>
      <c r="K2140" s="51" t="s">
        <v>1199</v>
      </c>
      <c r="L2140" s="51" t="s">
        <v>1219</v>
      </c>
      <c r="M2140" s="51" t="s">
        <v>1791</v>
      </c>
      <c r="N2140" s="51" t="s">
        <v>2735</v>
      </c>
      <c r="O2140" s="51">
        <v>224800</v>
      </c>
      <c r="P2140" s="51" t="s">
        <v>1195</v>
      </c>
      <c r="Q2140" s="51" t="s">
        <v>1194</v>
      </c>
      <c r="R2140" s="51" t="s">
        <v>15</v>
      </c>
      <c r="T2140" s="51" t="s">
        <v>1828</v>
      </c>
    </row>
    <row r="2141" spans="1:20" x14ac:dyDescent="0.2">
      <c r="A2141" s="51" t="s">
        <v>1787</v>
      </c>
      <c r="B2141" s="51" t="s">
        <v>1208</v>
      </c>
      <c r="C2141" s="51" t="s">
        <v>1786</v>
      </c>
      <c r="D2141" s="51" t="s">
        <v>1270</v>
      </c>
      <c r="E2141" s="51" t="s">
        <v>1269</v>
      </c>
      <c r="F2141" s="51" t="s">
        <v>1204</v>
      </c>
      <c r="G2141" s="51" t="s">
        <v>1203</v>
      </c>
      <c r="H2141" s="51" t="s">
        <v>1202</v>
      </c>
      <c r="I2141" s="51" t="s">
        <v>1201</v>
      </c>
      <c r="J2141" s="51" t="s">
        <v>1200</v>
      </c>
      <c r="K2141" s="51" t="s">
        <v>1199</v>
      </c>
      <c r="L2141" s="51" t="s">
        <v>1217</v>
      </c>
      <c r="M2141" s="51" t="s">
        <v>1197</v>
      </c>
      <c r="N2141" s="51" t="s">
        <v>1168</v>
      </c>
      <c r="O2141" s="51">
        <v>240100</v>
      </c>
      <c r="P2141" s="51" t="s">
        <v>1195</v>
      </c>
      <c r="Q2141" s="51" t="s">
        <v>1194</v>
      </c>
      <c r="R2141" s="51" t="s">
        <v>15</v>
      </c>
      <c r="T2141" s="51" t="s">
        <v>1827</v>
      </c>
    </row>
    <row r="2142" spans="1:20" x14ac:dyDescent="0.2">
      <c r="A2142" s="51" t="s">
        <v>1787</v>
      </c>
      <c r="B2142" s="51" t="s">
        <v>1208</v>
      </c>
      <c r="C2142" s="51" t="s">
        <v>1786</v>
      </c>
      <c r="D2142" s="51" t="s">
        <v>1270</v>
      </c>
      <c r="E2142" s="51" t="s">
        <v>1269</v>
      </c>
      <c r="F2142" s="51" t="s">
        <v>1204</v>
      </c>
      <c r="G2142" s="51" t="s">
        <v>1203</v>
      </c>
      <c r="H2142" s="51" t="s">
        <v>1202</v>
      </c>
      <c r="I2142" s="51" t="s">
        <v>1201</v>
      </c>
      <c r="J2142" s="51" t="s">
        <v>1200</v>
      </c>
      <c r="K2142" s="51" t="s">
        <v>1199</v>
      </c>
      <c r="L2142" s="51" t="s">
        <v>1215</v>
      </c>
      <c r="M2142" s="51" t="s">
        <v>1211</v>
      </c>
      <c r="N2142" s="51" t="s">
        <v>1164</v>
      </c>
      <c r="O2142" s="51">
        <v>200990</v>
      </c>
      <c r="P2142" s="51" t="s">
        <v>1195</v>
      </c>
      <c r="Q2142" s="51" t="s">
        <v>1194</v>
      </c>
      <c r="R2142" s="51" t="s">
        <v>15</v>
      </c>
      <c r="T2142" s="51" t="s">
        <v>1819</v>
      </c>
    </row>
    <row r="2143" spans="1:20" x14ac:dyDescent="0.2">
      <c r="A2143" s="51" t="s">
        <v>1787</v>
      </c>
      <c r="B2143" s="51" t="s">
        <v>1208</v>
      </c>
      <c r="C2143" s="51" t="s">
        <v>1786</v>
      </c>
      <c r="D2143" s="51" t="s">
        <v>1270</v>
      </c>
      <c r="E2143" s="51" t="s">
        <v>1269</v>
      </c>
      <c r="F2143" s="51" t="s">
        <v>1204</v>
      </c>
      <c r="G2143" s="51" t="s">
        <v>1203</v>
      </c>
      <c r="H2143" s="51" t="s">
        <v>1202</v>
      </c>
      <c r="I2143" s="51" t="s">
        <v>1201</v>
      </c>
      <c r="J2143" s="51" t="s">
        <v>1200</v>
      </c>
      <c r="K2143" s="51" t="s">
        <v>1199</v>
      </c>
      <c r="L2143" s="51" t="s">
        <v>1212</v>
      </c>
      <c r="M2143" s="51" t="s">
        <v>1791</v>
      </c>
      <c r="N2143" s="51" t="s">
        <v>2735</v>
      </c>
      <c r="O2143" s="51">
        <v>349900</v>
      </c>
      <c r="P2143" s="51" t="s">
        <v>1195</v>
      </c>
      <c r="Q2143" s="51" t="s">
        <v>1194</v>
      </c>
      <c r="R2143" s="51" t="s">
        <v>15</v>
      </c>
      <c r="T2143" s="51" t="s">
        <v>1826</v>
      </c>
    </row>
    <row r="2144" spans="1:20" x14ac:dyDescent="0.2">
      <c r="A2144" s="51" t="s">
        <v>1787</v>
      </c>
      <c r="B2144" s="51" t="s">
        <v>1208</v>
      </c>
      <c r="C2144" s="51" t="s">
        <v>1786</v>
      </c>
      <c r="D2144" s="51" t="s">
        <v>1270</v>
      </c>
      <c r="E2144" s="51" t="s">
        <v>1269</v>
      </c>
      <c r="F2144" s="51" t="s">
        <v>1204</v>
      </c>
      <c r="G2144" s="51" t="s">
        <v>1203</v>
      </c>
      <c r="H2144" s="51" t="s">
        <v>1202</v>
      </c>
      <c r="I2144" s="51" t="s">
        <v>1201</v>
      </c>
      <c r="J2144" s="51" t="s">
        <v>1200</v>
      </c>
      <c r="K2144" s="51" t="s">
        <v>1199</v>
      </c>
      <c r="L2144" s="51" t="s">
        <v>1198</v>
      </c>
      <c r="M2144" s="51" t="s">
        <v>1791</v>
      </c>
      <c r="N2144" s="51" t="s">
        <v>2735</v>
      </c>
      <c r="O2144" s="51">
        <v>689900</v>
      </c>
      <c r="P2144" s="51" t="s">
        <v>1195</v>
      </c>
      <c r="Q2144" s="51" t="s">
        <v>1194</v>
      </c>
      <c r="R2144" s="51" t="s">
        <v>1213</v>
      </c>
      <c r="T2144" s="51" t="s">
        <v>1825</v>
      </c>
    </row>
    <row r="2145" spans="1:20" x14ac:dyDescent="0.2">
      <c r="A2145" s="51" t="s">
        <v>1787</v>
      </c>
      <c r="B2145" s="51" t="s">
        <v>1208</v>
      </c>
      <c r="C2145" s="51" t="s">
        <v>1786</v>
      </c>
      <c r="D2145" s="51" t="s">
        <v>1270</v>
      </c>
      <c r="E2145" s="51" t="s">
        <v>1269</v>
      </c>
      <c r="F2145" s="51" t="s">
        <v>1204</v>
      </c>
      <c r="G2145" s="51" t="s">
        <v>1203</v>
      </c>
      <c r="H2145" s="51" t="s">
        <v>1202</v>
      </c>
      <c r="I2145" s="51" t="s">
        <v>1201</v>
      </c>
      <c r="J2145" s="51" t="s">
        <v>1200</v>
      </c>
      <c r="K2145" s="51" t="s">
        <v>1199</v>
      </c>
      <c r="L2145" s="51" t="s">
        <v>1251</v>
      </c>
      <c r="M2145" s="51" t="s">
        <v>1791</v>
      </c>
      <c r="N2145" s="51" t="s">
        <v>2735</v>
      </c>
      <c r="O2145" s="51">
        <v>318900</v>
      </c>
      <c r="P2145" s="51" t="s">
        <v>1195</v>
      </c>
      <c r="Q2145" s="51" t="s">
        <v>1194</v>
      </c>
      <c r="R2145" s="51" t="s">
        <v>1213</v>
      </c>
      <c r="T2145" s="51" t="s">
        <v>1700</v>
      </c>
    </row>
    <row r="2146" spans="1:20" x14ac:dyDescent="0.2">
      <c r="A2146" s="51" t="s">
        <v>1787</v>
      </c>
      <c r="B2146" s="51" t="s">
        <v>1208</v>
      </c>
      <c r="C2146" s="51" t="s">
        <v>1786</v>
      </c>
      <c r="D2146" s="51" t="s">
        <v>1270</v>
      </c>
      <c r="E2146" s="51" t="s">
        <v>1269</v>
      </c>
      <c r="F2146" s="51" t="s">
        <v>1204</v>
      </c>
      <c r="G2146" s="51" t="s">
        <v>1203</v>
      </c>
      <c r="H2146" s="51" t="s">
        <v>1202</v>
      </c>
      <c r="I2146" s="51" t="s">
        <v>1201</v>
      </c>
      <c r="J2146" s="51" t="s">
        <v>1200</v>
      </c>
      <c r="K2146" s="51" t="s">
        <v>1199</v>
      </c>
      <c r="L2146" s="51" t="s">
        <v>1248</v>
      </c>
      <c r="M2146" s="51" t="s">
        <v>1791</v>
      </c>
      <c r="N2146" s="51" t="s">
        <v>2735</v>
      </c>
      <c r="O2146" s="51">
        <v>200100</v>
      </c>
      <c r="P2146" s="51" t="s">
        <v>1195</v>
      </c>
      <c r="Q2146" s="51" t="s">
        <v>1194</v>
      </c>
      <c r="R2146" s="51" t="s">
        <v>15</v>
      </c>
      <c r="T2146" s="51" t="s">
        <v>1824</v>
      </c>
    </row>
    <row r="2147" spans="1:20" x14ac:dyDescent="0.2">
      <c r="A2147" s="51" t="s">
        <v>1787</v>
      </c>
      <c r="B2147" s="51" t="s">
        <v>1208</v>
      </c>
      <c r="C2147" s="51" t="s">
        <v>1786</v>
      </c>
      <c r="D2147" s="51" t="s">
        <v>1270</v>
      </c>
      <c r="E2147" s="51" t="s">
        <v>1269</v>
      </c>
      <c r="F2147" s="51" t="s">
        <v>1204</v>
      </c>
      <c r="G2147" s="51" t="s">
        <v>1203</v>
      </c>
      <c r="H2147" s="51" t="s">
        <v>1202</v>
      </c>
      <c r="I2147" s="51" t="s">
        <v>1201</v>
      </c>
      <c r="J2147" s="51" t="s">
        <v>1200</v>
      </c>
      <c r="K2147" s="51" t="s">
        <v>1199</v>
      </c>
      <c r="L2147" s="51" t="s">
        <v>1246</v>
      </c>
      <c r="M2147" s="51" t="s">
        <v>1211</v>
      </c>
      <c r="N2147" s="51" t="s">
        <v>1164</v>
      </c>
      <c r="O2147" s="51">
        <v>276700</v>
      </c>
      <c r="P2147" s="51" t="s">
        <v>1195</v>
      </c>
      <c r="Q2147" s="51" t="s">
        <v>1194</v>
      </c>
      <c r="R2147" s="51" t="s">
        <v>1213</v>
      </c>
      <c r="T2147" s="51" t="s">
        <v>1823</v>
      </c>
    </row>
    <row r="2148" spans="1:20" x14ac:dyDescent="0.2">
      <c r="A2148" s="51" t="s">
        <v>1787</v>
      </c>
      <c r="B2148" s="51" t="s">
        <v>1208</v>
      </c>
      <c r="C2148" s="51" t="s">
        <v>1786</v>
      </c>
      <c r="D2148" s="51" t="s">
        <v>1270</v>
      </c>
      <c r="E2148" s="51" t="s">
        <v>1269</v>
      </c>
      <c r="F2148" s="51" t="s">
        <v>1204</v>
      </c>
      <c r="G2148" s="51" t="s">
        <v>1203</v>
      </c>
      <c r="H2148" s="51" t="s">
        <v>1202</v>
      </c>
      <c r="I2148" s="51" t="s">
        <v>1201</v>
      </c>
      <c r="J2148" s="51" t="s">
        <v>1200</v>
      </c>
      <c r="K2148" s="51" t="s">
        <v>1199</v>
      </c>
      <c r="L2148" s="51" t="s">
        <v>1244</v>
      </c>
      <c r="M2148" s="51" t="s">
        <v>1197</v>
      </c>
      <c r="N2148" s="51" t="s">
        <v>1168</v>
      </c>
      <c r="O2148" s="51">
        <v>211200</v>
      </c>
      <c r="P2148" s="51" t="s">
        <v>1195</v>
      </c>
      <c r="Q2148" s="51" t="s">
        <v>1194</v>
      </c>
      <c r="R2148" s="51" t="s">
        <v>15</v>
      </c>
      <c r="T2148" s="51" t="s">
        <v>1822</v>
      </c>
    </row>
    <row r="2149" spans="1:20" x14ac:dyDescent="0.2">
      <c r="A2149" s="51" t="s">
        <v>1787</v>
      </c>
      <c r="B2149" s="51" t="s">
        <v>1208</v>
      </c>
      <c r="C2149" s="51" t="s">
        <v>1786</v>
      </c>
      <c r="D2149" s="51" t="s">
        <v>1270</v>
      </c>
      <c r="E2149" s="51" t="s">
        <v>1269</v>
      </c>
      <c r="F2149" s="51" t="s">
        <v>1204</v>
      </c>
      <c r="G2149" s="51" t="s">
        <v>1203</v>
      </c>
      <c r="H2149" s="51" t="s">
        <v>1202</v>
      </c>
      <c r="I2149" s="51" t="s">
        <v>1201</v>
      </c>
      <c r="J2149" s="51" t="s">
        <v>1200</v>
      </c>
      <c r="K2149" s="51" t="s">
        <v>1199</v>
      </c>
      <c r="L2149" s="51" t="s">
        <v>1242</v>
      </c>
      <c r="M2149" s="51" t="s">
        <v>1791</v>
      </c>
      <c r="N2149" s="51" t="s">
        <v>2735</v>
      </c>
      <c r="O2149" s="51">
        <v>500409</v>
      </c>
      <c r="P2149" s="51" t="s">
        <v>1195</v>
      </c>
      <c r="Q2149" s="51" t="s">
        <v>1194</v>
      </c>
      <c r="R2149" s="51" t="s">
        <v>15</v>
      </c>
      <c r="T2149" s="51" t="s">
        <v>1821</v>
      </c>
    </row>
    <row r="2150" spans="1:20" x14ac:dyDescent="0.2">
      <c r="A2150" s="51" t="s">
        <v>1787</v>
      </c>
      <c r="B2150" s="51" t="s">
        <v>1208</v>
      </c>
      <c r="C2150" s="51" t="s">
        <v>1786</v>
      </c>
      <c r="D2150" s="51" t="s">
        <v>1270</v>
      </c>
      <c r="E2150" s="51" t="s">
        <v>1269</v>
      </c>
      <c r="F2150" s="51" t="s">
        <v>1204</v>
      </c>
      <c r="G2150" s="51" t="s">
        <v>1203</v>
      </c>
      <c r="H2150" s="51" t="s">
        <v>1202</v>
      </c>
      <c r="I2150" s="51" t="s">
        <v>1201</v>
      </c>
      <c r="J2150" s="51" t="s">
        <v>1200</v>
      </c>
      <c r="K2150" s="51" t="s">
        <v>1199</v>
      </c>
      <c r="L2150" s="51" t="s">
        <v>1238</v>
      </c>
      <c r="M2150" s="51" t="s">
        <v>1791</v>
      </c>
      <c r="N2150" s="51" t="s">
        <v>2735</v>
      </c>
      <c r="O2150" s="51">
        <v>140920</v>
      </c>
      <c r="P2150" s="51" t="s">
        <v>1195</v>
      </c>
      <c r="Q2150" s="51" t="s">
        <v>1194</v>
      </c>
      <c r="R2150" s="51" t="s">
        <v>15</v>
      </c>
      <c r="T2150" s="51" t="s">
        <v>1820</v>
      </c>
    </row>
    <row r="2151" spans="1:20" x14ac:dyDescent="0.2">
      <c r="A2151" s="51" t="s">
        <v>1787</v>
      </c>
      <c r="B2151" s="51" t="s">
        <v>1208</v>
      </c>
      <c r="C2151" s="51" t="s">
        <v>1786</v>
      </c>
      <c r="D2151" s="51" t="s">
        <v>1265</v>
      </c>
      <c r="E2151" s="51" t="s">
        <v>1264</v>
      </c>
      <c r="F2151" s="51" t="s">
        <v>1204</v>
      </c>
      <c r="G2151" s="51" t="s">
        <v>1203</v>
      </c>
      <c r="H2151" s="51" t="s">
        <v>1202</v>
      </c>
      <c r="I2151" s="51" t="s">
        <v>1201</v>
      </c>
      <c r="J2151" s="51" t="s">
        <v>1200</v>
      </c>
      <c r="K2151" s="51" t="s">
        <v>1199</v>
      </c>
      <c r="L2151" s="51" t="s">
        <v>1222</v>
      </c>
      <c r="M2151" s="51" t="s">
        <v>1791</v>
      </c>
      <c r="N2151" s="51" t="s">
        <v>2735</v>
      </c>
      <c r="O2151" s="51">
        <v>200990</v>
      </c>
      <c r="P2151" s="51" t="s">
        <v>1195</v>
      </c>
      <c r="Q2151" s="51" t="s">
        <v>1194</v>
      </c>
      <c r="R2151" s="51" t="s">
        <v>15</v>
      </c>
      <c r="T2151" s="51" t="s">
        <v>1819</v>
      </c>
    </row>
    <row r="2152" spans="1:20" x14ac:dyDescent="0.2">
      <c r="A2152" s="51" t="s">
        <v>1787</v>
      </c>
      <c r="B2152" s="51" t="s">
        <v>1208</v>
      </c>
      <c r="C2152" s="51" t="s">
        <v>1786</v>
      </c>
      <c r="D2152" s="51" t="s">
        <v>1265</v>
      </c>
      <c r="E2152" s="51" t="s">
        <v>1264</v>
      </c>
      <c r="F2152" s="51" t="s">
        <v>1204</v>
      </c>
      <c r="G2152" s="51" t="s">
        <v>1203</v>
      </c>
      <c r="H2152" s="51" t="s">
        <v>1202</v>
      </c>
      <c r="I2152" s="51" t="s">
        <v>1201</v>
      </c>
      <c r="J2152" s="51" t="s">
        <v>1200</v>
      </c>
      <c r="K2152" s="51" t="s">
        <v>1199</v>
      </c>
      <c r="L2152" s="51" t="s">
        <v>1219</v>
      </c>
      <c r="M2152" s="51" t="s">
        <v>1214</v>
      </c>
      <c r="N2152" s="51" t="s">
        <v>1168</v>
      </c>
      <c r="O2152" s="51">
        <v>355500</v>
      </c>
      <c r="P2152" s="51" t="s">
        <v>1195</v>
      </c>
      <c r="Q2152" s="51" t="s">
        <v>1194</v>
      </c>
      <c r="R2152" s="51" t="s">
        <v>15</v>
      </c>
      <c r="T2152" s="51" t="s">
        <v>1812</v>
      </c>
    </row>
    <row r="2153" spans="1:20" x14ac:dyDescent="0.2">
      <c r="A2153" s="51" t="s">
        <v>1787</v>
      </c>
      <c r="B2153" s="51" t="s">
        <v>1208</v>
      </c>
      <c r="C2153" s="51" t="s">
        <v>1786</v>
      </c>
      <c r="D2153" s="51" t="s">
        <v>1265</v>
      </c>
      <c r="E2153" s="51" t="s">
        <v>1264</v>
      </c>
      <c r="F2153" s="51" t="s">
        <v>1204</v>
      </c>
      <c r="G2153" s="51" t="s">
        <v>1203</v>
      </c>
      <c r="H2153" s="51" t="s">
        <v>1202</v>
      </c>
      <c r="I2153" s="51" t="s">
        <v>1201</v>
      </c>
      <c r="J2153" s="51" t="s">
        <v>1200</v>
      </c>
      <c r="K2153" s="51" t="s">
        <v>1199</v>
      </c>
      <c r="L2153" s="51" t="s">
        <v>1217</v>
      </c>
      <c r="M2153" s="51" t="s">
        <v>1791</v>
      </c>
      <c r="N2153" s="51" t="s">
        <v>2735</v>
      </c>
      <c r="O2153" s="51">
        <v>158900</v>
      </c>
      <c r="P2153" s="51" t="s">
        <v>1195</v>
      </c>
      <c r="Q2153" s="51" t="s">
        <v>1194</v>
      </c>
      <c r="R2153" s="51" t="s">
        <v>15</v>
      </c>
      <c r="T2153" s="51" t="s">
        <v>1817</v>
      </c>
    </row>
    <row r="2154" spans="1:20" x14ac:dyDescent="0.2">
      <c r="A2154" s="51" t="s">
        <v>1787</v>
      </c>
      <c r="B2154" s="51" t="s">
        <v>1208</v>
      </c>
      <c r="C2154" s="51" t="s">
        <v>1786</v>
      </c>
      <c r="D2154" s="51" t="s">
        <v>1265</v>
      </c>
      <c r="E2154" s="51" t="s">
        <v>1264</v>
      </c>
      <c r="F2154" s="51" t="s">
        <v>1204</v>
      </c>
      <c r="G2154" s="51" t="s">
        <v>1203</v>
      </c>
      <c r="H2154" s="51" t="s">
        <v>1202</v>
      </c>
      <c r="I2154" s="51" t="s">
        <v>1201</v>
      </c>
      <c r="J2154" s="51" t="s">
        <v>1200</v>
      </c>
      <c r="K2154" s="51" t="s">
        <v>1199</v>
      </c>
      <c r="L2154" s="51" t="s">
        <v>1215</v>
      </c>
      <c r="M2154" s="51" t="s">
        <v>1211</v>
      </c>
      <c r="N2154" s="51" t="s">
        <v>1164</v>
      </c>
      <c r="O2154" s="51">
        <v>177900</v>
      </c>
      <c r="P2154" s="51" t="s">
        <v>1195</v>
      </c>
      <c r="Q2154" s="51" t="s">
        <v>1194</v>
      </c>
      <c r="R2154" s="51" t="s">
        <v>15</v>
      </c>
      <c r="T2154" s="51" t="s">
        <v>1540</v>
      </c>
    </row>
    <row r="2155" spans="1:20" x14ac:dyDescent="0.2">
      <c r="A2155" s="51" t="s">
        <v>1787</v>
      </c>
      <c r="B2155" s="51" t="s">
        <v>1208</v>
      </c>
      <c r="C2155" s="51" t="s">
        <v>1786</v>
      </c>
      <c r="D2155" s="51" t="s">
        <v>1265</v>
      </c>
      <c r="E2155" s="51" t="s">
        <v>1264</v>
      </c>
      <c r="F2155" s="51" t="s">
        <v>1204</v>
      </c>
      <c r="G2155" s="51" t="s">
        <v>1203</v>
      </c>
      <c r="H2155" s="51" t="s">
        <v>1202</v>
      </c>
      <c r="I2155" s="51" t="s">
        <v>1201</v>
      </c>
      <c r="J2155" s="51" t="s">
        <v>1200</v>
      </c>
      <c r="K2155" s="51" t="s">
        <v>1199</v>
      </c>
      <c r="L2155" s="51" t="s">
        <v>1212</v>
      </c>
      <c r="M2155" s="51" t="s">
        <v>1791</v>
      </c>
      <c r="N2155" s="51" t="s">
        <v>2735</v>
      </c>
      <c r="O2155" s="51">
        <v>192000</v>
      </c>
      <c r="P2155" s="51" t="s">
        <v>1195</v>
      </c>
      <c r="Q2155" s="51" t="s">
        <v>1194</v>
      </c>
      <c r="R2155" s="51" t="s">
        <v>15</v>
      </c>
      <c r="T2155" s="51" t="s">
        <v>1678</v>
      </c>
    </row>
    <row r="2156" spans="1:20" x14ac:dyDescent="0.2">
      <c r="A2156" s="51" t="s">
        <v>1787</v>
      </c>
      <c r="B2156" s="51" t="s">
        <v>1208</v>
      </c>
      <c r="C2156" s="51" t="s">
        <v>1786</v>
      </c>
      <c r="D2156" s="51" t="s">
        <v>1265</v>
      </c>
      <c r="E2156" s="51" t="s">
        <v>1264</v>
      </c>
      <c r="F2156" s="51" t="s">
        <v>1204</v>
      </c>
      <c r="G2156" s="51" t="s">
        <v>1203</v>
      </c>
      <c r="H2156" s="51" t="s">
        <v>1202</v>
      </c>
      <c r="I2156" s="51" t="s">
        <v>1201</v>
      </c>
      <c r="J2156" s="51" t="s">
        <v>1200</v>
      </c>
      <c r="K2156" s="51" t="s">
        <v>1199</v>
      </c>
      <c r="L2156" s="51" t="s">
        <v>1198</v>
      </c>
      <c r="M2156" s="51" t="s">
        <v>1211</v>
      </c>
      <c r="N2156" s="51" t="s">
        <v>1164</v>
      </c>
      <c r="O2156" s="51">
        <v>348900</v>
      </c>
      <c r="P2156" s="51" t="s">
        <v>1195</v>
      </c>
      <c r="Q2156" s="51" t="s">
        <v>1194</v>
      </c>
      <c r="R2156" s="51" t="s">
        <v>15</v>
      </c>
      <c r="T2156" s="51" t="s">
        <v>1818</v>
      </c>
    </row>
    <row r="2157" spans="1:20" x14ac:dyDescent="0.2">
      <c r="A2157" s="51" t="s">
        <v>1787</v>
      </c>
      <c r="B2157" s="51" t="s">
        <v>1208</v>
      </c>
      <c r="C2157" s="51" t="s">
        <v>1786</v>
      </c>
      <c r="D2157" s="51" t="s">
        <v>1259</v>
      </c>
      <c r="E2157" s="51" t="s">
        <v>1258</v>
      </c>
      <c r="F2157" s="51" t="s">
        <v>1204</v>
      </c>
      <c r="G2157" s="51" t="s">
        <v>1203</v>
      </c>
      <c r="H2157" s="51" t="s">
        <v>1202</v>
      </c>
      <c r="I2157" s="51" t="s">
        <v>1201</v>
      </c>
      <c r="J2157" s="51" t="s">
        <v>1200</v>
      </c>
      <c r="K2157" s="51" t="s">
        <v>1199</v>
      </c>
      <c r="L2157" s="51" t="s">
        <v>1222</v>
      </c>
      <c r="M2157" s="51" t="s">
        <v>1791</v>
      </c>
      <c r="N2157" s="51" t="s">
        <v>2735</v>
      </c>
      <c r="O2157" s="51">
        <v>158900</v>
      </c>
      <c r="P2157" s="51" t="s">
        <v>1195</v>
      </c>
      <c r="Q2157" s="51" t="s">
        <v>1194</v>
      </c>
      <c r="R2157" s="51" t="s">
        <v>15</v>
      </c>
      <c r="T2157" s="51" t="s">
        <v>1817</v>
      </c>
    </row>
    <row r="2158" spans="1:20" x14ac:dyDescent="0.2">
      <c r="A2158" s="51" t="s">
        <v>1787</v>
      </c>
      <c r="B2158" s="51" t="s">
        <v>1208</v>
      </c>
      <c r="C2158" s="51" t="s">
        <v>1786</v>
      </c>
      <c r="D2158" s="51" t="s">
        <v>1259</v>
      </c>
      <c r="E2158" s="51" t="s">
        <v>1258</v>
      </c>
      <c r="F2158" s="51" t="s">
        <v>1204</v>
      </c>
      <c r="G2158" s="51" t="s">
        <v>1203</v>
      </c>
      <c r="H2158" s="51" t="s">
        <v>1202</v>
      </c>
      <c r="I2158" s="51" t="s">
        <v>1201</v>
      </c>
      <c r="J2158" s="51" t="s">
        <v>1200</v>
      </c>
      <c r="K2158" s="51" t="s">
        <v>1199</v>
      </c>
      <c r="L2158" s="51" t="s">
        <v>1219</v>
      </c>
      <c r="M2158" s="51" t="s">
        <v>1791</v>
      </c>
      <c r="N2158" s="51" t="s">
        <v>2735</v>
      </c>
      <c r="O2158" s="51">
        <v>140400</v>
      </c>
      <c r="P2158" s="51" t="s">
        <v>1195</v>
      </c>
      <c r="Q2158" s="51" t="s">
        <v>1194</v>
      </c>
      <c r="R2158" s="51" t="s">
        <v>15</v>
      </c>
      <c r="T2158" s="51" t="s">
        <v>1816</v>
      </c>
    </row>
    <row r="2159" spans="1:20" x14ac:dyDescent="0.2">
      <c r="A2159" s="51" t="s">
        <v>1787</v>
      </c>
      <c r="B2159" s="51" t="s">
        <v>1208</v>
      </c>
      <c r="C2159" s="51" t="s">
        <v>1786</v>
      </c>
      <c r="D2159" s="51" t="s">
        <v>1259</v>
      </c>
      <c r="E2159" s="51" t="s">
        <v>1258</v>
      </c>
      <c r="F2159" s="51" t="s">
        <v>1204</v>
      </c>
      <c r="G2159" s="51" t="s">
        <v>1203</v>
      </c>
      <c r="H2159" s="51" t="s">
        <v>1202</v>
      </c>
      <c r="I2159" s="51" t="s">
        <v>1201</v>
      </c>
      <c r="J2159" s="51" t="s">
        <v>1200</v>
      </c>
      <c r="K2159" s="51" t="s">
        <v>1199</v>
      </c>
      <c r="L2159" s="51" t="s">
        <v>1217</v>
      </c>
      <c r="M2159" s="51" t="s">
        <v>1221</v>
      </c>
      <c r="N2159" s="51" t="s">
        <v>1164</v>
      </c>
      <c r="O2159" s="51">
        <v>169000</v>
      </c>
      <c r="P2159" s="51" t="s">
        <v>1195</v>
      </c>
      <c r="Q2159" s="51" t="s">
        <v>1194</v>
      </c>
      <c r="R2159" s="51" t="s">
        <v>15</v>
      </c>
      <c r="T2159" s="51" t="s">
        <v>1815</v>
      </c>
    </row>
    <row r="2160" spans="1:20" x14ac:dyDescent="0.2">
      <c r="A2160" s="51" t="s">
        <v>1787</v>
      </c>
      <c r="B2160" s="51" t="s">
        <v>1208</v>
      </c>
      <c r="C2160" s="51" t="s">
        <v>1786</v>
      </c>
      <c r="D2160" s="51" t="s">
        <v>1259</v>
      </c>
      <c r="E2160" s="51" t="s">
        <v>1258</v>
      </c>
      <c r="F2160" s="51" t="s">
        <v>1204</v>
      </c>
      <c r="G2160" s="51" t="s">
        <v>1203</v>
      </c>
      <c r="H2160" s="51" t="s">
        <v>1202</v>
      </c>
      <c r="I2160" s="51" t="s">
        <v>1201</v>
      </c>
      <c r="J2160" s="51" t="s">
        <v>1200</v>
      </c>
      <c r="K2160" s="51" t="s">
        <v>1199</v>
      </c>
      <c r="L2160" s="51" t="s">
        <v>1215</v>
      </c>
      <c r="M2160" s="51" t="s">
        <v>1791</v>
      </c>
      <c r="N2160" s="51" t="s">
        <v>2735</v>
      </c>
      <c r="O2160" s="51">
        <v>368900</v>
      </c>
      <c r="P2160" s="51" t="s">
        <v>1195</v>
      </c>
      <c r="Q2160" s="51" t="s">
        <v>1194</v>
      </c>
      <c r="R2160" s="51" t="s">
        <v>15</v>
      </c>
      <c r="T2160" s="51" t="s">
        <v>1814</v>
      </c>
    </row>
    <row r="2161" spans="1:20" x14ac:dyDescent="0.2">
      <c r="A2161" s="51" t="s">
        <v>1787</v>
      </c>
      <c r="B2161" s="51" t="s">
        <v>1208</v>
      </c>
      <c r="C2161" s="51" t="s">
        <v>1786</v>
      </c>
      <c r="D2161" s="51" t="s">
        <v>1259</v>
      </c>
      <c r="E2161" s="51" t="s">
        <v>1258</v>
      </c>
      <c r="F2161" s="51" t="s">
        <v>1204</v>
      </c>
      <c r="G2161" s="51" t="s">
        <v>1203</v>
      </c>
      <c r="H2161" s="51" t="s">
        <v>1202</v>
      </c>
      <c r="I2161" s="51" t="s">
        <v>1201</v>
      </c>
      <c r="J2161" s="51" t="s">
        <v>1200</v>
      </c>
      <c r="K2161" s="51" t="s">
        <v>1199</v>
      </c>
      <c r="L2161" s="51" t="s">
        <v>1212</v>
      </c>
      <c r="M2161" s="51" t="s">
        <v>1211</v>
      </c>
      <c r="N2161" s="51" t="s">
        <v>1164</v>
      </c>
      <c r="O2161" s="51">
        <v>233990</v>
      </c>
      <c r="P2161" s="51" t="s">
        <v>1195</v>
      </c>
      <c r="Q2161" s="51" t="s">
        <v>1194</v>
      </c>
      <c r="R2161" s="51" t="s">
        <v>15</v>
      </c>
      <c r="T2161" s="51" t="s">
        <v>1788</v>
      </c>
    </row>
    <row r="2162" spans="1:20" x14ac:dyDescent="0.2">
      <c r="A2162" s="51" t="s">
        <v>1787</v>
      </c>
      <c r="B2162" s="51" t="s">
        <v>1208</v>
      </c>
      <c r="C2162" s="51" t="s">
        <v>1786</v>
      </c>
      <c r="D2162" s="51" t="s">
        <v>1259</v>
      </c>
      <c r="E2162" s="51" t="s">
        <v>1258</v>
      </c>
      <c r="F2162" s="51" t="s">
        <v>1204</v>
      </c>
      <c r="G2162" s="51" t="s">
        <v>1203</v>
      </c>
      <c r="H2162" s="51" t="s">
        <v>1202</v>
      </c>
      <c r="I2162" s="51" t="s">
        <v>1201</v>
      </c>
      <c r="J2162" s="51" t="s">
        <v>1200</v>
      </c>
      <c r="K2162" s="51" t="s">
        <v>1199</v>
      </c>
      <c r="L2162" s="51" t="s">
        <v>1198</v>
      </c>
      <c r="M2162" s="51" t="s">
        <v>1791</v>
      </c>
      <c r="N2162" s="51" t="s">
        <v>2735</v>
      </c>
      <c r="O2162" s="51">
        <v>200000</v>
      </c>
      <c r="P2162" s="51" t="s">
        <v>1195</v>
      </c>
      <c r="Q2162" s="51" t="s">
        <v>1194</v>
      </c>
      <c r="R2162" s="51" t="s">
        <v>15</v>
      </c>
      <c r="T2162" s="51" t="s">
        <v>1813</v>
      </c>
    </row>
    <row r="2163" spans="1:20" x14ac:dyDescent="0.2">
      <c r="A2163" s="51" t="s">
        <v>1787</v>
      </c>
      <c r="B2163" s="51" t="s">
        <v>1208</v>
      </c>
      <c r="C2163" s="51" t="s">
        <v>1786</v>
      </c>
      <c r="D2163" s="51" t="s">
        <v>1240</v>
      </c>
      <c r="E2163" s="51" t="s">
        <v>1239</v>
      </c>
      <c r="F2163" s="51" t="s">
        <v>1204</v>
      </c>
      <c r="G2163" s="51" t="s">
        <v>1203</v>
      </c>
      <c r="H2163" s="51" t="s">
        <v>1202</v>
      </c>
      <c r="I2163" s="51" t="s">
        <v>1201</v>
      </c>
      <c r="J2163" s="51" t="s">
        <v>1200</v>
      </c>
      <c r="K2163" s="51" t="s">
        <v>1199</v>
      </c>
      <c r="L2163" s="51" t="s">
        <v>1222</v>
      </c>
      <c r="M2163" s="51" t="s">
        <v>1211</v>
      </c>
      <c r="N2163" s="51" t="s">
        <v>1164</v>
      </c>
      <c r="O2163" s="51">
        <v>239300</v>
      </c>
      <c r="P2163" s="51" t="s">
        <v>1195</v>
      </c>
      <c r="Q2163" s="51" t="s">
        <v>1194</v>
      </c>
      <c r="R2163" s="51" t="s">
        <v>15</v>
      </c>
      <c r="T2163" s="51" t="s">
        <v>1790</v>
      </c>
    </row>
    <row r="2164" spans="1:20" x14ac:dyDescent="0.2">
      <c r="A2164" s="51" t="s">
        <v>1787</v>
      </c>
      <c r="B2164" s="51" t="s">
        <v>1208</v>
      </c>
      <c r="C2164" s="51" t="s">
        <v>1786</v>
      </c>
      <c r="D2164" s="51" t="s">
        <v>1240</v>
      </c>
      <c r="E2164" s="51" t="s">
        <v>1239</v>
      </c>
      <c r="F2164" s="51" t="s">
        <v>1204</v>
      </c>
      <c r="G2164" s="51" t="s">
        <v>1203</v>
      </c>
      <c r="H2164" s="51" t="s">
        <v>1202</v>
      </c>
      <c r="I2164" s="51" t="s">
        <v>1201</v>
      </c>
      <c r="J2164" s="51" t="s">
        <v>1200</v>
      </c>
      <c r="K2164" s="51" t="s">
        <v>1199</v>
      </c>
      <c r="L2164" s="51" t="s">
        <v>1219</v>
      </c>
      <c r="M2164" s="51" t="s">
        <v>1214</v>
      </c>
      <c r="N2164" s="51" t="s">
        <v>1168</v>
      </c>
      <c r="O2164" s="51">
        <v>355500</v>
      </c>
      <c r="P2164" s="51" t="s">
        <v>1195</v>
      </c>
      <c r="Q2164" s="51" t="s">
        <v>1194</v>
      </c>
      <c r="R2164" s="51" t="s">
        <v>15</v>
      </c>
      <c r="T2164" s="51" t="s">
        <v>1812</v>
      </c>
    </row>
    <row r="2165" spans="1:20" x14ac:dyDescent="0.2">
      <c r="A2165" s="51" t="s">
        <v>1787</v>
      </c>
      <c r="B2165" s="51" t="s">
        <v>1208</v>
      </c>
      <c r="C2165" s="51" t="s">
        <v>1786</v>
      </c>
      <c r="D2165" s="51" t="s">
        <v>1240</v>
      </c>
      <c r="E2165" s="51" t="s">
        <v>1239</v>
      </c>
      <c r="F2165" s="51" t="s">
        <v>1204</v>
      </c>
      <c r="G2165" s="51" t="s">
        <v>1203</v>
      </c>
      <c r="H2165" s="51" t="s">
        <v>1202</v>
      </c>
      <c r="I2165" s="51" t="s">
        <v>1201</v>
      </c>
      <c r="J2165" s="51" t="s">
        <v>1200</v>
      </c>
      <c r="K2165" s="51" t="s">
        <v>1199</v>
      </c>
      <c r="L2165" s="51" t="s">
        <v>1217</v>
      </c>
      <c r="M2165" s="51" t="s">
        <v>1211</v>
      </c>
      <c r="N2165" s="51" t="s">
        <v>1164</v>
      </c>
      <c r="O2165" s="51">
        <v>224990</v>
      </c>
      <c r="P2165" s="51" t="s">
        <v>1195</v>
      </c>
      <c r="Q2165" s="51" t="s">
        <v>1194</v>
      </c>
      <c r="R2165" s="51" t="s">
        <v>15</v>
      </c>
      <c r="T2165" s="51" t="s">
        <v>1441</v>
      </c>
    </row>
    <row r="2166" spans="1:20" x14ac:dyDescent="0.2">
      <c r="A2166" s="51" t="s">
        <v>1787</v>
      </c>
      <c r="B2166" s="51" t="s">
        <v>1208</v>
      </c>
      <c r="C2166" s="51" t="s">
        <v>1786</v>
      </c>
      <c r="D2166" s="51" t="s">
        <v>1240</v>
      </c>
      <c r="E2166" s="51" t="s">
        <v>1239</v>
      </c>
      <c r="F2166" s="51" t="s">
        <v>1204</v>
      </c>
      <c r="G2166" s="51" t="s">
        <v>1203</v>
      </c>
      <c r="H2166" s="51" t="s">
        <v>1202</v>
      </c>
      <c r="I2166" s="51" t="s">
        <v>1201</v>
      </c>
      <c r="J2166" s="51" t="s">
        <v>1200</v>
      </c>
      <c r="K2166" s="51" t="s">
        <v>1199</v>
      </c>
      <c r="L2166" s="51" t="s">
        <v>1215</v>
      </c>
      <c r="M2166" s="51" t="s">
        <v>1211</v>
      </c>
      <c r="N2166" s="51" t="s">
        <v>1164</v>
      </c>
      <c r="O2166" s="51">
        <v>233990</v>
      </c>
      <c r="P2166" s="51" t="s">
        <v>1195</v>
      </c>
      <c r="Q2166" s="51" t="s">
        <v>1194</v>
      </c>
      <c r="R2166" s="51" t="s">
        <v>15</v>
      </c>
      <c r="T2166" s="51" t="s">
        <v>1788</v>
      </c>
    </row>
    <row r="2167" spans="1:20" x14ac:dyDescent="0.2">
      <c r="A2167" s="51" t="s">
        <v>1787</v>
      </c>
      <c r="B2167" s="51" t="s">
        <v>1208</v>
      </c>
      <c r="C2167" s="51" t="s">
        <v>1786</v>
      </c>
      <c r="D2167" s="51" t="s">
        <v>1240</v>
      </c>
      <c r="E2167" s="51" t="s">
        <v>1239</v>
      </c>
      <c r="F2167" s="51" t="s">
        <v>1204</v>
      </c>
      <c r="G2167" s="51" t="s">
        <v>1203</v>
      </c>
      <c r="H2167" s="51" t="s">
        <v>1202</v>
      </c>
      <c r="I2167" s="51" t="s">
        <v>1201</v>
      </c>
      <c r="J2167" s="51" t="s">
        <v>1200</v>
      </c>
      <c r="K2167" s="51" t="s">
        <v>1199</v>
      </c>
      <c r="L2167" s="51" t="s">
        <v>1212</v>
      </c>
      <c r="M2167" s="51" t="s">
        <v>1791</v>
      </c>
      <c r="N2167" s="51" t="s">
        <v>2735</v>
      </c>
      <c r="O2167" s="51">
        <v>179300</v>
      </c>
      <c r="P2167" s="51" t="s">
        <v>1195</v>
      </c>
      <c r="Q2167" s="51" t="s">
        <v>1194</v>
      </c>
      <c r="R2167" s="51" t="s">
        <v>15</v>
      </c>
      <c r="T2167" s="51" t="s">
        <v>1811</v>
      </c>
    </row>
    <row r="2168" spans="1:20" x14ac:dyDescent="0.2">
      <c r="A2168" s="51" t="s">
        <v>1787</v>
      </c>
      <c r="B2168" s="51" t="s">
        <v>1208</v>
      </c>
      <c r="C2168" s="51" t="s">
        <v>1786</v>
      </c>
      <c r="D2168" s="51" t="s">
        <v>1240</v>
      </c>
      <c r="E2168" s="51" t="s">
        <v>1239</v>
      </c>
      <c r="F2168" s="51" t="s">
        <v>1204</v>
      </c>
      <c r="G2168" s="51" t="s">
        <v>1203</v>
      </c>
      <c r="H2168" s="51" t="s">
        <v>1202</v>
      </c>
      <c r="I2168" s="51" t="s">
        <v>1201</v>
      </c>
      <c r="J2168" s="51" t="s">
        <v>1200</v>
      </c>
      <c r="K2168" s="51" t="s">
        <v>1199</v>
      </c>
      <c r="L2168" s="51" t="s">
        <v>1198</v>
      </c>
      <c r="M2168" s="51" t="s">
        <v>1211</v>
      </c>
      <c r="N2168" s="51" t="s">
        <v>1164</v>
      </c>
      <c r="O2168" s="51">
        <v>266990</v>
      </c>
      <c r="P2168" s="51" t="s">
        <v>1195</v>
      </c>
      <c r="Q2168" s="51" t="s">
        <v>1194</v>
      </c>
      <c r="R2168" s="51" t="s">
        <v>15</v>
      </c>
      <c r="T2168" s="51" t="s">
        <v>1810</v>
      </c>
    </row>
    <row r="2169" spans="1:20" x14ac:dyDescent="0.2">
      <c r="A2169" s="51" t="s">
        <v>1787</v>
      </c>
      <c r="B2169" s="51" t="s">
        <v>1208</v>
      </c>
      <c r="C2169" s="51" t="s">
        <v>1786</v>
      </c>
      <c r="D2169" s="51" t="s">
        <v>1240</v>
      </c>
      <c r="E2169" s="51" t="s">
        <v>1239</v>
      </c>
      <c r="F2169" s="51" t="s">
        <v>1204</v>
      </c>
      <c r="G2169" s="51" t="s">
        <v>1203</v>
      </c>
      <c r="H2169" s="51" t="s">
        <v>1202</v>
      </c>
      <c r="I2169" s="51" t="s">
        <v>1201</v>
      </c>
      <c r="J2169" s="51" t="s">
        <v>1200</v>
      </c>
      <c r="K2169" s="51" t="s">
        <v>1199</v>
      </c>
      <c r="L2169" s="51" t="s">
        <v>1251</v>
      </c>
      <c r="M2169" s="51" t="s">
        <v>1211</v>
      </c>
      <c r="N2169" s="51" t="s">
        <v>1164</v>
      </c>
      <c r="O2169" s="51">
        <v>483900</v>
      </c>
      <c r="P2169" s="51" t="s">
        <v>1195</v>
      </c>
      <c r="Q2169" s="51" t="s">
        <v>1194</v>
      </c>
      <c r="R2169" s="51" t="s">
        <v>15</v>
      </c>
      <c r="T2169" s="51" t="s">
        <v>1809</v>
      </c>
    </row>
    <row r="2170" spans="1:20" x14ac:dyDescent="0.2">
      <c r="A2170" s="51" t="s">
        <v>1787</v>
      </c>
      <c r="B2170" s="51" t="s">
        <v>1208</v>
      </c>
      <c r="C2170" s="51" t="s">
        <v>1786</v>
      </c>
      <c r="D2170" s="51" t="s">
        <v>1240</v>
      </c>
      <c r="E2170" s="51" t="s">
        <v>1239</v>
      </c>
      <c r="F2170" s="51" t="s">
        <v>1204</v>
      </c>
      <c r="G2170" s="51" t="s">
        <v>1203</v>
      </c>
      <c r="H2170" s="51" t="s">
        <v>1202</v>
      </c>
      <c r="I2170" s="51" t="s">
        <v>1201</v>
      </c>
      <c r="J2170" s="51" t="s">
        <v>1200</v>
      </c>
      <c r="K2170" s="51" t="s">
        <v>1199</v>
      </c>
      <c r="L2170" s="51" t="s">
        <v>1248</v>
      </c>
      <c r="M2170" s="51" t="s">
        <v>1791</v>
      </c>
      <c r="N2170" s="51" t="s">
        <v>2735</v>
      </c>
      <c r="O2170" s="51">
        <v>219900</v>
      </c>
      <c r="P2170" s="51" t="s">
        <v>1195</v>
      </c>
      <c r="Q2170" s="51" t="s">
        <v>1194</v>
      </c>
      <c r="R2170" s="51" t="s">
        <v>1213</v>
      </c>
      <c r="T2170" s="51" t="s">
        <v>1808</v>
      </c>
    </row>
    <row r="2171" spans="1:20" x14ac:dyDescent="0.2">
      <c r="A2171" s="51" t="s">
        <v>1787</v>
      </c>
      <c r="B2171" s="51" t="s">
        <v>1208</v>
      </c>
      <c r="C2171" s="51" t="s">
        <v>1786</v>
      </c>
      <c r="D2171" s="51" t="s">
        <v>1240</v>
      </c>
      <c r="E2171" s="51" t="s">
        <v>1239</v>
      </c>
      <c r="F2171" s="51" t="s">
        <v>1204</v>
      </c>
      <c r="G2171" s="51" t="s">
        <v>1203</v>
      </c>
      <c r="H2171" s="51" t="s">
        <v>1202</v>
      </c>
      <c r="I2171" s="51" t="s">
        <v>1201</v>
      </c>
      <c r="J2171" s="51" t="s">
        <v>1200</v>
      </c>
      <c r="K2171" s="51" t="s">
        <v>1199</v>
      </c>
      <c r="L2171" s="51" t="s">
        <v>1246</v>
      </c>
      <c r="M2171" s="51" t="s">
        <v>1791</v>
      </c>
      <c r="N2171" s="51" t="s">
        <v>2735</v>
      </c>
      <c r="O2171" s="51">
        <v>207100</v>
      </c>
      <c r="P2171" s="51" t="s">
        <v>1195</v>
      </c>
      <c r="Q2171" s="51" t="s">
        <v>1194</v>
      </c>
      <c r="R2171" s="51" t="s">
        <v>15</v>
      </c>
      <c r="T2171" s="51" t="s">
        <v>1807</v>
      </c>
    </row>
    <row r="2172" spans="1:20" x14ac:dyDescent="0.2">
      <c r="A2172" s="51" t="s">
        <v>1787</v>
      </c>
      <c r="B2172" s="51" t="s">
        <v>1208</v>
      </c>
      <c r="C2172" s="51" t="s">
        <v>1786</v>
      </c>
      <c r="D2172" s="51" t="s">
        <v>1240</v>
      </c>
      <c r="E2172" s="51" t="s">
        <v>1239</v>
      </c>
      <c r="F2172" s="51" t="s">
        <v>1204</v>
      </c>
      <c r="G2172" s="51" t="s">
        <v>1203</v>
      </c>
      <c r="H2172" s="51" t="s">
        <v>1202</v>
      </c>
      <c r="I2172" s="51" t="s">
        <v>1201</v>
      </c>
      <c r="J2172" s="51" t="s">
        <v>1200</v>
      </c>
      <c r="K2172" s="51" t="s">
        <v>1199</v>
      </c>
      <c r="L2172" s="51" t="s">
        <v>1244</v>
      </c>
      <c r="M2172" s="51" t="s">
        <v>1791</v>
      </c>
      <c r="N2172" s="51" t="s">
        <v>2735</v>
      </c>
      <c r="O2172" s="51">
        <v>357900</v>
      </c>
      <c r="P2172" s="51" t="s">
        <v>1195</v>
      </c>
      <c r="Q2172" s="51" t="s">
        <v>1194</v>
      </c>
      <c r="R2172" s="51" t="s">
        <v>15</v>
      </c>
      <c r="T2172" s="51" t="s">
        <v>1806</v>
      </c>
    </row>
    <row r="2173" spans="1:20" x14ac:dyDescent="0.2">
      <c r="A2173" s="51" t="s">
        <v>1787</v>
      </c>
      <c r="B2173" s="51" t="s">
        <v>1208</v>
      </c>
      <c r="C2173" s="51" t="s">
        <v>1786</v>
      </c>
      <c r="D2173" s="51" t="s">
        <v>1240</v>
      </c>
      <c r="E2173" s="51" t="s">
        <v>1239</v>
      </c>
      <c r="F2173" s="51" t="s">
        <v>1204</v>
      </c>
      <c r="G2173" s="51" t="s">
        <v>1203</v>
      </c>
      <c r="H2173" s="51" t="s">
        <v>1202</v>
      </c>
      <c r="I2173" s="51" t="s">
        <v>1201</v>
      </c>
      <c r="J2173" s="51" t="s">
        <v>1200</v>
      </c>
      <c r="K2173" s="51" t="s">
        <v>1199</v>
      </c>
      <c r="L2173" s="51" t="s">
        <v>1242</v>
      </c>
      <c r="M2173" s="51" t="s">
        <v>1791</v>
      </c>
      <c r="N2173" s="51" t="s">
        <v>2735</v>
      </c>
      <c r="O2173" s="51">
        <v>212000</v>
      </c>
      <c r="P2173" s="51" t="s">
        <v>1195</v>
      </c>
      <c r="Q2173" s="51" t="s">
        <v>1194</v>
      </c>
      <c r="R2173" s="51" t="s">
        <v>15</v>
      </c>
      <c r="T2173" s="51" t="s">
        <v>1805</v>
      </c>
    </row>
    <row r="2174" spans="1:20" x14ac:dyDescent="0.2">
      <c r="A2174" s="51" t="s">
        <v>1787</v>
      </c>
      <c r="B2174" s="51" t="s">
        <v>1208</v>
      </c>
      <c r="C2174" s="51" t="s">
        <v>1786</v>
      </c>
      <c r="D2174" s="51" t="s">
        <v>1240</v>
      </c>
      <c r="E2174" s="51" t="s">
        <v>1239</v>
      </c>
      <c r="F2174" s="51" t="s">
        <v>1204</v>
      </c>
      <c r="G2174" s="51" t="s">
        <v>1203</v>
      </c>
      <c r="H2174" s="51" t="s">
        <v>1202</v>
      </c>
      <c r="I2174" s="51" t="s">
        <v>1201</v>
      </c>
      <c r="J2174" s="51" t="s">
        <v>1200</v>
      </c>
      <c r="K2174" s="51" t="s">
        <v>1199</v>
      </c>
      <c r="L2174" s="51" t="s">
        <v>1238</v>
      </c>
      <c r="M2174" s="51" t="s">
        <v>1197</v>
      </c>
      <c r="N2174" s="51" t="s">
        <v>1168</v>
      </c>
      <c r="O2174" s="51">
        <v>197800</v>
      </c>
      <c r="P2174" s="51" t="s">
        <v>1195</v>
      </c>
      <c r="Q2174" s="51" t="s">
        <v>1194</v>
      </c>
      <c r="R2174" s="51" t="s">
        <v>15</v>
      </c>
      <c r="T2174" s="51" t="s">
        <v>1804</v>
      </c>
    </row>
    <row r="2175" spans="1:20" x14ac:dyDescent="0.2">
      <c r="A2175" s="51" t="s">
        <v>1787</v>
      </c>
      <c r="B2175" s="51" t="s">
        <v>1208</v>
      </c>
      <c r="C2175" s="51" t="s">
        <v>1786</v>
      </c>
      <c r="D2175" s="51" t="s">
        <v>1233</v>
      </c>
      <c r="E2175" s="51" t="s">
        <v>1232</v>
      </c>
      <c r="F2175" s="51" t="s">
        <v>1204</v>
      </c>
      <c r="G2175" s="51" t="s">
        <v>1203</v>
      </c>
      <c r="H2175" s="51" t="s">
        <v>1202</v>
      </c>
      <c r="I2175" s="51" t="s">
        <v>1201</v>
      </c>
      <c r="J2175" s="51" t="s">
        <v>1200</v>
      </c>
      <c r="K2175" s="51" t="s">
        <v>1199</v>
      </c>
      <c r="L2175" s="51" t="s">
        <v>1222</v>
      </c>
      <c r="M2175" s="51" t="s">
        <v>1211</v>
      </c>
      <c r="N2175" s="51" t="s">
        <v>1164</v>
      </c>
      <c r="O2175" s="51">
        <v>637700</v>
      </c>
      <c r="P2175" s="51" t="s">
        <v>1195</v>
      </c>
      <c r="Q2175" s="51" t="s">
        <v>1194</v>
      </c>
      <c r="R2175" s="51" t="s">
        <v>1213</v>
      </c>
      <c r="T2175" s="51" t="s">
        <v>1803</v>
      </c>
    </row>
    <row r="2176" spans="1:20" x14ac:dyDescent="0.2">
      <c r="A2176" s="51" t="s">
        <v>1787</v>
      </c>
      <c r="B2176" s="51" t="s">
        <v>1208</v>
      </c>
      <c r="C2176" s="51" t="s">
        <v>1786</v>
      </c>
      <c r="D2176" s="51" t="s">
        <v>1233</v>
      </c>
      <c r="E2176" s="51" t="s">
        <v>1232</v>
      </c>
      <c r="F2176" s="51" t="s">
        <v>1204</v>
      </c>
      <c r="G2176" s="51" t="s">
        <v>1203</v>
      </c>
      <c r="H2176" s="51" t="s">
        <v>1202</v>
      </c>
      <c r="I2176" s="51" t="s">
        <v>1201</v>
      </c>
      <c r="J2176" s="51" t="s">
        <v>1200</v>
      </c>
      <c r="K2176" s="51" t="s">
        <v>1199</v>
      </c>
      <c r="L2176" s="51" t="s">
        <v>1219</v>
      </c>
      <c r="M2176" s="51" t="s">
        <v>1791</v>
      </c>
      <c r="N2176" s="51" t="s">
        <v>2735</v>
      </c>
      <c r="O2176" s="51">
        <v>497900</v>
      </c>
      <c r="P2176" s="51" t="s">
        <v>1195</v>
      </c>
      <c r="Q2176" s="51" t="s">
        <v>1194</v>
      </c>
      <c r="R2176" s="51" t="s">
        <v>15</v>
      </c>
      <c r="T2176" s="51" t="s">
        <v>1802</v>
      </c>
    </row>
    <row r="2177" spans="1:20" x14ac:dyDescent="0.2">
      <c r="A2177" s="51" t="s">
        <v>1787</v>
      </c>
      <c r="B2177" s="51" t="s">
        <v>1208</v>
      </c>
      <c r="C2177" s="51" t="s">
        <v>1786</v>
      </c>
      <c r="D2177" s="51" t="s">
        <v>1233</v>
      </c>
      <c r="E2177" s="51" t="s">
        <v>1232</v>
      </c>
      <c r="F2177" s="51" t="s">
        <v>1204</v>
      </c>
      <c r="G2177" s="51" t="s">
        <v>1203</v>
      </c>
      <c r="H2177" s="51" t="s">
        <v>1202</v>
      </c>
      <c r="I2177" s="51" t="s">
        <v>1201</v>
      </c>
      <c r="J2177" s="51" t="s">
        <v>1200</v>
      </c>
      <c r="K2177" s="51" t="s">
        <v>1199</v>
      </c>
      <c r="L2177" s="51" t="s">
        <v>1217</v>
      </c>
      <c r="M2177" s="51" t="s">
        <v>1211</v>
      </c>
      <c r="N2177" s="51" t="s">
        <v>1164</v>
      </c>
      <c r="O2177" s="51">
        <v>238600</v>
      </c>
      <c r="P2177" s="51" t="s">
        <v>1195</v>
      </c>
      <c r="Q2177" s="51" t="s">
        <v>1194</v>
      </c>
      <c r="R2177" s="51" t="s">
        <v>15</v>
      </c>
      <c r="T2177" s="51" t="s">
        <v>1795</v>
      </c>
    </row>
    <row r="2178" spans="1:20" x14ac:dyDescent="0.2">
      <c r="A2178" s="51" t="s">
        <v>1787</v>
      </c>
      <c r="B2178" s="51" t="s">
        <v>1208</v>
      </c>
      <c r="C2178" s="51" t="s">
        <v>1786</v>
      </c>
      <c r="D2178" s="51" t="s">
        <v>1233</v>
      </c>
      <c r="E2178" s="51" t="s">
        <v>1232</v>
      </c>
      <c r="F2178" s="51" t="s">
        <v>1204</v>
      </c>
      <c r="G2178" s="51" t="s">
        <v>1203</v>
      </c>
      <c r="H2178" s="51" t="s">
        <v>1202</v>
      </c>
      <c r="I2178" s="51" t="s">
        <v>1201</v>
      </c>
      <c r="J2178" s="51" t="s">
        <v>1200</v>
      </c>
      <c r="K2178" s="51" t="s">
        <v>1199</v>
      </c>
      <c r="L2178" s="51" t="s">
        <v>1215</v>
      </c>
      <c r="M2178" s="51" t="s">
        <v>1791</v>
      </c>
      <c r="N2178" s="51" t="s">
        <v>2735</v>
      </c>
      <c r="O2178" s="51">
        <v>197990</v>
      </c>
      <c r="P2178" s="51" t="s">
        <v>1195</v>
      </c>
      <c r="Q2178" s="51" t="s">
        <v>1194</v>
      </c>
      <c r="R2178" s="51" t="s">
        <v>15</v>
      </c>
      <c r="T2178" s="51" t="s">
        <v>1794</v>
      </c>
    </row>
    <row r="2179" spans="1:20" x14ac:dyDescent="0.2">
      <c r="A2179" s="51" t="s">
        <v>1787</v>
      </c>
      <c r="B2179" s="51" t="s">
        <v>1208</v>
      </c>
      <c r="C2179" s="51" t="s">
        <v>1786</v>
      </c>
      <c r="D2179" s="51" t="s">
        <v>1233</v>
      </c>
      <c r="E2179" s="51" t="s">
        <v>1232</v>
      </c>
      <c r="F2179" s="51" t="s">
        <v>1204</v>
      </c>
      <c r="G2179" s="51" t="s">
        <v>1203</v>
      </c>
      <c r="H2179" s="51" t="s">
        <v>1202</v>
      </c>
      <c r="I2179" s="51" t="s">
        <v>1201</v>
      </c>
      <c r="J2179" s="51" t="s">
        <v>1200</v>
      </c>
      <c r="K2179" s="51" t="s">
        <v>1199</v>
      </c>
      <c r="L2179" s="51" t="s">
        <v>1212</v>
      </c>
      <c r="M2179" s="51" t="s">
        <v>1791</v>
      </c>
      <c r="N2179" s="51" t="s">
        <v>2735</v>
      </c>
      <c r="O2179" s="51">
        <v>233900</v>
      </c>
      <c r="P2179" s="51" t="s">
        <v>1195</v>
      </c>
      <c r="Q2179" s="51" t="s">
        <v>1194</v>
      </c>
      <c r="R2179" s="51" t="s">
        <v>1213</v>
      </c>
      <c r="T2179" s="51" t="s">
        <v>1801</v>
      </c>
    </row>
    <row r="2180" spans="1:20" x14ac:dyDescent="0.2">
      <c r="A2180" s="51" t="s">
        <v>1787</v>
      </c>
      <c r="B2180" s="51" t="s">
        <v>1208</v>
      </c>
      <c r="C2180" s="51" t="s">
        <v>1786</v>
      </c>
      <c r="D2180" s="51" t="s">
        <v>1233</v>
      </c>
      <c r="E2180" s="51" t="s">
        <v>1232</v>
      </c>
      <c r="F2180" s="51" t="s">
        <v>1204</v>
      </c>
      <c r="G2180" s="51" t="s">
        <v>1203</v>
      </c>
      <c r="H2180" s="51" t="s">
        <v>1202</v>
      </c>
      <c r="I2180" s="51" t="s">
        <v>1201</v>
      </c>
      <c r="J2180" s="51" t="s">
        <v>1200</v>
      </c>
      <c r="K2180" s="51" t="s">
        <v>1199</v>
      </c>
      <c r="L2180" s="51" t="s">
        <v>1198</v>
      </c>
      <c r="M2180" s="51" t="s">
        <v>1791</v>
      </c>
      <c r="N2180" s="51" t="s">
        <v>2735</v>
      </c>
      <c r="O2180" s="51">
        <v>264000</v>
      </c>
      <c r="P2180" s="51" t="s">
        <v>1195</v>
      </c>
      <c r="Q2180" s="51" t="s">
        <v>1194</v>
      </c>
      <c r="R2180" s="51" t="s">
        <v>15</v>
      </c>
      <c r="T2180" s="51" t="s">
        <v>1800</v>
      </c>
    </row>
    <row r="2181" spans="1:20" x14ac:dyDescent="0.2">
      <c r="A2181" s="51" t="s">
        <v>1787</v>
      </c>
      <c r="B2181" s="51" t="s">
        <v>1208</v>
      </c>
      <c r="C2181" s="51" t="s">
        <v>1786</v>
      </c>
      <c r="D2181" s="51" t="s">
        <v>1226</v>
      </c>
      <c r="E2181" s="51" t="s">
        <v>1225</v>
      </c>
      <c r="F2181" s="51" t="s">
        <v>1204</v>
      </c>
      <c r="G2181" s="51" t="s">
        <v>1203</v>
      </c>
      <c r="H2181" s="51" t="s">
        <v>1202</v>
      </c>
      <c r="I2181" s="51" t="s">
        <v>1201</v>
      </c>
      <c r="J2181" s="51" t="s">
        <v>1200</v>
      </c>
      <c r="K2181" s="51" t="s">
        <v>1199</v>
      </c>
      <c r="L2181" s="51" t="s">
        <v>1222</v>
      </c>
      <c r="M2181" s="51" t="s">
        <v>1791</v>
      </c>
      <c r="N2181" s="51" t="s">
        <v>2735</v>
      </c>
      <c r="O2181" s="51">
        <v>148800</v>
      </c>
      <c r="P2181" s="51" t="s">
        <v>1195</v>
      </c>
      <c r="Q2181" s="51" t="s">
        <v>1194</v>
      </c>
      <c r="R2181" s="51" t="s">
        <v>15</v>
      </c>
      <c r="T2181" s="51" t="s">
        <v>1799</v>
      </c>
    </row>
    <row r="2182" spans="1:20" x14ac:dyDescent="0.2">
      <c r="A2182" s="51" t="s">
        <v>1787</v>
      </c>
      <c r="B2182" s="51" t="s">
        <v>1208</v>
      </c>
      <c r="C2182" s="51" t="s">
        <v>1786</v>
      </c>
      <c r="D2182" s="51" t="s">
        <v>1226</v>
      </c>
      <c r="E2182" s="51" t="s">
        <v>1225</v>
      </c>
      <c r="F2182" s="51" t="s">
        <v>1204</v>
      </c>
      <c r="G2182" s="51" t="s">
        <v>1203</v>
      </c>
      <c r="H2182" s="51" t="s">
        <v>1202</v>
      </c>
      <c r="I2182" s="51" t="s">
        <v>1201</v>
      </c>
      <c r="J2182" s="51" t="s">
        <v>1200</v>
      </c>
      <c r="K2182" s="51" t="s">
        <v>1199</v>
      </c>
      <c r="L2182" s="51" t="s">
        <v>1219</v>
      </c>
      <c r="M2182" s="51" t="s">
        <v>1791</v>
      </c>
      <c r="N2182" s="51" t="s">
        <v>2735</v>
      </c>
      <c r="O2182" s="51">
        <v>353900</v>
      </c>
      <c r="P2182" s="51" t="s">
        <v>1195</v>
      </c>
      <c r="Q2182" s="51" t="s">
        <v>1194</v>
      </c>
      <c r="R2182" s="51" t="s">
        <v>15</v>
      </c>
      <c r="T2182" s="51" t="s">
        <v>1798</v>
      </c>
    </row>
    <row r="2183" spans="1:20" x14ac:dyDescent="0.2">
      <c r="A2183" s="51" t="s">
        <v>1787</v>
      </c>
      <c r="B2183" s="51" t="s">
        <v>1208</v>
      </c>
      <c r="C2183" s="51" t="s">
        <v>1786</v>
      </c>
      <c r="D2183" s="51" t="s">
        <v>1226</v>
      </c>
      <c r="E2183" s="51" t="s">
        <v>1225</v>
      </c>
      <c r="F2183" s="51" t="s">
        <v>1204</v>
      </c>
      <c r="G2183" s="51" t="s">
        <v>1203</v>
      </c>
      <c r="H2183" s="51" t="s">
        <v>1202</v>
      </c>
      <c r="I2183" s="51" t="s">
        <v>1201</v>
      </c>
      <c r="J2183" s="51" t="s">
        <v>1200</v>
      </c>
      <c r="K2183" s="51" t="s">
        <v>1199</v>
      </c>
      <c r="L2183" s="51" t="s">
        <v>1217</v>
      </c>
      <c r="M2183" s="51" t="s">
        <v>1791</v>
      </c>
      <c r="N2183" s="51" t="s">
        <v>2735</v>
      </c>
      <c r="O2183" s="51">
        <v>583600</v>
      </c>
      <c r="P2183" s="51" t="s">
        <v>1195</v>
      </c>
      <c r="Q2183" s="51" t="s">
        <v>1194</v>
      </c>
      <c r="R2183" s="51" t="s">
        <v>15</v>
      </c>
      <c r="T2183" s="51" t="s">
        <v>1797</v>
      </c>
    </row>
    <row r="2184" spans="1:20" x14ac:dyDescent="0.2">
      <c r="A2184" s="51" t="s">
        <v>1787</v>
      </c>
      <c r="B2184" s="51" t="s">
        <v>1208</v>
      </c>
      <c r="C2184" s="51" t="s">
        <v>1786</v>
      </c>
      <c r="D2184" s="51" t="s">
        <v>1226</v>
      </c>
      <c r="E2184" s="51" t="s">
        <v>1225</v>
      </c>
      <c r="F2184" s="51" t="s">
        <v>1204</v>
      </c>
      <c r="G2184" s="51" t="s">
        <v>1203</v>
      </c>
      <c r="H2184" s="51" t="s">
        <v>1202</v>
      </c>
      <c r="I2184" s="51" t="s">
        <v>1201</v>
      </c>
      <c r="J2184" s="51" t="s">
        <v>1200</v>
      </c>
      <c r="K2184" s="51" t="s">
        <v>1199</v>
      </c>
      <c r="L2184" s="51" t="s">
        <v>1215</v>
      </c>
      <c r="M2184" s="51" t="s">
        <v>1791</v>
      </c>
      <c r="N2184" s="51" t="s">
        <v>2735</v>
      </c>
      <c r="O2184" s="51">
        <v>196000</v>
      </c>
      <c r="P2184" s="51" t="s">
        <v>1195</v>
      </c>
      <c r="Q2184" s="51" t="s">
        <v>1194</v>
      </c>
      <c r="R2184" s="51" t="s">
        <v>15</v>
      </c>
      <c r="T2184" s="51" t="s">
        <v>1796</v>
      </c>
    </row>
    <row r="2185" spans="1:20" x14ac:dyDescent="0.2">
      <c r="A2185" s="51" t="s">
        <v>1787</v>
      </c>
      <c r="B2185" s="51" t="s">
        <v>1208</v>
      </c>
      <c r="C2185" s="51" t="s">
        <v>1786</v>
      </c>
      <c r="D2185" s="51" t="s">
        <v>1226</v>
      </c>
      <c r="E2185" s="51" t="s">
        <v>1225</v>
      </c>
      <c r="F2185" s="51" t="s">
        <v>1204</v>
      </c>
      <c r="G2185" s="51" t="s">
        <v>1203</v>
      </c>
      <c r="H2185" s="51" t="s">
        <v>1202</v>
      </c>
      <c r="I2185" s="51" t="s">
        <v>1201</v>
      </c>
      <c r="J2185" s="51" t="s">
        <v>1200</v>
      </c>
      <c r="K2185" s="51" t="s">
        <v>1199</v>
      </c>
      <c r="L2185" s="51" t="s">
        <v>1212</v>
      </c>
      <c r="M2185" s="51" t="s">
        <v>1791</v>
      </c>
      <c r="N2185" s="51" t="s">
        <v>2735</v>
      </c>
      <c r="O2185" s="51">
        <v>238600</v>
      </c>
      <c r="P2185" s="51" t="s">
        <v>1195</v>
      </c>
      <c r="Q2185" s="51" t="s">
        <v>1194</v>
      </c>
      <c r="R2185" s="51" t="s">
        <v>15</v>
      </c>
      <c r="T2185" s="51" t="s">
        <v>1795</v>
      </c>
    </row>
    <row r="2186" spans="1:20" x14ac:dyDescent="0.2">
      <c r="A2186" s="51" t="s">
        <v>1787</v>
      </c>
      <c r="B2186" s="51" t="s">
        <v>1208</v>
      </c>
      <c r="C2186" s="51" t="s">
        <v>1786</v>
      </c>
      <c r="D2186" s="51" t="s">
        <v>1226</v>
      </c>
      <c r="E2186" s="51" t="s">
        <v>1225</v>
      </c>
      <c r="F2186" s="51" t="s">
        <v>1204</v>
      </c>
      <c r="G2186" s="51" t="s">
        <v>1203</v>
      </c>
      <c r="H2186" s="51" t="s">
        <v>1202</v>
      </c>
      <c r="I2186" s="51" t="s">
        <v>1201</v>
      </c>
      <c r="J2186" s="51" t="s">
        <v>1200</v>
      </c>
      <c r="K2186" s="51" t="s">
        <v>1199</v>
      </c>
      <c r="L2186" s="51" t="s">
        <v>1198</v>
      </c>
      <c r="M2186" s="51" t="s">
        <v>1791</v>
      </c>
      <c r="N2186" s="51" t="s">
        <v>2735</v>
      </c>
      <c r="O2186" s="51">
        <v>197990</v>
      </c>
      <c r="P2186" s="51" t="s">
        <v>1195</v>
      </c>
      <c r="Q2186" s="51" t="s">
        <v>1194</v>
      </c>
      <c r="R2186" s="51" t="s">
        <v>15</v>
      </c>
      <c r="T2186" s="51" t="s">
        <v>1794</v>
      </c>
    </row>
    <row r="2187" spans="1:20" x14ac:dyDescent="0.2">
      <c r="A2187" s="51" t="s">
        <v>1787</v>
      </c>
      <c r="B2187" s="51" t="s">
        <v>1208</v>
      </c>
      <c r="C2187" s="51" t="s">
        <v>1786</v>
      </c>
      <c r="D2187" s="51" t="s">
        <v>1206</v>
      </c>
      <c r="E2187" s="51" t="s">
        <v>1205</v>
      </c>
      <c r="F2187" s="51" t="s">
        <v>1204</v>
      </c>
      <c r="G2187" s="51" t="s">
        <v>1203</v>
      </c>
      <c r="H2187" s="51" t="s">
        <v>1202</v>
      </c>
      <c r="I2187" s="51" t="s">
        <v>1201</v>
      </c>
      <c r="J2187" s="51" t="s">
        <v>1200</v>
      </c>
      <c r="K2187" s="51" t="s">
        <v>1199</v>
      </c>
      <c r="L2187" s="51" t="s">
        <v>1222</v>
      </c>
      <c r="M2187" s="51" t="s">
        <v>1791</v>
      </c>
      <c r="N2187" s="51" t="s">
        <v>2735</v>
      </c>
      <c r="O2187" s="51">
        <v>283500</v>
      </c>
      <c r="P2187" s="51" t="s">
        <v>1195</v>
      </c>
      <c r="Q2187" s="51" t="s">
        <v>1194</v>
      </c>
      <c r="R2187" s="51" t="s">
        <v>15</v>
      </c>
      <c r="T2187" s="51" t="s">
        <v>1793</v>
      </c>
    </row>
    <row r="2188" spans="1:20" x14ac:dyDescent="0.2">
      <c r="A2188" s="51" t="s">
        <v>1787</v>
      </c>
      <c r="B2188" s="51" t="s">
        <v>1208</v>
      </c>
      <c r="C2188" s="51" t="s">
        <v>1786</v>
      </c>
      <c r="D2188" s="51" t="s">
        <v>1206</v>
      </c>
      <c r="E2188" s="51" t="s">
        <v>1205</v>
      </c>
      <c r="F2188" s="51" t="s">
        <v>1204</v>
      </c>
      <c r="G2188" s="51" t="s">
        <v>1203</v>
      </c>
      <c r="H2188" s="51" t="s">
        <v>1202</v>
      </c>
      <c r="I2188" s="51" t="s">
        <v>1201</v>
      </c>
      <c r="J2188" s="51" t="s">
        <v>1200</v>
      </c>
      <c r="K2188" s="51" t="s">
        <v>1199</v>
      </c>
      <c r="L2188" s="51" t="s">
        <v>1219</v>
      </c>
      <c r="M2188" s="51" t="s">
        <v>1791</v>
      </c>
      <c r="N2188" s="51" t="s">
        <v>2735</v>
      </c>
      <c r="O2188" s="51">
        <v>276900</v>
      </c>
      <c r="P2188" s="51" t="s">
        <v>1195</v>
      </c>
      <c r="Q2188" s="51" t="s">
        <v>1194</v>
      </c>
      <c r="R2188" s="51" t="s">
        <v>15</v>
      </c>
      <c r="T2188" s="51" t="s">
        <v>1792</v>
      </c>
    </row>
    <row r="2189" spans="1:20" x14ac:dyDescent="0.2">
      <c r="A2189" s="51" t="s">
        <v>1787</v>
      </c>
      <c r="B2189" s="51" t="s">
        <v>1208</v>
      </c>
      <c r="C2189" s="51" t="s">
        <v>1786</v>
      </c>
      <c r="D2189" s="51" t="s">
        <v>1206</v>
      </c>
      <c r="E2189" s="51" t="s">
        <v>1205</v>
      </c>
      <c r="F2189" s="51" t="s">
        <v>1204</v>
      </c>
      <c r="G2189" s="51" t="s">
        <v>1203</v>
      </c>
      <c r="H2189" s="51" t="s">
        <v>1202</v>
      </c>
      <c r="I2189" s="51" t="s">
        <v>1201</v>
      </c>
      <c r="J2189" s="51" t="s">
        <v>1200</v>
      </c>
      <c r="K2189" s="51" t="s">
        <v>1199</v>
      </c>
      <c r="L2189" s="51" t="s">
        <v>1217</v>
      </c>
      <c r="M2189" s="51" t="s">
        <v>1791</v>
      </c>
      <c r="N2189" s="51" t="s">
        <v>2735</v>
      </c>
      <c r="O2189" s="51">
        <v>239300</v>
      </c>
      <c r="P2189" s="51" t="s">
        <v>1195</v>
      </c>
      <c r="Q2189" s="51" t="s">
        <v>1194</v>
      </c>
      <c r="R2189" s="51" t="s">
        <v>15</v>
      </c>
      <c r="T2189" s="51" t="s">
        <v>1790</v>
      </c>
    </row>
    <row r="2190" spans="1:20" x14ac:dyDescent="0.2">
      <c r="A2190" s="51" t="s">
        <v>1787</v>
      </c>
      <c r="B2190" s="51" t="s">
        <v>1208</v>
      </c>
      <c r="C2190" s="51" t="s">
        <v>1786</v>
      </c>
      <c r="D2190" s="51" t="s">
        <v>1206</v>
      </c>
      <c r="E2190" s="51" t="s">
        <v>1205</v>
      </c>
      <c r="F2190" s="51" t="s">
        <v>1204</v>
      </c>
      <c r="G2190" s="51" t="s">
        <v>1203</v>
      </c>
      <c r="H2190" s="51" t="s">
        <v>1202</v>
      </c>
      <c r="I2190" s="51" t="s">
        <v>1201</v>
      </c>
      <c r="J2190" s="51" t="s">
        <v>1200</v>
      </c>
      <c r="K2190" s="51" t="s">
        <v>1199</v>
      </c>
      <c r="L2190" s="51" t="s">
        <v>1215</v>
      </c>
      <c r="M2190" s="51" t="s">
        <v>1197</v>
      </c>
      <c r="N2190" s="51" t="s">
        <v>1168</v>
      </c>
      <c r="O2190" s="51">
        <v>376900</v>
      </c>
      <c r="P2190" s="51" t="s">
        <v>1195</v>
      </c>
      <c r="Q2190" s="51" t="s">
        <v>1194</v>
      </c>
      <c r="R2190" s="51" t="s">
        <v>15</v>
      </c>
      <c r="T2190" s="51" t="s">
        <v>1789</v>
      </c>
    </row>
    <row r="2191" spans="1:20" x14ac:dyDescent="0.2">
      <c r="A2191" s="51" t="s">
        <v>1787</v>
      </c>
      <c r="B2191" s="51" t="s">
        <v>1208</v>
      </c>
      <c r="C2191" s="51" t="s">
        <v>1786</v>
      </c>
      <c r="D2191" s="51" t="s">
        <v>1206</v>
      </c>
      <c r="E2191" s="51" t="s">
        <v>1205</v>
      </c>
      <c r="F2191" s="51" t="s">
        <v>1204</v>
      </c>
      <c r="G2191" s="51" t="s">
        <v>1203</v>
      </c>
      <c r="H2191" s="51" t="s">
        <v>1202</v>
      </c>
      <c r="I2191" s="51" t="s">
        <v>1201</v>
      </c>
      <c r="J2191" s="51" t="s">
        <v>1200</v>
      </c>
      <c r="K2191" s="51" t="s">
        <v>1199</v>
      </c>
      <c r="L2191" s="51" t="s">
        <v>1212</v>
      </c>
      <c r="M2191" s="51" t="s">
        <v>1211</v>
      </c>
      <c r="N2191" s="51" t="s">
        <v>1164</v>
      </c>
      <c r="O2191" s="51">
        <v>233990</v>
      </c>
      <c r="P2191" s="51" t="s">
        <v>1195</v>
      </c>
      <c r="Q2191" s="51" t="s">
        <v>1194</v>
      </c>
      <c r="R2191" s="51" t="s">
        <v>15</v>
      </c>
      <c r="T2191" s="51" t="s">
        <v>1788</v>
      </c>
    </row>
    <row r="2192" spans="1:20" x14ac:dyDescent="0.2">
      <c r="A2192" s="51" t="s">
        <v>1787</v>
      </c>
      <c r="B2192" s="51" t="s">
        <v>1208</v>
      </c>
      <c r="C2192" s="51" t="s">
        <v>1786</v>
      </c>
      <c r="D2192" s="51" t="s">
        <v>1206</v>
      </c>
      <c r="E2192" s="51" t="s">
        <v>1205</v>
      </c>
      <c r="F2192" s="51" t="s">
        <v>1204</v>
      </c>
      <c r="G2192" s="51" t="s">
        <v>1203</v>
      </c>
      <c r="H2192" s="51" t="s">
        <v>1202</v>
      </c>
      <c r="I2192" s="51" t="s">
        <v>1201</v>
      </c>
      <c r="J2192" s="51" t="s">
        <v>1200</v>
      </c>
      <c r="K2192" s="51" t="s">
        <v>1199</v>
      </c>
      <c r="L2192" s="51" t="s">
        <v>1198</v>
      </c>
      <c r="M2192" s="51" t="s">
        <v>1272</v>
      </c>
      <c r="N2192" s="51" t="s">
        <v>1166</v>
      </c>
      <c r="O2192" s="51">
        <v>337900</v>
      </c>
      <c r="P2192" s="51" t="s">
        <v>1195</v>
      </c>
      <c r="Q2192" s="51" t="s">
        <v>1194</v>
      </c>
      <c r="R2192" s="51" t="s">
        <v>15</v>
      </c>
      <c r="T2192" s="51" t="s">
        <v>1785</v>
      </c>
    </row>
    <row r="2193" spans="1:20" x14ac:dyDescent="0.2">
      <c r="A2193" s="51" t="s">
        <v>1787</v>
      </c>
      <c r="B2193" s="51" t="s">
        <v>1573</v>
      </c>
      <c r="C2193" s="51" t="s">
        <v>2372</v>
      </c>
      <c r="D2193" s="51" t="s">
        <v>1573</v>
      </c>
      <c r="E2193" s="51" t="s">
        <v>1572</v>
      </c>
      <c r="F2193" s="51" t="s">
        <v>1204</v>
      </c>
      <c r="G2193" s="51" t="s">
        <v>1203</v>
      </c>
      <c r="H2193" s="51" t="s">
        <v>1202</v>
      </c>
      <c r="I2193" s="51" t="s">
        <v>1201</v>
      </c>
      <c r="J2193" s="51" t="s">
        <v>1200</v>
      </c>
      <c r="K2193" s="51" t="s">
        <v>1199</v>
      </c>
      <c r="L2193" s="51" t="s">
        <v>1222</v>
      </c>
      <c r="M2193" s="51" t="s">
        <v>1221</v>
      </c>
      <c r="N2193" s="51" t="s">
        <v>1164</v>
      </c>
      <c r="O2193" s="51">
        <v>191900</v>
      </c>
      <c r="P2193" s="51" t="s">
        <v>1195</v>
      </c>
      <c r="Q2193" s="51" t="s">
        <v>1194</v>
      </c>
      <c r="R2193" s="51" t="s">
        <v>15</v>
      </c>
      <c r="T2193" s="51" t="s">
        <v>2481</v>
      </c>
    </row>
    <row r="2194" spans="1:20" x14ac:dyDescent="0.2">
      <c r="A2194" s="51" t="s">
        <v>1787</v>
      </c>
      <c r="B2194" s="51" t="s">
        <v>1573</v>
      </c>
      <c r="C2194" s="51" t="s">
        <v>2372</v>
      </c>
      <c r="D2194" s="51" t="s">
        <v>1573</v>
      </c>
      <c r="E2194" s="51" t="s">
        <v>1572</v>
      </c>
      <c r="F2194" s="51" t="s">
        <v>1204</v>
      </c>
      <c r="G2194" s="51" t="s">
        <v>1203</v>
      </c>
      <c r="H2194" s="51" t="s">
        <v>1202</v>
      </c>
      <c r="I2194" s="51" t="s">
        <v>1201</v>
      </c>
      <c r="J2194" s="51" t="s">
        <v>1200</v>
      </c>
      <c r="K2194" s="51" t="s">
        <v>1199</v>
      </c>
      <c r="L2194" s="51" t="s">
        <v>1219</v>
      </c>
      <c r="M2194" s="51" t="s">
        <v>1791</v>
      </c>
      <c r="N2194" s="51" t="s">
        <v>2735</v>
      </c>
      <c r="O2194" s="51">
        <v>183900</v>
      </c>
      <c r="P2194" s="51" t="s">
        <v>1195</v>
      </c>
      <c r="Q2194" s="51" t="s">
        <v>1194</v>
      </c>
      <c r="R2194" s="51" t="s">
        <v>15</v>
      </c>
      <c r="T2194" s="51" t="s">
        <v>2135</v>
      </c>
    </row>
    <row r="2195" spans="1:20" x14ac:dyDescent="0.2">
      <c r="A2195" s="51" t="s">
        <v>1787</v>
      </c>
      <c r="B2195" s="51" t="s">
        <v>1573</v>
      </c>
      <c r="C2195" s="51" t="s">
        <v>2372</v>
      </c>
      <c r="D2195" s="51" t="s">
        <v>1573</v>
      </c>
      <c r="E2195" s="51" t="s">
        <v>1572</v>
      </c>
      <c r="F2195" s="51" t="s">
        <v>1204</v>
      </c>
      <c r="G2195" s="51" t="s">
        <v>1203</v>
      </c>
      <c r="H2195" s="51" t="s">
        <v>1202</v>
      </c>
      <c r="I2195" s="51" t="s">
        <v>1201</v>
      </c>
      <c r="J2195" s="51" t="s">
        <v>1200</v>
      </c>
      <c r="K2195" s="51" t="s">
        <v>1199</v>
      </c>
      <c r="L2195" s="51" t="s">
        <v>1217</v>
      </c>
      <c r="M2195" s="51" t="s">
        <v>1211</v>
      </c>
      <c r="N2195" s="51" t="s">
        <v>1164</v>
      </c>
      <c r="O2195" s="51">
        <v>266000</v>
      </c>
      <c r="P2195" s="51" t="s">
        <v>1195</v>
      </c>
      <c r="Q2195" s="51" t="s">
        <v>1194</v>
      </c>
      <c r="R2195" s="51" t="s">
        <v>15</v>
      </c>
      <c r="T2195" s="51" t="s">
        <v>2227</v>
      </c>
    </row>
    <row r="2196" spans="1:20" x14ac:dyDescent="0.2">
      <c r="A2196" s="51" t="s">
        <v>1787</v>
      </c>
      <c r="B2196" s="51" t="s">
        <v>1573</v>
      </c>
      <c r="C2196" s="51" t="s">
        <v>2372</v>
      </c>
      <c r="D2196" s="51" t="s">
        <v>1573</v>
      </c>
      <c r="E2196" s="51" t="s">
        <v>1572</v>
      </c>
      <c r="F2196" s="51" t="s">
        <v>1204</v>
      </c>
      <c r="G2196" s="51" t="s">
        <v>1203</v>
      </c>
      <c r="H2196" s="51" t="s">
        <v>1202</v>
      </c>
      <c r="I2196" s="51" t="s">
        <v>1201</v>
      </c>
      <c r="J2196" s="51" t="s">
        <v>1200</v>
      </c>
      <c r="K2196" s="51" t="s">
        <v>1199</v>
      </c>
      <c r="L2196" s="51" t="s">
        <v>1215</v>
      </c>
      <c r="M2196" s="51" t="s">
        <v>1221</v>
      </c>
      <c r="N2196" s="51" t="s">
        <v>1164</v>
      </c>
      <c r="O2196" s="51">
        <v>329500</v>
      </c>
      <c r="P2196" s="51" t="s">
        <v>1195</v>
      </c>
      <c r="Q2196" s="51" t="s">
        <v>1194</v>
      </c>
      <c r="R2196" s="51" t="s">
        <v>15</v>
      </c>
      <c r="T2196" s="51" t="s">
        <v>2480</v>
      </c>
    </row>
    <row r="2197" spans="1:20" x14ac:dyDescent="0.2">
      <c r="A2197" s="51" t="s">
        <v>1787</v>
      </c>
      <c r="B2197" s="51" t="s">
        <v>1573</v>
      </c>
      <c r="C2197" s="51" t="s">
        <v>2372</v>
      </c>
      <c r="D2197" s="51" t="s">
        <v>1573</v>
      </c>
      <c r="E2197" s="51" t="s">
        <v>1572</v>
      </c>
      <c r="F2197" s="51" t="s">
        <v>1204</v>
      </c>
      <c r="G2197" s="51" t="s">
        <v>1203</v>
      </c>
      <c r="H2197" s="51" t="s">
        <v>1202</v>
      </c>
      <c r="I2197" s="51" t="s">
        <v>1201</v>
      </c>
      <c r="J2197" s="51" t="s">
        <v>1200</v>
      </c>
      <c r="K2197" s="51" t="s">
        <v>1199</v>
      </c>
      <c r="L2197" s="51" t="s">
        <v>1212</v>
      </c>
      <c r="M2197" s="51" t="s">
        <v>1340</v>
      </c>
      <c r="N2197" s="51" t="s">
        <v>1166</v>
      </c>
      <c r="O2197" s="51">
        <v>328800</v>
      </c>
      <c r="P2197" s="51" t="s">
        <v>1195</v>
      </c>
      <c r="Q2197" s="51" t="s">
        <v>1194</v>
      </c>
      <c r="R2197" s="51" t="s">
        <v>15</v>
      </c>
      <c r="T2197" s="51" t="s">
        <v>2479</v>
      </c>
    </row>
    <row r="2198" spans="1:20" x14ac:dyDescent="0.2">
      <c r="A2198" s="51" t="s">
        <v>1787</v>
      </c>
      <c r="B2198" s="51" t="s">
        <v>1573</v>
      </c>
      <c r="C2198" s="51" t="s">
        <v>2372</v>
      </c>
      <c r="D2198" s="51" t="s">
        <v>1573</v>
      </c>
      <c r="E2198" s="51" t="s">
        <v>1572</v>
      </c>
      <c r="F2198" s="51" t="s">
        <v>1204</v>
      </c>
      <c r="G2198" s="51" t="s">
        <v>1203</v>
      </c>
      <c r="H2198" s="51" t="s">
        <v>1202</v>
      </c>
      <c r="I2198" s="51" t="s">
        <v>1201</v>
      </c>
      <c r="J2198" s="51" t="s">
        <v>1200</v>
      </c>
      <c r="K2198" s="51" t="s">
        <v>1199</v>
      </c>
      <c r="L2198" s="51" t="s">
        <v>1198</v>
      </c>
      <c r="M2198" s="51" t="s">
        <v>1211</v>
      </c>
      <c r="N2198" s="51" t="s">
        <v>1164</v>
      </c>
      <c r="O2198" s="51">
        <v>244900</v>
      </c>
      <c r="P2198" s="51" t="s">
        <v>1195</v>
      </c>
      <c r="Q2198" s="51" t="s">
        <v>1194</v>
      </c>
      <c r="R2198" s="51" t="s">
        <v>1213</v>
      </c>
      <c r="T2198" s="51" t="s">
        <v>2478</v>
      </c>
    </row>
    <row r="2199" spans="1:20" x14ac:dyDescent="0.2">
      <c r="A2199" s="51" t="s">
        <v>1787</v>
      </c>
      <c r="B2199" s="51" t="s">
        <v>1573</v>
      </c>
      <c r="C2199" s="51" t="s">
        <v>2372</v>
      </c>
      <c r="D2199" s="51" t="s">
        <v>1573</v>
      </c>
      <c r="E2199" s="51" t="s">
        <v>1572</v>
      </c>
      <c r="F2199" s="51" t="s">
        <v>1204</v>
      </c>
      <c r="G2199" s="51" t="s">
        <v>1203</v>
      </c>
      <c r="H2199" s="51" t="s">
        <v>1202</v>
      </c>
      <c r="I2199" s="51" t="s">
        <v>1201</v>
      </c>
      <c r="J2199" s="51" t="s">
        <v>1200</v>
      </c>
      <c r="K2199" s="51" t="s">
        <v>1199</v>
      </c>
      <c r="L2199" s="51" t="s">
        <v>1251</v>
      </c>
      <c r="M2199" s="51" t="s">
        <v>1791</v>
      </c>
      <c r="N2199" s="51" t="s">
        <v>2735</v>
      </c>
      <c r="O2199" s="51">
        <v>191150</v>
      </c>
      <c r="P2199" s="51" t="s">
        <v>1195</v>
      </c>
      <c r="Q2199" s="51" t="s">
        <v>1194</v>
      </c>
      <c r="R2199" s="51" t="s">
        <v>15</v>
      </c>
      <c r="T2199" s="51" t="s">
        <v>2388</v>
      </c>
    </row>
    <row r="2200" spans="1:20" x14ac:dyDescent="0.2">
      <c r="A2200" s="51" t="s">
        <v>1787</v>
      </c>
      <c r="B2200" s="51" t="s">
        <v>1573</v>
      </c>
      <c r="C2200" s="51" t="s">
        <v>2372</v>
      </c>
      <c r="D2200" s="51" t="s">
        <v>1573</v>
      </c>
      <c r="E2200" s="51" t="s">
        <v>1572</v>
      </c>
      <c r="F2200" s="51" t="s">
        <v>1204</v>
      </c>
      <c r="G2200" s="51" t="s">
        <v>1203</v>
      </c>
      <c r="H2200" s="51" t="s">
        <v>1202</v>
      </c>
      <c r="I2200" s="51" t="s">
        <v>1201</v>
      </c>
      <c r="J2200" s="51" t="s">
        <v>1200</v>
      </c>
      <c r="K2200" s="51" t="s">
        <v>1199</v>
      </c>
      <c r="L2200" s="51" t="s">
        <v>1248</v>
      </c>
      <c r="M2200" s="51" t="s">
        <v>1791</v>
      </c>
      <c r="N2200" s="51" t="s">
        <v>2735</v>
      </c>
      <c r="O2200" s="51">
        <v>309900</v>
      </c>
      <c r="P2200" s="51" t="s">
        <v>1195</v>
      </c>
      <c r="Q2200" s="51" t="s">
        <v>1194</v>
      </c>
      <c r="R2200" s="51" t="s">
        <v>15</v>
      </c>
      <c r="T2200" s="51" t="s">
        <v>2210</v>
      </c>
    </row>
    <row r="2201" spans="1:20" x14ac:dyDescent="0.2">
      <c r="A2201" s="51" t="s">
        <v>1787</v>
      </c>
      <c r="B2201" s="51" t="s">
        <v>1573</v>
      </c>
      <c r="C2201" s="51" t="s">
        <v>2372</v>
      </c>
      <c r="D2201" s="51" t="s">
        <v>1573</v>
      </c>
      <c r="E2201" s="51" t="s">
        <v>1572</v>
      </c>
      <c r="F2201" s="51" t="s">
        <v>1204</v>
      </c>
      <c r="G2201" s="51" t="s">
        <v>1203</v>
      </c>
      <c r="H2201" s="51" t="s">
        <v>1202</v>
      </c>
      <c r="I2201" s="51" t="s">
        <v>1201</v>
      </c>
      <c r="J2201" s="51" t="s">
        <v>1200</v>
      </c>
      <c r="K2201" s="51" t="s">
        <v>1199</v>
      </c>
      <c r="L2201" s="51" t="s">
        <v>1246</v>
      </c>
      <c r="M2201" s="51" t="s">
        <v>1211</v>
      </c>
      <c r="N2201" s="51" t="s">
        <v>1164</v>
      </c>
      <c r="O2201" s="51">
        <v>221900</v>
      </c>
      <c r="P2201" s="51" t="s">
        <v>1195</v>
      </c>
      <c r="Q2201" s="51" t="s">
        <v>1194</v>
      </c>
      <c r="R2201" s="51" t="s">
        <v>15</v>
      </c>
      <c r="T2201" s="51" t="s">
        <v>2132</v>
      </c>
    </row>
    <row r="2202" spans="1:20" x14ac:dyDescent="0.2">
      <c r="A2202" s="51" t="s">
        <v>1787</v>
      </c>
      <c r="B2202" s="51" t="s">
        <v>1573</v>
      </c>
      <c r="C2202" s="51" t="s">
        <v>2372</v>
      </c>
      <c r="D2202" s="51" t="s">
        <v>1573</v>
      </c>
      <c r="E2202" s="51" t="s">
        <v>1572</v>
      </c>
      <c r="F2202" s="51" t="s">
        <v>1204</v>
      </c>
      <c r="G2202" s="51" t="s">
        <v>1203</v>
      </c>
      <c r="H2202" s="51" t="s">
        <v>1202</v>
      </c>
      <c r="I2202" s="51" t="s">
        <v>1201</v>
      </c>
      <c r="J2202" s="51" t="s">
        <v>1200</v>
      </c>
      <c r="K2202" s="51" t="s">
        <v>1199</v>
      </c>
      <c r="L2202" s="51" t="s">
        <v>1244</v>
      </c>
      <c r="M2202" s="51" t="s">
        <v>1791</v>
      </c>
      <c r="N2202" s="51" t="s">
        <v>2735</v>
      </c>
      <c r="O2202" s="51">
        <v>212900</v>
      </c>
      <c r="P2202" s="51" t="s">
        <v>1195</v>
      </c>
      <c r="Q2202" s="51" t="s">
        <v>1194</v>
      </c>
      <c r="R2202" s="51" t="s">
        <v>15</v>
      </c>
      <c r="T2202" s="51" t="s">
        <v>2093</v>
      </c>
    </row>
    <row r="2203" spans="1:20" x14ac:dyDescent="0.2">
      <c r="A2203" s="51" t="s">
        <v>1787</v>
      </c>
      <c r="B2203" s="51" t="s">
        <v>1573</v>
      </c>
      <c r="C2203" s="51" t="s">
        <v>2372</v>
      </c>
      <c r="D2203" s="51" t="s">
        <v>1573</v>
      </c>
      <c r="E2203" s="51" t="s">
        <v>1572</v>
      </c>
      <c r="F2203" s="51" t="s">
        <v>1204</v>
      </c>
      <c r="G2203" s="51" t="s">
        <v>1203</v>
      </c>
      <c r="H2203" s="51" t="s">
        <v>1202</v>
      </c>
      <c r="I2203" s="51" t="s">
        <v>1201</v>
      </c>
      <c r="J2203" s="51" t="s">
        <v>1200</v>
      </c>
      <c r="K2203" s="51" t="s">
        <v>1199</v>
      </c>
      <c r="L2203" s="51" t="s">
        <v>1242</v>
      </c>
      <c r="M2203" s="51" t="s">
        <v>1214</v>
      </c>
      <c r="N2203" s="51" t="s">
        <v>1168</v>
      </c>
      <c r="O2203" s="51">
        <v>328900</v>
      </c>
      <c r="P2203" s="51" t="s">
        <v>1195</v>
      </c>
      <c r="Q2203" s="51" t="s">
        <v>1194</v>
      </c>
      <c r="R2203" s="51" t="s">
        <v>15</v>
      </c>
      <c r="T2203" s="51" t="s">
        <v>1949</v>
      </c>
    </row>
    <row r="2204" spans="1:20" x14ac:dyDescent="0.2">
      <c r="A2204" s="51" t="s">
        <v>1787</v>
      </c>
      <c r="B2204" s="51" t="s">
        <v>1573</v>
      </c>
      <c r="C2204" s="51" t="s">
        <v>2372</v>
      </c>
      <c r="D2204" s="51" t="s">
        <v>1573</v>
      </c>
      <c r="E2204" s="51" t="s">
        <v>1572</v>
      </c>
      <c r="F2204" s="51" t="s">
        <v>1204</v>
      </c>
      <c r="G2204" s="51" t="s">
        <v>1203</v>
      </c>
      <c r="H2204" s="51" t="s">
        <v>1202</v>
      </c>
      <c r="I2204" s="51" t="s">
        <v>1201</v>
      </c>
      <c r="J2204" s="51" t="s">
        <v>1200</v>
      </c>
      <c r="K2204" s="51" t="s">
        <v>1199</v>
      </c>
      <c r="L2204" s="51" t="s">
        <v>1238</v>
      </c>
      <c r="M2204" s="51" t="s">
        <v>1211</v>
      </c>
      <c r="N2204" s="51" t="s">
        <v>1164</v>
      </c>
      <c r="O2204" s="51">
        <v>884900</v>
      </c>
      <c r="P2204" s="51" t="s">
        <v>1195</v>
      </c>
      <c r="Q2204" s="51" t="s">
        <v>1194</v>
      </c>
      <c r="R2204" s="51" t="s">
        <v>15</v>
      </c>
      <c r="T2204" s="51" t="s">
        <v>2367</v>
      </c>
    </row>
    <row r="2205" spans="1:20" x14ac:dyDescent="0.2">
      <c r="A2205" s="51" t="s">
        <v>1787</v>
      </c>
      <c r="B2205" s="51" t="s">
        <v>1573</v>
      </c>
      <c r="C2205" s="51" t="s">
        <v>2372</v>
      </c>
      <c r="D2205" s="51" t="s">
        <v>1573</v>
      </c>
      <c r="E2205" s="51" t="s">
        <v>1572</v>
      </c>
      <c r="F2205" s="51" t="s">
        <v>1204</v>
      </c>
      <c r="G2205" s="51" t="s">
        <v>1203</v>
      </c>
      <c r="H2205" s="51" t="s">
        <v>1202</v>
      </c>
      <c r="I2205" s="51" t="s">
        <v>1201</v>
      </c>
      <c r="J2205" s="51" t="s">
        <v>1200</v>
      </c>
      <c r="K2205" s="51" t="s">
        <v>1199</v>
      </c>
      <c r="L2205" s="51" t="s">
        <v>1488</v>
      </c>
      <c r="M2205" s="51" t="s">
        <v>1211</v>
      </c>
      <c r="N2205" s="51" t="s">
        <v>1164</v>
      </c>
      <c r="O2205" s="51">
        <v>205700</v>
      </c>
      <c r="P2205" s="51" t="s">
        <v>1195</v>
      </c>
      <c r="Q2205" s="51" t="s">
        <v>1194</v>
      </c>
      <c r="R2205" s="51" t="s">
        <v>15</v>
      </c>
      <c r="T2205" s="51" t="s">
        <v>2477</v>
      </c>
    </row>
    <row r="2206" spans="1:20" x14ac:dyDescent="0.2">
      <c r="A2206" s="51" t="s">
        <v>1787</v>
      </c>
      <c r="B2206" s="51" t="s">
        <v>1573</v>
      </c>
      <c r="C2206" s="51" t="s">
        <v>2372</v>
      </c>
      <c r="D2206" s="51" t="s">
        <v>1573</v>
      </c>
      <c r="E2206" s="51" t="s">
        <v>1572</v>
      </c>
      <c r="F2206" s="51" t="s">
        <v>1204</v>
      </c>
      <c r="G2206" s="51" t="s">
        <v>1203</v>
      </c>
      <c r="H2206" s="51" t="s">
        <v>1202</v>
      </c>
      <c r="I2206" s="51" t="s">
        <v>1201</v>
      </c>
      <c r="J2206" s="51" t="s">
        <v>1200</v>
      </c>
      <c r="K2206" s="51" t="s">
        <v>1199</v>
      </c>
      <c r="L2206" s="51" t="s">
        <v>1486</v>
      </c>
      <c r="M2206" s="51" t="s">
        <v>1197</v>
      </c>
      <c r="N2206" s="51" t="s">
        <v>1168</v>
      </c>
      <c r="O2206" s="51">
        <v>330900</v>
      </c>
      <c r="P2206" s="51" t="s">
        <v>1195</v>
      </c>
      <c r="Q2206" s="51" t="s">
        <v>1194</v>
      </c>
      <c r="R2206" s="51" t="s">
        <v>15</v>
      </c>
      <c r="T2206" s="51" t="s">
        <v>1652</v>
      </c>
    </row>
    <row r="2207" spans="1:20" x14ac:dyDescent="0.2">
      <c r="A2207" s="51" t="s">
        <v>1787</v>
      </c>
      <c r="B2207" s="51" t="s">
        <v>1573</v>
      </c>
      <c r="C2207" s="51" t="s">
        <v>2372</v>
      </c>
      <c r="D2207" s="51" t="s">
        <v>1573</v>
      </c>
      <c r="E2207" s="51" t="s">
        <v>1572</v>
      </c>
      <c r="F2207" s="51" t="s">
        <v>1204</v>
      </c>
      <c r="G2207" s="51" t="s">
        <v>1203</v>
      </c>
      <c r="H2207" s="51" t="s">
        <v>1202</v>
      </c>
      <c r="I2207" s="51" t="s">
        <v>1201</v>
      </c>
      <c r="J2207" s="51" t="s">
        <v>1200</v>
      </c>
      <c r="K2207" s="51" t="s">
        <v>1199</v>
      </c>
      <c r="L2207" s="51" t="s">
        <v>1484</v>
      </c>
      <c r="M2207" s="51" t="s">
        <v>1211</v>
      </c>
      <c r="N2207" s="51" t="s">
        <v>1164</v>
      </c>
      <c r="O2207" s="51">
        <v>331900</v>
      </c>
      <c r="P2207" s="51" t="s">
        <v>1195</v>
      </c>
      <c r="Q2207" s="51" t="s">
        <v>1194</v>
      </c>
      <c r="R2207" s="51" t="s">
        <v>15</v>
      </c>
      <c r="T2207" s="51" t="s">
        <v>2258</v>
      </c>
    </row>
    <row r="2208" spans="1:20" x14ac:dyDescent="0.2">
      <c r="A2208" s="51" t="s">
        <v>1787</v>
      </c>
      <c r="B2208" s="51" t="s">
        <v>1573</v>
      </c>
      <c r="C2208" s="51" t="s">
        <v>2372</v>
      </c>
      <c r="D2208" s="51" t="s">
        <v>1573</v>
      </c>
      <c r="E2208" s="51" t="s">
        <v>1572</v>
      </c>
      <c r="F2208" s="51" t="s">
        <v>1204</v>
      </c>
      <c r="G2208" s="51" t="s">
        <v>1203</v>
      </c>
      <c r="H2208" s="51" t="s">
        <v>1202</v>
      </c>
      <c r="I2208" s="51" t="s">
        <v>1201</v>
      </c>
      <c r="J2208" s="51" t="s">
        <v>1200</v>
      </c>
      <c r="K2208" s="51" t="s">
        <v>1199</v>
      </c>
      <c r="L2208" s="51" t="s">
        <v>1482</v>
      </c>
      <c r="M2208" s="51" t="s">
        <v>1214</v>
      </c>
      <c r="N2208" s="51" t="s">
        <v>1168</v>
      </c>
      <c r="O2208" s="51">
        <v>344900</v>
      </c>
      <c r="P2208" s="51" t="s">
        <v>1195</v>
      </c>
      <c r="Q2208" s="51" t="s">
        <v>1194</v>
      </c>
      <c r="R2208" s="51" t="s">
        <v>15</v>
      </c>
      <c r="T2208" s="51" t="s">
        <v>2476</v>
      </c>
    </row>
    <row r="2209" spans="1:20" x14ac:dyDescent="0.2">
      <c r="A2209" s="51" t="s">
        <v>1787</v>
      </c>
      <c r="B2209" s="51" t="s">
        <v>1573</v>
      </c>
      <c r="C2209" s="51" t="s">
        <v>2372</v>
      </c>
      <c r="D2209" s="51" t="s">
        <v>1573</v>
      </c>
      <c r="E2209" s="51" t="s">
        <v>1572</v>
      </c>
      <c r="F2209" s="51" t="s">
        <v>1204</v>
      </c>
      <c r="G2209" s="51" t="s">
        <v>1203</v>
      </c>
      <c r="H2209" s="51" t="s">
        <v>1202</v>
      </c>
      <c r="I2209" s="51" t="s">
        <v>1201</v>
      </c>
      <c r="J2209" s="51" t="s">
        <v>1200</v>
      </c>
      <c r="K2209" s="51" t="s">
        <v>1199</v>
      </c>
      <c r="L2209" s="51" t="s">
        <v>1481</v>
      </c>
      <c r="M2209" s="51" t="s">
        <v>1211</v>
      </c>
      <c r="N2209" s="51" t="s">
        <v>1164</v>
      </c>
      <c r="O2209" s="51">
        <v>232000</v>
      </c>
      <c r="P2209" s="51" t="s">
        <v>1195</v>
      </c>
      <c r="Q2209" s="51" t="s">
        <v>1194</v>
      </c>
      <c r="R2209" s="51" t="s">
        <v>15</v>
      </c>
      <c r="T2209" s="51" t="s">
        <v>2185</v>
      </c>
    </row>
    <row r="2210" spans="1:20" x14ac:dyDescent="0.2">
      <c r="A2210" s="51" t="s">
        <v>1787</v>
      </c>
      <c r="B2210" s="51" t="s">
        <v>1573</v>
      </c>
      <c r="C2210" s="51" t="s">
        <v>2372</v>
      </c>
      <c r="D2210" s="51" t="s">
        <v>1573</v>
      </c>
      <c r="E2210" s="51" t="s">
        <v>1572</v>
      </c>
      <c r="F2210" s="51" t="s">
        <v>1204</v>
      </c>
      <c r="G2210" s="51" t="s">
        <v>1203</v>
      </c>
      <c r="H2210" s="51" t="s">
        <v>1202</v>
      </c>
      <c r="I2210" s="51" t="s">
        <v>1201</v>
      </c>
      <c r="J2210" s="51" t="s">
        <v>1200</v>
      </c>
      <c r="K2210" s="51" t="s">
        <v>1199</v>
      </c>
      <c r="L2210" s="51" t="s">
        <v>1478</v>
      </c>
      <c r="M2210" s="51" t="s">
        <v>1791</v>
      </c>
      <c r="N2210" s="51" t="s">
        <v>2735</v>
      </c>
      <c r="O2210" s="51">
        <v>214900</v>
      </c>
      <c r="P2210" s="51" t="s">
        <v>1195</v>
      </c>
      <c r="Q2210" s="51" t="s">
        <v>1194</v>
      </c>
      <c r="R2210" s="51" t="s">
        <v>15</v>
      </c>
      <c r="T2210" s="51" t="s">
        <v>1223</v>
      </c>
    </row>
    <row r="2211" spans="1:20" x14ac:dyDescent="0.2">
      <c r="A2211" s="51" t="s">
        <v>1787</v>
      </c>
      <c r="B2211" s="51" t="s">
        <v>1573</v>
      </c>
      <c r="C2211" s="51" t="s">
        <v>2372</v>
      </c>
      <c r="D2211" s="51" t="s">
        <v>1573</v>
      </c>
      <c r="E2211" s="51" t="s">
        <v>1572</v>
      </c>
      <c r="F2211" s="51" t="s">
        <v>1204</v>
      </c>
      <c r="G2211" s="51" t="s">
        <v>1203</v>
      </c>
      <c r="H2211" s="51" t="s">
        <v>1202</v>
      </c>
      <c r="I2211" s="51" t="s">
        <v>1201</v>
      </c>
      <c r="J2211" s="51" t="s">
        <v>1200</v>
      </c>
      <c r="K2211" s="51" t="s">
        <v>1199</v>
      </c>
      <c r="L2211" s="51" t="s">
        <v>1535</v>
      </c>
      <c r="M2211" s="51" t="s">
        <v>1221</v>
      </c>
      <c r="N2211" s="51" t="s">
        <v>1164</v>
      </c>
      <c r="O2211" s="51">
        <v>420900</v>
      </c>
      <c r="P2211" s="51" t="s">
        <v>1195</v>
      </c>
      <c r="Q2211" s="51" t="s">
        <v>1194</v>
      </c>
      <c r="R2211" s="51" t="s">
        <v>15</v>
      </c>
      <c r="T2211" s="51" t="s">
        <v>2392</v>
      </c>
    </row>
    <row r="2212" spans="1:20" x14ac:dyDescent="0.2">
      <c r="A2212" s="51" t="s">
        <v>1787</v>
      </c>
      <c r="B2212" s="51" t="s">
        <v>1573</v>
      </c>
      <c r="C2212" s="51" t="s">
        <v>2372</v>
      </c>
      <c r="D2212" s="51" t="s">
        <v>1573</v>
      </c>
      <c r="E2212" s="51" t="s">
        <v>1572</v>
      </c>
      <c r="F2212" s="51" t="s">
        <v>1204</v>
      </c>
      <c r="G2212" s="51" t="s">
        <v>1203</v>
      </c>
      <c r="H2212" s="51" t="s">
        <v>1202</v>
      </c>
      <c r="I2212" s="51" t="s">
        <v>1201</v>
      </c>
      <c r="J2212" s="51" t="s">
        <v>1200</v>
      </c>
      <c r="K2212" s="51" t="s">
        <v>1199</v>
      </c>
      <c r="L2212" s="51" t="s">
        <v>1533</v>
      </c>
      <c r="M2212" s="51" t="s">
        <v>1221</v>
      </c>
      <c r="N2212" s="51" t="s">
        <v>1164</v>
      </c>
      <c r="O2212" s="51">
        <v>316150</v>
      </c>
      <c r="P2212" s="51" t="s">
        <v>1195</v>
      </c>
      <c r="Q2212" s="51" t="s">
        <v>1194</v>
      </c>
      <c r="R2212" s="51" t="s">
        <v>15</v>
      </c>
      <c r="T2212" s="51" t="s">
        <v>2475</v>
      </c>
    </row>
    <row r="2213" spans="1:20" x14ac:dyDescent="0.2">
      <c r="A2213" s="51" t="s">
        <v>1787</v>
      </c>
      <c r="B2213" s="51" t="s">
        <v>1573</v>
      </c>
      <c r="C2213" s="51" t="s">
        <v>2372</v>
      </c>
      <c r="D2213" s="51" t="s">
        <v>1573</v>
      </c>
      <c r="E2213" s="51" t="s">
        <v>1572</v>
      </c>
      <c r="F2213" s="51" t="s">
        <v>1204</v>
      </c>
      <c r="G2213" s="51" t="s">
        <v>1203</v>
      </c>
      <c r="H2213" s="51" t="s">
        <v>1202</v>
      </c>
      <c r="I2213" s="51" t="s">
        <v>1201</v>
      </c>
      <c r="J2213" s="51" t="s">
        <v>1200</v>
      </c>
      <c r="K2213" s="51" t="s">
        <v>1199</v>
      </c>
      <c r="L2213" s="51" t="s">
        <v>1532</v>
      </c>
      <c r="M2213" s="51" t="s">
        <v>1791</v>
      </c>
      <c r="N2213" s="51" t="s">
        <v>2735</v>
      </c>
      <c r="O2213" s="51">
        <v>249900</v>
      </c>
      <c r="P2213" s="51" t="s">
        <v>1195</v>
      </c>
      <c r="Q2213" s="51" t="s">
        <v>1194</v>
      </c>
      <c r="R2213" s="51" t="s">
        <v>15</v>
      </c>
      <c r="T2213" s="51" t="s">
        <v>1302</v>
      </c>
    </row>
    <row r="2214" spans="1:20" x14ac:dyDescent="0.2">
      <c r="A2214" s="51" t="s">
        <v>1787</v>
      </c>
      <c r="B2214" s="51" t="s">
        <v>1573</v>
      </c>
      <c r="C2214" s="51" t="s">
        <v>2372</v>
      </c>
      <c r="D2214" s="51" t="s">
        <v>1573</v>
      </c>
      <c r="E2214" s="51" t="s">
        <v>1572</v>
      </c>
      <c r="F2214" s="51" t="s">
        <v>1204</v>
      </c>
      <c r="G2214" s="51" t="s">
        <v>1203</v>
      </c>
      <c r="H2214" s="51" t="s">
        <v>1202</v>
      </c>
      <c r="I2214" s="51" t="s">
        <v>1201</v>
      </c>
      <c r="J2214" s="51" t="s">
        <v>1200</v>
      </c>
      <c r="K2214" s="51" t="s">
        <v>1199</v>
      </c>
      <c r="L2214" s="51" t="s">
        <v>1531</v>
      </c>
      <c r="M2214" s="51" t="s">
        <v>1791</v>
      </c>
      <c r="N2214" s="51" t="s">
        <v>2735</v>
      </c>
      <c r="O2214" s="51">
        <v>699900</v>
      </c>
      <c r="P2214" s="51" t="s">
        <v>1195</v>
      </c>
      <c r="Q2214" s="51" t="s">
        <v>1194</v>
      </c>
      <c r="R2214" s="51" t="s">
        <v>15</v>
      </c>
      <c r="T2214" s="51" t="s">
        <v>1960</v>
      </c>
    </row>
    <row r="2215" spans="1:20" x14ac:dyDescent="0.2">
      <c r="A2215" s="51" t="s">
        <v>1787</v>
      </c>
      <c r="B2215" s="51" t="s">
        <v>1573</v>
      </c>
      <c r="C2215" s="51" t="s">
        <v>2372</v>
      </c>
      <c r="D2215" s="51" t="s">
        <v>1573</v>
      </c>
      <c r="E2215" s="51" t="s">
        <v>1572</v>
      </c>
      <c r="F2215" s="51" t="s">
        <v>1204</v>
      </c>
      <c r="G2215" s="51" t="s">
        <v>1203</v>
      </c>
      <c r="H2215" s="51" t="s">
        <v>1202</v>
      </c>
      <c r="I2215" s="51" t="s">
        <v>1201</v>
      </c>
      <c r="J2215" s="51" t="s">
        <v>1200</v>
      </c>
      <c r="K2215" s="51" t="s">
        <v>1199</v>
      </c>
      <c r="L2215" s="51" t="s">
        <v>1530</v>
      </c>
      <c r="M2215" s="51" t="s">
        <v>1211</v>
      </c>
      <c r="N2215" s="51" t="s">
        <v>1164</v>
      </c>
      <c r="O2215" s="51">
        <v>245200</v>
      </c>
      <c r="P2215" s="51" t="s">
        <v>1195</v>
      </c>
      <c r="Q2215" s="51" t="s">
        <v>1194</v>
      </c>
      <c r="R2215" s="51" t="s">
        <v>1213</v>
      </c>
      <c r="T2215" s="51" t="s">
        <v>1632</v>
      </c>
    </row>
    <row r="2216" spans="1:20" x14ac:dyDescent="0.2">
      <c r="A2216" s="51" t="s">
        <v>1787</v>
      </c>
      <c r="B2216" s="51" t="s">
        <v>1573</v>
      </c>
      <c r="C2216" s="51" t="s">
        <v>2372</v>
      </c>
      <c r="D2216" s="51" t="s">
        <v>1573</v>
      </c>
      <c r="E2216" s="51" t="s">
        <v>1572</v>
      </c>
      <c r="F2216" s="51" t="s">
        <v>1204</v>
      </c>
      <c r="G2216" s="51" t="s">
        <v>1203</v>
      </c>
      <c r="H2216" s="51" t="s">
        <v>1202</v>
      </c>
      <c r="I2216" s="51" t="s">
        <v>1201</v>
      </c>
      <c r="J2216" s="51" t="s">
        <v>1200</v>
      </c>
      <c r="K2216" s="51" t="s">
        <v>1199</v>
      </c>
      <c r="L2216" s="51" t="s">
        <v>1526</v>
      </c>
      <c r="M2216" s="51" t="s">
        <v>1791</v>
      </c>
      <c r="N2216" s="51" t="s">
        <v>2735</v>
      </c>
      <c r="O2216" s="51">
        <v>175850</v>
      </c>
      <c r="P2216" s="51" t="s">
        <v>1195</v>
      </c>
      <c r="Q2216" s="51" t="s">
        <v>1194</v>
      </c>
      <c r="R2216" s="51" t="s">
        <v>15</v>
      </c>
      <c r="T2216" s="51" t="s">
        <v>2402</v>
      </c>
    </row>
    <row r="2217" spans="1:20" x14ac:dyDescent="0.2">
      <c r="A2217" s="51" t="s">
        <v>1787</v>
      </c>
      <c r="B2217" s="51" t="s">
        <v>1573</v>
      </c>
      <c r="C2217" s="51" t="s">
        <v>2372</v>
      </c>
      <c r="D2217" s="51" t="s">
        <v>1573</v>
      </c>
      <c r="E2217" s="51" t="s">
        <v>1572</v>
      </c>
      <c r="F2217" s="51" t="s">
        <v>1204</v>
      </c>
      <c r="G2217" s="51" t="s">
        <v>1203</v>
      </c>
      <c r="H2217" s="51" t="s">
        <v>1202</v>
      </c>
      <c r="I2217" s="51" t="s">
        <v>1201</v>
      </c>
      <c r="J2217" s="51" t="s">
        <v>1200</v>
      </c>
      <c r="K2217" s="51" t="s">
        <v>1199</v>
      </c>
      <c r="L2217" s="51" t="s">
        <v>1621</v>
      </c>
      <c r="M2217" s="51" t="s">
        <v>1197</v>
      </c>
      <c r="N2217" s="51" t="s">
        <v>1168</v>
      </c>
      <c r="O2217" s="51">
        <v>378800</v>
      </c>
      <c r="P2217" s="51" t="s">
        <v>1195</v>
      </c>
      <c r="Q2217" s="51" t="s">
        <v>1194</v>
      </c>
      <c r="R2217" s="51" t="s">
        <v>15</v>
      </c>
      <c r="T2217" s="51" t="s">
        <v>2474</v>
      </c>
    </row>
    <row r="2218" spans="1:20" x14ac:dyDescent="0.2">
      <c r="A2218" s="51" t="s">
        <v>1787</v>
      </c>
      <c r="B2218" s="51" t="s">
        <v>1573</v>
      </c>
      <c r="C2218" s="51" t="s">
        <v>2372</v>
      </c>
      <c r="D2218" s="51" t="s">
        <v>1573</v>
      </c>
      <c r="E2218" s="51" t="s">
        <v>1572</v>
      </c>
      <c r="F2218" s="51" t="s">
        <v>1204</v>
      </c>
      <c r="G2218" s="51" t="s">
        <v>1203</v>
      </c>
      <c r="H2218" s="51" t="s">
        <v>1202</v>
      </c>
      <c r="I2218" s="51" t="s">
        <v>1201</v>
      </c>
      <c r="J2218" s="51" t="s">
        <v>1200</v>
      </c>
      <c r="K2218" s="51" t="s">
        <v>1199</v>
      </c>
      <c r="L2218" s="51" t="s">
        <v>1619</v>
      </c>
      <c r="M2218" s="51" t="s">
        <v>1791</v>
      </c>
      <c r="N2218" s="51" t="s">
        <v>2735</v>
      </c>
      <c r="O2218" s="51">
        <v>514900</v>
      </c>
      <c r="P2218" s="51" t="s">
        <v>1195</v>
      </c>
      <c r="Q2218" s="51" t="s">
        <v>1194</v>
      </c>
      <c r="R2218" s="51" t="s">
        <v>15</v>
      </c>
      <c r="T2218" s="51" t="s">
        <v>1288</v>
      </c>
    </row>
    <row r="2219" spans="1:20" x14ac:dyDescent="0.2">
      <c r="A2219" s="51" t="s">
        <v>1787</v>
      </c>
      <c r="B2219" s="51" t="s">
        <v>1573</v>
      </c>
      <c r="C2219" s="51" t="s">
        <v>2372</v>
      </c>
      <c r="D2219" s="51" t="s">
        <v>1573</v>
      </c>
      <c r="E2219" s="51" t="s">
        <v>1572</v>
      </c>
      <c r="F2219" s="51" t="s">
        <v>1204</v>
      </c>
      <c r="G2219" s="51" t="s">
        <v>1203</v>
      </c>
      <c r="H2219" s="51" t="s">
        <v>1202</v>
      </c>
      <c r="I2219" s="51" t="s">
        <v>1201</v>
      </c>
      <c r="J2219" s="51" t="s">
        <v>1200</v>
      </c>
      <c r="K2219" s="51" t="s">
        <v>1199</v>
      </c>
      <c r="L2219" s="51" t="s">
        <v>1618</v>
      </c>
      <c r="M2219" s="51" t="s">
        <v>1211</v>
      </c>
      <c r="N2219" s="51" t="s">
        <v>1164</v>
      </c>
      <c r="O2219" s="51">
        <v>266638</v>
      </c>
      <c r="P2219" s="51" t="s">
        <v>1195</v>
      </c>
      <c r="Q2219" s="51" t="s">
        <v>1194</v>
      </c>
      <c r="R2219" s="51" t="s">
        <v>15</v>
      </c>
      <c r="T2219" s="51" t="s">
        <v>2241</v>
      </c>
    </row>
    <row r="2220" spans="1:20" x14ac:dyDescent="0.2">
      <c r="A2220" s="51" t="s">
        <v>1787</v>
      </c>
      <c r="B2220" s="51" t="s">
        <v>1573</v>
      </c>
      <c r="C2220" s="51" t="s">
        <v>2372</v>
      </c>
      <c r="D2220" s="51" t="s">
        <v>1573</v>
      </c>
      <c r="E2220" s="51" t="s">
        <v>1572</v>
      </c>
      <c r="F2220" s="51" t="s">
        <v>1204</v>
      </c>
      <c r="G2220" s="51" t="s">
        <v>1203</v>
      </c>
      <c r="H2220" s="51" t="s">
        <v>1202</v>
      </c>
      <c r="I2220" s="51" t="s">
        <v>1201</v>
      </c>
      <c r="J2220" s="51" t="s">
        <v>1200</v>
      </c>
      <c r="K2220" s="51" t="s">
        <v>1199</v>
      </c>
      <c r="L2220" s="51" t="s">
        <v>1617</v>
      </c>
      <c r="M2220" s="51" t="s">
        <v>1791</v>
      </c>
      <c r="N2220" s="51" t="s">
        <v>2735</v>
      </c>
      <c r="O2220" s="51">
        <v>143300</v>
      </c>
      <c r="P2220" s="51" t="s">
        <v>1195</v>
      </c>
      <c r="Q2220" s="51" t="s">
        <v>1194</v>
      </c>
      <c r="R2220" s="51" t="s">
        <v>15</v>
      </c>
      <c r="T2220" s="51" t="s">
        <v>2473</v>
      </c>
    </row>
    <row r="2221" spans="1:20" x14ac:dyDescent="0.2">
      <c r="A2221" s="51" t="s">
        <v>1787</v>
      </c>
      <c r="B2221" s="51" t="s">
        <v>1573</v>
      </c>
      <c r="C2221" s="51" t="s">
        <v>2372</v>
      </c>
      <c r="D2221" s="51" t="s">
        <v>1573</v>
      </c>
      <c r="E2221" s="51" t="s">
        <v>1572</v>
      </c>
      <c r="F2221" s="51" t="s">
        <v>1204</v>
      </c>
      <c r="G2221" s="51" t="s">
        <v>1203</v>
      </c>
      <c r="H2221" s="51" t="s">
        <v>1202</v>
      </c>
      <c r="I2221" s="51" t="s">
        <v>1201</v>
      </c>
      <c r="J2221" s="51" t="s">
        <v>1200</v>
      </c>
      <c r="K2221" s="51" t="s">
        <v>1199</v>
      </c>
      <c r="L2221" s="51" t="s">
        <v>1616</v>
      </c>
      <c r="M2221" s="51" t="s">
        <v>1221</v>
      </c>
      <c r="N2221" s="51" t="s">
        <v>1164</v>
      </c>
      <c r="O2221" s="51">
        <v>597900</v>
      </c>
      <c r="P2221" s="51" t="s">
        <v>1195</v>
      </c>
      <c r="Q2221" s="51" t="s">
        <v>1194</v>
      </c>
      <c r="R2221" s="51" t="s">
        <v>15</v>
      </c>
      <c r="T2221" s="51" t="s">
        <v>2390</v>
      </c>
    </row>
    <row r="2222" spans="1:20" x14ac:dyDescent="0.2">
      <c r="A2222" s="51" t="s">
        <v>1787</v>
      </c>
      <c r="B2222" s="51" t="s">
        <v>1573</v>
      </c>
      <c r="C2222" s="51" t="s">
        <v>2372</v>
      </c>
      <c r="D2222" s="51" t="s">
        <v>1573</v>
      </c>
      <c r="E2222" s="51" t="s">
        <v>1572</v>
      </c>
      <c r="F2222" s="51" t="s">
        <v>1204</v>
      </c>
      <c r="G2222" s="51" t="s">
        <v>1203</v>
      </c>
      <c r="H2222" s="51" t="s">
        <v>1202</v>
      </c>
      <c r="I2222" s="51" t="s">
        <v>1201</v>
      </c>
      <c r="J2222" s="51" t="s">
        <v>1200</v>
      </c>
      <c r="K2222" s="51" t="s">
        <v>1199</v>
      </c>
      <c r="L2222" s="51" t="s">
        <v>1614</v>
      </c>
      <c r="M2222" s="51" t="s">
        <v>1272</v>
      </c>
      <c r="N2222" s="51" t="s">
        <v>1166</v>
      </c>
      <c r="O2222" s="51">
        <v>339900</v>
      </c>
      <c r="P2222" s="51" t="s">
        <v>1195</v>
      </c>
      <c r="Q2222" s="51" t="s">
        <v>1194</v>
      </c>
      <c r="R2222" s="51" t="s">
        <v>15</v>
      </c>
      <c r="T2222" s="51" t="s">
        <v>2103</v>
      </c>
    </row>
    <row r="2223" spans="1:20" x14ac:dyDescent="0.2">
      <c r="A2223" s="51" t="s">
        <v>1787</v>
      </c>
      <c r="B2223" s="51" t="s">
        <v>1573</v>
      </c>
      <c r="C2223" s="51" t="s">
        <v>2372</v>
      </c>
      <c r="D2223" s="51" t="s">
        <v>1573</v>
      </c>
      <c r="E2223" s="51" t="s">
        <v>1572</v>
      </c>
      <c r="F2223" s="51" t="s">
        <v>1204</v>
      </c>
      <c r="G2223" s="51" t="s">
        <v>1203</v>
      </c>
      <c r="H2223" s="51" t="s">
        <v>1202</v>
      </c>
      <c r="I2223" s="51" t="s">
        <v>1201</v>
      </c>
      <c r="J2223" s="51" t="s">
        <v>1200</v>
      </c>
      <c r="K2223" s="51" t="s">
        <v>1199</v>
      </c>
      <c r="L2223" s="51" t="s">
        <v>1613</v>
      </c>
      <c r="M2223" s="51" t="s">
        <v>1211</v>
      </c>
      <c r="N2223" s="51" t="s">
        <v>1164</v>
      </c>
      <c r="O2223" s="51">
        <v>204000</v>
      </c>
      <c r="P2223" s="51" t="s">
        <v>1195</v>
      </c>
      <c r="Q2223" s="51" t="s">
        <v>1194</v>
      </c>
      <c r="R2223" s="51" t="s">
        <v>15</v>
      </c>
      <c r="T2223" s="51" t="s">
        <v>1875</v>
      </c>
    </row>
    <row r="2224" spans="1:20" x14ac:dyDescent="0.2">
      <c r="A2224" s="51" t="s">
        <v>1787</v>
      </c>
      <c r="B2224" s="51" t="s">
        <v>1573</v>
      </c>
      <c r="C2224" s="51" t="s">
        <v>2372</v>
      </c>
      <c r="D2224" s="51" t="s">
        <v>1573</v>
      </c>
      <c r="E2224" s="51" t="s">
        <v>1572</v>
      </c>
      <c r="F2224" s="51" t="s">
        <v>1204</v>
      </c>
      <c r="G2224" s="51" t="s">
        <v>1203</v>
      </c>
      <c r="H2224" s="51" t="s">
        <v>1202</v>
      </c>
      <c r="I2224" s="51" t="s">
        <v>1201</v>
      </c>
      <c r="J2224" s="51" t="s">
        <v>1200</v>
      </c>
      <c r="K2224" s="51" t="s">
        <v>1199</v>
      </c>
      <c r="L2224" s="51" t="s">
        <v>1612</v>
      </c>
      <c r="M2224" s="51" t="s">
        <v>1791</v>
      </c>
      <c r="N2224" s="51" t="s">
        <v>2735</v>
      </c>
      <c r="O2224" s="51">
        <v>466950</v>
      </c>
      <c r="P2224" s="51" t="s">
        <v>1195</v>
      </c>
      <c r="Q2224" s="51" t="s">
        <v>1194</v>
      </c>
      <c r="R2224" s="51" t="s">
        <v>15</v>
      </c>
      <c r="T2224" s="51" t="s">
        <v>2472</v>
      </c>
    </row>
    <row r="2225" spans="1:20" x14ac:dyDescent="0.2">
      <c r="A2225" s="51" t="s">
        <v>1787</v>
      </c>
      <c r="B2225" s="51" t="s">
        <v>1573</v>
      </c>
      <c r="C2225" s="51" t="s">
        <v>2372</v>
      </c>
      <c r="D2225" s="51" t="s">
        <v>1573</v>
      </c>
      <c r="E2225" s="51" t="s">
        <v>1572</v>
      </c>
      <c r="F2225" s="51" t="s">
        <v>1204</v>
      </c>
      <c r="G2225" s="51" t="s">
        <v>1203</v>
      </c>
      <c r="H2225" s="51" t="s">
        <v>1202</v>
      </c>
      <c r="I2225" s="51" t="s">
        <v>1201</v>
      </c>
      <c r="J2225" s="51" t="s">
        <v>1200</v>
      </c>
      <c r="K2225" s="51" t="s">
        <v>1199</v>
      </c>
      <c r="L2225" s="51" t="s">
        <v>1611</v>
      </c>
      <c r="M2225" s="51" t="s">
        <v>1214</v>
      </c>
      <c r="N2225" s="51" t="s">
        <v>1168</v>
      </c>
      <c r="O2225" s="51">
        <v>330900</v>
      </c>
      <c r="P2225" s="51" t="s">
        <v>1195</v>
      </c>
      <c r="Q2225" s="51" t="s">
        <v>1194</v>
      </c>
      <c r="R2225" s="51" t="s">
        <v>1213</v>
      </c>
      <c r="T2225" s="51" t="s">
        <v>1652</v>
      </c>
    </row>
    <row r="2226" spans="1:20" x14ac:dyDescent="0.2">
      <c r="A2226" s="51" t="s">
        <v>1787</v>
      </c>
      <c r="B2226" s="51" t="s">
        <v>1573</v>
      </c>
      <c r="C2226" s="51" t="s">
        <v>2372</v>
      </c>
      <c r="D2226" s="51" t="s">
        <v>1573</v>
      </c>
      <c r="E2226" s="51" t="s">
        <v>1572</v>
      </c>
      <c r="F2226" s="51" t="s">
        <v>1204</v>
      </c>
      <c r="G2226" s="51" t="s">
        <v>1203</v>
      </c>
      <c r="H2226" s="51" t="s">
        <v>1202</v>
      </c>
      <c r="I2226" s="51" t="s">
        <v>1201</v>
      </c>
      <c r="J2226" s="51" t="s">
        <v>1200</v>
      </c>
      <c r="K2226" s="51" t="s">
        <v>1199</v>
      </c>
      <c r="L2226" s="51" t="s">
        <v>1610</v>
      </c>
      <c r="M2226" s="51" t="s">
        <v>1791</v>
      </c>
      <c r="N2226" s="51" t="s">
        <v>2735</v>
      </c>
      <c r="O2226" s="51">
        <v>141700</v>
      </c>
      <c r="P2226" s="51" t="s">
        <v>1195</v>
      </c>
      <c r="Q2226" s="51" t="s">
        <v>1194</v>
      </c>
      <c r="R2226" s="51" t="s">
        <v>1213</v>
      </c>
      <c r="T2226" s="51" t="s">
        <v>2377</v>
      </c>
    </row>
    <row r="2227" spans="1:20" x14ac:dyDescent="0.2">
      <c r="A2227" s="51" t="s">
        <v>1787</v>
      </c>
      <c r="B2227" s="51" t="s">
        <v>1573</v>
      </c>
      <c r="C2227" s="51" t="s">
        <v>2372</v>
      </c>
      <c r="D2227" s="51" t="s">
        <v>1573</v>
      </c>
      <c r="E2227" s="51" t="s">
        <v>1572</v>
      </c>
      <c r="F2227" s="51" t="s">
        <v>1204</v>
      </c>
      <c r="G2227" s="51" t="s">
        <v>1203</v>
      </c>
      <c r="H2227" s="51" t="s">
        <v>1202</v>
      </c>
      <c r="I2227" s="51" t="s">
        <v>1201</v>
      </c>
      <c r="J2227" s="51" t="s">
        <v>1200</v>
      </c>
      <c r="K2227" s="51" t="s">
        <v>1199</v>
      </c>
      <c r="L2227" s="51" t="s">
        <v>1609</v>
      </c>
      <c r="M2227" s="51" t="s">
        <v>1211</v>
      </c>
      <c r="N2227" s="51" t="s">
        <v>1164</v>
      </c>
      <c r="O2227" s="51">
        <v>214900</v>
      </c>
      <c r="P2227" s="51" t="s">
        <v>1195</v>
      </c>
      <c r="Q2227" s="51" t="s">
        <v>1194</v>
      </c>
      <c r="R2227" s="51" t="s">
        <v>1213</v>
      </c>
      <c r="T2227" s="51" t="s">
        <v>1223</v>
      </c>
    </row>
    <row r="2228" spans="1:20" x14ac:dyDescent="0.2">
      <c r="A2228" s="51" t="s">
        <v>1787</v>
      </c>
      <c r="B2228" s="51" t="s">
        <v>1573</v>
      </c>
      <c r="C2228" s="51" t="s">
        <v>2372</v>
      </c>
      <c r="D2228" s="51" t="s">
        <v>1573</v>
      </c>
      <c r="E2228" s="51" t="s">
        <v>1572</v>
      </c>
      <c r="F2228" s="51" t="s">
        <v>1204</v>
      </c>
      <c r="G2228" s="51" t="s">
        <v>1203</v>
      </c>
      <c r="H2228" s="51" t="s">
        <v>1202</v>
      </c>
      <c r="I2228" s="51" t="s">
        <v>1201</v>
      </c>
      <c r="J2228" s="51" t="s">
        <v>1200</v>
      </c>
      <c r="K2228" s="51" t="s">
        <v>1199</v>
      </c>
      <c r="L2228" s="51" t="s">
        <v>1607</v>
      </c>
      <c r="M2228" s="51" t="s">
        <v>1791</v>
      </c>
      <c r="N2228" s="51" t="s">
        <v>2735</v>
      </c>
      <c r="O2228" s="51">
        <v>134490</v>
      </c>
      <c r="P2228" s="51" t="s">
        <v>1195</v>
      </c>
      <c r="Q2228" s="51" t="s">
        <v>1194</v>
      </c>
      <c r="R2228" s="51" t="s">
        <v>15</v>
      </c>
      <c r="T2228" s="51" t="s">
        <v>2471</v>
      </c>
    </row>
    <row r="2229" spans="1:20" x14ac:dyDescent="0.2">
      <c r="A2229" s="51" t="s">
        <v>1787</v>
      </c>
      <c r="B2229" s="51" t="s">
        <v>1573</v>
      </c>
      <c r="C2229" s="51" t="s">
        <v>2372</v>
      </c>
      <c r="D2229" s="51" t="s">
        <v>1573</v>
      </c>
      <c r="E2229" s="51" t="s">
        <v>1572</v>
      </c>
      <c r="F2229" s="51" t="s">
        <v>1204</v>
      </c>
      <c r="G2229" s="51" t="s">
        <v>1203</v>
      </c>
      <c r="H2229" s="51" t="s">
        <v>1202</v>
      </c>
      <c r="I2229" s="51" t="s">
        <v>1201</v>
      </c>
      <c r="J2229" s="51" t="s">
        <v>1200</v>
      </c>
      <c r="K2229" s="51" t="s">
        <v>1199</v>
      </c>
      <c r="L2229" s="51" t="s">
        <v>1605</v>
      </c>
      <c r="M2229" s="51" t="s">
        <v>1211</v>
      </c>
      <c r="N2229" s="51" t="s">
        <v>1164</v>
      </c>
      <c r="O2229" s="51">
        <v>835900</v>
      </c>
      <c r="P2229" s="51" t="s">
        <v>1195</v>
      </c>
      <c r="Q2229" s="51" t="s">
        <v>1194</v>
      </c>
      <c r="R2229" s="51" t="s">
        <v>1213</v>
      </c>
      <c r="T2229" s="51" t="s">
        <v>2470</v>
      </c>
    </row>
    <row r="2230" spans="1:20" x14ac:dyDescent="0.2">
      <c r="A2230" s="51" t="s">
        <v>1787</v>
      </c>
      <c r="B2230" s="51" t="s">
        <v>1573</v>
      </c>
      <c r="C2230" s="51" t="s">
        <v>2372</v>
      </c>
      <c r="D2230" s="51" t="s">
        <v>1573</v>
      </c>
      <c r="E2230" s="51" t="s">
        <v>1572</v>
      </c>
      <c r="F2230" s="51" t="s">
        <v>1204</v>
      </c>
      <c r="G2230" s="51" t="s">
        <v>1203</v>
      </c>
      <c r="H2230" s="51" t="s">
        <v>1202</v>
      </c>
      <c r="I2230" s="51" t="s">
        <v>1201</v>
      </c>
      <c r="J2230" s="51" t="s">
        <v>1200</v>
      </c>
      <c r="K2230" s="51" t="s">
        <v>1199</v>
      </c>
      <c r="L2230" s="51" t="s">
        <v>1603</v>
      </c>
      <c r="M2230" s="51" t="s">
        <v>1221</v>
      </c>
      <c r="N2230" s="51" t="s">
        <v>1164</v>
      </c>
      <c r="O2230" s="51">
        <v>166150</v>
      </c>
      <c r="P2230" s="51" t="s">
        <v>1195</v>
      </c>
      <c r="Q2230" s="51" t="s">
        <v>1194</v>
      </c>
      <c r="R2230" s="51" t="s">
        <v>15</v>
      </c>
      <c r="T2230" s="51" t="s">
        <v>2389</v>
      </c>
    </row>
    <row r="2231" spans="1:20" x14ac:dyDescent="0.2">
      <c r="A2231" s="51" t="s">
        <v>1787</v>
      </c>
      <c r="B2231" s="51" t="s">
        <v>1573</v>
      </c>
      <c r="C2231" s="51" t="s">
        <v>2372</v>
      </c>
      <c r="D2231" s="51" t="s">
        <v>1573</v>
      </c>
      <c r="E2231" s="51" t="s">
        <v>1572</v>
      </c>
      <c r="F2231" s="51" t="s">
        <v>1204</v>
      </c>
      <c r="G2231" s="51" t="s">
        <v>1203</v>
      </c>
      <c r="H2231" s="51" t="s">
        <v>1202</v>
      </c>
      <c r="I2231" s="51" t="s">
        <v>1201</v>
      </c>
      <c r="J2231" s="51" t="s">
        <v>1200</v>
      </c>
      <c r="K2231" s="51" t="s">
        <v>1199</v>
      </c>
      <c r="L2231" s="51" t="s">
        <v>1602</v>
      </c>
      <c r="M2231" s="51" t="s">
        <v>1791</v>
      </c>
      <c r="N2231" s="51" t="s">
        <v>2735</v>
      </c>
      <c r="O2231" s="51">
        <v>345900</v>
      </c>
      <c r="P2231" s="51" t="s">
        <v>1195</v>
      </c>
      <c r="Q2231" s="51" t="s">
        <v>1194</v>
      </c>
      <c r="R2231" s="51" t="s">
        <v>15</v>
      </c>
      <c r="T2231" s="51" t="s">
        <v>1902</v>
      </c>
    </row>
    <row r="2232" spans="1:20" x14ac:dyDescent="0.2">
      <c r="A2232" s="51" t="s">
        <v>1787</v>
      </c>
      <c r="B2232" s="51" t="s">
        <v>1573</v>
      </c>
      <c r="C2232" s="51" t="s">
        <v>2372</v>
      </c>
      <c r="D2232" s="51" t="s">
        <v>1573</v>
      </c>
      <c r="E2232" s="51" t="s">
        <v>1572</v>
      </c>
      <c r="F2232" s="51" t="s">
        <v>1204</v>
      </c>
      <c r="G2232" s="51" t="s">
        <v>1203</v>
      </c>
      <c r="H2232" s="51" t="s">
        <v>1202</v>
      </c>
      <c r="I2232" s="51" t="s">
        <v>1201</v>
      </c>
      <c r="J2232" s="51" t="s">
        <v>1200</v>
      </c>
      <c r="K2232" s="51" t="s">
        <v>1199</v>
      </c>
      <c r="L2232" s="51" t="s">
        <v>1600</v>
      </c>
      <c r="M2232" s="51" t="s">
        <v>1197</v>
      </c>
      <c r="N2232" s="51" t="s">
        <v>1168</v>
      </c>
      <c r="O2232" s="51">
        <v>614900</v>
      </c>
      <c r="P2232" s="51" t="s">
        <v>1195</v>
      </c>
      <c r="Q2232" s="51" t="s">
        <v>1194</v>
      </c>
      <c r="R2232" s="51" t="s">
        <v>15</v>
      </c>
      <c r="T2232" s="51" t="s">
        <v>2357</v>
      </c>
    </row>
    <row r="2233" spans="1:20" x14ac:dyDescent="0.2">
      <c r="A2233" s="51" t="s">
        <v>1787</v>
      </c>
      <c r="B2233" s="51" t="s">
        <v>1573</v>
      </c>
      <c r="C2233" s="51" t="s">
        <v>2372</v>
      </c>
      <c r="D2233" s="51" t="s">
        <v>1573</v>
      </c>
      <c r="E2233" s="51" t="s">
        <v>1572</v>
      </c>
      <c r="F2233" s="51" t="s">
        <v>1204</v>
      </c>
      <c r="G2233" s="51" t="s">
        <v>1203</v>
      </c>
      <c r="H2233" s="51" t="s">
        <v>1202</v>
      </c>
      <c r="I2233" s="51" t="s">
        <v>1201</v>
      </c>
      <c r="J2233" s="51" t="s">
        <v>1200</v>
      </c>
      <c r="K2233" s="51" t="s">
        <v>1199</v>
      </c>
      <c r="L2233" s="51" t="s">
        <v>1599</v>
      </c>
      <c r="M2233" s="51" t="s">
        <v>1791</v>
      </c>
      <c r="N2233" s="51" t="s">
        <v>2735</v>
      </c>
      <c r="O2233" s="51">
        <v>619900</v>
      </c>
      <c r="P2233" s="51" t="s">
        <v>1195</v>
      </c>
      <c r="Q2233" s="51" t="s">
        <v>1194</v>
      </c>
      <c r="R2233" s="51" t="s">
        <v>15</v>
      </c>
      <c r="T2233" s="51" t="s">
        <v>2131</v>
      </c>
    </row>
    <row r="2234" spans="1:20" x14ac:dyDescent="0.2">
      <c r="A2234" s="51" t="s">
        <v>1787</v>
      </c>
      <c r="B2234" s="51" t="s">
        <v>1573</v>
      </c>
      <c r="C2234" s="51" t="s">
        <v>2372</v>
      </c>
      <c r="D2234" s="51" t="s">
        <v>1573</v>
      </c>
      <c r="E2234" s="51" t="s">
        <v>1572</v>
      </c>
      <c r="F2234" s="51" t="s">
        <v>1204</v>
      </c>
      <c r="G2234" s="51" t="s">
        <v>1203</v>
      </c>
      <c r="H2234" s="51" t="s">
        <v>1202</v>
      </c>
      <c r="I2234" s="51" t="s">
        <v>1201</v>
      </c>
      <c r="J2234" s="51" t="s">
        <v>1200</v>
      </c>
      <c r="K2234" s="51" t="s">
        <v>1199</v>
      </c>
      <c r="L2234" s="51" t="s">
        <v>1597</v>
      </c>
      <c r="M2234" s="51" t="s">
        <v>1197</v>
      </c>
      <c r="N2234" s="51" t="s">
        <v>1168</v>
      </c>
      <c r="O2234" s="51">
        <v>308300</v>
      </c>
      <c r="P2234" s="51" t="s">
        <v>1195</v>
      </c>
      <c r="Q2234" s="51" t="s">
        <v>1194</v>
      </c>
      <c r="R2234" s="51" t="s">
        <v>15</v>
      </c>
      <c r="T2234" s="51" t="s">
        <v>2236</v>
      </c>
    </row>
    <row r="2235" spans="1:20" x14ac:dyDescent="0.2">
      <c r="A2235" s="51" t="s">
        <v>1787</v>
      </c>
      <c r="B2235" s="51" t="s">
        <v>1573</v>
      </c>
      <c r="C2235" s="51" t="s">
        <v>2372</v>
      </c>
      <c r="D2235" s="51" t="s">
        <v>1573</v>
      </c>
      <c r="E2235" s="51" t="s">
        <v>1572</v>
      </c>
      <c r="F2235" s="51" t="s">
        <v>1204</v>
      </c>
      <c r="G2235" s="51" t="s">
        <v>1203</v>
      </c>
      <c r="H2235" s="51" t="s">
        <v>1202</v>
      </c>
      <c r="I2235" s="51" t="s">
        <v>1201</v>
      </c>
      <c r="J2235" s="51" t="s">
        <v>1200</v>
      </c>
      <c r="K2235" s="51" t="s">
        <v>1199</v>
      </c>
      <c r="L2235" s="51" t="s">
        <v>1596</v>
      </c>
      <c r="M2235" s="51" t="s">
        <v>1791</v>
      </c>
      <c r="N2235" s="51" t="s">
        <v>2735</v>
      </c>
      <c r="O2235" s="51">
        <v>109900</v>
      </c>
      <c r="P2235" s="51" t="s">
        <v>1195</v>
      </c>
      <c r="Q2235" s="51" t="s">
        <v>1194</v>
      </c>
      <c r="R2235" s="51" t="s">
        <v>15</v>
      </c>
      <c r="T2235" s="51" t="s">
        <v>2233</v>
      </c>
    </row>
    <row r="2236" spans="1:20" x14ac:dyDescent="0.2">
      <c r="A2236" s="51" t="s">
        <v>1787</v>
      </c>
      <c r="B2236" s="51" t="s">
        <v>1573</v>
      </c>
      <c r="C2236" s="51" t="s">
        <v>2372</v>
      </c>
      <c r="D2236" s="51" t="s">
        <v>1573</v>
      </c>
      <c r="E2236" s="51" t="s">
        <v>1572</v>
      </c>
      <c r="F2236" s="51" t="s">
        <v>1204</v>
      </c>
      <c r="G2236" s="51" t="s">
        <v>1203</v>
      </c>
      <c r="H2236" s="51" t="s">
        <v>1202</v>
      </c>
      <c r="I2236" s="51" t="s">
        <v>1201</v>
      </c>
      <c r="J2236" s="51" t="s">
        <v>1200</v>
      </c>
      <c r="K2236" s="51" t="s">
        <v>1199</v>
      </c>
      <c r="L2236" s="51" t="s">
        <v>1595</v>
      </c>
      <c r="M2236" s="51" t="s">
        <v>1989</v>
      </c>
      <c r="N2236" s="51" t="s">
        <v>1166</v>
      </c>
      <c r="O2236" s="51">
        <v>308300</v>
      </c>
      <c r="P2236" s="51" t="s">
        <v>1195</v>
      </c>
      <c r="Q2236" s="51" t="s">
        <v>1194</v>
      </c>
      <c r="R2236" s="51" t="s">
        <v>15</v>
      </c>
      <c r="T2236" s="51" t="s">
        <v>2236</v>
      </c>
    </row>
    <row r="2237" spans="1:20" x14ac:dyDescent="0.2">
      <c r="A2237" s="51" t="s">
        <v>1787</v>
      </c>
      <c r="B2237" s="51" t="s">
        <v>1573</v>
      </c>
      <c r="C2237" s="51" t="s">
        <v>2372</v>
      </c>
      <c r="D2237" s="51" t="s">
        <v>1573</v>
      </c>
      <c r="E2237" s="51" t="s">
        <v>1572</v>
      </c>
      <c r="F2237" s="51" t="s">
        <v>1204</v>
      </c>
      <c r="G2237" s="51" t="s">
        <v>1203</v>
      </c>
      <c r="H2237" s="51" t="s">
        <v>1202</v>
      </c>
      <c r="I2237" s="51" t="s">
        <v>1201</v>
      </c>
      <c r="J2237" s="51" t="s">
        <v>1200</v>
      </c>
      <c r="K2237" s="51" t="s">
        <v>1199</v>
      </c>
      <c r="L2237" s="51" t="s">
        <v>1594</v>
      </c>
      <c r="M2237" s="51" t="s">
        <v>1791</v>
      </c>
      <c r="N2237" s="51" t="s">
        <v>2735</v>
      </c>
      <c r="O2237" s="51">
        <v>189900</v>
      </c>
      <c r="P2237" s="51" t="s">
        <v>1195</v>
      </c>
      <c r="Q2237" s="51" t="s">
        <v>1194</v>
      </c>
      <c r="R2237" s="51" t="s">
        <v>1213</v>
      </c>
      <c r="T2237" s="51" t="s">
        <v>2188</v>
      </c>
    </row>
    <row r="2238" spans="1:20" x14ac:dyDescent="0.2">
      <c r="A2238" s="51" t="s">
        <v>1787</v>
      </c>
      <c r="B2238" s="51" t="s">
        <v>1573</v>
      </c>
      <c r="C2238" s="51" t="s">
        <v>2372</v>
      </c>
      <c r="D2238" s="51" t="s">
        <v>1573</v>
      </c>
      <c r="E2238" s="51" t="s">
        <v>1572</v>
      </c>
      <c r="F2238" s="51" t="s">
        <v>1204</v>
      </c>
      <c r="G2238" s="51" t="s">
        <v>1203</v>
      </c>
      <c r="H2238" s="51" t="s">
        <v>1202</v>
      </c>
      <c r="I2238" s="51" t="s">
        <v>1201</v>
      </c>
      <c r="J2238" s="51" t="s">
        <v>1200</v>
      </c>
      <c r="K2238" s="51" t="s">
        <v>1199</v>
      </c>
      <c r="L2238" s="51" t="s">
        <v>1593</v>
      </c>
      <c r="M2238" s="51" t="s">
        <v>1791</v>
      </c>
      <c r="N2238" s="51" t="s">
        <v>2735</v>
      </c>
      <c r="O2238" s="51">
        <v>340000</v>
      </c>
      <c r="P2238" s="51" t="s">
        <v>1195</v>
      </c>
      <c r="Q2238" s="51" t="s">
        <v>1194</v>
      </c>
      <c r="R2238" s="51" t="s">
        <v>15</v>
      </c>
      <c r="T2238" s="51" t="s">
        <v>2356</v>
      </c>
    </row>
    <row r="2239" spans="1:20" x14ac:dyDescent="0.2">
      <c r="A2239" s="51" t="s">
        <v>1787</v>
      </c>
      <c r="B2239" s="51" t="s">
        <v>1573</v>
      </c>
      <c r="C2239" s="51" t="s">
        <v>2372</v>
      </c>
      <c r="D2239" s="51" t="s">
        <v>1573</v>
      </c>
      <c r="E2239" s="51" t="s">
        <v>1572</v>
      </c>
      <c r="F2239" s="51" t="s">
        <v>1204</v>
      </c>
      <c r="G2239" s="51" t="s">
        <v>1203</v>
      </c>
      <c r="H2239" s="51" t="s">
        <v>1202</v>
      </c>
      <c r="I2239" s="51" t="s">
        <v>1201</v>
      </c>
      <c r="J2239" s="51" t="s">
        <v>1200</v>
      </c>
      <c r="K2239" s="51" t="s">
        <v>1199</v>
      </c>
      <c r="L2239" s="51" t="s">
        <v>1591</v>
      </c>
      <c r="M2239" s="51" t="s">
        <v>1791</v>
      </c>
      <c r="N2239" s="51" t="s">
        <v>2735</v>
      </c>
      <c r="O2239" s="51">
        <v>256800</v>
      </c>
      <c r="P2239" s="51" t="s">
        <v>1195</v>
      </c>
      <c r="Q2239" s="51" t="s">
        <v>1194</v>
      </c>
      <c r="R2239" s="51" t="s">
        <v>15</v>
      </c>
      <c r="T2239" s="51" t="s">
        <v>2374</v>
      </c>
    </row>
    <row r="2240" spans="1:20" x14ac:dyDescent="0.2">
      <c r="A2240" s="51" t="s">
        <v>1787</v>
      </c>
      <c r="B2240" s="51" t="s">
        <v>1573</v>
      </c>
      <c r="C2240" s="51" t="s">
        <v>2372</v>
      </c>
      <c r="D2240" s="51" t="s">
        <v>1573</v>
      </c>
      <c r="E2240" s="51" t="s">
        <v>1572</v>
      </c>
      <c r="F2240" s="51" t="s">
        <v>1204</v>
      </c>
      <c r="G2240" s="51" t="s">
        <v>1203</v>
      </c>
      <c r="H2240" s="51" t="s">
        <v>1202</v>
      </c>
      <c r="I2240" s="51" t="s">
        <v>1201</v>
      </c>
      <c r="J2240" s="51" t="s">
        <v>1200</v>
      </c>
      <c r="K2240" s="51" t="s">
        <v>1199</v>
      </c>
      <c r="L2240" s="51" t="s">
        <v>1590</v>
      </c>
      <c r="M2240" s="51" t="s">
        <v>1197</v>
      </c>
      <c r="N2240" s="51" t="s">
        <v>1168</v>
      </c>
      <c r="O2240" s="51">
        <v>470665</v>
      </c>
      <c r="P2240" s="51" t="s">
        <v>1195</v>
      </c>
      <c r="Q2240" s="51" t="s">
        <v>1194</v>
      </c>
      <c r="R2240" s="51" t="s">
        <v>15</v>
      </c>
      <c r="T2240" s="51" t="s">
        <v>2469</v>
      </c>
    </row>
    <row r="2241" spans="1:20" x14ac:dyDescent="0.2">
      <c r="A2241" s="51" t="s">
        <v>1787</v>
      </c>
      <c r="B2241" s="51" t="s">
        <v>1573</v>
      </c>
      <c r="C2241" s="51" t="s">
        <v>2372</v>
      </c>
      <c r="D2241" s="51" t="s">
        <v>1573</v>
      </c>
      <c r="E2241" s="51" t="s">
        <v>1572</v>
      </c>
      <c r="F2241" s="51" t="s">
        <v>1204</v>
      </c>
      <c r="G2241" s="51" t="s">
        <v>1203</v>
      </c>
      <c r="H2241" s="51" t="s">
        <v>1202</v>
      </c>
      <c r="I2241" s="51" t="s">
        <v>1201</v>
      </c>
      <c r="J2241" s="51" t="s">
        <v>1200</v>
      </c>
      <c r="K2241" s="51" t="s">
        <v>1199</v>
      </c>
      <c r="L2241" s="51" t="s">
        <v>1589</v>
      </c>
      <c r="M2241" s="51" t="s">
        <v>1214</v>
      </c>
      <c r="N2241" s="51" t="s">
        <v>1168</v>
      </c>
      <c r="O2241" s="51">
        <v>349150</v>
      </c>
      <c r="P2241" s="51" t="s">
        <v>1195</v>
      </c>
      <c r="Q2241" s="51" t="s">
        <v>1194</v>
      </c>
      <c r="R2241" s="51" t="s">
        <v>15</v>
      </c>
      <c r="T2241" s="51" t="s">
        <v>2427</v>
      </c>
    </row>
    <row r="2242" spans="1:20" x14ac:dyDescent="0.2">
      <c r="A2242" s="51" t="s">
        <v>1787</v>
      </c>
      <c r="B2242" s="51" t="s">
        <v>1573</v>
      </c>
      <c r="C2242" s="51" t="s">
        <v>2372</v>
      </c>
      <c r="D2242" s="51" t="s">
        <v>1573</v>
      </c>
      <c r="E2242" s="51" t="s">
        <v>1572</v>
      </c>
      <c r="F2242" s="51" t="s">
        <v>1204</v>
      </c>
      <c r="G2242" s="51" t="s">
        <v>1203</v>
      </c>
      <c r="H2242" s="51" t="s">
        <v>1202</v>
      </c>
      <c r="I2242" s="51" t="s">
        <v>1201</v>
      </c>
      <c r="J2242" s="51" t="s">
        <v>1200</v>
      </c>
      <c r="K2242" s="51" t="s">
        <v>1199</v>
      </c>
      <c r="L2242" s="51" t="s">
        <v>1587</v>
      </c>
      <c r="M2242" s="51" t="s">
        <v>1211</v>
      </c>
      <c r="N2242" s="51" t="s">
        <v>1164</v>
      </c>
      <c r="O2242" s="51">
        <v>509000</v>
      </c>
      <c r="P2242" s="51" t="s">
        <v>1195</v>
      </c>
      <c r="Q2242" s="51" t="s">
        <v>1194</v>
      </c>
      <c r="R2242" s="51" t="s">
        <v>15</v>
      </c>
      <c r="T2242" s="51" t="s">
        <v>2014</v>
      </c>
    </row>
    <row r="2243" spans="1:20" x14ac:dyDescent="0.2">
      <c r="A2243" s="51" t="s">
        <v>1787</v>
      </c>
      <c r="B2243" s="51" t="s">
        <v>1573</v>
      </c>
      <c r="C2243" s="51" t="s">
        <v>2372</v>
      </c>
      <c r="D2243" s="51" t="s">
        <v>1573</v>
      </c>
      <c r="E2243" s="51" t="s">
        <v>1572</v>
      </c>
      <c r="F2243" s="51" t="s">
        <v>1204</v>
      </c>
      <c r="G2243" s="51" t="s">
        <v>1203</v>
      </c>
      <c r="H2243" s="51" t="s">
        <v>1202</v>
      </c>
      <c r="I2243" s="51" t="s">
        <v>1201</v>
      </c>
      <c r="J2243" s="51" t="s">
        <v>1200</v>
      </c>
      <c r="K2243" s="51" t="s">
        <v>1199</v>
      </c>
      <c r="L2243" s="51" t="s">
        <v>1586</v>
      </c>
      <c r="M2243" s="51" t="s">
        <v>1211</v>
      </c>
      <c r="N2243" s="51" t="s">
        <v>1164</v>
      </c>
      <c r="O2243" s="51">
        <v>249500</v>
      </c>
      <c r="P2243" s="51" t="s">
        <v>1195</v>
      </c>
      <c r="Q2243" s="51" t="s">
        <v>1194</v>
      </c>
      <c r="R2243" s="51" t="s">
        <v>15</v>
      </c>
      <c r="T2243" s="51" t="s">
        <v>2280</v>
      </c>
    </row>
    <row r="2244" spans="1:20" x14ac:dyDescent="0.2">
      <c r="A2244" s="51" t="s">
        <v>1787</v>
      </c>
      <c r="B2244" s="51" t="s">
        <v>1573</v>
      </c>
      <c r="C2244" s="51" t="s">
        <v>2372</v>
      </c>
      <c r="D2244" s="51" t="s">
        <v>1573</v>
      </c>
      <c r="E2244" s="51" t="s">
        <v>1572</v>
      </c>
      <c r="F2244" s="51" t="s">
        <v>1204</v>
      </c>
      <c r="G2244" s="51" t="s">
        <v>1203</v>
      </c>
      <c r="H2244" s="51" t="s">
        <v>1202</v>
      </c>
      <c r="I2244" s="51" t="s">
        <v>1201</v>
      </c>
      <c r="J2244" s="51" t="s">
        <v>1200</v>
      </c>
      <c r="K2244" s="51" t="s">
        <v>1199</v>
      </c>
      <c r="L2244" s="51" t="s">
        <v>1585</v>
      </c>
      <c r="M2244" s="51" t="s">
        <v>1791</v>
      </c>
      <c r="N2244" s="51" t="s">
        <v>2735</v>
      </c>
      <c r="O2244" s="51">
        <v>759900</v>
      </c>
      <c r="P2244" s="51" t="s">
        <v>1195</v>
      </c>
      <c r="Q2244" s="51" t="s">
        <v>1194</v>
      </c>
      <c r="R2244" s="51" t="s">
        <v>15</v>
      </c>
      <c r="T2244" s="51" t="s">
        <v>2354</v>
      </c>
    </row>
    <row r="2245" spans="1:20" x14ac:dyDescent="0.2">
      <c r="A2245" s="51" t="s">
        <v>1787</v>
      </c>
      <c r="B2245" s="51" t="s">
        <v>1573</v>
      </c>
      <c r="C2245" s="51" t="s">
        <v>2372</v>
      </c>
      <c r="D2245" s="51" t="s">
        <v>1573</v>
      </c>
      <c r="E2245" s="51" t="s">
        <v>1572</v>
      </c>
      <c r="F2245" s="51" t="s">
        <v>1204</v>
      </c>
      <c r="G2245" s="51" t="s">
        <v>1203</v>
      </c>
      <c r="H2245" s="51" t="s">
        <v>1202</v>
      </c>
      <c r="I2245" s="51" t="s">
        <v>1201</v>
      </c>
      <c r="J2245" s="51" t="s">
        <v>1200</v>
      </c>
      <c r="K2245" s="51" t="s">
        <v>1199</v>
      </c>
      <c r="L2245" s="51" t="s">
        <v>1583</v>
      </c>
      <c r="M2245" s="51" t="s">
        <v>1211</v>
      </c>
      <c r="N2245" s="51" t="s">
        <v>1164</v>
      </c>
      <c r="O2245" s="51">
        <v>214900</v>
      </c>
      <c r="P2245" s="51" t="s">
        <v>1195</v>
      </c>
      <c r="Q2245" s="51" t="s">
        <v>1194</v>
      </c>
      <c r="R2245" s="51" t="s">
        <v>1213</v>
      </c>
      <c r="T2245" s="51" t="s">
        <v>1223</v>
      </c>
    </row>
    <row r="2246" spans="1:20" x14ac:dyDescent="0.2">
      <c r="A2246" s="51" t="s">
        <v>1787</v>
      </c>
      <c r="B2246" s="51" t="s">
        <v>1573</v>
      </c>
      <c r="C2246" s="51" t="s">
        <v>2372</v>
      </c>
      <c r="D2246" s="51" t="s">
        <v>1573</v>
      </c>
      <c r="E2246" s="51" t="s">
        <v>1572</v>
      </c>
      <c r="F2246" s="51" t="s">
        <v>1204</v>
      </c>
      <c r="G2246" s="51" t="s">
        <v>1203</v>
      </c>
      <c r="H2246" s="51" t="s">
        <v>1202</v>
      </c>
      <c r="I2246" s="51" t="s">
        <v>1201</v>
      </c>
      <c r="J2246" s="51" t="s">
        <v>1200</v>
      </c>
      <c r="K2246" s="51" t="s">
        <v>1199</v>
      </c>
      <c r="L2246" s="51" t="s">
        <v>1581</v>
      </c>
      <c r="M2246" s="51" t="s">
        <v>1214</v>
      </c>
      <c r="N2246" s="51" t="s">
        <v>1168</v>
      </c>
      <c r="O2246" s="51">
        <v>339900</v>
      </c>
      <c r="P2246" s="51" t="s">
        <v>1195</v>
      </c>
      <c r="Q2246" s="51" t="s">
        <v>1194</v>
      </c>
      <c r="R2246" s="51" t="s">
        <v>1213</v>
      </c>
      <c r="T2246" s="51" t="s">
        <v>2103</v>
      </c>
    </row>
    <row r="2247" spans="1:20" x14ac:dyDescent="0.2">
      <c r="A2247" s="51" t="s">
        <v>1787</v>
      </c>
      <c r="B2247" s="51" t="s">
        <v>1573</v>
      </c>
      <c r="C2247" s="51" t="s">
        <v>2372</v>
      </c>
      <c r="D2247" s="51" t="s">
        <v>1573</v>
      </c>
      <c r="E2247" s="51" t="s">
        <v>1572</v>
      </c>
      <c r="F2247" s="51" t="s">
        <v>1204</v>
      </c>
      <c r="G2247" s="51" t="s">
        <v>1203</v>
      </c>
      <c r="H2247" s="51" t="s">
        <v>1202</v>
      </c>
      <c r="I2247" s="51" t="s">
        <v>1201</v>
      </c>
      <c r="J2247" s="51" t="s">
        <v>1200</v>
      </c>
      <c r="K2247" s="51" t="s">
        <v>1199</v>
      </c>
      <c r="L2247" s="51" t="s">
        <v>1580</v>
      </c>
      <c r="M2247" s="51" t="s">
        <v>1197</v>
      </c>
      <c r="N2247" s="51" t="s">
        <v>1168</v>
      </c>
      <c r="O2247" s="51">
        <v>334900</v>
      </c>
      <c r="P2247" s="51" t="s">
        <v>1195</v>
      </c>
      <c r="Q2247" s="51" t="s">
        <v>1194</v>
      </c>
      <c r="R2247" s="51" t="s">
        <v>1213</v>
      </c>
      <c r="T2247" s="51" t="s">
        <v>1727</v>
      </c>
    </row>
    <row r="2248" spans="1:20" x14ac:dyDescent="0.2">
      <c r="A2248" s="51" t="s">
        <v>1787</v>
      </c>
      <c r="B2248" s="51" t="s">
        <v>1573</v>
      </c>
      <c r="C2248" s="51" t="s">
        <v>2372</v>
      </c>
      <c r="D2248" s="51" t="s">
        <v>1573</v>
      </c>
      <c r="E2248" s="51" t="s">
        <v>1572</v>
      </c>
      <c r="F2248" s="51" t="s">
        <v>1204</v>
      </c>
      <c r="G2248" s="51" t="s">
        <v>1203</v>
      </c>
      <c r="H2248" s="51" t="s">
        <v>1202</v>
      </c>
      <c r="I2248" s="51" t="s">
        <v>1201</v>
      </c>
      <c r="J2248" s="51" t="s">
        <v>1200</v>
      </c>
      <c r="K2248" s="51" t="s">
        <v>1199</v>
      </c>
      <c r="L2248" s="51" t="s">
        <v>1579</v>
      </c>
      <c r="M2248" s="51" t="s">
        <v>1197</v>
      </c>
      <c r="N2248" s="51" t="s">
        <v>1168</v>
      </c>
      <c r="O2248" s="51">
        <v>269900</v>
      </c>
      <c r="P2248" s="51" t="s">
        <v>1195</v>
      </c>
      <c r="Q2248" s="51" t="s">
        <v>1194</v>
      </c>
      <c r="R2248" s="51" t="s">
        <v>15</v>
      </c>
      <c r="T2248" s="51" t="s">
        <v>1971</v>
      </c>
    </row>
    <row r="2249" spans="1:20" x14ac:dyDescent="0.2">
      <c r="A2249" s="51" t="s">
        <v>1787</v>
      </c>
      <c r="B2249" s="51" t="s">
        <v>1573</v>
      </c>
      <c r="C2249" s="51" t="s">
        <v>2372</v>
      </c>
      <c r="D2249" s="51" t="s">
        <v>1573</v>
      </c>
      <c r="E2249" s="51" t="s">
        <v>1572</v>
      </c>
      <c r="F2249" s="51" t="s">
        <v>1204</v>
      </c>
      <c r="G2249" s="51" t="s">
        <v>1203</v>
      </c>
      <c r="H2249" s="51" t="s">
        <v>1202</v>
      </c>
      <c r="I2249" s="51" t="s">
        <v>1201</v>
      </c>
      <c r="J2249" s="51" t="s">
        <v>1200</v>
      </c>
      <c r="K2249" s="51" t="s">
        <v>1199</v>
      </c>
      <c r="L2249" s="51" t="s">
        <v>1577</v>
      </c>
      <c r="M2249" s="51" t="s">
        <v>1221</v>
      </c>
      <c r="N2249" s="51" t="s">
        <v>1164</v>
      </c>
      <c r="O2249" s="51">
        <v>526200</v>
      </c>
      <c r="P2249" s="51" t="s">
        <v>1195</v>
      </c>
      <c r="Q2249" s="51" t="s">
        <v>1194</v>
      </c>
      <c r="R2249" s="51" t="s">
        <v>15</v>
      </c>
      <c r="T2249" s="51" t="s">
        <v>2294</v>
      </c>
    </row>
    <row r="2250" spans="1:20" x14ac:dyDescent="0.2">
      <c r="A2250" s="51" t="s">
        <v>1787</v>
      </c>
      <c r="B2250" s="51" t="s">
        <v>1573</v>
      </c>
      <c r="C2250" s="51" t="s">
        <v>2372</v>
      </c>
      <c r="D2250" s="51" t="s">
        <v>1573</v>
      </c>
      <c r="E2250" s="51" t="s">
        <v>1572</v>
      </c>
      <c r="F2250" s="51" t="s">
        <v>1204</v>
      </c>
      <c r="G2250" s="51" t="s">
        <v>1203</v>
      </c>
      <c r="H2250" s="51" t="s">
        <v>1202</v>
      </c>
      <c r="I2250" s="51" t="s">
        <v>1201</v>
      </c>
      <c r="J2250" s="51" t="s">
        <v>1200</v>
      </c>
      <c r="K2250" s="51" t="s">
        <v>1199</v>
      </c>
      <c r="L2250" s="51" t="s">
        <v>1575</v>
      </c>
      <c r="M2250" s="51" t="s">
        <v>1214</v>
      </c>
      <c r="N2250" s="51" t="s">
        <v>1168</v>
      </c>
      <c r="O2250" s="51">
        <v>478000</v>
      </c>
      <c r="P2250" s="51" t="s">
        <v>1195</v>
      </c>
      <c r="Q2250" s="51" t="s">
        <v>1194</v>
      </c>
      <c r="R2250" s="51" t="s">
        <v>15</v>
      </c>
      <c r="T2250" s="51" t="s">
        <v>2238</v>
      </c>
    </row>
    <row r="2251" spans="1:20" x14ac:dyDescent="0.2">
      <c r="A2251" s="51" t="s">
        <v>1787</v>
      </c>
      <c r="B2251" s="51" t="s">
        <v>1573</v>
      </c>
      <c r="C2251" s="51" t="s">
        <v>2372</v>
      </c>
      <c r="D2251" s="51" t="s">
        <v>1573</v>
      </c>
      <c r="E2251" s="51" t="s">
        <v>1572</v>
      </c>
      <c r="F2251" s="51" t="s">
        <v>1204</v>
      </c>
      <c r="G2251" s="51" t="s">
        <v>1203</v>
      </c>
      <c r="H2251" s="51" t="s">
        <v>1202</v>
      </c>
      <c r="I2251" s="51" t="s">
        <v>1201</v>
      </c>
      <c r="J2251" s="51" t="s">
        <v>1200</v>
      </c>
      <c r="K2251" s="51" t="s">
        <v>1199</v>
      </c>
      <c r="L2251" s="51" t="s">
        <v>1574</v>
      </c>
      <c r="M2251" s="51" t="s">
        <v>1197</v>
      </c>
      <c r="N2251" s="51" t="s">
        <v>1168</v>
      </c>
      <c r="O2251" s="51">
        <v>335900</v>
      </c>
      <c r="P2251" s="51" t="s">
        <v>1195</v>
      </c>
      <c r="Q2251" s="51" t="s">
        <v>1194</v>
      </c>
      <c r="R2251" s="51" t="s">
        <v>15</v>
      </c>
      <c r="T2251" s="51" t="s">
        <v>1420</v>
      </c>
    </row>
    <row r="2252" spans="1:20" x14ac:dyDescent="0.2">
      <c r="A2252" s="51" t="s">
        <v>1787</v>
      </c>
      <c r="B2252" s="51" t="s">
        <v>1573</v>
      </c>
      <c r="C2252" s="51" t="s">
        <v>2372</v>
      </c>
      <c r="D2252" s="51" t="s">
        <v>1573</v>
      </c>
      <c r="E2252" s="51" t="s">
        <v>1572</v>
      </c>
      <c r="F2252" s="51" t="s">
        <v>1204</v>
      </c>
      <c r="G2252" s="51" t="s">
        <v>1203</v>
      </c>
      <c r="H2252" s="51" t="s">
        <v>1202</v>
      </c>
      <c r="I2252" s="51" t="s">
        <v>1201</v>
      </c>
      <c r="J2252" s="51" t="s">
        <v>1200</v>
      </c>
      <c r="K2252" s="51" t="s">
        <v>1199</v>
      </c>
      <c r="L2252" s="51" t="s">
        <v>1571</v>
      </c>
      <c r="M2252" s="51" t="s">
        <v>1197</v>
      </c>
      <c r="N2252" s="51" t="s">
        <v>1168</v>
      </c>
      <c r="O2252" s="51">
        <v>348400</v>
      </c>
      <c r="P2252" s="51" t="s">
        <v>1195</v>
      </c>
      <c r="Q2252" s="51" t="s">
        <v>1194</v>
      </c>
      <c r="R2252" s="51" t="s">
        <v>15</v>
      </c>
      <c r="T2252" s="51" t="s">
        <v>2351</v>
      </c>
    </row>
    <row r="2253" spans="1:20" x14ac:dyDescent="0.2">
      <c r="A2253" s="51" t="s">
        <v>1787</v>
      </c>
      <c r="B2253" s="51" t="s">
        <v>1573</v>
      </c>
      <c r="C2253" s="51" t="s">
        <v>2372</v>
      </c>
      <c r="D2253" s="51" t="s">
        <v>1563</v>
      </c>
      <c r="E2253" s="51" t="s">
        <v>1562</v>
      </c>
      <c r="F2253" s="51" t="s">
        <v>1204</v>
      </c>
      <c r="G2253" s="51" t="s">
        <v>1203</v>
      </c>
      <c r="H2253" s="51" t="s">
        <v>1202</v>
      </c>
      <c r="I2253" s="51" t="s">
        <v>1201</v>
      </c>
      <c r="J2253" s="51" t="s">
        <v>1200</v>
      </c>
      <c r="K2253" s="51" t="s">
        <v>1199</v>
      </c>
      <c r="L2253" s="51" t="s">
        <v>1222</v>
      </c>
      <c r="M2253" s="51" t="s">
        <v>1791</v>
      </c>
      <c r="N2253" s="51" t="s">
        <v>2735</v>
      </c>
      <c r="O2253" s="51">
        <v>189900</v>
      </c>
      <c r="P2253" s="51" t="s">
        <v>1195</v>
      </c>
      <c r="Q2253" s="51" t="s">
        <v>1194</v>
      </c>
      <c r="R2253" s="51" t="s">
        <v>15</v>
      </c>
      <c r="T2253" s="51" t="s">
        <v>2188</v>
      </c>
    </row>
    <row r="2254" spans="1:20" x14ac:dyDescent="0.2">
      <c r="A2254" s="51" t="s">
        <v>1787</v>
      </c>
      <c r="B2254" s="51" t="s">
        <v>1573</v>
      </c>
      <c r="C2254" s="51" t="s">
        <v>2372</v>
      </c>
      <c r="D2254" s="51" t="s">
        <v>1563</v>
      </c>
      <c r="E2254" s="51" t="s">
        <v>1562</v>
      </c>
      <c r="F2254" s="51" t="s">
        <v>1204</v>
      </c>
      <c r="G2254" s="51" t="s">
        <v>1203</v>
      </c>
      <c r="H2254" s="51" t="s">
        <v>1202</v>
      </c>
      <c r="I2254" s="51" t="s">
        <v>1201</v>
      </c>
      <c r="J2254" s="51" t="s">
        <v>1200</v>
      </c>
      <c r="K2254" s="51" t="s">
        <v>1199</v>
      </c>
      <c r="L2254" s="51" t="s">
        <v>1219</v>
      </c>
      <c r="M2254" s="51" t="s">
        <v>1221</v>
      </c>
      <c r="N2254" s="51" t="s">
        <v>1164</v>
      </c>
      <c r="O2254" s="51">
        <v>336100</v>
      </c>
      <c r="P2254" s="51" t="s">
        <v>1195</v>
      </c>
      <c r="Q2254" s="51" t="s">
        <v>1194</v>
      </c>
      <c r="R2254" s="51" t="s">
        <v>15</v>
      </c>
      <c r="T2254" s="51" t="s">
        <v>2243</v>
      </c>
    </row>
    <row r="2255" spans="1:20" x14ac:dyDescent="0.2">
      <c r="A2255" s="51" t="s">
        <v>1787</v>
      </c>
      <c r="B2255" s="51" t="s">
        <v>1573</v>
      </c>
      <c r="C2255" s="51" t="s">
        <v>2372</v>
      </c>
      <c r="D2255" s="51" t="s">
        <v>1563</v>
      </c>
      <c r="E2255" s="51" t="s">
        <v>1562</v>
      </c>
      <c r="F2255" s="51" t="s">
        <v>1204</v>
      </c>
      <c r="G2255" s="51" t="s">
        <v>1203</v>
      </c>
      <c r="H2255" s="51" t="s">
        <v>1202</v>
      </c>
      <c r="I2255" s="51" t="s">
        <v>1201</v>
      </c>
      <c r="J2255" s="51" t="s">
        <v>1200</v>
      </c>
      <c r="K2255" s="51" t="s">
        <v>1199</v>
      </c>
      <c r="L2255" s="51" t="s">
        <v>1217</v>
      </c>
      <c r="M2255" s="51" t="s">
        <v>1221</v>
      </c>
      <c r="N2255" s="51" t="s">
        <v>1164</v>
      </c>
      <c r="O2255" s="51">
        <v>444900</v>
      </c>
      <c r="P2255" s="51" t="s">
        <v>1195</v>
      </c>
      <c r="Q2255" s="51" t="s">
        <v>1194</v>
      </c>
      <c r="R2255" s="51" t="s">
        <v>15</v>
      </c>
      <c r="T2255" s="51" t="s">
        <v>2128</v>
      </c>
    </row>
    <row r="2256" spans="1:20" x14ac:dyDescent="0.2">
      <c r="A2256" s="51" t="s">
        <v>1787</v>
      </c>
      <c r="B2256" s="51" t="s">
        <v>1573</v>
      </c>
      <c r="C2256" s="51" t="s">
        <v>2372</v>
      </c>
      <c r="D2256" s="51" t="s">
        <v>1563</v>
      </c>
      <c r="E2256" s="51" t="s">
        <v>1562</v>
      </c>
      <c r="F2256" s="51" t="s">
        <v>1204</v>
      </c>
      <c r="G2256" s="51" t="s">
        <v>1203</v>
      </c>
      <c r="H2256" s="51" t="s">
        <v>1202</v>
      </c>
      <c r="I2256" s="51" t="s">
        <v>1201</v>
      </c>
      <c r="J2256" s="51" t="s">
        <v>1200</v>
      </c>
      <c r="K2256" s="51" t="s">
        <v>1199</v>
      </c>
      <c r="L2256" s="51" t="s">
        <v>1215</v>
      </c>
      <c r="M2256" s="51" t="s">
        <v>1791</v>
      </c>
      <c r="N2256" s="51" t="s">
        <v>2735</v>
      </c>
      <c r="O2256" s="51">
        <v>464900</v>
      </c>
      <c r="P2256" s="51" t="s">
        <v>1195</v>
      </c>
      <c r="Q2256" s="51" t="s">
        <v>1194</v>
      </c>
      <c r="R2256" s="51" t="s">
        <v>15</v>
      </c>
      <c r="T2256" s="51" t="s">
        <v>2349</v>
      </c>
    </row>
    <row r="2257" spans="1:20" x14ac:dyDescent="0.2">
      <c r="A2257" s="51" t="s">
        <v>1787</v>
      </c>
      <c r="B2257" s="51" t="s">
        <v>1573</v>
      </c>
      <c r="C2257" s="51" t="s">
        <v>2372</v>
      </c>
      <c r="D2257" s="51" t="s">
        <v>1563</v>
      </c>
      <c r="E2257" s="51" t="s">
        <v>1562</v>
      </c>
      <c r="F2257" s="51" t="s">
        <v>1204</v>
      </c>
      <c r="G2257" s="51" t="s">
        <v>1203</v>
      </c>
      <c r="H2257" s="51" t="s">
        <v>1202</v>
      </c>
      <c r="I2257" s="51" t="s">
        <v>1201</v>
      </c>
      <c r="J2257" s="51" t="s">
        <v>1200</v>
      </c>
      <c r="K2257" s="51" t="s">
        <v>1199</v>
      </c>
      <c r="L2257" s="51" t="s">
        <v>1212</v>
      </c>
      <c r="M2257" s="51" t="s">
        <v>1791</v>
      </c>
      <c r="N2257" s="51" t="s">
        <v>2735</v>
      </c>
      <c r="O2257" s="51">
        <v>180071</v>
      </c>
      <c r="P2257" s="51" t="s">
        <v>1195</v>
      </c>
      <c r="Q2257" s="51" t="s">
        <v>1194</v>
      </c>
      <c r="R2257" s="51" t="s">
        <v>15</v>
      </c>
      <c r="T2257" s="51" t="s">
        <v>2468</v>
      </c>
    </row>
    <row r="2258" spans="1:20" x14ac:dyDescent="0.2">
      <c r="A2258" s="51" t="s">
        <v>1787</v>
      </c>
      <c r="B2258" s="51" t="s">
        <v>1573</v>
      </c>
      <c r="C2258" s="51" t="s">
        <v>2372</v>
      </c>
      <c r="D2258" s="51" t="s">
        <v>1563</v>
      </c>
      <c r="E2258" s="51" t="s">
        <v>1562</v>
      </c>
      <c r="F2258" s="51" t="s">
        <v>1204</v>
      </c>
      <c r="G2258" s="51" t="s">
        <v>1203</v>
      </c>
      <c r="H2258" s="51" t="s">
        <v>1202</v>
      </c>
      <c r="I2258" s="51" t="s">
        <v>1201</v>
      </c>
      <c r="J2258" s="51" t="s">
        <v>1200</v>
      </c>
      <c r="K2258" s="51" t="s">
        <v>1199</v>
      </c>
      <c r="L2258" s="51" t="s">
        <v>1198</v>
      </c>
      <c r="M2258" s="51" t="s">
        <v>1791</v>
      </c>
      <c r="N2258" s="51" t="s">
        <v>2735</v>
      </c>
      <c r="O2258" s="51">
        <v>170200</v>
      </c>
      <c r="P2258" s="51" t="s">
        <v>1195</v>
      </c>
      <c r="Q2258" s="51" t="s">
        <v>1194</v>
      </c>
      <c r="R2258" s="51" t="s">
        <v>15</v>
      </c>
      <c r="T2258" s="51" t="s">
        <v>2283</v>
      </c>
    </row>
    <row r="2259" spans="1:20" x14ac:dyDescent="0.2">
      <c r="A2259" s="51" t="s">
        <v>1787</v>
      </c>
      <c r="B2259" s="51" t="s">
        <v>1573</v>
      </c>
      <c r="C2259" s="51" t="s">
        <v>2372</v>
      </c>
      <c r="D2259" s="51" t="s">
        <v>1563</v>
      </c>
      <c r="E2259" s="51" t="s">
        <v>1562</v>
      </c>
      <c r="F2259" s="51" t="s">
        <v>1204</v>
      </c>
      <c r="G2259" s="51" t="s">
        <v>1203</v>
      </c>
      <c r="H2259" s="51" t="s">
        <v>1202</v>
      </c>
      <c r="I2259" s="51" t="s">
        <v>1201</v>
      </c>
      <c r="J2259" s="51" t="s">
        <v>1200</v>
      </c>
      <c r="K2259" s="51" t="s">
        <v>1199</v>
      </c>
      <c r="L2259" s="51" t="s">
        <v>1251</v>
      </c>
      <c r="M2259" s="51" t="s">
        <v>1211</v>
      </c>
      <c r="N2259" s="51" t="s">
        <v>1164</v>
      </c>
      <c r="O2259" s="51">
        <v>414900</v>
      </c>
      <c r="P2259" s="51" t="s">
        <v>1195</v>
      </c>
      <c r="Q2259" s="51" t="s">
        <v>1194</v>
      </c>
      <c r="R2259" s="51" t="s">
        <v>15</v>
      </c>
      <c r="T2259" s="51" t="s">
        <v>2346</v>
      </c>
    </row>
    <row r="2260" spans="1:20" x14ac:dyDescent="0.2">
      <c r="A2260" s="51" t="s">
        <v>1787</v>
      </c>
      <c r="B2260" s="51" t="s">
        <v>1573</v>
      </c>
      <c r="C2260" s="51" t="s">
        <v>2372</v>
      </c>
      <c r="D2260" s="51" t="s">
        <v>1563</v>
      </c>
      <c r="E2260" s="51" t="s">
        <v>1562</v>
      </c>
      <c r="F2260" s="51" t="s">
        <v>1204</v>
      </c>
      <c r="G2260" s="51" t="s">
        <v>1203</v>
      </c>
      <c r="H2260" s="51" t="s">
        <v>1202</v>
      </c>
      <c r="I2260" s="51" t="s">
        <v>1201</v>
      </c>
      <c r="J2260" s="51" t="s">
        <v>1200</v>
      </c>
      <c r="K2260" s="51" t="s">
        <v>1199</v>
      </c>
      <c r="L2260" s="51" t="s">
        <v>1248</v>
      </c>
      <c r="M2260" s="51" t="s">
        <v>1791</v>
      </c>
      <c r="N2260" s="51" t="s">
        <v>2735</v>
      </c>
      <c r="O2260" s="51">
        <v>391900</v>
      </c>
      <c r="P2260" s="51" t="s">
        <v>1195</v>
      </c>
      <c r="Q2260" s="51" t="s">
        <v>1194</v>
      </c>
      <c r="R2260" s="51" t="s">
        <v>15</v>
      </c>
      <c r="T2260" s="51" t="s">
        <v>2345</v>
      </c>
    </row>
    <row r="2261" spans="1:20" x14ac:dyDescent="0.2">
      <c r="A2261" s="51" t="s">
        <v>1787</v>
      </c>
      <c r="B2261" s="51" t="s">
        <v>1573</v>
      </c>
      <c r="C2261" s="51" t="s">
        <v>2372</v>
      </c>
      <c r="D2261" s="51" t="s">
        <v>1563</v>
      </c>
      <c r="E2261" s="51" t="s">
        <v>1562</v>
      </c>
      <c r="F2261" s="51" t="s">
        <v>1204</v>
      </c>
      <c r="G2261" s="51" t="s">
        <v>1203</v>
      </c>
      <c r="H2261" s="51" t="s">
        <v>1202</v>
      </c>
      <c r="I2261" s="51" t="s">
        <v>1201</v>
      </c>
      <c r="J2261" s="51" t="s">
        <v>1200</v>
      </c>
      <c r="K2261" s="51" t="s">
        <v>1199</v>
      </c>
      <c r="L2261" s="51" t="s">
        <v>1246</v>
      </c>
      <c r="M2261" s="51" t="s">
        <v>1791</v>
      </c>
      <c r="N2261" s="51" t="s">
        <v>2735</v>
      </c>
      <c r="O2261" s="51">
        <v>234900</v>
      </c>
      <c r="P2261" s="51" t="s">
        <v>1195</v>
      </c>
      <c r="Q2261" s="51" t="s">
        <v>1194</v>
      </c>
      <c r="R2261" s="51" t="s">
        <v>15</v>
      </c>
      <c r="T2261" s="51" t="s">
        <v>2415</v>
      </c>
    </row>
    <row r="2262" spans="1:20" x14ac:dyDescent="0.2">
      <c r="A2262" s="51" t="s">
        <v>1787</v>
      </c>
      <c r="B2262" s="51" t="s">
        <v>1573</v>
      </c>
      <c r="C2262" s="51" t="s">
        <v>2372</v>
      </c>
      <c r="D2262" s="51" t="s">
        <v>1563</v>
      </c>
      <c r="E2262" s="51" t="s">
        <v>1562</v>
      </c>
      <c r="F2262" s="51" t="s">
        <v>1204</v>
      </c>
      <c r="G2262" s="51" t="s">
        <v>1203</v>
      </c>
      <c r="H2262" s="51" t="s">
        <v>1202</v>
      </c>
      <c r="I2262" s="51" t="s">
        <v>1201</v>
      </c>
      <c r="J2262" s="51" t="s">
        <v>1200</v>
      </c>
      <c r="K2262" s="51" t="s">
        <v>1199</v>
      </c>
      <c r="L2262" s="51" t="s">
        <v>1244</v>
      </c>
      <c r="M2262" s="51" t="s">
        <v>1791</v>
      </c>
      <c r="N2262" s="51" t="s">
        <v>2735</v>
      </c>
      <c r="O2262" s="51">
        <v>180100</v>
      </c>
      <c r="P2262" s="51" t="s">
        <v>1195</v>
      </c>
      <c r="Q2262" s="51" t="s">
        <v>1194</v>
      </c>
      <c r="R2262" s="51" t="s">
        <v>15</v>
      </c>
      <c r="T2262" s="51" t="s">
        <v>2209</v>
      </c>
    </row>
    <row r="2263" spans="1:20" x14ac:dyDescent="0.2">
      <c r="A2263" s="51" t="s">
        <v>1787</v>
      </c>
      <c r="B2263" s="51" t="s">
        <v>1573</v>
      </c>
      <c r="C2263" s="51" t="s">
        <v>2372</v>
      </c>
      <c r="D2263" s="51" t="s">
        <v>1563</v>
      </c>
      <c r="E2263" s="51" t="s">
        <v>1562</v>
      </c>
      <c r="F2263" s="51" t="s">
        <v>1204</v>
      </c>
      <c r="G2263" s="51" t="s">
        <v>1203</v>
      </c>
      <c r="H2263" s="51" t="s">
        <v>1202</v>
      </c>
      <c r="I2263" s="51" t="s">
        <v>1201</v>
      </c>
      <c r="J2263" s="51" t="s">
        <v>1200</v>
      </c>
      <c r="K2263" s="51" t="s">
        <v>1199</v>
      </c>
      <c r="L2263" s="51" t="s">
        <v>1242</v>
      </c>
      <c r="M2263" s="51" t="s">
        <v>1211</v>
      </c>
      <c r="N2263" s="51" t="s">
        <v>1164</v>
      </c>
      <c r="O2263" s="51">
        <v>309900</v>
      </c>
      <c r="P2263" s="51" t="s">
        <v>1195</v>
      </c>
      <c r="Q2263" s="51" t="s">
        <v>1194</v>
      </c>
      <c r="R2263" s="51" t="s">
        <v>15</v>
      </c>
      <c r="T2263" s="51" t="s">
        <v>2210</v>
      </c>
    </row>
    <row r="2264" spans="1:20" x14ac:dyDescent="0.2">
      <c r="A2264" s="51" t="s">
        <v>1787</v>
      </c>
      <c r="B2264" s="51" t="s">
        <v>1573</v>
      </c>
      <c r="C2264" s="51" t="s">
        <v>2372</v>
      </c>
      <c r="D2264" s="51" t="s">
        <v>1563</v>
      </c>
      <c r="E2264" s="51" t="s">
        <v>1562</v>
      </c>
      <c r="F2264" s="51" t="s">
        <v>1204</v>
      </c>
      <c r="G2264" s="51" t="s">
        <v>1203</v>
      </c>
      <c r="H2264" s="51" t="s">
        <v>1202</v>
      </c>
      <c r="I2264" s="51" t="s">
        <v>1201</v>
      </c>
      <c r="J2264" s="51" t="s">
        <v>1200</v>
      </c>
      <c r="K2264" s="51" t="s">
        <v>1199</v>
      </c>
      <c r="L2264" s="51" t="s">
        <v>1238</v>
      </c>
      <c r="M2264" s="51" t="s">
        <v>1791</v>
      </c>
      <c r="N2264" s="51" t="s">
        <v>2735</v>
      </c>
      <c r="O2264" s="51">
        <v>308300</v>
      </c>
      <c r="P2264" s="51" t="s">
        <v>1195</v>
      </c>
      <c r="Q2264" s="51" t="s">
        <v>1194</v>
      </c>
      <c r="R2264" s="51" t="s">
        <v>15</v>
      </c>
      <c r="T2264" s="51" t="s">
        <v>2236</v>
      </c>
    </row>
    <row r="2265" spans="1:20" x14ac:dyDescent="0.2">
      <c r="A2265" s="51" t="s">
        <v>1787</v>
      </c>
      <c r="B2265" s="51" t="s">
        <v>1573</v>
      </c>
      <c r="C2265" s="51" t="s">
        <v>2372</v>
      </c>
      <c r="D2265" s="51" t="s">
        <v>1556</v>
      </c>
      <c r="E2265" s="51" t="s">
        <v>1555</v>
      </c>
      <c r="F2265" s="51" t="s">
        <v>1204</v>
      </c>
      <c r="G2265" s="51" t="s">
        <v>1203</v>
      </c>
      <c r="H2265" s="51" t="s">
        <v>1202</v>
      </c>
      <c r="I2265" s="51" t="s">
        <v>1201</v>
      </c>
      <c r="J2265" s="51" t="s">
        <v>1200</v>
      </c>
      <c r="K2265" s="51" t="s">
        <v>1199</v>
      </c>
      <c r="L2265" s="51" t="s">
        <v>1222</v>
      </c>
      <c r="M2265" s="51" t="s">
        <v>1791</v>
      </c>
      <c r="N2265" s="51" t="s">
        <v>2735</v>
      </c>
      <c r="O2265" s="51">
        <v>552000</v>
      </c>
      <c r="P2265" s="51" t="s">
        <v>1195</v>
      </c>
      <c r="Q2265" s="51" t="s">
        <v>1194</v>
      </c>
      <c r="R2265" s="51" t="s">
        <v>15</v>
      </c>
      <c r="T2265" s="51" t="s">
        <v>2190</v>
      </c>
    </row>
    <row r="2266" spans="1:20" x14ac:dyDescent="0.2">
      <c r="A2266" s="51" t="s">
        <v>1787</v>
      </c>
      <c r="B2266" s="51" t="s">
        <v>1573</v>
      </c>
      <c r="C2266" s="51" t="s">
        <v>2372</v>
      </c>
      <c r="D2266" s="51" t="s">
        <v>1556</v>
      </c>
      <c r="E2266" s="51" t="s">
        <v>1555</v>
      </c>
      <c r="F2266" s="51" t="s">
        <v>1204</v>
      </c>
      <c r="G2266" s="51" t="s">
        <v>1203</v>
      </c>
      <c r="H2266" s="51" t="s">
        <v>1202</v>
      </c>
      <c r="I2266" s="51" t="s">
        <v>1201</v>
      </c>
      <c r="J2266" s="51" t="s">
        <v>1200</v>
      </c>
      <c r="K2266" s="51" t="s">
        <v>1199</v>
      </c>
      <c r="L2266" s="51" t="s">
        <v>1219</v>
      </c>
      <c r="M2266" s="51" t="s">
        <v>1791</v>
      </c>
      <c r="N2266" s="51" t="s">
        <v>2735</v>
      </c>
      <c r="O2266" s="51">
        <v>186400</v>
      </c>
      <c r="P2266" s="51" t="s">
        <v>1195</v>
      </c>
      <c r="Q2266" s="51" t="s">
        <v>1194</v>
      </c>
      <c r="R2266" s="51" t="s">
        <v>1213</v>
      </c>
      <c r="T2266" s="51" t="s">
        <v>2205</v>
      </c>
    </row>
    <row r="2267" spans="1:20" x14ac:dyDescent="0.2">
      <c r="A2267" s="51" t="s">
        <v>1787</v>
      </c>
      <c r="B2267" s="51" t="s">
        <v>1573</v>
      </c>
      <c r="C2267" s="51" t="s">
        <v>2372</v>
      </c>
      <c r="D2267" s="51" t="s">
        <v>1556</v>
      </c>
      <c r="E2267" s="51" t="s">
        <v>1555</v>
      </c>
      <c r="F2267" s="51" t="s">
        <v>1204</v>
      </c>
      <c r="G2267" s="51" t="s">
        <v>1203</v>
      </c>
      <c r="H2267" s="51" t="s">
        <v>1202</v>
      </c>
      <c r="I2267" s="51" t="s">
        <v>1201</v>
      </c>
      <c r="J2267" s="51" t="s">
        <v>1200</v>
      </c>
      <c r="K2267" s="51" t="s">
        <v>1199</v>
      </c>
      <c r="L2267" s="51" t="s">
        <v>1217</v>
      </c>
      <c r="M2267" s="51" t="s">
        <v>1791</v>
      </c>
      <c r="N2267" s="51" t="s">
        <v>2735</v>
      </c>
      <c r="O2267" s="51">
        <v>138600</v>
      </c>
      <c r="P2267" s="51" t="s">
        <v>1195</v>
      </c>
      <c r="Q2267" s="51" t="s">
        <v>1194</v>
      </c>
      <c r="R2267" s="51" t="s">
        <v>15</v>
      </c>
      <c r="T2267" s="51" t="s">
        <v>2269</v>
      </c>
    </row>
    <row r="2268" spans="1:20" x14ac:dyDescent="0.2">
      <c r="A2268" s="51" t="s">
        <v>1787</v>
      </c>
      <c r="B2268" s="51" t="s">
        <v>1573</v>
      </c>
      <c r="C2268" s="51" t="s">
        <v>2372</v>
      </c>
      <c r="D2268" s="51" t="s">
        <v>1556</v>
      </c>
      <c r="E2268" s="51" t="s">
        <v>1555</v>
      </c>
      <c r="F2268" s="51" t="s">
        <v>1204</v>
      </c>
      <c r="G2268" s="51" t="s">
        <v>1203</v>
      </c>
      <c r="H2268" s="51" t="s">
        <v>1202</v>
      </c>
      <c r="I2268" s="51" t="s">
        <v>1201</v>
      </c>
      <c r="J2268" s="51" t="s">
        <v>1200</v>
      </c>
      <c r="K2268" s="51" t="s">
        <v>1199</v>
      </c>
      <c r="L2268" s="51" t="s">
        <v>1215</v>
      </c>
      <c r="M2268" s="51" t="s">
        <v>1791</v>
      </c>
      <c r="N2268" s="51" t="s">
        <v>2735</v>
      </c>
      <c r="O2268" s="51">
        <v>549900</v>
      </c>
      <c r="P2268" s="51" t="s">
        <v>1195</v>
      </c>
      <c r="Q2268" s="51" t="s">
        <v>1194</v>
      </c>
      <c r="R2268" s="51" t="s">
        <v>1213</v>
      </c>
      <c r="T2268" s="51" t="s">
        <v>1291</v>
      </c>
    </row>
    <row r="2269" spans="1:20" x14ac:dyDescent="0.2">
      <c r="A2269" s="51" t="s">
        <v>1787</v>
      </c>
      <c r="B2269" s="51" t="s">
        <v>1573</v>
      </c>
      <c r="C2269" s="51" t="s">
        <v>2372</v>
      </c>
      <c r="D2269" s="51" t="s">
        <v>1556</v>
      </c>
      <c r="E2269" s="51" t="s">
        <v>1555</v>
      </c>
      <c r="F2269" s="51" t="s">
        <v>1204</v>
      </c>
      <c r="G2269" s="51" t="s">
        <v>1203</v>
      </c>
      <c r="H2269" s="51" t="s">
        <v>1202</v>
      </c>
      <c r="I2269" s="51" t="s">
        <v>1201</v>
      </c>
      <c r="J2269" s="51" t="s">
        <v>1200</v>
      </c>
      <c r="K2269" s="51" t="s">
        <v>1199</v>
      </c>
      <c r="L2269" s="51" t="s">
        <v>1212</v>
      </c>
      <c r="M2269" s="51" t="s">
        <v>1791</v>
      </c>
      <c r="N2269" s="51" t="s">
        <v>2735</v>
      </c>
      <c r="O2269" s="51">
        <v>191430</v>
      </c>
      <c r="P2269" s="51" t="s">
        <v>1195</v>
      </c>
      <c r="Q2269" s="51" t="s">
        <v>1194</v>
      </c>
      <c r="R2269" s="51" t="s">
        <v>1213</v>
      </c>
      <c r="T2269" s="51" t="s">
        <v>2342</v>
      </c>
    </row>
    <row r="2270" spans="1:20" x14ac:dyDescent="0.2">
      <c r="A2270" s="51" t="s">
        <v>1787</v>
      </c>
      <c r="B2270" s="51" t="s">
        <v>1573</v>
      </c>
      <c r="C2270" s="51" t="s">
        <v>2372</v>
      </c>
      <c r="D2270" s="51" t="s">
        <v>1556</v>
      </c>
      <c r="E2270" s="51" t="s">
        <v>1555</v>
      </c>
      <c r="F2270" s="51" t="s">
        <v>1204</v>
      </c>
      <c r="G2270" s="51" t="s">
        <v>1203</v>
      </c>
      <c r="H2270" s="51" t="s">
        <v>1202</v>
      </c>
      <c r="I2270" s="51" t="s">
        <v>1201</v>
      </c>
      <c r="J2270" s="51" t="s">
        <v>1200</v>
      </c>
      <c r="K2270" s="51" t="s">
        <v>1199</v>
      </c>
      <c r="L2270" s="51" t="s">
        <v>1198</v>
      </c>
      <c r="M2270" s="51" t="s">
        <v>1791</v>
      </c>
      <c r="N2270" s="51" t="s">
        <v>2735</v>
      </c>
      <c r="O2270" s="51">
        <v>164000</v>
      </c>
      <c r="P2270" s="51" t="s">
        <v>1195</v>
      </c>
      <c r="Q2270" s="51" t="s">
        <v>1194</v>
      </c>
      <c r="R2270" s="51" t="s">
        <v>15</v>
      </c>
      <c r="T2270" s="51" t="s">
        <v>2202</v>
      </c>
    </row>
    <row r="2271" spans="1:20" x14ac:dyDescent="0.2">
      <c r="A2271" s="51" t="s">
        <v>1787</v>
      </c>
      <c r="B2271" s="51" t="s">
        <v>1573</v>
      </c>
      <c r="C2271" s="51" t="s">
        <v>2372</v>
      </c>
      <c r="D2271" s="51" t="s">
        <v>1556</v>
      </c>
      <c r="E2271" s="51" t="s">
        <v>1555</v>
      </c>
      <c r="F2271" s="51" t="s">
        <v>1204</v>
      </c>
      <c r="G2271" s="51" t="s">
        <v>1203</v>
      </c>
      <c r="H2271" s="51" t="s">
        <v>1202</v>
      </c>
      <c r="I2271" s="51" t="s">
        <v>1201</v>
      </c>
      <c r="J2271" s="51" t="s">
        <v>1200</v>
      </c>
      <c r="K2271" s="51" t="s">
        <v>1199</v>
      </c>
      <c r="L2271" s="51" t="s">
        <v>1251</v>
      </c>
      <c r="M2271" s="51" t="s">
        <v>1791</v>
      </c>
      <c r="N2271" s="51" t="s">
        <v>2735</v>
      </c>
      <c r="O2271" s="51">
        <v>312900</v>
      </c>
      <c r="P2271" s="51" t="s">
        <v>1195</v>
      </c>
      <c r="Q2271" s="51" t="s">
        <v>1194</v>
      </c>
      <c r="R2271" s="51" t="s">
        <v>15</v>
      </c>
      <c r="T2271" s="51" t="s">
        <v>2295</v>
      </c>
    </row>
    <row r="2272" spans="1:20" x14ac:dyDescent="0.2">
      <c r="A2272" s="51" t="s">
        <v>1787</v>
      </c>
      <c r="B2272" s="51" t="s">
        <v>1573</v>
      </c>
      <c r="C2272" s="51" t="s">
        <v>2372</v>
      </c>
      <c r="D2272" s="51" t="s">
        <v>1556</v>
      </c>
      <c r="E2272" s="51" t="s">
        <v>1555</v>
      </c>
      <c r="F2272" s="51" t="s">
        <v>1204</v>
      </c>
      <c r="G2272" s="51" t="s">
        <v>1203</v>
      </c>
      <c r="H2272" s="51" t="s">
        <v>1202</v>
      </c>
      <c r="I2272" s="51" t="s">
        <v>1201</v>
      </c>
      <c r="J2272" s="51" t="s">
        <v>1200</v>
      </c>
      <c r="K2272" s="51" t="s">
        <v>1199</v>
      </c>
      <c r="L2272" s="51" t="s">
        <v>1248</v>
      </c>
      <c r="M2272" s="51" t="s">
        <v>1272</v>
      </c>
      <c r="N2272" s="51" t="s">
        <v>1166</v>
      </c>
      <c r="O2272" s="51">
        <v>335900</v>
      </c>
      <c r="P2272" s="51" t="s">
        <v>1195</v>
      </c>
      <c r="Q2272" s="51" t="s">
        <v>1194</v>
      </c>
      <c r="R2272" s="51" t="s">
        <v>1213</v>
      </c>
      <c r="T2272" s="51" t="s">
        <v>1420</v>
      </c>
    </row>
    <row r="2273" spans="1:20" x14ac:dyDescent="0.2">
      <c r="A2273" s="51" t="s">
        <v>1787</v>
      </c>
      <c r="B2273" s="51" t="s">
        <v>1573</v>
      </c>
      <c r="C2273" s="51" t="s">
        <v>2372</v>
      </c>
      <c r="D2273" s="51" t="s">
        <v>1556</v>
      </c>
      <c r="E2273" s="51" t="s">
        <v>1555</v>
      </c>
      <c r="F2273" s="51" t="s">
        <v>1204</v>
      </c>
      <c r="G2273" s="51" t="s">
        <v>1203</v>
      </c>
      <c r="H2273" s="51" t="s">
        <v>1202</v>
      </c>
      <c r="I2273" s="51" t="s">
        <v>1201</v>
      </c>
      <c r="J2273" s="51" t="s">
        <v>1200</v>
      </c>
      <c r="K2273" s="51" t="s">
        <v>1199</v>
      </c>
      <c r="L2273" s="51" t="s">
        <v>1246</v>
      </c>
      <c r="M2273" s="51" t="s">
        <v>1197</v>
      </c>
      <c r="N2273" s="51" t="s">
        <v>1168</v>
      </c>
      <c r="O2273" s="51">
        <v>448900</v>
      </c>
      <c r="P2273" s="51" t="s">
        <v>1195</v>
      </c>
      <c r="Q2273" s="51" t="s">
        <v>1194</v>
      </c>
      <c r="R2273" s="51" t="s">
        <v>15</v>
      </c>
      <c r="T2273" s="51" t="s">
        <v>2341</v>
      </c>
    </row>
    <row r="2274" spans="1:20" x14ac:dyDescent="0.2">
      <c r="A2274" s="51" t="s">
        <v>1787</v>
      </c>
      <c r="B2274" s="51" t="s">
        <v>1573</v>
      </c>
      <c r="C2274" s="51" t="s">
        <v>2372</v>
      </c>
      <c r="D2274" s="51" t="s">
        <v>1556</v>
      </c>
      <c r="E2274" s="51" t="s">
        <v>1555</v>
      </c>
      <c r="F2274" s="51" t="s">
        <v>1204</v>
      </c>
      <c r="G2274" s="51" t="s">
        <v>1203</v>
      </c>
      <c r="H2274" s="51" t="s">
        <v>1202</v>
      </c>
      <c r="I2274" s="51" t="s">
        <v>1201</v>
      </c>
      <c r="J2274" s="51" t="s">
        <v>1200</v>
      </c>
      <c r="K2274" s="51" t="s">
        <v>1199</v>
      </c>
      <c r="L2274" s="51" t="s">
        <v>1244</v>
      </c>
      <c r="M2274" s="51" t="s">
        <v>1211</v>
      </c>
      <c r="N2274" s="51" t="s">
        <v>1164</v>
      </c>
      <c r="O2274" s="51">
        <v>569900</v>
      </c>
      <c r="P2274" s="51" t="s">
        <v>1195</v>
      </c>
      <c r="Q2274" s="51" t="s">
        <v>1194</v>
      </c>
      <c r="R2274" s="51" t="s">
        <v>15</v>
      </c>
      <c r="T2274" s="51" t="s">
        <v>2287</v>
      </c>
    </row>
    <row r="2275" spans="1:20" x14ac:dyDescent="0.2">
      <c r="A2275" s="51" t="s">
        <v>1787</v>
      </c>
      <c r="B2275" s="51" t="s">
        <v>1573</v>
      </c>
      <c r="C2275" s="51" t="s">
        <v>2372</v>
      </c>
      <c r="D2275" s="51" t="s">
        <v>1556</v>
      </c>
      <c r="E2275" s="51" t="s">
        <v>1555</v>
      </c>
      <c r="F2275" s="51" t="s">
        <v>1204</v>
      </c>
      <c r="G2275" s="51" t="s">
        <v>1203</v>
      </c>
      <c r="H2275" s="51" t="s">
        <v>1202</v>
      </c>
      <c r="I2275" s="51" t="s">
        <v>1201</v>
      </c>
      <c r="J2275" s="51" t="s">
        <v>1200</v>
      </c>
      <c r="K2275" s="51" t="s">
        <v>1199</v>
      </c>
      <c r="L2275" s="51" t="s">
        <v>1242</v>
      </c>
      <c r="M2275" s="51" t="s">
        <v>1211</v>
      </c>
      <c r="N2275" s="51" t="s">
        <v>1164</v>
      </c>
      <c r="O2275" s="51">
        <v>481500</v>
      </c>
      <c r="P2275" s="51" t="s">
        <v>1195</v>
      </c>
      <c r="Q2275" s="51" t="s">
        <v>1194</v>
      </c>
      <c r="R2275" s="51" t="s">
        <v>1213</v>
      </c>
      <c r="T2275" s="51" t="s">
        <v>2340</v>
      </c>
    </row>
    <row r="2276" spans="1:20" x14ac:dyDescent="0.2">
      <c r="A2276" s="51" t="s">
        <v>1787</v>
      </c>
      <c r="B2276" s="51" t="s">
        <v>1573</v>
      </c>
      <c r="C2276" s="51" t="s">
        <v>2372</v>
      </c>
      <c r="D2276" s="51" t="s">
        <v>1556</v>
      </c>
      <c r="E2276" s="51" t="s">
        <v>1555</v>
      </c>
      <c r="F2276" s="51" t="s">
        <v>1204</v>
      </c>
      <c r="G2276" s="51" t="s">
        <v>1203</v>
      </c>
      <c r="H2276" s="51" t="s">
        <v>1202</v>
      </c>
      <c r="I2276" s="51" t="s">
        <v>1201</v>
      </c>
      <c r="J2276" s="51" t="s">
        <v>1200</v>
      </c>
      <c r="K2276" s="51" t="s">
        <v>1199</v>
      </c>
      <c r="L2276" s="51" t="s">
        <v>1238</v>
      </c>
      <c r="M2276" s="51" t="s">
        <v>1211</v>
      </c>
      <c r="N2276" s="51" t="s">
        <v>1164</v>
      </c>
      <c r="O2276" s="51">
        <v>284000</v>
      </c>
      <c r="P2276" s="51" t="s">
        <v>1195</v>
      </c>
      <c r="Q2276" s="51" t="s">
        <v>1194</v>
      </c>
      <c r="R2276" s="51" t="s">
        <v>1213</v>
      </c>
      <c r="T2276" s="51" t="s">
        <v>2301</v>
      </c>
    </row>
    <row r="2277" spans="1:20" x14ac:dyDescent="0.2">
      <c r="A2277" s="51" t="s">
        <v>1787</v>
      </c>
      <c r="B2277" s="51" t="s">
        <v>1573</v>
      </c>
      <c r="C2277" s="51" t="s">
        <v>2372</v>
      </c>
      <c r="D2277" s="51" t="s">
        <v>1547</v>
      </c>
      <c r="E2277" s="51" t="s">
        <v>1546</v>
      </c>
      <c r="F2277" s="51" t="s">
        <v>1204</v>
      </c>
      <c r="G2277" s="51" t="s">
        <v>1203</v>
      </c>
      <c r="H2277" s="51" t="s">
        <v>1202</v>
      </c>
      <c r="I2277" s="51" t="s">
        <v>1201</v>
      </c>
      <c r="J2277" s="51" t="s">
        <v>1200</v>
      </c>
      <c r="K2277" s="51" t="s">
        <v>1199</v>
      </c>
      <c r="L2277" s="51" t="s">
        <v>1222</v>
      </c>
      <c r="M2277" s="51" t="s">
        <v>1211</v>
      </c>
      <c r="N2277" s="51" t="s">
        <v>1164</v>
      </c>
      <c r="O2277" s="51">
        <v>211500</v>
      </c>
      <c r="P2277" s="51" t="s">
        <v>1195</v>
      </c>
      <c r="Q2277" s="51" t="s">
        <v>1194</v>
      </c>
      <c r="R2277" s="51" t="s">
        <v>1213</v>
      </c>
      <c r="T2277" s="51" t="s">
        <v>1889</v>
      </c>
    </row>
    <row r="2278" spans="1:20" x14ac:dyDescent="0.2">
      <c r="A2278" s="51" t="s">
        <v>1787</v>
      </c>
      <c r="B2278" s="51" t="s">
        <v>1573</v>
      </c>
      <c r="C2278" s="51" t="s">
        <v>2372</v>
      </c>
      <c r="D2278" s="51" t="s">
        <v>1547</v>
      </c>
      <c r="E2278" s="51" t="s">
        <v>1546</v>
      </c>
      <c r="F2278" s="51" t="s">
        <v>1204</v>
      </c>
      <c r="G2278" s="51" t="s">
        <v>1203</v>
      </c>
      <c r="H2278" s="51" t="s">
        <v>1202</v>
      </c>
      <c r="I2278" s="51" t="s">
        <v>1201</v>
      </c>
      <c r="J2278" s="51" t="s">
        <v>1200</v>
      </c>
      <c r="K2278" s="51" t="s">
        <v>1199</v>
      </c>
      <c r="L2278" s="51" t="s">
        <v>1219</v>
      </c>
      <c r="M2278" s="51" t="s">
        <v>1211</v>
      </c>
      <c r="N2278" s="51" t="s">
        <v>1164</v>
      </c>
      <c r="O2278" s="51">
        <v>204000</v>
      </c>
      <c r="P2278" s="51" t="s">
        <v>1195</v>
      </c>
      <c r="Q2278" s="51" t="s">
        <v>1194</v>
      </c>
      <c r="R2278" s="51" t="s">
        <v>15</v>
      </c>
      <c r="T2278" s="51" t="s">
        <v>1875</v>
      </c>
    </row>
    <row r="2279" spans="1:20" x14ac:dyDescent="0.2">
      <c r="A2279" s="51" t="s">
        <v>1787</v>
      </c>
      <c r="B2279" s="51" t="s">
        <v>1573</v>
      </c>
      <c r="C2279" s="51" t="s">
        <v>2372</v>
      </c>
      <c r="D2279" s="51" t="s">
        <v>1547</v>
      </c>
      <c r="E2279" s="51" t="s">
        <v>1546</v>
      </c>
      <c r="F2279" s="51" t="s">
        <v>1204</v>
      </c>
      <c r="G2279" s="51" t="s">
        <v>1203</v>
      </c>
      <c r="H2279" s="51" t="s">
        <v>1202</v>
      </c>
      <c r="I2279" s="51" t="s">
        <v>1201</v>
      </c>
      <c r="J2279" s="51" t="s">
        <v>1200</v>
      </c>
      <c r="K2279" s="51" t="s">
        <v>1199</v>
      </c>
      <c r="L2279" s="51" t="s">
        <v>1217</v>
      </c>
      <c r="M2279" s="51" t="s">
        <v>1211</v>
      </c>
      <c r="N2279" s="51" t="s">
        <v>1164</v>
      </c>
      <c r="O2279" s="51">
        <v>594900</v>
      </c>
      <c r="P2279" s="51" t="s">
        <v>1195</v>
      </c>
      <c r="Q2279" s="51" t="s">
        <v>1194</v>
      </c>
      <c r="R2279" s="51" t="s">
        <v>15</v>
      </c>
      <c r="T2279" s="51" t="s">
        <v>1973</v>
      </c>
    </row>
    <row r="2280" spans="1:20" x14ac:dyDescent="0.2">
      <c r="A2280" s="51" t="s">
        <v>1787</v>
      </c>
      <c r="B2280" s="51" t="s">
        <v>1573</v>
      </c>
      <c r="C2280" s="51" t="s">
        <v>2372</v>
      </c>
      <c r="D2280" s="51" t="s">
        <v>1547</v>
      </c>
      <c r="E2280" s="51" t="s">
        <v>1546</v>
      </c>
      <c r="F2280" s="51" t="s">
        <v>1204</v>
      </c>
      <c r="G2280" s="51" t="s">
        <v>1203</v>
      </c>
      <c r="H2280" s="51" t="s">
        <v>1202</v>
      </c>
      <c r="I2280" s="51" t="s">
        <v>1201</v>
      </c>
      <c r="J2280" s="51" t="s">
        <v>1200</v>
      </c>
      <c r="K2280" s="51" t="s">
        <v>1199</v>
      </c>
      <c r="L2280" s="51" t="s">
        <v>1215</v>
      </c>
      <c r="M2280" s="51" t="s">
        <v>1221</v>
      </c>
      <c r="N2280" s="51" t="s">
        <v>1164</v>
      </c>
      <c r="O2280" s="51">
        <v>240500</v>
      </c>
      <c r="P2280" s="51" t="s">
        <v>1195</v>
      </c>
      <c r="Q2280" s="51" t="s">
        <v>1194</v>
      </c>
      <c r="R2280" s="51" t="s">
        <v>15</v>
      </c>
      <c r="T2280" s="51" t="s">
        <v>2339</v>
      </c>
    </row>
    <row r="2281" spans="1:20" x14ac:dyDescent="0.2">
      <c r="A2281" s="51" t="s">
        <v>1787</v>
      </c>
      <c r="B2281" s="51" t="s">
        <v>1573</v>
      </c>
      <c r="C2281" s="51" t="s">
        <v>2372</v>
      </c>
      <c r="D2281" s="51" t="s">
        <v>1547</v>
      </c>
      <c r="E2281" s="51" t="s">
        <v>1546</v>
      </c>
      <c r="F2281" s="51" t="s">
        <v>1204</v>
      </c>
      <c r="G2281" s="51" t="s">
        <v>1203</v>
      </c>
      <c r="H2281" s="51" t="s">
        <v>1202</v>
      </c>
      <c r="I2281" s="51" t="s">
        <v>1201</v>
      </c>
      <c r="J2281" s="51" t="s">
        <v>1200</v>
      </c>
      <c r="K2281" s="51" t="s">
        <v>1199</v>
      </c>
      <c r="L2281" s="51" t="s">
        <v>1212</v>
      </c>
      <c r="M2281" s="51" t="s">
        <v>1211</v>
      </c>
      <c r="N2281" s="51" t="s">
        <v>1164</v>
      </c>
      <c r="O2281" s="51">
        <v>334900</v>
      </c>
      <c r="P2281" s="51" t="s">
        <v>1195</v>
      </c>
      <c r="Q2281" s="51" t="s">
        <v>1194</v>
      </c>
      <c r="R2281" s="51" t="s">
        <v>15</v>
      </c>
      <c r="T2281" s="51" t="s">
        <v>1727</v>
      </c>
    </row>
    <row r="2282" spans="1:20" x14ac:dyDescent="0.2">
      <c r="A2282" s="51" t="s">
        <v>1787</v>
      </c>
      <c r="B2282" s="51" t="s">
        <v>1573</v>
      </c>
      <c r="C2282" s="51" t="s">
        <v>2372</v>
      </c>
      <c r="D2282" s="51" t="s">
        <v>1547</v>
      </c>
      <c r="E2282" s="51" t="s">
        <v>1546</v>
      </c>
      <c r="F2282" s="51" t="s">
        <v>1204</v>
      </c>
      <c r="G2282" s="51" t="s">
        <v>1203</v>
      </c>
      <c r="H2282" s="51" t="s">
        <v>1202</v>
      </c>
      <c r="I2282" s="51" t="s">
        <v>1201</v>
      </c>
      <c r="J2282" s="51" t="s">
        <v>1200</v>
      </c>
      <c r="K2282" s="51" t="s">
        <v>1199</v>
      </c>
      <c r="L2282" s="51" t="s">
        <v>1198</v>
      </c>
      <c r="M2282" s="51" t="s">
        <v>1791</v>
      </c>
      <c r="N2282" s="51" t="s">
        <v>2735</v>
      </c>
      <c r="O2282" s="51">
        <v>187235</v>
      </c>
      <c r="P2282" s="51" t="s">
        <v>1195</v>
      </c>
      <c r="Q2282" s="51" t="s">
        <v>1194</v>
      </c>
      <c r="R2282" s="51" t="s">
        <v>15</v>
      </c>
      <c r="T2282" s="51" t="s">
        <v>2467</v>
      </c>
    </row>
    <row r="2283" spans="1:20" x14ac:dyDescent="0.2">
      <c r="A2283" s="51" t="s">
        <v>1787</v>
      </c>
      <c r="B2283" s="51" t="s">
        <v>1573</v>
      </c>
      <c r="C2283" s="51" t="s">
        <v>2372</v>
      </c>
      <c r="D2283" s="51" t="s">
        <v>1547</v>
      </c>
      <c r="E2283" s="51" t="s">
        <v>1546</v>
      </c>
      <c r="F2283" s="51" t="s">
        <v>1204</v>
      </c>
      <c r="G2283" s="51" t="s">
        <v>1203</v>
      </c>
      <c r="H2283" s="51" t="s">
        <v>1202</v>
      </c>
      <c r="I2283" s="51" t="s">
        <v>1201</v>
      </c>
      <c r="J2283" s="51" t="s">
        <v>1200</v>
      </c>
      <c r="K2283" s="51" t="s">
        <v>1199</v>
      </c>
      <c r="L2283" s="51" t="s">
        <v>1251</v>
      </c>
      <c r="M2283" s="51" t="s">
        <v>1221</v>
      </c>
      <c r="N2283" s="51" t="s">
        <v>1164</v>
      </c>
      <c r="O2283" s="51">
        <v>191150</v>
      </c>
      <c r="P2283" s="51" t="s">
        <v>1195</v>
      </c>
      <c r="Q2283" s="51" t="s">
        <v>1194</v>
      </c>
      <c r="R2283" s="51" t="s">
        <v>15</v>
      </c>
      <c r="T2283" s="51" t="s">
        <v>2388</v>
      </c>
    </row>
    <row r="2284" spans="1:20" x14ac:dyDescent="0.2">
      <c r="A2284" s="51" t="s">
        <v>1787</v>
      </c>
      <c r="B2284" s="51" t="s">
        <v>1573</v>
      </c>
      <c r="C2284" s="51" t="s">
        <v>2372</v>
      </c>
      <c r="D2284" s="51" t="s">
        <v>1547</v>
      </c>
      <c r="E2284" s="51" t="s">
        <v>1546</v>
      </c>
      <c r="F2284" s="51" t="s">
        <v>1204</v>
      </c>
      <c r="G2284" s="51" t="s">
        <v>1203</v>
      </c>
      <c r="H2284" s="51" t="s">
        <v>1202</v>
      </c>
      <c r="I2284" s="51" t="s">
        <v>1201</v>
      </c>
      <c r="J2284" s="51" t="s">
        <v>1200</v>
      </c>
      <c r="K2284" s="51" t="s">
        <v>1199</v>
      </c>
      <c r="L2284" s="51" t="s">
        <v>1248</v>
      </c>
      <c r="M2284" s="51" t="s">
        <v>1791</v>
      </c>
      <c r="N2284" s="51" t="s">
        <v>2735</v>
      </c>
      <c r="O2284" s="51">
        <v>231900</v>
      </c>
      <c r="P2284" s="51" t="s">
        <v>1195</v>
      </c>
      <c r="Q2284" s="51" t="s">
        <v>1194</v>
      </c>
      <c r="R2284" s="51" t="s">
        <v>15</v>
      </c>
      <c r="T2284" s="51" t="s">
        <v>1273</v>
      </c>
    </row>
    <row r="2285" spans="1:20" x14ac:dyDescent="0.2">
      <c r="A2285" s="51" t="s">
        <v>1787</v>
      </c>
      <c r="B2285" s="51" t="s">
        <v>1573</v>
      </c>
      <c r="C2285" s="51" t="s">
        <v>2372</v>
      </c>
      <c r="D2285" s="51" t="s">
        <v>1547</v>
      </c>
      <c r="E2285" s="51" t="s">
        <v>1546</v>
      </c>
      <c r="F2285" s="51" t="s">
        <v>1204</v>
      </c>
      <c r="G2285" s="51" t="s">
        <v>1203</v>
      </c>
      <c r="H2285" s="51" t="s">
        <v>1202</v>
      </c>
      <c r="I2285" s="51" t="s">
        <v>1201</v>
      </c>
      <c r="J2285" s="51" t="s">
        <v>1200</v>
      </c>
      <c r="K2285" s="51" t="s">
        <v>1199</v>
      </c>
      <c r="L2285" s="51" t="s">
        <v>1246</v>
      </c>
      <c r="M2285" s="51" t="s">
        <v>1791</v>
      </c>
      <c r="N2285" s="51" t="s">
        <v>2735</v>
      </c>
      <c r="O2285" s="51">
        <v>552000</v>
      </c>
      <c r="P2285" s="51" t="s">
        <v>1195</v>
      </c>
      <c r="Q2285" s="51" t="s">
        <v>1194</v>
      </c>
      <c r="R2285" s="51" t="s">
        <v>15</v>
      </c>
      <c r="T2285" s="51" t="s">
        <v>2190</v>
      </c>
    </row>
    <row r="2286" spans="1:20" x14ac:dyDescent="0.2">
      <c r="A2286" s="51" t="s">
        <v>1787</v>
      </c>
      <c r="B2286" s="51" t="s">
        <v>1573</v>
      </c>
      <c r="C2286" s="51" t="s">
        <v>2372</v>
      </c>
      <c r="D2286" s="51" t="s">
        <v>1547</v>
      </c>
      <c r="E2286" s="51" t="s">
        <v>1546</v>
      </c>
      <c r="F2286" s="51" t="s">
        <v>1204</v>
      </c>
      <c r="G2286" s="51" t="s">
        <v>1203</v>
      </c>
      <c r="H2286" s="51" t="s">
        <v>1202</v>
      </c>
      <c r="I2286" s="51" t="s">
        <v>1201</v>
      </c>
      <c r="J2286" s="51" t="s">
        <v>1200</v>
      </c>
      <c r="K2286" s="51" t="s">
        <v>1199</v>
      </c>
      <c r="L2286" s="51" t="s">
        <v>1244</v>
      </c>
      <c r="M2286" s="51" t="s">
        <v>1791</v>
      </c>
      <c r="N2286" s="51" t="s">
        <v>2735</v>
      </c>
      <c r="O2286" s="51">
        <v>298400</v>
      </c>
      <c r="P2286" s="51" t="s">
        <v>1195</v>
      </c>
      <c r="Q2286" s="51" t="s">
        <v>1194</v>
      </c>
      <c r="R2286" s="51" t="s">
        <v>15</v>
      </c>
      <c r="T2286" s="51" t="s">
        <v>2315</v>
      </c>
    </row>
    <row r="2287" spans="1:20" x14ac:dyDescent="0.2">
      <c r="A2287" s="51" t="s">
        <v>1787</v>
      </c>
      <c r="B2287" s="51" t="s">
        <v>1573</v>
      </c>
      <c r="C2287" s="51" t="s">
        <v>2372</v>
      </c>
      <c r="D2287" s="51" t="s">
        <v>1547</v>
      </c>
      <c r="E2287" s="51" t="s">
        <v>1546</v>
      </c>
      <c r="F2287" s="51" t="s">
        <v>1204</v>
      </c>
      <c r="G2287" s="51" t="s">
        <v>1203</v>
      </c>
      <c r="H2287" s="51" t="s">
        <v>1202</v>
      </c>
      <c r="I2287" s="51" t="s">
        <v>1201</v>
      </c>
      <c r="J2287" s="51" t="s">
        <v>1200</v>
      </c>
      <c r="K2287" s="51" t="s">
        <v>1199</v>
      </c>
      <c r="L2287" s="51" t="s">
        <v>1242</v>
      </c>
      <c r="M2287" s="51" t="s">
        <v>1211</v>
      </c>
      <c r="N2287" s="51" t="s">
        <v>1164</v>
      </c>
      <c r="O2287" s="51">
        <v>336700</v>
      </c>
      <c r="P2287" s="51" t="s">
        <v>1195</v>
      </c>
      <c r="Q2287" s="51" t="s">
        <v>1194</v>
      </c>
      <c r="R2287" s="51" t="s">
        <v>15</v>
      </c>
      <c r="T2287" s="51" t="s">
        <v>2200</v>
      </c>
    </row>
    <row r="2288" spans="1:20" x14ac:dyDescent="0.2">
      <c r="A2288" s="51" t="s">
        <v>1787</v>
      </c>
      <c r="B2288" s="51" t="s">
        <v>1573</v>
      </c>
      <c r="C2288" s="51" t="s">
        <v>2372</v>
      </c>
      <c r="D2288" s="51" t="s">
        <v>1547</v>
      </c>
      <c r="E2288" s="51" t="s">
        <v>1546</v>
      </c>
      <c r="F2288" s="51" t="s">
        <v>1204</v>
      </c>
      <c r="G2288" s="51" t="s">
        <v>1203</v>
      </c>
      <c r="H2288" s="51" t="s">
        <v>1202</v>
      </c>
      <c r="I2288" s="51" t="s">
        <v>1201</v>
      </c>
      <c r="J2288" s="51" t="s">
        <v>1200</v>
      </c>
      <c r="K2288" s="51" t="s">
        <v>1199</v>
      </c>
      <c r="L2288" s="51" t="s">
        <v>1238</v>
      </c>
      <c r="M2288" s="51" t="s">
        <v>1211</v>
      </c>
      <c r="N2288" s="51" t="s">
        <v>1164</v>
      </c>
      <c r="O2288" s="51">
        <v>282900</v>
      </c>
      <c r="P2288" s="51" t="s">
        <v>1195</v>
      </c>
      <c r="Q2288" s="51" t="s">
        <v>1194</v>
      </c>
      <c r="R2288" s="51" t="s">
        <v>15</v>
      </c>
      <c r="T2288" s="51" t="s">
        <v>1676</v>
      </c>
    </row>
    <row r="2289" spans="1:20" x14ac:dyDescent="0.2">
      <c r="A2289" s="51" t="s">
        <v>1787</v>
      </c>
      <c r="B2289" s="51" t="s">
        <v>1573</v>
      </c>
      <c r="C2289" s="51" t="s">
        <v>2372</v>
      </c>
      <c r="D2289" s="51" t="s">
        <v>1547</v>
      </c>
      <c r="E2289" s="51" t="s">
        <v>1546</v>
      </c>
      <c r="F2289" s="51" t="s">
        <v>1204</v>
      </c>
      <c r="G2289" s="51" t="s">
        <v>1203</v>
      </c>
      <c r="H2289" s="51" t="s">
        <v>1202</v>
      </c>
      <c r="I2289" s="51" t="s">
        <v>1201</v>
      </c>
      <c r="J2289" s="51" t="s">
        <v>1200</v>
      </c>
      <c r="K2289" s="51" t="s">
        <v>1199</v>
      </c>
      <c r="L2289" s="51" t="s">
        <v>1488</v>
      </c>
      <c r="M2289" s="51" t="s">
        <v>1791</v>
      </c>
      <c r="N2289" s="51" t="s">
        <v>2735</v>
      </c>
      <c r="O2289" s="51">
        <v>444900</v>
      </c>
      <c r="P2289" s="51" t="s">
        <v>1195</v>
      </c>
      <c r="Q2289" s="51" t="s">
        <v>1194</v>
      </c>
      <c r="R2289" s="51" t="s">
        <v>15</v>
      </c>
      <c r="T2289" s="51" t="s">
        <v>2128</v>
      </c>
    </row>
    <row r="2290" spans="1:20" x14ac:dyDescent="0.2">
      <c r="A2290" s="51" t="s">
        <v>1787</v>
      </c>
      <c r="B2290" s="51" t="s">
        <v>1573</v>
      </c>
      <c r="C2290" s="51" t="s">
        <v>2372</v>
      </c>
      <c r="D2290" s="51" t="s">
        <v>1547</v>
      </c>
      <c r="E2290" s="51" t="s">
        <v>1546</v>
      </c>
      <c r="F2290" s="51" t="s">
        <v>1204</v>
      </c>
      <c r="G2290" s="51" t="s">
        <v>1203</v>
      </c>
      <c r="H2290" s="51" t="s">
        <v>1202</v>
      </c>
      <c r="I2290" s="51" t="s">
        <v>1201</v>
      </c>
      <c r="J2290" s="51" t="s">
        <v>1200</v>
      </c>
      <c r="K2290" s="51" t="s">
        <v>1199</v>
      </c>
      <c r="L2290" s="51" t="s">
        <v>1486</v>
      </c>
      <c r="M2290" s="51" t="s">
        <v>1791</v>
      </c>
      <c r="N2290" s="51" t="s">
        <v>2735</v>
      </c>
      <c r="O2290" s="51">
        <v>675100</v>
      </c>
      <c r="P2290" s="51" t="s">
        <v>1195</v>
      </c>
      <c r="Q2290" s="51" t="s">
        <v>1194</v>
      </c>
      <c r="R2290" s="51" t="s">
        <v>15</v>
      </c>
      <c r="T2290" s="51" t="s">
        <v>2466</v>
      </c>
    </row>
    <row r="2291" spans="1:20" x14ac:dyDescent="0.2">
      <c r="A2291" s="51" t="s">
        <v>1787</v>
      </c>
      <c r="B2291" s="51" t="s">
        <v>1573</v>
      </c>
      <c r="C2291" s="51" t="s">
        <v>2372</v>
      </c>
      <c r="D2291" s="51" t="s">
        <v>1547</v>
      </c>
      <c r="E2291" s="51" t="s">
        <v>1546</v>
      </c>
      <c r="F2291" s="51" t="s">
        <v>1204</v>
      </c>
      <c r="G2291" s="51" t="s">
        <v>1203</v>
      </c>
      <c r="H2291" s="51" t="s">
        <v>1202</v>
      </c>
      <c r="I2291" s="51" t="s">
        <v>1201</v>
      </c>
      <c r="J2291" s="51" t="s">
        <v>1200</v>
      </c>
      <c r="K2291" s="51" t="s">
        <v>1199</v>
      </c>
      <c r="L2291" s="51" t="s">
        <v>1484</v>
      </c>
      <c r="M2291" s="51" t="s">
        <v>1211</v>
      </c>
      <c r="N2291" s="51" t="s">
        <v>1164</v>
      </c>
      <c r="O2291" s="51">
        <v>275650</v>
      </c>
      <c r="P2291" s="51" t="s">
        <v>1195</v>
      </c>
      <c r="Q2291" s="51" t="s">
        <v>1194</v>
      </c>
      <c r="R2291" s="51" t="s">
        <v>15</v>
      </c>
      <c r="T2291" s="51" t="s">
        <v>2465</v>
      </c>
    </row>
    <row r="2292" spans="1:20" x14ac:dyDescent="0.2">
      <c r="A2292" s="51" t="s">
        <v>1787</v>
      </c>
      <c r="B2292" s="51" t="s">
        <v>1573</v>
      </c>
      <c r="C2292" s="51" t="s">
        <v>2372</v>
      </c>
      <c r="D2292" s="51" t="s">
        <v>1547</v>
      </c>
      <c r="E2292" s="51" t="s">
        <v>1546</v>
      </c>
      <c r="F2292" s="51" t="s">
        <v>1204</v>
      </c>
      <c r="G2292" s="51" t="s">
        <v>1203</v>
      </c>
      <c r="H2292" s="51" t="s">
        <v>1202</v>
      </c>
      <c r="I2292" s="51" t="s">
        <v>1201</v>
      </c>
      <c r="J2292" s="51" t="s">
        <v>1200</v>
      </c>
      <c r="K2292" s="51" t="s">
        <v>1199</v>
      </c>
      <c r="L2292" s="51" t="s">
        <v>1482</v>
      </c>
      <c r="M2292" s="51" t="s">
        <v>1211</v>
      </c>
      <c r="N2292" s="51" t="s">
        <v>1164</v>
      </c>
      <c r="O2292" s="51">
        <v>328900</v>
      </c>
      <c r="P2292" s="51" t="s">
        <v>1195</v>
      </c>
      <c r="Q2292" s="51" t="s">
        <v>1194</v>
      </c>
      <c r="R2292" s="51" t="s">
        <v>15</v>
      </c>
      <c r="T2292" s="51" t="s">
        <v>1949</v>
      </c>
    </row>
    <row r="2293" spans="1:20" x14ac:dyDescent="0.2">
      <c r="A2293" s="51" t="s">
        <v>1787</v>
      </c>
      <c r="B2293" s="51" t="s">
        <v>1573</v>
      </c>
      <c r="C2293" s="51" t="s">
        <v>2372</v>
      </c>
      <c r="D2293" s="51" t="s">
        <v>1547</v>
      </c>
      <c r="E2293" s="51" t="s">
        <v>1546</v>
      </c>
      <c r="F2293" s="51" t="s">
        <v>1204</v>
      </c>
      <c r="G2293" s="51" t="s">
        <v>1203</v>
      </c>
      <c r="H2293" s="51" t="s">
        <v>1202</v>
      </c>
      <c r="I2293" s="51" t="s">
        <v>1201</v>
      </c>
      <c r="J2293" s="51" t="s">
        <v>1200</v>
      </c>
      <c r="K2293" s="51" t="s">
        <v>1199</v>
      </c>
      <c r="L2293" s="51" t="s">
        <v>1481</v>
      </c>
      <c r="M2293" s="51" t="s">
        <v>1221</v>
      </c>
      <c r="N2293" s="51" t="s">
        <v>1164</v>
      </c>
      <c r="O2293" s="51">
        <v>338000</v>
      </c>
      <c r="P2293" s="51" t="s">
        <v>1195</v>
      </c>
      <c r="Q2293" s="51" t="s">
        <v>1194</v>
      </c>
      <c r="R2293" s="51" t="s">
        <v>15</v>
      </c>
      <c r="T2293" s="51" t="s">
        <v>2400</v>
      </c>
    </row>
    <row r="2294" spans="1:20" x14ac:dyDescent="0.2">
      <c r="A2294" s="51" t="s">
        <v>1787</v>
      </c>
      <c r="B2294" s="51" t="s">
        <v>1573</v>
      </c>
      <c r="C2294" s="51" t="s">
        <v>2372</v>
      </c>
      <c r="D2294" s="51" t="s">
        <v>1547</v>
      </c>
      <c r="E2294" s="51" t="s">
        <v>1546</v>
      </c>
      <c r="F2294" s="51" t="s">
        <v>1204</v>
      </c>
      <c r="G2294" s="51" t="s">
        <v>1203</v>
      </c>
      <c r="H2294" s="51" t="s">
        <v>1202</v>
      </c>
      <c r="I2294" s="51" t="s">
        <v>1201</v>
      </c>
      <c r="J2294" s="51" t="s">
        <v>1200</v>
      </c>
      <c r="K2294" s="51" t="s">
        <v>1199</v>
      </c>
      <c r="L2294" s="51" t="s">
        <v>1478</v>
      </c>
      <c r="M2294" s="51" t="s">
        <v>1791</v>
      </c>
      <c r="N2294" s="51" t="s">
        <v>2735</v>
      </c>
      <c r="O2294" s="51">
        <v>777700</v>
      </c>
      <c r="P2294" s="51" t="s">
        <v>1195</v>
      </c>
      <c r="Q2294" s="51" t="s">
        <v>1194</v>
      </c>
      <c r="R2294" s="51" t="s">
        <v>1213</v>
      </c>
      <c r="T2294" s="51" t="s">
        <v>2426</v>
      </c>
    </row>
    <row r="2295" spans="1:20" x14ac:dyDescent="0.2">
      <c r="A2295" s="51" t="s">
        <v>1787</v>
      </c>
      <c r="B2295" s="51" t="s">
        <v>1573</v>
      </c>
      <c r="C2295" s="51" t="s">
        <v>2372</v>
      </c>
      <c r="D2295" s="51" t="s">
        <v>1528</v>
      </c>
      <c r="E2295" s="51" t="s">
        <v>1527</v>
      </c>
      <c r="F2295" s="51" t="s">
        <v>1204</v>
      </c>
      <c r="G2295" s="51" t="s">
        <v>1203</v>
      </c>
      <c r="H2295" s="51" t="s">
        <v>1202</v>
      </c>
      <c r="I2295" s="51" t="s">
        <v>1201</v>
      </c>
      <c r="J2295" s="51" t="s">
        <v>1200</v>
      </c>
      <c r="K2295" s="51" t="s">
        <v>1199</v>
      </c>
      <c r="L2295" s="51" t="s">
        <v>1222</v>
      </c>
      <c r="M2295" s="51" t="s">
        <v>1791</v>
      </c>
      <c r="N2295" s="51" t="s">
        <v>2735</v>
      </c>
      <c r="O2295" s="51">
        <v>398900</v>
      </c>
      <c r="P2295" s="51" t="s">
        <v>1195</v>
      </c>
      <c r="Q2295" s="51" t="s">
        <v>1194</v>
      </c>
      <c r="R2295" s="51" t="s">
        <v>15</v>
      </c>
      <c r="T2295" s="51" t="s">
        <v>2264</v>
      </c>
    </row>
    <row r="2296" spans="1:20" x14ac:dyDescent="0.2">
      <c r="A2296" s="51" t="s">
        <v>1787</v>
      </c>
      <c r="B2296" s="51" t="s">
        <v>1573</v>
      </c>
      <c r="C2296" s="51" t="s">
        <v>2372</v>
      </c>
      <c r="D2296" s="51" t="s">
        <v>1528</v>
      </c>
      <c r="E2296" s="51" t="s">
        <v>1527</v>
      </c>
      <c r="F2296" s="51" t="s">
        <v>1204</v>
      </c>
      <c r="G2296" s="51" t="s">
        <v>1203</v>
      </c>
      <c r="H2296" s="51" t="s">
        <v>1202</v>
      </c>
      <c r="I2296" s="51" t="s">
        <v>1201</v>
      </c>
      <c r="J2296" s="51" t="s">
        <v>1200</v>
      </c>
      <c r="K2296" s="51" t="s">
        <v>1199</v>
      </c>
      <c r="L2296" s="51" t="s">
        <v>1219</v>
      </c>
      <c r="M2296" s="51" t="s">
        <v>1197</v>
      </c>
      <c r="N2296" s="51" t="s">
        <v>1168</v>
      </c>
      <c r="O2296" s="51">
        <v>331900</v>
      </c>
      <c r="P2296" s="51" t="s">
        <v>1195</v>
      </c>
      <c r="Q2296" s="51" t="s">
        <v>1194</v>
      </c>
      <c r="R2296" s="51" t="s">
        <v>1213</v>
      </c>
      <c r="T2296" s="51" t="s">
        <v>2258</v>
      </c>
    </row>
    <row r="2297" spans="1:20" x14ac:dyDescent="0.2">
      <c r="A2297" s="51" t="s">
        <v>1787</v>
      </c>
      <c r="B2297" s="51" t="s">
        <v>1573</v>
      </c>
      <c r="C2297" s="51" t="s">
        <v>2372</v>
      </c>
      <c r="D2297" s="51" t="s">
        <v>1528</v>
      </c>
      <c r="E2297" s="51" t="s">
        <v>1527</v>
      </c>
      <c r="F2297" s="51" t="s">
        <v>1204</v>
      </c>
      <c r="G2297" s="51" t="s">
        <v>1203</v>
      </c>
      <c r="H2297" s="51" t="s">
        <v>1202</v>
      </c>
      <c r="I2297" s="51" t="s">
        <v>1201</v>
      </c>
      <c r="J2297" s="51" t="s">
        <v>1200</v>
      </c>
      <c r="K2297" s="51" t="s">
        <v>1199</v>
      </c>
      <c r="L2297" s="51" t="s">
        <v>1217</v>
      </c>
      <c r="M2297" s="51" t="s">
        <v>1211</v>
      </c>
      <c r="N2297" s="51" t="s">
        <v>1164</v>
      </c>
      <c r="O2297" s="51">
        <v>327900</v>
      </c>
      <c r="P2297" s="51" t="s">
        <v>1195</v>
      </c>
      <c r="Q2297" s="51" t="s">
        <v>1194</v>
      </c>
      <c r="R2297" s="51" t="s">
        <v>1213</v>
      </c>
      <c r="T2297" s="51" t="s">
        <v>2321</v>
      </c>
    </row>
    <row r="2298" spans="1:20" x14ac:dyDescent="0.2">
      <c r="A2298" s="51" t="s">
        <v>1787</v>
      </c>
      <c r="B2298" s="51" t="s">
        <v>1573</v>
      </c>
      <c r="C2298" s="51" t="s">
        <v>2372</v>
      </c>
      <c r="D2298" s="51" t="s">
        <v>1528</v>
      </c>
      <c r="E2298" s="51" t="s">
        <v>1527</v>
      </c>
      <c r="F2298" s="51" t="s">
        <v>1204</v>
      </c>
      <c r="G2298" s="51" t="s">
        <v>1203</v>
      </c>
      <c r="H2298" s="51" t="s">
        <v>1202</v>
      </c>
      <c r="I2298" s="51" t="s">
        <v>1201</v>
      </c>
      <c r="J2298" s="51" t="s">
        <v>1200</v>
      </c>
      <c r="K2298" s="51" t="s">
        <v>1199</v>
      </c>
      <c r="L2298" s="51" t="s">
        <v>1215</v>
      </c>
      <c r="M2298" s="51" t="s">
        <v>1791</v>
      </c>
      <c r="N2298" s="51" t="s">
        <v>2735</v>
      </c>
      <c r="O2298" s="51">
        <v>817900</v>
      </c>
      <c r="P2298" s="51" t="s">
        <v>1195</v>
      </c>
      <c r="Q2298" s="51" t="s">
        <v>1194</v>
      </c>
      <c r="R2298" s="51" t="s">
        <v>15</v>
      </c>
      <c r="T2298" s="51" t="s">
        <v>2336</v>
      </c>
    </row>
    <row r="2299" spans="1:20" x14ac:dyDescent="0.2">
      <c r="A2299" s="51" t="s">
        <v>1787</v>
      </c>
      <c r="B2299" s="51" t="s">
        <v>1573</v>
      </c>
      <c r="C2299" s="51" t="s">
        <v>2372</v>
      </c>
      <c r="D2299" s="51" t="s">
        <v>1528</v>
      </c>
      <c r="E2299" s="51" t="s">
        <v>1527</v>
      </c>
      <c r="F2299" s="51" t="s">
        <v>1204</v>
      </c>
      <c r="G2299" s="51" t="s">
        <v>1203</v>
      </c>
      <c r="H2299" s="51" t="s">
        <v>1202</v>
      </c>
      <c r="I2299" s="51" t="s">
        <v>1201</v>
      </c>
      <c r="J2299" s="51" t="s">
        <v>1200</v>
      </c>
      <c r="K2299" s="51" t="s">
        <v>1199</v>
      </c>
      <c r="L2299" s="51" t="s">
        <v>1212</v>
      </c>
      <c r="M2299" s="51" t="s">
        <v>1211</v>
      </c>
      <c r="N2299" s="51" t="s">
        <v>1164</v>
      </c>
      <c r="O2299" s="51">
        <v>246500</v>
      </c>
      <c r="P2299" s="51" t="s">
        <v>1195</v>
      </c>
      <c r="Q2299" s="51" t="s">
        <v>1194</v>
      </c>
      <c r="R2299" s="51" t="s">
        <v>15</v>
      </c>
      <c r="T2299" s="51" t="s">
        <v>2464</v>
      </c>
    </row>
    <row r="2300" spans="1:20" x14ac:dyDescent="0.2">
      <c r="A2300" s="51" t="s">
        <v>1787</v>
      </c>
      <c r="B2300" s="51" t="s">
        <v>1573</v>
      </c>
      <c r="C2300" s="51" t="s">
        <v>2372</v>
      </c>
      <c r="D2300" s="51" t="s">
        <v>1528</v>
      </c>
      <c r="E2300" s="51" t="s">
        <v>1527</v>
      </c>
      <c r="F2300" s="51" t="s">
        <v>1204</v>
      </c>
      <c r="G2300" s="51" t="s">
        <v>1203</v>
      </c>
      <c r="H2300" s="51" t="s">
        <v>1202</v>
      </c>
      <c r="I2300" s="51" t="s">
        <v>1201</v>
      </c>
      <c r="J2300" s="51" t="s">
        <v>1200</v>
      </c>
      <c r="K2300" s="51" t="s">
        <v>1199</v>
      </c>
      <c r="L2300" s="51" t="s">
        <v>1198</v>
      </c>
      <c r="M2300" s="51" t="s">
        <v>1791</v>
      </c>
      <c r="N2300" s="51" t="s">
        <v>2735</v>
      </c>
      <c r="O2300" s="51">
        <v>252400</v>
      </c>
      <c r="P2300" s="51" t="s">
        <v>1195</v>
      </c>
      <c r="Q2300" s="51" t="s">
        <v>1194</v>
      </c>
      <c r="R2300" s="51" t="s">
        <v>1213</v>
      </c>
      <c r="T2300" s="51" t="s">
        <v>2463</v>
      </c>
    </row>
    <row r="2301" spans="1:20" x14ac:dyDescent="0.2">
      <c r="A2301" s="51" t="s">
        <v>1787</v>
      </c>
      <c r="B2301" s="51" t="s">
        <v>1573</v>
      </c>
      <c r="C2301" s="51" t="s">
        <v>2372</v>
      </c>
      <c r="D2301" s="51" t="s">
        <v>1528</v>
      </c>
      <c r="E2301" s="51" t="s">
        <v>1527</v>
      </c>
      <c r="F2301" s="51" t="s">
        <v>1204</v>
      </c>
      <c r="G2301" s="51" t="s">
        <v>1203</v>
      </c>
      <c r="H2301" s="51" t="s">
        <v>1202</v>
      </c>
      <c r="I2301" s="51" t="s">
        <v>1201</v>
      </c>
      <c r="J2301" s="51" t="s">
        <v>1200</v>
      </c>
      <c r="K2301" s="51" t="s">
        <v>1199</v>
      </c>
      <c r="L2301" s="51" t="s">
        <v>1251</v>
      </c>
      <c r="M2301" s="51" t="s">
        <v>1791</v>
      </c>
      <c r="N2301" s="51" t="s">
        <v>2735</v>
      </c>
      <c r="O2301" s="51">
        <v>192100</v>
      </c>
      <c r="P2301" s="51" t="s">
        <v>1195</v>
      </c>
      <c r="Q2301" s="51" t="s">
        <v>1194</v>
      </c>
      <c r="R2301" s="51" t="s">
        <v>15</v>
      </c>
      <c r="T2301" s="51" t="s">
        <v>2386</v>
      </c>
    </row>
    <row r="2302" spans="1:20" x14ac:dyDescent="0.2">
      <c r="A2302" s="51" t="s">
        <v>1787</v>
      </c>
      <c r="B2302" s="51" t="s">
        <v>1573</v>
      </c>
      <c r="C2302" s="51" t="s">
        <v>2372</v>
      </c>
      <c r="D2302" s="51" t="s">
        <v>1528</v>
      </c>
      <c r="E2302" s="51" t="s">
        <v>1527</v>
      </c>
      <c r="F2302" s="51" t="s">
        <v>1204</v>
      </c>
      <c r="G2302" s="51" t="s">
        <v>1203</v>
      </c>
      <c r="H2302" s="51" t="s">
        <v>1202</v>
      </c>
      <c r="I2302" s="51" t="s">
        <v>1201</v>
      </c>
      <c r="J2302" s="51" t="s">
        <v>1200</v>
      </c>
      <c r="K2302" s="51" t="s">
        <v>1199</v>
      </c>
      <c r="L2302" s="51" t="s">
        <v>1248</v>
      </c>
      <c r="M2302" s="51" t="s">
        <v>1791</v>
      </c>
      <c r="N2302" s="51" t="s">
        <v>2735</v>
      </c>
      <c r="O2302" s="51">
        <v>215650</v>
      </c>
      <c r="P2302" s="51" t="s">
        <v>1195</v>
      </c>
      <c r="Q2302" s="51" t="s">
        <v>1194</v>
      </c>
      <c r="R2302" s="51" t="s">
        <v>1213</v>
      </c>
      <c r="T2302" s="51" t="s">
        <v>2462</v>
      </c>
    </row>
    <row r="2303" spans="1:20" x14ac:dyDescent="0.2">
      <c r="A2303" s="51" t="s">
        <v>1787</v>
      </c>
      <c r="B2303" s="51" t="s">
        <v>1573</v>
      </c>
      <c r="C2303" s="51" t="s">
        <v>2372</v>
      </c>
      <c r="D2303" s="51" t="s">
        <v>1528</v>
      </c>
      <c r="E2303" s="51" t="s">
        <v>1527</v>
      </c>
      <c r="F2303" s="51" t="s">
        <v>1204</v>
      </c>
      <c r="G2303" s="51" t="s">
        <v>1203</v>
      </c>
      <c r="H2303" s="51" t="s">
        <v>1202</v>
      </c>
      <c r="I2303" s="51" t="s">
        <v>1201</v>
      </c>
      <c r="J2303" s="51" t="s">
        <v>1200</v>
      </c>
      <c r="K2303" s="51" t="s">
        <v>1199</v>
      </c>
      <c r="L2303" s="51" t="s">
        <v>1246</v>
      </c>
      <c r="M2303" s="51" t="s">
        <v>1211</v>
      </c>
      <c r="N2303" s="51" t="s">
        <v>1164</v>
      </c>
      <c r="O2303" s="51">
        <v>209900</v>
      </c>
      <c r="P2303" s="51" t="s">
        <v>1195</v>
      </c>
      <c r="Q2303" s="51" t="s">
        <v>1194</v>
      </c>
      <c r="R2303" s="51" t="s">
        <v>15</v>
      </c>
      <c r="T2303" s="51" t="s">
        <v>2004</v>
      </c>
    </row>
    <row r="2304" spans="1:20" x14ac:dyDescent="0.2">
      <c r="A2304" s="51" t="s">
        <v>1787</v>
      </c>
      <c r="B2304" s="51" t="s">
        <v>1573</v>
      </c>
      <c r="C2304" s="51" t="s">
        <v>2372</v>
      </c>
      <c r="D2304" s="51" t="s">
        <v>1528</v>
      </c>
      <c r="E2304" s="51" t="s">
        <v>1527</v>
      </c>
      <c r="F2304" s="51" t="s">
        <v>1204</v>
      </c>
      <c r="G2304" s="51" t="s">
        <v>1203</v>
      </c>
      <c r="H2304" s="51" t="s">
        <v>1202</v>
      </c>
      <c r="I2304" s="51" t="s">
        <v>1201</v>
      </c>
      <c r="J2304" s="51" t="s">
        <v>1200</v>
      </c>
      <c r="K2304" s="51" t="s">
        <v>1199</v>
      </c>
      <c r="L2304" s="51" t="s">
        <v>1244</v>
      </c>
      <c r="M2304" s="51" t="s">
        <v>1791</v>
      </c>
      <c r="N2304" s="51" t="s">
        <v>2735</v>
      </c>
      <c r="O2304" s="51">
        <v>166544</v>
      </c>
      <c r="P2304" s="51" t="s">
        <v>1195</v>
      </c>
      <c r="Q2304" s="51" t="s">
        <v>1194</v>
      </c>
      <c r="R2304" s="51" t="s">
        <v>15</v>
      </c>
      <c r="T2304" s="51" t="s">
        <v>2333</v>
      </c>
    </row>
    <row r="2305" spans="1:20" x14ac:dyDescent="0.2">
      <c r="A2305" s="51" t="s">
        <v>1787</v>
      </c>
      <c r="B2305" s="51" t="s">
        <v>1573</v>
      </c>
      <c r="C2305" s="51" t="s">
        <v>2372</v>
      </c>
      <c r="D2305" s="51" t="s">
        <v>1528</v>
      </c>
      <c r="E2305" s="51" t="s">
        <v>1527</v>
      </c>
      <c r="F2305" s="51" t="s">
        <v>1204</v>
      </c>
      <c r="G2305" s="51" t="s">
        <v>1203</v>
      </c>
      <c r="H2305" s="51" t="s">
        <v>1202</v>
      </c>
      <c r="I2305" s="51" t="s">
        <v>1201</v>
      </c>
      <c r="J2305" s="51" t="s">
        <v>1200</v>
      </c>
      <c r="K2305" s="51" t="s">
        <v>1199</v>
      </c>
      <c r="L2305" s="51" t="s">
        <v>1242</v>
      </c>
      <c r="M2305" s="51" t="s">
        <v>1791</v>
      </c>
      <c r="N2305" s="51" t="s">
        <v>2735</v>
      </c>
      <c r="O2305" s="51">
        <v>499000</v>
      </c>
      <c r="P2305" s="51" t="s">
        <v>1195</v>
      </c>
      <c r="Q2305" s="51" t="s">
        <v>1194</v>
      </c>
      <c r="R2305" s="51" t="s">
        <v>15</v>
      </c>
      <c r="T2305" s="51" t="s">
        <v>2304</v>
      </c>
    </row>
    <row r="2306" spans="1:20" x14ac:dyDescent="0.2">
      <c r="A2306" s="51" t="s">
        <v>1787</v>
      </c>
      <c r="B2306" s="51" t="s">
        <v>1573</v>
      </c>
      <c r="C2306" s="51" t="s">
        <v>2372</v>
      </c>
      <c r="D2306" s="51" t="s">
        <v>1528</v>
      </c>
      <c r="E2306" s="51" t="s">
        <v>1527</v>
      </c>
      <c r="F2306" s="51" t="s">
        <v>1204</v>
      </c>
      <c r="G2306" s="51" t="s">
        <v>1203</v>
      </c>
      <c r="H2306" s="51" t="s">
        <v>1202</v>
      </c>
      <c r="I2306" s="51" t="s">
        <v>1201</v>
      </c>
      <c r="J2306" s="51" t="s">
        <v>1200</v>
      </c>
      <c r="K2306" s="51" t="s">
        <v>1199</v>
      </c>
      <c r="L2306" s="51" t="s">
        <v>1238</v>
      </c>
      <c r="M2306" s="51" t="s">
        <v>1221</v>
      </c>
      <c r="N2306" s="51" t="s">
        <v>1164</v>
      </c>
      <c r="O2306" s="51">
        <v>482900</v>
      </c>
      <c r="P2306" s="51" t="s">
        <v>1195</v>
      </c>
      <c r="Q2306" s="51" t="s">
        <v>1194</v>
      </c>
      <c r="R2306" s="51" t="s">
        <v>15</v>
      </c>
      <c r="T2306" s="51" t="s">
        <v>2332</v>
      </c>
    </row>
    <row r="2307" spans="1:20" x14ac:dyDescent="0.2">
      <c r="A2307" s="51" t="s">
        <v>1787</v>
      </c>
      <c r="B2307" s="51" t="s">
        <v>1573</v>
      </c>
      <c r="C2307" s="51" t="s">
        <v>2372</v>
      </c>
      <c r="D2307" s="51" t="s">
        <v>1528</v>
      </c>
      <c r="E2307" s="51" t="s">
        <v>1527</v>
      </c>
      <c r="F2307" s="51" t="s">
        <v>1204</v>
      </c>
      <c r="G2307" s="51" t="s">
        <v>1203</v>
      </c>
      <c r="H2307" s="51" t="s">
        <v>1202</v>
      </c>
      <c r="I2307" s="51" t="s">
        <v>1201</v>
      </c>
      <c r="J2307" s="51" t="s">
        <v>1200</v>
      </c>
      <c r="K2307" s="51" t="s">
        <v>1199</v>
      </c>
      <c r="L2307" s="51" t="s">
        <v>1488</v>
      </c>
      <c r="M2307" s="51" t="s">
        <v>1791</v>
      </c>
      <c r="N2307" s="51" t="s">
        <v>2735</v>
      </c>
      <c r="O2307" s="51">
        <v>322000</v>
      </c>
      <c r="P2307" s="51" t="s">
        <v>1195</v>
      </c>
      <c r="Q2307" s="51" t="s">
        <v>1194</v>
      </c>
      <c r="R2307" s="51" t="s">
        <v>1213</v>
      </c>
      <c r="T2307" s="51" t="s">
        <v>2316</v>
      </c>
    </row>
    <row r="2308" spans="1:20" x14ac:dyDescent="0.2">
      <c r="A2308" s="51" t="s">
        <v>1787</v>
      </c>
      <c r="B2308" s="51" t="s">
        <v>1573</v>
      </c>
      <c r="C2308" s="51" t="s">
        <v>2372</v>
      </c>
      <c r="D2308" s="51" t="s">
        <v>1528</v>
      </c>
      <c r="E2308" s="51" t="s">
        <v>1527</v>
      </c>
      <c r="F2308" s="51" t="s">
        <v>1204</v>
      </c>
      <c r="G2308" s="51" t="s">
        <v>1203</v>
      </c>
      <c r="H2308" s="51" t="s">
        <v>1202</v>
      </c>
      <c r="I2308" s="51" t="s">
        <v>1201</v>
      </c>
      <c r="J2308" s="51" t="s">
        <v>1200</v>
      </c>
      <c r="K2308" s="51" t="s">
        <v>1199</v>
      </c>
      <c r="L2308" s="51" t="s">
        <v>1486</v>
      </c>
      <c r="M2308" s="51" t="s">
        <v>1211</v>
      </c>
      <c r="N2308" s="51" t="s">
        <v>1164</v>
      </c>
      <c r="O2308" s="51">
        <v>254350</v>
      </c>
      <c r="P2308" s="51" t="s">
        <v>1195</v>
      </c>
      <c r="Q2308" s="51" t="s">
        <v>1194</v>
      </c>
      <c r="R2308" s="51" t="s">
        <v>1213</v>
      </c>
      <c r="T2308" s="51" t="s">
        <v>2461</v>
      </c>
    </row>
    <row r="2309" spans="1:20" x14ac:dyDescent="0.2">
      <c r="A2309" s="51" t="s">
        <v>1787</v>
      </c>
      <c r="B2309" s="51" t="s">
        <v>1573</v>
      </c>
      <c r="C2309" s="51" t="s">
        <v>2372</v>
      </c>
      <c r="D2309" s="51" t="s">
        <v>1528</v>
      </c>
      <c r="E2309" s="51" t="s">
        <v>1527</v>
      </c>
      <c r="F2309" s="51" t="s">
        <v>1204</v>
      </c>
      <c r="G2309" s="51" t="s">
        <v>1203</v>
      </c>
      <c r="H2309" s="51" t="s">
        <v>1202</v>
      </c>
      <c r="I2309" s="51" t="s">
        <v>1201</v>
      </c>
      <c r="J2309" s="51" t="s">
        <v>1200</v>
      </c>
      <c r="K2309" s="51" t="s">
        <v>1199</v>
      </c>
      <c r="L2309" s="51" t="s">
        <v>1484</v>
      </c>
      <c r="M2309" s="51" t="s">
        <v>1211</v>
      </c>
      <c r="N2309" s="51" t="s">
        <v>1164</v>
      </c>
      <c r="O2309" s="51">
        <v>292900</v>
      </c>
      <c r="P2309" s="51" t="s">
        <v>1195</v>
      </c>
      <c r="Q2309" s="51" t="s">
        <v>1194</v>
      </c>
      <c r="R2309" s="51" t="s">
        <v>15</v>
      </c>
      <c r="T2309" s="51" t="s">
        <v>1633</v>
      </c>
    </row>
    <row r="2310" spans="1:20" x14ac:dyDescent="0.2">
      <c r="A2310" s="51" t="s">
        <v>1787</v>
      </c>
      <c r="B2310" s="51" t="s">
        <v>1573</v>
      </c>
      <c r="C2310" s="51" t="s">
        <v>2372</v>
      </c>
      <c r="D2310" s="51" t="s">
        <v>1528</v>
      </c>
      <c r="E2310" s="51" t="s">
        <v>1527</v>
      </c>
      <c r="F2310" s="51" t="s">
        <v>1204</v>
      </c>
      <c r="G2310" s="51" t="s">
        <v>1203</v>
      </c>
      <c r="H2310" s="51" t="s">
        <v>1202</v>
      </c>
      <c r="I2310" s="51" t="s">
        <v>1201</v>
      </c>
      <c r="J2310" s="51" t="s">
        <v>1200</v>
      </c>
      <c r="K2310" s="51" t="s">
        <v>1199</v>
      </c>
      <c r="L2310" s="51" t="s">
        <v>1482</v>
      </c>
      <c r="M2310" s="51" t="s">
        <v>1197</v>
      </c>
      <c r="N2310" s="51" t="s">
        <v>1168</v>
      </c>
      <c r="O2310" s="51">
        <v>635400</v>
      </c>
      <c r="P2310" s="51" t="s">
        <v>1195</v>
      </c>
      <c r="Q2310" s="51" t="s">
        <v>1194</v>
      </c>
      <c r="R2310" s="51" t="s">
        <v>15</v>
      </c>
      <c r="T2310" s="51" t="s">
        <v>2460</v>
      </c>
    </row>
    <row r="2311" spans="1:20" x14ac:dyDescent="0.2">
      <c r="A2311" s="51" t="s">
        <v>1787</v>
      </c>
      <c r="B2311" s="51" t="s">
        <v>1573</v>
      </c>
      <c r="C2311" s="51" t="s">
        <v>2372</v>
      </c>
      <c r="D2311" s="51" t="s">
        <v>1528</v>
      </c>
      <c r="E2311" s="51" t="s">
        <v>1527</v>
      </c>
      <c r="F2311" s="51" t="s">
        <v>1204</v>
      </c>
      <c r="G2311" s="51" t="s">
        <v>1203</v>
      </c>
      <c r="H2311" s="51" t="s">
        <v>1202</v>
      </c>
      <c r="I2311" s="51" t="s">
        <v>1201</v>
      </c>
      <c r="J2311" s="51" t="s">
        <v>1200</v>
      </c>
      <c r="K2311" s="51" t="s">
        <v>1199</v>
      </c>
      <c r="L2311" s="51" t="s">
        <v>1481</v>
      </c>
      <c r="M2311" s="51" t="s">
        <v>1197</v>
      </c>
      <c r="N2311" s="51" t="s">
        <v>1168</v>
      </c>
      <c r="O2311" s="51">
        <v>329901</v>
      </c>
      <c r="P2311" s="51" t="s">
        <v>1195</v>
      </c>
      <c r="Q2311" s="51" t="s">
        <v>1194</v>
      </c>
      <c r="R2311" s="51" t="s">
        <v>15</v>
      </c>
      <c r="T2311" s="51" t="s">
        <v>2330</v>
      </c>
    </row>
    <row r="2312" spans="1:20" x14ac:dyDescent="0.2">
      <c r="A2312" s="51" t="s">
        <v>1787</v>
      </c>
      <c r="B2312" s="51" t="s">
        <v>1573</v>
      </c>
      <c r="C2312" s="51" t="s">
        <v>2372</v>
      </c>
      <c r="D2312" s="51" t="s">
        <v>1528</v>
      </c>
      <c r="E2312" s="51" t="s">
        <v>1527</v>
      </c>
      <c r="F2312" s="51" t="s">
        <v>1204</v>
      </c>
      <c r="G2312" s="51" t="s">
        <v>1203</v>
      </c>
      <c r="H2312" s="51" t="s">
        <v>1202</v>
      </c>
      <c r="I2312" s="51" t="s">
        <v>1201</v>
      </c>
      <c r="J2312" s="51" t="s">
        <v>1200</v>
      </c>
      <c r="K2312" s="51" t="s">
        <v>1199</v>
      </c>
      <c r="L2312" s="51" t="s">
        <v>1478</v>
      </c>
      <c r="M2312" s="51" t="s">
        <v>1211</v>
      </c>
      <c r="N2312" s="51" t="s">
        <v>1164</v>
      </c>
      <c r="O2312" s="51">
        <v>163900</v>
      </c>
      <c r="P2312" s="51" t="s">
        <v>1195</v>
      </c>
      <c r="Q2312" s="51" t="s">
        <v>1194</v>
      </c>
      <c r="R2312" s="51" t="s">
        <v>15</v>
      </c>
      <c r="T2312" s="51" t="s">
        <v>2252</v>
      </c>
    </row>
    <row r="2313" spans="1:20" x14ac:dyDescent="0.2">
      <c r="A2313" s="51" t="s">
        <v>1787</v>
      </c>
      <c r="B2313" s="51" t="s">
        <v>1573</v>
      </c>
      <c r="C2313" s="51" t="s">
        <v>2372</v>
      </c>
      <c r="D2313" s="51" t="s">
        <v>1528</v>
      </c>
      <c r="E2313" s="51" t="s">
        <v>1527</v>
      </c>
      <c r="F2313" s="51" t="s">
        <v>1204</v>
      </c>
      <c r="G2313" s="51" t="s">
        <v>1203</v>
      </c>
      <c r="H2313" s="51" t="s">
        <v>1202</v>
      </c>
      <c r="I2313" s="51" t="s">
        <v>1201</v>
      </c>
      <c r="J2313" s="51" t="s">
        <v>1200</v>
      </c>
      <c r="K2313" s="51" t="s">
        <v>1199</v>
      </c>
      <c r="L2313" s="51" t="s">
        <v>1535</v>
      </c>
      <c r="M2313" s="51" t="s">
        <v>1791</v>
      </c>
      <c r="N2313" s="51" t="s">
        <v>2735</v>
      </c>
      <c r="O2313" s="51">
        <v>183900</v>
      </c>
      <c r="P2313" s="51" t="s">
        <v>1195</v>
      </c>
      <c r="Q2313" s="51" t="s">
        <v>1194</v>
      </c>
      <c r="R2313" s="51" t="s">
        <v>1213</v>
      </c>
      <c r="T2313" s="51" t="s">
        <v>2135</v>
      </c>
    </row>
    <row r="2314" spans="1:20" x14ac:dyDescent="0.2">
      <c r="A2314" s="51" t="s">
        <v>1787</v>
      </c>
      <c r="B2314" s="51" t="s">
        <v>1573</v>
      </c>
      <c r="C2314" s="51" t="s">
        <v>2372</v>
      </c>
      <c r="D2314" s="51" t="s">
        <v>1528</v>
      </c>
      <c r="E2314" s="51" t="s">
        <v>1527</v>
      </c>
      <c r="F2314" s="51" t="s">
        <v>1204</v>
      </c>
      <c r="G2314" s="51" t="s">
        <v>1203</v>
      </c>
      <c r="H2314" s="51" t="s">
        <v>1202</v>
      </c>
      <c r="I2314" s="51" t="s">
        <v>1201</v>
      </c>
      <c r="J2314" s="51" t="s">
        <v>1200</v>
      </c>
      <c r="K2314" s="51" t="s">
        <v>1199</v>
      </c>
      <c r="L2314" s="51" t="s">
        <v>1533</v>
      </c>
      <c r="M2314" s="51" t="s">
        <v>1197</v>
      </c>
      <c r="N2314" s="51" t="s">
        <v>1168</v>
      </c>
      <c r="O2314" s="51">
        <v>569900</v>
      </c>
      <c r="P2314" s="51" t="s">
        <v>1195</v>
      </c>
      <c r="Q2314" s="51" t="s">
        <v>1194</v>
      </c>
      <c r="R2314" s="51" t="s">
        <v>15</v>
      </c>
      <c r="T2314" s="51" t="s">
        <v>2287</v>
      </c>
    </row>
    <row r="2315" spans="1:20" x14ac:dyDescent="0.2">
      <c r="A2315" s="51" t="s">
        <v>1787</v>
      </c>
      <c r="B2315" s="51" t="s">
        <v>1573</v>
      </c>
      <c r="C2315" s="51" t="s">
        <v>2372</v>
      </c>
      <c r="D2315" s="51" t="s">
        <v>1528</v>
      </c>
      <c r="E2315" s="51" t="s">
        <v>1527</v>
      </c>
      <c r="F2315" s="51" t="s">
        <v>1204</v>
      </c>
      <c r="G2315" s="51" t="s">
        <v>1203</v>
      </c>
      <c r="H2315" s="51" t="s">
        <v>1202</v>
      </c>
      <c r="I2315" s="51" t="s">
        <v>1201</v>
      </c>
      <c r="J2315" s="51" t="s">
        <v>1200</v>
      </c>
      <c r="K2315" s="51" t="s">
        <v>1199</v>
      </c>
      <c r="L2315" s="51" t="s">
        <v>1532</v>
      </c>
      <c r="M2315" s="51" t="s">
        <v>1791</v>
      </c>
      <c r="N2315" s="51" t="s">
        <v>2735</v>
      </c>
      <c r="O2315" s="51">
        <v>146600</v>
      </c>
      <c r="P2315" s="51" t="s">
        <v>1195</v>
      </c>
      <c r="Q2315" s="51" t="s">
        <v>1194</v>
      </c>
      <c r="R2315" s="51" t="s">
        <v>15</v>
      </c>
      <c r="T2315" s="51" t="s">
        <v>2459</v>
      </c>
    </row>
    <row r="2316" spans="1:20" x14ac:dyDescent="0.2">
      <c r="A2316" s="51" t="s">
        <v>1787</v>
      </c>
      <c r="B2316" s="51" t="s">
        <v>1573</v>
      </c>
      <c r="C2316" s="51" t="s">
        <v>2372</v>
      </c>
      <c r="D2316" s="51" t="s">
        <v>1528</v>
      </c>
      <c r="E2316" s="51" t="s">
        <v>1527</v>
      </c>
      <c r="F2316" s="51" t="s">
        <v>1204</v>
      </c>
      <c r="G2316" s="51" t="s">
        <v>1203</v>
      </c>
      <c r="H2316" s="51" t="s">
        <v>1202</v>
      </c>
      <c r="I2316" s="51" t="s">
        <v>1201</v>
      </c>
      <c r="J2316" s="51" t="s">
        <v>1200</v>
      </c>
      <c r="K2316" s="51" t="s">
        <v>1199</v>
      </c>
      <c r="L2316" s="51" t="s">
        <v>1531</v>
      </c>
      <c r="M2316" s="51" t="s">
        <v>1791</v>
      </c>
      <c r="N2316" s="51" t="s">
        <v>2735</v>
      </c>
      <c r="O2316" s="51">
        <v>449200</v>
      </c>
      <c r="P2316" s="51" t="s">
        <v>1195</v>
      </c>
      <c r="Q2316" s="51" t="s">
        <v>1194</v>
      </c>
      <c r="R2316" s="51" t="s">
        <v>15</v>
      </c>
      <c r="T2316" s="51" t="s">
        <v>2234</v>
      </c>
    </row>
    <row r="2317" spans="1:20" x14ac:dyDescent="0.2">
      <c r="A2317" s="51" t="s">
        <v>1787</v>
      </c>
      <c r="B2317" s="51" t="s">
        <v>1573</v>
      </c>
      <c r="C2317" s="51" t="s">
        <v>2372</v>
      </c>
      <c r="D2317" s="51" t="s">
        <v>1528</v>
      </c>
      <c r="E2317" s="51" t="s">
        <v>1527</v>
      </c>
      <c r="F2317" s="51" t="s">
        <v>1204</v>
      </c>
      <c r="G2317" s="51" t="s">
        <v>1203</v>
      </c>
      <c r="H2317" s="51" t="s">
        <v>1202</v>
      </c>
      <c r="I2317" s="51" t="s">
        <v>1201</v>
      </c>
      <c r="J2317" s="51" t="s">
        <v>1200</v>
      </c>
      <c r="K2317" s="51" t="s">
        <v>1199</v>
      </c>
      <c r="L2317" s="51" t="s">
        <v>1530</v>
      </c>
      <c r="M2317" s="51" t="s">
        <v>1221</v>
      </c>
      <c r="N2317" s="51" t="s">
        <v>1164</v>
      </c>
      <c r="O2317" s="51">
        <v>189900</v>
      </c>
      <c r="P2317" s="51" t="s">
        <v>1195</v>
      </c>
      <c r="Q2317" s="51" t="s">
        <v>1194</v>
      </c>
      <c r="R2317" s="51" t="s">
        <v>15</v>
      </c>
      <c r="T2317" s="51" t="s">
        <v>2188</v>
      </c>
    </row>
    <row r="2318" spans="1:20" x14ac:dyDescent="0.2">
      <c r="A2318" s="51" t="s">
        <v>1787</v>
      </c>
      <c r="B2318" s="51" t="s">
        <v>1573</v>
      </c>
      <c r="C2318" s="51" t="s">
        <v>2372</v>
      </c>
      <c r="D2318" s="51" t="s">
        <v>1528</v>
      </c>
      <c r="E2318" s="51" t="s">
        <v>1527</v>
      </c>
      <c r="F2318" s="51" t="s">
        <v>1204</v>
      </c>
      <c r="G2318" s="51" t="s">
        <v>1203</v>
      </c>
      <c r="H2318" s="51" t="s">
        <v>1202</v>
      </c>
      <c r="I2318" s="51" t="s">
        <v>1201</v>
      </c>
      <c r="J2318" s="51" t="s">
        <v>1200</v>
      </c>
      <c r="K2318" s="51" t="s">
        <v>1199</v>
      </c>
      <c r="L2318" s="51" t="s">
        <v>1526</v>
      </c>
      <c r="M2318" s="51" t="s">
        <v>1989</v>
      </c>
      <c r="N2318" s="51" t="s">
        <v>1166</v>
      </c>
      <c r="O2318" s="51">
        <v>360000</v>
      </c>
      <c r="P2318" s="51" t="s">
        <v>1195</v>
      </c>
      <c r="Q2318" s="51" t="s">
        <v>1194</v>
      </c>
      <c r="R2318" s="51" t="s">
        <v>15</v>
      </c>
      <c r="T2318" s="51" t="s">
        <v>2458</v>
      </c>
    </row>
    <row r="2319" spans="1:20" x14ac:dyDescent="0.2">
      <c r="A2319" s="51" t="s">
        <v>1787</v>
      </c>
      <c r="B2319" s="51" t="s">
        <v>1573</v>
      </c>
      <c r="C2319" s="51" t="s">
        <v>2372</v>
      </c>
      <c r="D2319" s="51" t="s">
        <v>1522</v>
      </c>
      <c r="E2319" s="51" t="s">
        <v>1521</v>
      </c>
      <c r="F2319" s="51" t="s">
        <v>1204</v>
      </c>
      <c r="G2319" s="51" t="s">
        <v>1203</v>
      </c>
      <c r="H2319" s="51" t="s">
        <v>1202</v>
      </c>
      <c r="I2319" s="51" t="s">
        <v>1201</v>
      </c>
      <c r="J2319" s="51" t="s">
        <v>1200</v>
      </c>
      <c r="K2319" s="51" t="s">
        <v>1199</v>
      </c>
      <c r="L2319" s="51" t="s">
        <v>1222</v>
      </c>
      <c r="M2319" s="51" t="s">
        <v>1211</v>
      </c>
      <c r="N2319" s="51" t="s">
        <v>1164</v>
      </c>
      <c r="O2319" s="51">
        <v>243350</v>
      </c>
      <c r="P2319" s="51" t="s">
        <v>1195</v>
      </c>
      <c r="Q2319" s="51" t="s">
        <v>1194</v>
      </c>
      <c r="R2319" s="51" t="s">
        <v>15</v>
      </c>
      <c r="T2319" s="51" t="s">
        <v>2438</v>
      </c>
    </row>
    <row r="2320" spans="1:20" x14ac:dyDescent="0.2">
      <c r="A2320" s="51" t="s">
        <v>1787</v>
      </c>
      <c r="B2320" s="51" t="s">
        <v>1573</v>
      </c>
      <c r="C2320" s="51" t="s">
        <v>2372</v>
      </c>
      <c r="D2320" s="51" t="s">
        <v>1522</v>
      </c>
      <c r="E2320" s="51" t="s">
        <v>1521</v>
      </c>
      <c r="F2320" s="51" t="s">
        <v>1204</v>
      </c>
      <c r="G2320" s="51" t="s">
        <v>1203</v>
      </c>
      <c r="H2320" s="51" t="s">
        <v>1202</v>
      </c>
      <c r="I2320" s="51" t="s">
        <v>1201</v>
      </c>
      <c r="J2320" s="51" t="s">
        <v>1200</v>
      </c>
      <c r="K2320" s="51" t="s">
        <v>1199</v>
      </c>
      <c r="L2320" s="51" t="s">
        <v>1219</v>
      </c>
      <c r="M2320" s="51" t="s">
        <v>1221</v>
      </c>
      <c r="N2320" s="51" t="s">
        <v>1164</v>
      </c>
      <c r="O2320" s="51">
        <v>167500</v>
      </c>
      <c r="P2320" s="51" t="s">
        <v>1195</v>
      </c>
      <c r="Q2320" s="51" t="s">
        <v>1194</v>
      </c>
      <c r="R2320" s="51" t="s">
        <v>15</v>
      </c>
      <c r="T2320" s="51" t="s">
        <v>2326</v>
      </c>
    </row>
    <row r="2321" spans="1:20" x14ac:dyDescent="0.2">
      <c r="A2321" s="51" t="s">
        <v>1787</v>
      </c>
      <c r="B2321" s="51" t="s">
        <v>1573</v>
      </c>
      <c r="C2321" s="51" t="s">
        <v>2372</v>
      </c>
      <c r="D2321" s="51" t="s">
        <v>1522</v>
      </c>
      <c r="E2321" s="51" t="s">
        <v>1521</v>
      </c>
      <c r="F2321" s="51" t="s">
        <v>1204</v>
      </c>
      <c r="G2321" s="51" t="s">
        <v>1203</v>
      </c>
      <c r="H2321" s="51" t="s">
        <v>1202</v>
      </c>
      <c r="I2321" s="51" t="s">
        <v>1201</v>
      </c>
      <c r="J2321" s="51" t="s">
        <v>1200</v>
      </c>
      <c r="K2321" s="51" t="s">
        <v>1199</v>
      </c>
      <c r="L2321" s="51" t="s">
        <v>1217</v>
      </c>
      <c r="M2321" s="51" t="s">
        <v>1214</v>
      </c>
      <c r="N2321" s="51" t="s">
        <v>1168</v>
      </c>
      <c r="O2321" s="51">
        <v>343400</v>
      </c>
      <c r="P2321" s="51" t="s">
        <v>1195</v>
      </c>
      <c r="Q2321" s="51" t="s">
        <v>1194</v>
      </c>
      <c r="R2321" s="51" t="s">
        <v>15</v>
      </c>
      <c r="T2321" s="51" t="s">
        <v>2414</v>
      </c>
    </row>
    <row r="2322" spans="1:20" x14ac:dyDescent="0.2">
      <c r="A2322" s="51" t="s">
        <v>1787</v>
      </c>
      <c r="B2322" s="51" t="s">
        <v>1573</v>
      </c>
      <c r="C2322" s="51" t="s">
        <v>2372</v>
      </c>
      <c r="D2322" s="51" t="s">
        <v>1522</v>
      </c>
      <c r="E2322" s="51" t="s">
        <v>1521</v>
      </c>
      <c r="F2322" s="51" t="s">
        <v>1204</v>
      </c>
      <c r="G2322" s="51" t="s">
        <v>1203</v>
      </c>
      <c r="H2322" s="51" t="s">
        <v>1202</v>
      </c>
      <c r="I2322" s="51" t="s">
        <v>1201</v>
      </c>
      <c r="J2322" s="51" t="s">
        <v>1200</v>
      </c>
      <c r="K2322" s="51" t="s">
        <v>1199</v>
      </c>
      <c r="L2322" s="51" t="s">
        <v>1215</v>
      </c>
      <c r="M2322" s="51" t="s">
        <v>1197</v>
      </c>
      <c r="N2322" s="51" t="s">
        <v>1168</v>
      </c>
      <c r="O2322" s="51">
        <v>519900</v>
      </c>
      <c r="P2322" s="51" t="s">
        <v>1195</v>
      </c>
      <c r="Q2322" s="51" t="s">
        <v>1194</v>
      </c>
      <c r="R2322" s="51" t="s">
        <v>15</v>
      </c>
      <c r="T2322" s="51" t="s">
        <v>1324</v>
      </c>
    </row>
    <row r="2323" spans="1:20" x14ac:dyDescent="0.2">
      <c r="A2323" s="51" t="s">
        <v>1787</v>
      </c>
      <c r="B2323" s="51" t="s">
        <v>1573</v>
      </c>
      <c r="C2323" s="51" t="s">
        <v>2372</v>
      </c>
      <c r="D2323" s="51" t="s">
        <v>1522</v>
      </c>
      <c r="E2323" s="51" t="s">
        <v>1521</v>
      </c>
      <c r="F2323" s="51" t="s">
        <v>1204</v>
      </c>
      <c r="G2323" s="51" t="s">
        <v>1203</v>
      </c>
      <c r="H2323" s="51" t="s">
        <v>1202</v>
      </c>
      <c r="I2323" s="51" t="s">
        <v>1201</v>
      </c>
      <c r="J2323" s="51" t="s">
        <v>1200</v>
      </c>
      <c r="K2323" s="51" t="s">
        <v>1199</v>
      </c>
      <c r="L2323" s="51" t="s">
        <v>1212</v>
      </c>
      <c r="M2323" s="51" t="s">
        <v>1211</v>
      </c>
      <c r="N2323" s="51" t="s">
        <v>1164</v>
      </c>
      <c r="O2323" s="51">
        <v>252500</v>
      </c>
      <c r="P2323" s="51" t="s">
        <v>1195</v>
      </c>
      <c r="Q2323" s="51" t="s">
        <v>1194</v>
      </c>
      <c r="R2323" s="51" t="s">
        <v>15</v>
      </c>
      <c r="T2323" s="51" t="s">
        <v>2198</v>
      </c>
    </row>
    <row r="2324" spans="1:20" x14ac:dyDescent="0.2">
      <c r="A2324" s="51" t="s">
        <v>1787</v>
      </c>
      <c r="B2324" s="51" t="s">
        <v>1573</v>
      </c>
      <c r="C2324" s="51" t="s">
        <v>2372</v>
      </c>
      <c r="D2324" s="51" t="s">
        <v>1522</v>
      </c>
      <c r="E2324" s="51" t="s">
        <v>1521</v>
      </c>
      <c r="F2324" s="51" t="s">
        <v>1204</v>
      </c>
      <c r="G2324" s="51" t="s">
        <v>1203</v>
      </c>
      <c r="H2324" s="51" t="s">
        <v>1202</v>
      </c>
      <c r="I2324" s="51" t="s">
        <v>1201</v>
      </c>
      <c r="J2324" s="51" t="s">
        <v>1200</v>
      </c>
      <c r="K2324" s="51" t="s">
        <v>1199</v>
      </c>
      <c r="L2324" s="51" t="s">
        <v>1198</v>
      </c>
      <c r="M2324" s="51" t="s">
        <v>1791</v>
      </c>
      <c r="N2324" s="51" t="s">
        <v>2735</v>
      </c>
      <c r="O2324" s="51">
        <v>209900</v>
      </c>
      <c r="P2324" s="51" t="s">
        <v>1195</v>
      </c>
      <c r="Q2324" s="51" t="s">
        <v>1194</v>
      </c>
      <c r="R2324" s="51" t="s">
        <v>15</v>
      </c>
      <c r="T2324" s="51" t="s">
        <v>2004</v>
      </c>
    </row>
    <row r="2325" spans="1:20" x14ac:dyDescent="0.2">
      <c r="A2325" s="51" t="s">
        <v>1787</v>
      </c>
      <c r="B2325" s="51" t="s">
        <v>1573</v>
      </c>
      <c r="C2325" s="51" t="s">
        <v>2372</v>
      </c>
      <c r="D2325" s="51" t="s">
        <v>1522</v>
      </c>
      <c r="E2325" s="51" t="s">
        <v>1521</v>
      </c>
      <c r="F2325" s="51" t="s">
        <v>1204</v>
      </c>
      <c r="G2325" s="51" t="s">
        <v>1203</v>
      </c>
      <c r="H2325" s="51" t="s">
        <v>1202</v>
      </c>
      <c r="I2325" s="51" t="s">
        <v>1201</v>
      </c>
      <c r="J2325" s="51" t="s">
        <v>1200</v>
      </c>
      <c r="K2325" s="51" t="s">
        <v>1199</v>
      </c>
      <c r="L2325" s="51" t="s">
        <v>1251</v>
      </c>
      <c r="M2325" s="51" t="s">
        <v>1791</v>
      </c>
      <c r="N2325" s="51" t="s">
        <v>2735</v>
      </c>
      <c r="O2325" s="51">
        <v>186300</v>
      </c>
      <c r="P2325" s="51" t="s">
        <v>1195</v>
      </c>
      <c r="Q2325" s="51" t="s">
        <v>1194</v>
      </c>
      <c r="R2325" s="51" t="s">
        <v>15</v>
      </c>
      <c r="T2325" s="51" t="s">
        <v>2380</v>
      </c>
    </row>
    <row r="2326" spans="1:20" x14ac:dyDescent="0.2">
      <c r="A2326" s="51" t="s">
        <v>1787</v>
      </c>
      <c r="B2326" s="51" t="s">
        <v>1573</v>
      </c>
      <c r="C2326" s="51" t="s">
        <v>2372</v>
      </c>
      <c r="D2326" s="51" t="s">
        <v>1522</v>
      </c>
      <c r="E2326" s="51" t="s">
        <v>1521</v>
      </c>
      <c r="F2326" s="51" t="s">
        <v>1204</v>
      </c>
      <c r="G2326" s="51" t="s">
        <v>1203</v>
      </c>
      <c r="H2326" s="51" t="s">
        <v>1202</v>
      </c>
      <c r="I2326" s="51" t="s">
        <v>1201</v>
      </c>
      <c r="J2326" s="51" t="s">
        <v>1200</v>
      </c>
      <c r="K2326" s="51" t="s">
        <v>1199</v>
      </c>
      <c r="L2326" s="51" t="s">
        <v>1248</v>
      </c>
      <c r="M2326" s="51" t="s">
        <v>1791</v>
      </c>
      <c r="N2326" s="51" t="s">
        <v>2735</v>
      </c>
      <c r="O2326" s="51">
        <v>172100</v>
      </c>
      <c r="P2326" s="51" t="s">
        <v>1195</v>
      </c>
      <c r="Q2326" s="51" t="s">
        <v>1194</v>
      </c>
      <c r="R2326" s="51" t="s">
        <v>15</v>
      </c>
      <c r="T2326" s="51" t="s">
        <v>2403</v>
      </c>
    </row>
    <row r="2327" spans="1:20" x14ac:dyDescent="0.2">
      <c r="A2327" s="51" t="s">
        <v>1787</v>
      </c>
      <c r="B2327" s="51" t="s">
        <v>1573</v>
      </c>
      <c r="C2327" s="51" t="s">
        <v>2372</v>
      </c>
      <c r="D2327" s="51" t="s">
        <v>1522</v>
      </c>
      <c r="E2327" s="51" t="s">
        <v>1521</v>
      </c>
      <c r="F2327" s="51" t="s">
        <v>1204</v>
      </c>
      <c r="G2327" s="51" t="s">
        <v>1203</v>
      </c>
      <c r="H2327" s="51" t="s">
        <v>1202</v>
      </c>
      <c r="I2327" s="51" t="s">
        <v>1201</v>
      </c>
      <c r="J2327" s="51" t="s">
        <v>1200</v>
      </c>
      <c r="K2327" s="51" t="s">
        <v>1199</v>
      </c>
      <c r="L2327" s="51" t="s">
        <v>1246</v>
      </c>
      <c r="M2327" s="51" t="s">
        <v>1791</v>
      </c>
      <c r="N2327" s="51" t="s">
        <v>2735</v>
      </c>
      <c r="O2327" s="51">
        <v>499450</v>
      </c>
      <c r="P2327" s="51" t="s">
        <v>1195</v>
      </c>
      <c r="Q2327" s="51" t="s">
        <v>1194</v>
      </c>
      <c r="R2327" s="51" t="s">
        <v>15</v>
      </c>
      <c r="T2327" s="51" t="s">
        <v>2457</v>
      </c>
    </row>
    <row r="2328" spans="1:20" x14ac:dyDescent="0.2">
      <c r="A2328" s="51" t="s">
        <v>1787</v>
      </c>
      <c r="B2328" s="51" t="s">
        <v>1573</v>
      </c>
      <c r="C2328" s="51" t="s">
        <v>2372</v>
      </c>
      <c r="D2328" s="51" t="s">
        <v>1522</v>
      </c>
      <c r="E2328" s="51" t="s">
        <v>1521</v>
      </c>
      <c r="F2328" s="51" t="s">
        <v>1204</v>
      </c>
      <c r="G2328" s="51" t="s">
        <v>1203</v>
      </c>
      <c r="H2328" s="51" t="s">
        <v>1202</v>
      </c>
      <c r="I2328" s="51" t="s">
        <v>1201</v>
      </c>
      <c r="J2328" s="51" t="s">
        <v>1200</v>
      </c>
      <c r="K2328" s="51" t="s">
        <v>1199</v>
      </c>
      <c r="L2328" s="51" t="s">
        <v>1244</v>
      </c>
      <c r="M2328" s="51" t="s">
        <v>1197</v>
      </c>
      <c r="N2328" s="51" t="s">
        <v>1168</v>
      </c>
      <c r="O2328" s="51">
        <v>335900</v>
      </c>
      <c r="P2328" s="51" t="s">
        <v>1195</v>
      </c>
      <c r="Q2328" s="51" t="s">
        <v>1194</v>
      </c>
      <c r="R2328" s="51" t="s">
        <v>15</v>
      </c>
      <c r="T2328" s="51" t="s">
        <v>1420</v>
      </c>
    </row>
    <row r="2329" spans="1:20" x14ac:dyDescent="0.2">
      <c r="A2329" s="51" t="s">
        <v>1787</v>
      </c>
      <c r="B2329" s="51" t="s">
        <v>1573</v>
      </c>
      <c r="C2329" s="51" t="s">
        <v>2372</v>
      </c>
      <c r="D2329" s="51" t="s">
        <v>1522</v>
      </c>
      <c r="E2329" s="51" t="s">
        <v>1521</v>
      </c>
      <c r="F2329" s="51" t="s">
        <v>1204</v>
      </c>
      <c r="G2329" s="51" t="s">
        <v>1203</v>
      </c>
      <c r="H2329" s="51" t="s">
        <v>1202</v>
      </c>
      <c r="I2329" s="51" t="s">
        <v>1201</v>
      </c>
      <c r="J2329" s="51" t="s">
        <v>1200</v>
      </c>
      <c r="K2329" s="51" t="s">
        <v>1199</v>
      </c>
      <c r="L2329" s="51" t="s">
        <v>1242</v>
      </c>
      <c r="M2329" s="51" t="s">
        <v>1340</v>
      </c>
      <c r="N2329" s="51" t="s">
        <v>1166</v>
      </c>
      <c r="O2329" s="51">
        <v>458200</v>
      </c>
      <c r="P2329" s="51" t="s">
        <v>1195</v>
      </c>
      <c r="Q2329" s="51" t="s">
        <v>1194</v>
      </c>
      <c r="R2329" s="51" t="s">
        <v>15</v>
      </c>
      <c r="T2329" s="51" t="s">
        <v>2396</v>
      </c>
    </row>
    <row r="2330" spans="1:20" x14ac:dyDescent="0.2">
      <c r="A2330" s="51" t="s">
        <v>1787</v>
      </c>
      <c r="B2330" s="51" t="s">
        <v>1573</v>
      </c>
      <c r="C2330" s="51" t="s">
        <v>2372</v>
      </c>
      <c r="D2330" s="51" t="s">
        <v>1522</v>
      </c>
      <c r="E2330" s="51" t="s">
        <v>1521</v>
      </c>
      <c r="F2330" s="51" t="s">
        <v>1204</v>
      </c>
      <c r="G2330" s="51" t="s">
        <v>1203</v>
      </c>
      <c r="H2330" s="51" t="s">
        <v>1202</v>
      </c>
      <c r="I2330" s="51" t="s">
        <v>1201</v>
      </c>
      <c r="J2330" s="51" t="s">
        <v>1200</v>
      </c>
      <c r="K2330" s="51" t="s">
        <v>1199</v>
      </c>
      <c r="L2330" s="51" t="s">
        <v>1238</v>
      </c>
      <c r="M2330" s="51" t="s">
        <v>1221</v>
      </c>
      <c r="N2330" s="51" t="s">
        <v>1164</v>
      </c>
      <c r="O2330" s="51">
        <v>338800</v>
      </c>
      <c r="P2330" s="51" t="s">
        <v>1195</v>
      </c>
      <c r="Q2330" s="51" t="s">
        <v>1194</v>
      </c>
      <c r="R2330" s="51" t="s">
        <v>15</v>
      </c>
      <c r="T2330" s="51" t="s">
        <v>2240</v>
      </c>
    </row>
    <row r="2331" spans="1:20" x14ac:dyDescent="0.2">
      <c r="A2331" s="51" t="s">
        <v>1787</v>
      </c>
      <c r="B2331" s="51" t="s">
        <v>1573</v>
      </c>
      <c r="C2331" s="51" t="s">
        <v>2372</v>
      </c>
      <c r="D2331" s="51" t="s">
        <v>1516</v>
      </c>
      <c r="E2331" s="51" t="s">
        <v>1515</v>
      </c>
      <c r="F2331" s="51" t="s">
        <v>1204</v>
      </c>
      <c r="G2331" s="51" t="s">
        <v>1203</v>
      </c>
      <c r="H2331" s="51" t="s">
        <v>1202</v>
      </c>
      <c r="I2331" s="51" t="s">
        <v>1201</v>
      </c>
      <c r="J2331" s="51" t="s">
        <v>1200</v>
      </c>
      <c r="K2331" s="51" t="s">
        <v>1199</v>
      </c>
      <c r="L2331" s="51" t="s">
        <v>1222</v>
      </c>
      <c r="M2331" s="51" t="s">
        <v>1197</v>
      </c>
      <c r="N2331" s="51" t="s">
        <v>1168</v>
      </c>
      <c r="O2331" s="51">
        <v>497900</v>
      </c>
      <c r="P2331" s="51" t="s">
        <v>1195</v>
      </c>
      <c r="Q2331" s="51" t="s">
        <v>1194</v>
      </c>
      <c r="R2331" s="51" t="s">
        <v>15</v>
      </c>
      <c r="T2331" s="51" t="s">
        <v>1802</v>
      </c>
    </row>
    <row r="2332" spans="1:20" x14ac:dyDescent="0.2">
      <c r="A2332" s="51" t="s">
        <v>1787</v>
      </c>
      <c r="B2332" s="51" t="s">
        <v>1573</v>
      </c>
      <c r="C2332" s="51" t="s">
        <v>2372</v>
      </c>
      <c r="D2332" s="51" t="s">
        <v>1516</v>
      </c>
      <c r="E2332" s="51" t="s">
        <v>1515</v>
      </c>
      <c r="F2332" s="51" t="s">
        <v>1204</v>
      </c>
      <c r="G2332" s="51" t="s">
        <v>1203</v>
      </c>
      <c r="H2332" s="51" t="s">
        <v>1202</v>
      </c>
      <c r="I2332" s="51" t="s">
        <v>1201</v>
      </c>
      <c r="J2332" s="51" t="s">
        <v>1200</v>
      </c>
      <c r="K2332" s="51" t="s">
        <v>1199</v>
      </c>
      <c r="L2332" s="51" t="s">
        <v>1219</v>
      </c>
      <c r="M2332" s="51" t="s">
        <v>1791</v>
      </c>
      <c r="N2332" s="51" t="s">
        <v>2735</v>
      </c>
      <c r="O2332" s="51">
        <v>266000</v>
      </c>
      <c r="P2332" s="51" t="s">
        <v>1195</v>
      </c>
      <c r="Q2332" s="51" t="s">
        <v>1194</v>
      </c>
      <c r="R2332" s="51" t="s">
        <v>15</v>
      </c>
      <c r="T2332" s="51" t="s">
        <v>2227</v>
      </c>
    </row>
    <row r="2333" spans="1:20" x14ac:dyDescent="0.2">
      <c r="A2333" s="51" t="s">
        <v>1787</v>
      </c>
      <c r="B2333" s="51" t="s">
        <v>1573</v>
      </c>
      <c r="C2333" s="51" t="s">
        <v>2372</v>
      </c>
      <c r="D2333" s="51" t="s">
        <v>1516</v>
      </c>
      <c r="E2333" s="51" t="s">
        <v>1515</v>
      </c>
      <c r="F2333" s="51" t="s">
        <v>1204</v>
      </c>
      <c r="G2333" s="51" t="s">
        <v>1203</v>
      </c>
      <c r="H2333" s="51" t="s">
        <v>1202</v>
      </c>
      <c r="I2333" s="51" t="s">
        <v>1201</v>
      </c>
      <c r="J2333" s="51" t="s">
        <v>1200</v>
      </c>
      <c r="K2333" s="51" t="s">
        <v>1199</v>
      </c>
      <c r="L2333" s="51" t="s">
        <v>1217</v>
      </c>
      <c r="M2333" s="51" t="s">
        <v>1791</v>
      </c>
      <c r="N2333" s="51" t="s">
        <v>2735</v>
      </c>
      <c r="O2333" s="51">
        <v>453700</v>
      </c>
      <c r="P2333" s="51" t="s">
        <v>1195</v>
      </c>
      <c r="Q2333" s="51" t="s">
        <v>1194</v>
      </c>
      <c r="R2333" s="51" t="s">
        <v>15</v>
      </c>
      <c r="T2333" s="51" t="s">
        <v>2456</v>
      </c>
    </row>
    <row r="2334" spans="1:20" x14ac:dyDescent="0.2">
      <c r="A2334" s="51" t="s">
        <v>1787</v>
      </c>
      <c r="B2334" s="51" t="s">
        <v>1573</v>
      </c>
      <c r="C2334" s="51" t="s">
        <v>2372</v>
      </c>
      <c r="D2334" s="51" t="s">
        <v>1516</v>
      </c>
      <c r="E2334" s="51" t="s">
        <v>1515</v>
      </c>
      <c r="F2334" s="51" t="s">
        <v>1204</v>
      </c>
      <c r="G2334" s="51" t="s">
        <v>1203</v>
      </c>
      <c r="H2334" s="51" t="s">
        <v>1202</v>
      </c>
      <c r="I2334" s="51" t="s">
        <v>1201</v>
      </c>
      <c r="J2334" s="51" t="s">
        <v>1200</v>
      </c>
      <c r="K2334" s="51" t="s">
        <v>1199</v>
      </c>
      <c r="L2334" s="51" t="s">
        <v>1215</v>
      </c>
      <c r="M2334" s="51" t="s">
        <v>1221</v>
      </c>
      <c r="N2334" s="51" t="s">
        <v>1164</v>
      </c>
      <c r="O2334" s="51">
        <v>308300</v>
      </c>
      <c r="P2334" s="51" t="s">
        <v>1195</v>
      </c>
      <c r="Q2334" s="51" t="s">
        <v>1194</v>
      </c>
      <c r="R2334" s="51" t="s">
        <v>15</v>
      </c>
      <c r="T2334" s="51" t="s">
        <v>2236</v>
      </c>
    </row>
    <row r="2335" spans="1:20" x14ac:dyDescent="0.2">
      <c r="A2335" s="51" t="s">
        <v>1787</v>
      </c>
      <c r="B2335" s="51" t="s">
        <v>1573</v>
      </c>
      <c r="C2335" s="51" t="s">
        <v>2372</v>
      </c>
      <c r="D2335" s="51" t="s">
        <v>1516</v>
      </c>
      <c r="E2335" s="51" t="s">
        <v>1515</v>
      </c>
      <c r="F2335" s="51" t="s">
        <v>1204</v>
      </c>
      <c r="G2335" s="51" t="s">
        <v>1203</v>
      </c>
      <c r="H2335" s="51" t="s">
        <v>1202</v>
      </c>
      <c r="I2335" s="51" t="s">
        <v>1201</v>
      </c>
      <c r="J2335" s="51" t="s">
        <v>1200</v>
      </c>
      <c r="K2335" s="51" t="s">
        <v>1199</v>
      </c>
      <c r="L2335" s="51" t="s">
        <v>1212</v>
      </c>
      <c r="M2335" s="51" t="s">
        <v>1791</v>
      </c>
      <c r="N2335" s="51" t="s">
        <v>2735</v>
      </c>
      <c r="O2335" s="51">
        <v>184150</v>
      </c>
      <c r="P2335" s="51" t="s">
        <v>1195</v>
      </c>
      <c r="Q2335" s="51" t="s">
        <v>1194</v>
      </c>
      <c r="R2335" s="51" t="s">
        <v>15</v>
      </c>
      <c r="T2335" s="51" t="s">
        <v>2424</v>
      </c>
    </row>
    <row r="2336" spans="1:20" x14ac:dyDescent="0.2">
      <c r="A2336" s="51" t="s">
        <v>1787</v>
      </c>
      <c r="B2336" s="51" t="s">
        <v>1573</v>
      </c>
      <c r="C2336" s="51" t="s">
        <v>2372</v>
      </c>
      <c r="D2336" s="51" t="s">
        <v>1516</v>
      </c>
      <c r="E2336" s="51" t="s">
        <v>1515</v>
      </c>
      <c r="F2336" s="51" t="s">
        <v>1204</v>
      </c>
      <c r="G2336" s="51" t="s">
        <v>1203</v>
      </c>
      <c r="H2336" s="51" t="s">
        <v>1202</v>
      </c>
      <c r="I2336" s="51" t="s">
        <v>1201</v>
      </c>
      <c r="J2336" s="51" t="s">
        <v>1200</v>
      </c>
      <c r="K2336" s="51" t="s">
        <v>1199</v>
      </c>
      <c r="L2336" s="51" t="s">
        <v>1198</v>
      </c>
      <c r="M2336" s="51" t="s">
        <v>1211</v>
      </c>
      <c r="N2336" s="51" t="s">
        <v>1164</v>
      </c>
      <c r="O2336" s="51">
        <v>169900</v>
      </c>
      <c r="P2336" s="51" t="s">
        <v>1195</v>
      </c>
      <c r="Q2336" s="51" t="s">
        <v>1194</v>
      </c>
      <c r="R2336" s="51" t="s">
        <v>15</v>
      </c>
      <c r="T2336" s="51" t="s">
        <v>1524</v>
      </c>
    </row>
    <row r="2337" spans="1:20" x14ac:dyDescent="0.2">
      <c r="A2337" s="51" t="s">
        <v>1787</v>
      </c>
      <c r="B2337" s="51" t="s">
        <v>1573</v>
      </c>
      <c r="C2337" s="51" t="s">
        <v>2372</v>
      </c>
      <c r="D2337" s="51" t="s">
        <v>1516</v>
      </c>
      <c r="E2337" s="51" t="s">
        <v>1515</v>
      </c>
      <c r="F2337" s="51" t="s">
        <v>1204</v>
      </c>
      <c r="G2337" s="51" t="s">
        <v>1203</v>
      </c>
      <c r="H2337" s="51" t="s">
        <v>1202</v>
      </c>
      <c r="I2337" s="51" t="s">
        <v>1201</v>
      </c>
      <c r="J2337" s="51" t="s">
        <v>1200</v>
      </c>
      <c r="K2337" s="51" t="s">
        <v>1199</v>
      </c>
      <c r="L2337" s="51" t="s">
        <v>1251</v>
      </c>
      <c r="M2337" s="51" t="s">
        <v>1197</v>
      </c>
      <c r="N2337" s="51" t="s">
        <v>1168</v>
      </c>
      <c r="O2337" s="51">
        <v>333500</v>
      </c>
      <c r="P2337" s="51" t="s">
        <v>1195</v>
      </c>
      <c r="Q2337" s="51" t="s">
        <v>1194</v>
      </c>
      <c r="R2337" s="51" t="s">
        <v>15</v>
      </c>
      <c r="T2337" s="51" t="s">
        <v>2256</v>
      </c>
    </row>
    <row r="2338" spans="1:20" x14ac:dyDescent="0.2">
      <c r="A2338" s="51" t="s">
        <v>1787</v>
      </c>
      <c r="B2338" s="51" t="s">
        <v>1573</v>
      </c>
      <c r="C2338" s="51" t="s">
        <v>2372</v>
      </c>
      <c r="D2338" s="51" t="s">
        <v>1516</v>
      </c>
      <c r="E2338" s="51" t="s">
        <v>1515</v>
      </c>
      <c r="F2338" s="51" t="s">
        <v>1204</v>
      </c>
      <c r="G2338" s="51" t="s">
        <v>1203</v>
      </c>
      <c r="H2338" s="51" t="s">
        <v>1202</v>
      </c>
      <c r="I2338" s="51" t="s">
        <v>1201</v>
      </c>
      <c r="J2338" s="51" t="s">
        <v>1200</v>
      </c>
      <c r="K2338" s="51" t="s">
        <v>1199</v>
      </c>
      <c r="L2338" s="51" t="s">
        <v>1248</v>
      </c>
      <c r="M2338" s="51" t="s">
        <v>1221</v>
      </c>
      <c r="N2338" s="51" t="s">
        <v>1164</v>
      </c>
      <c r="O2338" s="51">
        <v>176500</v>
      </c>
      <c r="P2338" s="51" t="s">
        <v>1195</v>
      </c>
      <c r="Q2338" s="51" t="s">
        <v>1194</v>
      </c>
      <c r="R2338" s="51" t="s">
        <v>15</v>
      </c>
      <c r="T2338" s="51" t="s">
        <v>2442</v>
      </c>
    </row>
    <row r="2339" spans="1:20" x14ac:dyDescent="0.2">
      <c r="A2339" s="51" t="s">
        <v>1787</v>
      </c>
      <c r="B2339" s="51" t="s">
        <v>1573</v>
      </c>
      <c r="C2339" s="51" t="s">
        <v>2372</v>
      </c>
      <c r="D2339" s="51" t="s">
        <v>1516</v>
      </c>
      <c r="E2339" s="51" t="s">
        <v>1515</v>
      </c>
      <c r="F2339" s="51" t="s">
        <v>1204</v>
      </c>
      <c r="G2339" s="51" t="s">
        <v>1203</v>
      </c>
      <c r="H2339" s="51" t="s">
        <v>1202</v>
      </c>
      <c r="I2339" s="51" t="s">
        <v>1201</v>
      </c>
      <c r="J2339" s="51" t="s">
        <v>1200</v>
      </c>
      <c r="K2339" s="51" t="s">
        <v>1199</v>
      </c>
      <c r="L2339" s="51" t="s">
        <v>1246</v>
      </c>
      <c r="M2339" s="51" t="s">
        <v>1211</v>
      </c>
      <c r="N2339" s="51" t="s">
        <v>1164</v>
      </c>
      <c r="O2339" s="51">
        <v>232000</v>
      </c>
      <c r="P2339" s="51" t="s">
        <v>1195</v>
      </c>
      <c r="Q2339" s="51" t="s">
        <v>1194</v>
      </c>
      <c r="R2339" s="51" t="s">
        <v>15</v>
      </c>
      <c r="T2339" s="51" t="s">
        <v>2185</v>
      </c>
    </row>
    <row r="2340" spans="1:20" x14ac:dyDescent="0.2">
      <c r="A2340" s="51" t="s">
        <v>1787</v>
      </c>
      <c r="B2340" s="51" t="s">
        <v>1573</v>
      </c>
      <c r="C2340" s="51" t="s">
        <v>2372</v>
      </c>
      <c r="D2340" s="51" t="s">
        <v>1516</v>
      </c>
      <c r="E2340" s="51" t="s">
        <v>1515</v>
      </c>
      <c r="F2340" s="51" t="s">
        <v>1204</v>
      </c>
      <c r="G2340" s="51" t="s">
        <v>1203</v>
      </c>
      <c r="H2340" s="51" t="s">
        <v>1202</v>
      </c>
      <c r="I2340" s="51" t="s">
        <v>1201</v>
      </c>
      <c r="J2340" s="51" t="s">
        <v>1200</v>
      </c>
      <c r="K2340" s="51" t="s">
        <v>1199</v>
      </c>
      <c r="L2340" s="51" t="s">
        <v>1244</v>
      </c>
      <c r="M2340" s="51" t="s">
        <v>1197</v>
      </c>
      <c r="N2340" s="51" t="s">
        <v>1168</v>
      </c>
      <c r="O2340" s="51">
        <v>335900</v>
      </c>
      <c r="P2340" s="51" t="s">
        <v>1195</v>
      </c>
      <c r="Q2340" s="51" t="s">
        <v>1194</v>
      </c>
      <c r="R2340" s="51" t="s">
        <v>15</v>
      </c>
      <c r="T2340" s="51" t="s">
        <v>1420</v>
      </c>
    </row>
    <row r="2341" spans="1:20" x14ac:dyDescent="0.2">
      <c r="A2341" s="51" t="s">
        <v>1787</v>
      </c>
      <c r="B2341" s="51" t="s">
        <v>1573</v>
      </c>
      <c r="C2341" s="51" t="s">
        <v>2372</v>
      </c>
      <c r="D2341" s="51" t="s">
        <v>1516</v>
      </c>
      <c r="E2341" s="51" t="s">
        <v>1515</v>
      </c>
      <c r="F2341" s="51" t="s">
        <v>1204</v>
      </c>
      <c r="G2341" s="51" t="s">
        <v>1203</v>
      </c>
      <c r="H2341" s="51" t="s">
        <v>1202</v>
      </c>
      <c r="I2341" s="51" t="s">
        <v>1201</v>
      </c>
      <c r="J2341" s="51" t="s">
        <v>1200</v>
      </c>
      <c r="K2341" s="51" t="s">
        <v>1199</v>
      </c>
      <c r="L2341" s="51" t="s">
        <v>1242</v>
      </c>
      <c r="M2341" s="51" t="s">
        <v>1211</v>
      </c>
      <c r="N2341" s="51" t="s">
        <v>1164</v>
      </c>
      <c r="O2341" s="51">
        <v>579900</v>
      </c>
      <c r="P2341" s="51" t="s">
        <v>1195</v>
      </c>
      <c r="Q2341" s="51" t="s">
        <v>1194</v>
      </c>
      <c r="R2341" s="51" t="s">
        <v>15</v>
      </c>
      <c r="T2341" s="51" t="s">
        <v>1271</v>
      </c>
    </row>
    <row r="2342" spans="1:20" x14ac:dyDescent="0.2">
      <c r="A2342" s="51" t="s">
        <v>1787</v>
      </c>
      <c r="B2342" s="51" t="s">
        <v>1573</v>
      </c>
      <c r="C2342" s="51" t="s">
        <v>2372</v>
      </c>
      <c r="D2342" s="51" t="s">
        <v>1516</v>
      </c>
      <c r="E2342" s="51" t="s">
        <v>1515</v>
      </c>
      <c r="F2342" s="51" t="s">
        <v>1204</v>
      </c>
      <c r="G2342" s="51" t="s">
        <v>1203</v>
      </c>
      <c r="H2342" s="51" t="s">
        <v>1202</v>
      </c>
      <c r="I2342" s="51" t="s">
        <v>1201</v>
      </c>
      <c r="J2342" s="51" t="s">
        <v>1200</v>
      </c>
      <c r="K2342" s="51" t="s">
        <v>1199</v>
      </c>
      <c r="L2342" s="51" t="s">
        <v>1238</v>
      </c>
      <c r="M2342" s="51" t="s">
        <v>1791</v>
      </c>
      <c r="N2342" s="51" t="s">
        <v>2735</v>
      </c>
      <c r="O2342" s="51">
        <v>145300</v>
      </c>
      <c r="P2342" s="51" t="s">
        <v>1195</v>
      </c>
      <c r="Q2342" s="51" t="s">
        <v>1194</v>
      </c>
      <c r="R2342" s="51" t="s">
        <v>15</v>
      </c>
      <c r="T2342" s="51" t="s">
        <v>2455</v>
      </c>
    </row>
    <row r="2343" spans="1:20" x14ac:dyDescent="0.2">
      <c r="A2343" s="51" t="s">
        <v>1787</v>
      </c>
      <c r="B2343" s="51" t="s">
        <v>1573</v>
      </c>
      <c r="C2343" s="51" t="s">
        <v>2372</v>
      </c>
      <c r="D2343" s="51" t="s">
        <v>1509</v>
      </c>
      <c r="E2343" s="51" t="s">
        <v>1508</v>
      </c>
      <c r="F2343" s="51" t="s">
        <v>1204</v>
      </c>
      <c r="G2343" s="51" t="s">
        <v>1203</v>
      </c>
      <c r="H2343" s="51" t="s">
        <v>1202</v>
      </c>
      <c r="I2343" s="51" t="s">
        <v>1201</v>
      </c>
      <c r="J2343" s="51" t="s">
        <v>1200</v>
      </c>
      <c r="K2343" s="51" t="s">
        <v>1199</v>
      </c>
      <c r="L2343" s="51" t="s">
        <v>1222</v>
      </c>
      <c r="M2343" s="51" t="s">
        <v>1791</v>
      </c>
      <c r="N2343" s="51" t="s">
        <v>2735</v>
      </c>
      <c r="O2343" s="51">
        <v>251200</v>
      </c>
      <c r="P2343" s="51" t="s">
        <v>1195</v>
      </c>
      <c r="Q2343" s="51" t="s">
        <v>1194</v>
      </c>
      <c r="R2343" s="51" t="s">
        <v>15</v>
      </c>
      <c r="T2343" s="51" t="s">
        <v>2454</v>
      </c>
    </row>
    <row r="2344" spans="1:20" x14ac:dyDescent="0.2">
      <c r="A2344" s="51" t="s">
        <v>1787</v>
      </c>
      <c r="B2344" s="51" t="s">
        <v>1573</v>
      </c>
      <c r="C2344" s="51" t="s">
        <v>2372</v>
      </c>
      <c r="D2344" s="51" t="s">
        <v>1509</v>
      </c>
      <c r="E2344" s="51" t="s">
        <v>1508</v>
      </c>
      <c r="F2344" s="51" t="s">
        <v>1204</v>
      </c>
      <c r="G2344" s="51" t="s">
        <v>1203</v>
      </c>
      <c r="H2344" s="51" t="s">
        <v>1202</v>
      </c>
      <c r="I2344" s="51" t="s">
        <v>1201</v>
      </c>
      <c r="J2344" s="51" t="s">
        <v>1200</v>
      </c>
      <c r="K2344" s="51" t="s">
        <v>1199</v>
      </c>
      <c r="L2344" s="51" t="s">
        <v>1219</v>
      </c>
      <c r="M2344" s="51" t="s">
        <v>1221</v>
      </c>
      <c r="N2344" s="51" t="s">
        <v>1164</v>
      </c>
      <c r="O2344" s="51">
        <v>159800</v>
      </c>
      <c r="P2344" s="51" t="s">
        <v>1195</v>
      </c>
      <c r="Q2344" s="51" t="s">
        <v>1194</v>
      </c>
      <c r="R2344" s="51" t="s">
        <v>15</v>
      </c>
      <c r="T2344" s="51" t="s">
        <v>2204</v>
      </c>
    </row>
    <row r="2345" spans="1:20" x14ac:dyDescent="0.2">
      <c r="A2345" s="51" t="s">
        <v>1787</v>
      </c>
      <c r="B2345" s="51" t="s">
        <v>1573</v>
      </c>
      <c r="C2345" s="51" t="s">
        <v>2372</v>
      </c>
      <c r="D2345" s="51" t="s">
        <v>1509</v>
      </c>
      <c r="E2345" s="51" t="s">
        <v>1508</v>
      </c>
      <c r="F2345" s="51" t="s">
        <v>1204</v>
      </c>
      <c r="G2345" s="51" t="s">
        <v>1203</v>
      </c>
      <c r="H2345" s="51" t="s">
        <v>1202</v>
      </c>
      <c r="I2345" s="51" t="s">
        <v>1201</v>
      </c>
      <c r="J2345" s="51" t="s">
        <v>1200</v>
      </c>
      <c r="K2345" s="51" t="s">
        <v>1199</v>
      </c>
      <c r="L2345" s="51" t="s">
        <v>1217</v>
      </c>
      <c r="M2345" s="51" t="s">
        <v>1197</v>
      </c>
      <c r="N2345" s="51" t="s">
        <v>1168</v>
      </c>
      <c r="O2345" s="51">
        <v>466700</v>
      </c>
      <c r="P2345" s="51" t="s">
        <v>1195</v>
      </c>
      <c r="Q2345" s="51" t="s">
        <v>1194</v>
      </c>
      <c r="R2345" s="51" t="s">
        <v>15</v>
      </c>
      <c r="T2345" s="51" t="s">
        <v>2323</v>
      </c>
    </row>
    <row r="2346" spans="1:20" x14ac:dyDescent="0.2">
      <c r="A2346" s="51" t="s">
        <v>1787</v>
      </c>
      <c r="B2346" s="51" t="s">
        <v>1573</v>
      </c>
      <c r="C2346" s="51" t="s">
        <v>2372</v>
      </c>
      <c r="D2346" s="51" t="s">
        <v>1509</v>
      </c>
      <c r="E2346" s="51" t="s">
        <v>1508</v>
      </c>
      <c r="F2346" s="51" t="s">
        <v>1204</v>
      </c>
      <c r="G2346" s="51" t="s">
        <v>1203</v>
      </c>
      <c r="H2346" s="51" t="s">
        <v>1202</v>
      </c>
      <c r="I2346" s="51" t="s">
        <v>1201</v>
      </c>
      <c r="J2346" s="51" t="s">
        <v>1200</v>
      </c>
      <c r="K2346" s="51" t="s">
        <v>1199</v>
      </c>
      <c r="L2346" s="51" t="s">
        <v>1215</v>
      </c>
      <c r="M2346" s="51" t="s">
        <v>1791</v>
      </c>
      <c r="N2346" s="51" t="s">
        <v>2735</v>
      </c>
      <c r="O2346" s="51">
        <v>188400</v>
      </c>
      <c r="P2346" s="51" t="s">
        <v>1195</v>
      </c>
      <c r="Q2346" s="51" t="s">
        <v>1194</v>
      </c>
      <c r="R2346" s="51" t="s">
        <v>15</v>
      </c>
      <c r="T2346" s="51" t="s">
        <v>2383</v>
      </c>
    </row>
    <row r="2347" spans="1:20" x14ac:dyDescent="0.2">
      <c r="A2347" s="51" t="s">
        <v>1787</v>
      </c>
      <c r="B2347" s="51" t="s">
        <v>1573</v>
      </c>
      <c r="C2347" s="51" t="s">
        <v>2372</v>
      </c>
      <c r="D2347" s="51" t="s">
        <v>1509</v>
      </c>
      <c r="E2347" s="51" t="s">
        <v>1508</v>
      </c>
      <c r="F2347" s="51" t="s">
        <v>1204</v>
      </c>
      <c r="G2347" s="51" t="s">
        <v>1203</v>
      </c>
      <c r="H2347" s="51" t="s">
        <v>1202</v>
      </c>
      <c r="I2347" s="51" t="s">
        <v>1201</v>
      </c>
      <c r="J2347" s="51" t="s">
        <v>1200</v>
      </c>
      <c r="K2347" s="51" t="s">
        <v>1199</v>
      </c>
      <c r="L2347" s="51" t="s">
        <v>1212</v>
      </c>
      <c r="M2347" s="51" t="s">
        <v>1791</v>
      </c>
      <c r="N2347" s="51" t="s">
        <v>2735</v>
      </c>
      <c r="O2347" s="51">
        <v>150400</v>
      </c>
      <c r="P2347" s="51" t="s">
        <v>1195</v>
      </c>
      <c r="Q2347" s="51" t="s">
        <v>1194</v>
      </c>
      <c r="R2347" s="51" t="s">
        <v>15</v>
      </c>
      <c r="T2347" s="51" t="s">
        <v>1906</v>
      </c>
    </row>
    <row r="2348" spans="1:20" x14ac:dyDescent="0.2">
      <c r="A2348" s="51" t="s">
        <v>1787</v>
      </c>
      <c r="B2348" s="51" t="s">
        <v>1573</v>
      </c>
      <c r="C2348" s="51" t="s">
        <v>2372</v>
      </c>
      <c r="D2348" s="51" t="s">
        <v>1509</v>
      </c>
      <c r="E2348" s="51" t="s">
        <v>1508</v>
      </c>
      <c r="F2348" s="51" t="s">
        <v>1204</v>
      </c>
      <c r="G2348" s="51" t="s">
        <v>1203</v>
      </c>
      <c r="H2348" s="51" t="s">
        <v>1202</v>
      </c>
      <c r="I2348" s="51" t="s">
        <v>1201</v>
      </c>
      <c r="J2348" s="51" t="s">
        <v>1200</v>
      </c>
      <c r="K2348" s="51" t="s">
        <v>1199</v>
      </c>
      <c r="L2348" s="51" t="s">
        <v>1198</v>
      </c>
      <c r="M2348" s="51" t="s">
        <v>1791</v>
      </c>
      <c r="N2348" s="51" t="s">
        <v>2735</v>
      </c>
      <c r="O2348" s="51">
        <v>328400</v>
      </c>
      <c r="P2348" s="51" t="s">
        <v>1195</v>
      </c>
      <c r="Q2348" s="51" t="s">
        <v>1194</v>
      </c>
      <c r="R2348" s="51" t="s">
        <v>15</v>
      </c>
      <c r="T2348" s="51" t="s">
        <v>2453</v>
      </c>
    </row>
    <row r="2349" spans="1:20" x14ac:dyDescent="0.2">
      <c r="A2349" s="51" t="s">
        <v>1787</v>
      </c>
      <c r="B2349" s="51" t="s">
        <v>1573</v>
      </c>
      <c r="C2349" s="51" t="s">
        <v>2372</v>
      </c>
      <c r="D2349" s="51" t="s">
        <v>1509</v>
      </c>
      <c r="E2349" s="51" t="s">
        <v>1508</v>
      </c>
      <c r="F2349" s="51" t="s">
        <v>1204</v>
      </c>
      <c r="G2349" s="51" t="s">
        <v>1203</v>
      </c>
      <c r="H2349" s="51" t="s">
        <v>1202</v>
      </c>
      <c r="I2349" s="51" t="s">
        <v>1201</v>
      </c>
      <c r="J2349" s="51" t="s">
        <v>1200</v>
      </c>
      <c r="K2349" s="51" t="s">
        <v>1199</v>
      </c>
      <c r="L2349" s="51" t="s">
        <v>1251</v>
      </c>
      <c r="M2349" s="51" t="s">
        <v>1791</v>
      </c>
      <c r="N2349" s="51" t="s">
        <v>2735</v>
      </c>
      <c r="O2349" s="51">
        <v>337200</v>
      </c>
      <c r="P2349" s="51" t="s">
        <v>1195</v>
      </c>
      <c r="Q2349" s="51" t="s">
        <v>1194</v>
      </c>
      <c r="R2349" s="51" t="s">
        <v>15</v>
      </c>
      <c r="T2349" s="51" t="s">
        <v>2320</v>
      </c>
    </row>
    <row r="2350" spans="1:20" x14ac:dyDescent="0.2">
      <c r="A2350" s="51" t="s">
        <v>1787</v>
      </c>
      <c r="B2350" s="51" t="s">
        <v>1573</v>
      </c>
      <c r="C2350" s="51" t="s">
        <v>2372</v>
      </c>
      <c r="D2350" s="51" t="s">
        <v>1509</v>
      </c>
      <c r="E2350" s="51" t="s">
        <v>1508</v>
      </c>
      <c r="F2350" s="51" t="s">
        <v>1204</v>
      </c>
      <c r="G2350" s="51" t="s">
        <v>1203</v>
      </c>
      <c r="H2350" s="51" t="s">
        <v>1202</v>
      </c>
      <c r="I2350" s="51" t="s">
        <v>1201</v>
      </c>
      <c r="J2350" s="51" t="s">
        <v>1200</v>
      </c>
      <c r="K2350" s="51" t="s">
        <v>1199</v>
      </c>
      <c r="L2350" s="51" t="s">
        <v>1248</v>
      </c>
      <c r="M2350" s="51" t="s">
        <v>1791</v>
      </c>
      <c r="N2350" s="51" t="s">
        <v>2735</v>
      </c>
      <c r="O2350" s="51">
        <v>156600</v>
      </c>
      <c r="P2350" s="51" t="s">
        <v>1195</v>
      </c>
      <c r="Q2350" s="51" t="s">
        <v>1194</v>
      </c>
      <c r="R2350" s="51" t="s">
        <v>15</v>
      </c>
      <c r="T2350" s="51" t="s">
        <v>2406</v>
      </c>
    </row>
    <row r="2351" spans="1:20" x14ac:dyDescent="0.2">
      <c r="A2351" s="51" t="s">
        <v>1787</v>
      </c>
      <c r="B2351" s="51" t="s">
        <v>1573</v>
      </c>
      <c r="C2351" s="51" t="s">
        <v>2372</v>
      </c>
      <c r="D2351" s="51" t="s">
        <v>1509</v>
      </c>
      <c r="E2351" s="51" t="s">
        <v>1508</v>
      </c>
      <c r="F2351" s="51" t="s">
        <v>1204</v>
      </c>
      <c r="G2351" s="51" t="s">
        <v>1203</v>
      </c>
      <c r="H2351" s="51" t="s">
        <v>1202</v>
      </c>
      <c r="I2351" s="51" t="s">
        <v>1201</v>
      </c>
      <c r="J2351" s="51" t="s">
        <v>1200</v>
      </c>
      <c r="K2351" s="51" t="s">
        <v>1199</v>
      </c>
      <c r="L2351" s="51" t="s">
        <v>1246</v>
      </c>
      <c r="M2351" s="51" t="s">
        <v>1791</v>
      </c>
      <c r="N2351" s="51" t="s">
        <v>2735</v>
      </c>
      <c r="O2351" s="51">
        <v>184400</v>
      </c>
      <c r="P2351" s="51" t="s">
        <v>1195</v>
      </c>
      <c r="Q2351" s="51" t="s">
        <v>1194</v>
      </c>
      <c r="R2351" s="51" t="s">
        <v>15</v>
      </c>
      <c r="T2351" s="51" t="s">
        <v>1886</v>
      </c>
    </row>
    <row r="2352" spans="1:20" x14ac:dyDescent="0.2">
      <c r="A2352" s="51" t="s">
        <v>1787</v>
      </c>
      <c r="B2352" s="51" t="s">
        <v>1573</v>
      </c>
      <c r="C2352" s="51" t="s">
        <v>2372</v>
      </c>
      <c r="D2352" s="51" t="s">
        <v>1509</v>
      </c>
      <c r="E2352" s="51" t="s">
        <v>1508</v>
      </c>
      <c r="F2352" s="51" t="s">
        <v>1204</v>
      </c>
      <c r="G2352" s="51" t="s">
        <v>1203</v>
      </c>
      <c r="H2352" s="51" t="s">
        <v>1202</v>
      </c>
      <c r="I2352" s="51" t="s">
        <v>1201</v>
      </c>
      <c r="J2352" s="51" t="s">
        <v>1200</v>
      </c>
      <c r="K2352" s="51" t="s">
        <v>1199</v>
      </c>
      <c r="L2352" s="51" t="s">
        <v>1244</v>
      </c>
      <c r="M2352" s="51" t="s">
        <v>1791</v>
      </c>
      <c r="N2352" s="51" t="s">
        <v>2735</v>
      </c>
      <c r="O2352" s="51">
        <v>141700</v>
      </c>
      <c r="P2352" s="51" t="s">
        <v>1195</v>
      </c>
      <c r="Q2352" s="51" t="s">
        <v>1194</v>
      </c>
      <c r="R2352" s="51" t="s">
        <v>1213</v>
      </c>
      <c r="T2352" s="51" t="s">
        <v>2377</v>
      </c>
    </row>
    <row r="2353" spans="1:20" x14ac:dyDescent="0.2">
      <c r="A2353" s="51" t="s">
        <v>1787</v>
      </c>
      <c r="B2353" s="51" t="s">
        <v>1573</v>
      </c>
      <c r="C2353" s="51" t="s">
        <v>2372</v>
      </c>
      <c r="D2353" s="51" t="s">
        <v>1509</v>
      </c>
      <c r="E2353" s="51" t="s">
        <v>1508</v>
      </c>
      <c r="F2353" s="51" t="s">
        <v>1204</v>
      </c>
      <c r="G2353" s="51" t="s">
        <v>1203</v>
      </c>
      <c r="H2353" s="51" t="s">
        <v>1202</v>
      </c>
      <c r="I2353" s="51" t="s">
        <v>1201</v>
      </c>
      <c r="J2353" s="51" t="s">
        <v>1200</v>
      </c>
      <c r="K2353" s="51" t="s">
        <v>1199</v>
      </c>
      <c r="L2353" s="51" t="s">
        <v>1242</v>
      </c>
      <c r="M2353" s="51" t="s">
        <v>1791</v>
      </c>
      <c r="N2353" s="51" t="s">
        <v>2735</v>
      </c>
      <c r="O2353" s="51">
        <v>191150</v>
      </c>
      <c r="P2353" s="51" t="s">
        <v>1195</v>
      </c>
      <c r="Q2353" s="51" t="s">
        <v>1194</v>
      </c>
      <c r="R2353" s="51" t="s">
        <v>15</v>
      </c>
      <c r="T2353" s="51" t="s">
        <v>2388</v>
      </c>
    </row>
    <row r="2354" spans="1:20" x14ac:dyDescent="0.2">
      <c r="A2354" s="51" t="s">
        <v>1787</v>
      </c>
      <c r="B2354" s="51" t="s">
        <v>1573</v>
      </c>
      <c r="C2354" s="51" t="s">
        <v>2372</v>
      </c>
      <c r="D2354" s="51" t="s">
        <v>1509</v>
      </c>
      <c r="E2354" s="51" t="s">
        <v>1508</v>
      </c>
      <c r="F2354" s="51" t="s">
        <v>1204</v>
      </c>
      <c r="G2354" s="51" t="s">
        <v>1203</v>
      </c>
      <c r="H2354" s="51" t="s">
        <v>1202</v>
      </c>
      <c r="I2354" s="51" t="s">
        <v>1201</v>
      </c>
      <c r="J2354" s="51" t="s">
        <v>1200</v>
      </c>
      <c r="K2354" s="51" t="s">
        <v>1199</v>
      </c>
      <c r="L2354" s="51" t="s">
        <v>1238</v>
      </c>
      <c r="M2354" s="51" t="s">
        <v>1211</v>
      </c>
      <c r="N2354" s="51" t="s">
        <v>1164</v>
      </c>
      <c r="O2354" s="51">
        <v>444900</v>
      </c>
      <c r="P2354" s="51" t="s">
        <v>1195</v>
      </c>
      <c r="Q2354" s="51" t="s">
        <v>1194</v>
      </c>
      <c r="R2354" s="51" t="s">
        <v>15</v>
      </c>
      <c r="T2354" s="51" t="s">
        <v>2128</v>
      </c>
    </row>
    <row r="2355" spans="1:20" x14ac:dyDescent="0.2">
      <c r="A2355" s="51" t="s">
        <v>1787</v>
      </c>
      <c r="B2355" s="51" t="s">
        <v>1573</v>
      </c>
      <c r="C2355" s="51" t="s">
        <v>2372</v>
      </c>
      <c r="D2355" s="51" t="s">
        <v>1502</v>
      </c>
      <c r="E2355" s="51" t="s">
        <v>1501</v>
      </c>
      <c r="F2355" s="51" t="s">
        <v>1204</v>
      </c>
      <c r="G2355" s="51" t="s">
        <v>1203</v>
      </c>
      <c r="H2355" s="51" t="s">
        <v>1202</v>
      </c>
      <c r="I2355" s="51" t="s">
        <v>1201</v>
      </c>
      <c r="J2355" s="51" t="s">
        <v>1200</v>
      </c>
      <c r="K2355" s="51" t="s">
        <v>1199</v>
      </c>
      <c r="L2355" s="51" t="s">
        <v>1222</v>
      </c>
      <c r="M2355" s="51" t="s">
        <v>1791</v>
      </c>
      <c r="N2355" s="51" t="s">
        <v>2735</v>
      </c>
      <c r="O2355" s="51">
        <v>138600</v>
      </c>
      <c r="P2355" s="51" t="s">
        <v>1195</v>
      </c>
      <c r="Q2355" s="51" t="s">
        <v>1194</v>
      </c>
      <c r="R2355" s="51" t="s">
        <v>15</v>
      </c>
      <c r="T2355" s="51" t="s">
        <v>2269</v>
      </c>
    </row>
    <row r="2356" spans="1:20" x14ac:dyDescent="0.2">
      <c r="A2356" s="51" t="s">
        <v>1787</v>
      </c>
      <c r="B2356" s="51" t="s">
        <v>1573</v>
      </c>
      <c r="C2356" s="51" t="s">
        <v>2372</v>
      </c>
      <c r="D2356" s="51" t="s">
        <v>1502</v>
      </c>
      <c r="E2356" s="51" t="s">
        <v>1501</v>
      </c>
      <c r="F2356" s="51" t="s">
        <v>1204</v>
      </c>
      <c r="G2356" s="51" t="s">
        <v>1203</v>
      </c>
      <c r="H2356" s="51" t="s">
        <v>1202</v>
      </c>
      <c r="I2356" s="51" t="s">
        <v>1201</v>
      </c>
      <c r="J2356" s="51" t="s">
        <v>1200</v>
      </c>
      <c r="K2356" s="51" t="s">
        <v>1199</v>
      </c>
      <c r="L2356" s="51" t="s">
        <v>1219</v>
      </c>
      <c r="M2356" s="51" t="s">
        <v>1791</v>
      </c>
      <c r="N2356" s="51" t="s">
        <v>2735</v>
      </c>
      <c r="O2356" s="51">
        <v>184600</v>
      </c>
      <c r="P2356" s="51" t="s">
        <v>1195</v>
      </c>
      <c r="Q2356" s="51" t="s">
        <v>1194</v>
      </c>
      <c r="R2356" s="51" t="s">
        <v>1213</v>
      </c>
      <c r="T2356" s="51" t="s">
        <v>2452</v>
      </c>
    </row>
    <row r="2357" spans="1:20" x14ac:dyDescent="0.2">
      <c r="A2357" s="51" t="s">
        <v>1787</v>
      </c>
      <c r="B2357" s="51" t="s">
        <v>1573</v>
      </c>
      <c r="C2357" s="51" t="s">
        <v>2372</v>
      </c>
      <c r="D2357" s="51" t="s">
        <v>1502</v>
      </c>
      <c r="E2357" s="51" t="s">
        <v>1501</v>
      </c>
      <c r="F2357" s="51" t="s">
        <v>1204</v>
      </c>
      <c r="G2357" s="51" t="s">
        <v>1203</v>
      </c>
      <c r="H2357" s="51" t="s">
        <v>1202</v>
      </c>
      <c r="I2357" s="51" t="s">
        <v>1201</v>
      </c>
      <c r="J2357" s="51" t="s">
        <v>1200</v>
      </c>
      <c r="K2357" s="51" t="s">
        <v>1199</v>
      </c>
      <c r="L2357" s="51" t="s">
        <v>1217</v>
      </c>
      <c r="M2357" s="51" t="s">
        <v>1197</v>
      </c>
      <c r="N2357" s="51" t="s">
        <v>1168</v>
      </c>
      <c r="O2357" s="51">
        <v>413400</v>
      </c>
      <c r="P2357" s="51" t="s">
        <v>1195</v>
      </c>
      <c r="Q2357" s="51" t="s">
        <v>1194</v>
      </c>
      <c r="R2357" s="51" t="s">
        <v>15</v>
      </c>
      <c r="T2357" s="51" t="s">
        <v>2451</v>
      </c>
    </row>
    <row r="2358" spans="1:20" x14ac:dyDescent="0.2">
      <c r="A2358" s="51" t="s">
        <v>1787</v>
      </c>
      <c r="B2358" s="51" t="s">
        <v>1573</v>
      </c>
      <c r="C2358" s="51" t="s">
        <v>2372</v>
      </c>
      <c r="D2358" s="51" t="s">
        <v>1502</v>
      </c>
      <c r="E2358" s="51" t="s">
        <v>1501</v>
      </c>
      <c r="F2358" s="51" t="s">
        <v>1204</v>
      </c>
      <c r="G2358" s="51" t="s">
        <v>1203</v>
      </c>
      <c r="H2358" s="51" t="s">
        <v>1202</v>
      </c>
      <c r="I2358" s="51" t="s">
        <v>1201</v>
      </c>
      <c r="J2358" s="51" t="s">
        <v>1200</v>
      </c>
      <c r="K2358" s="51" t="s">
        <v>1199</v>
      </c>
      <c r="L2358" s="51" t="s">
        <v>1215</v>
      </c>
      <c r="M2358" s="51" t="s">
        <v>1211</v>
      </c>
      <c r="N2358" s="51" t="s">
        <v>1164</v>
      </c>
      <c r="O2358" s="51">
        <v>191150</v>
      </c>
      <c r="P2358" s="51" t="s">
        <v>1195</v>
      </c>
      <c r="Q2358" s="51" t="s">
        <v>1194</v>
      </c>
      <c r="R2358" s="51" t="s">
        <v>15</v>
      </c>
      <c r="T2358" s="51" t="s">
        <v>2388</v>
      </c>
    </row>
    <row r="2359" spans="1:20" x14ac:dyDescent="0.2">
      <c r="A2359" s="51" t="s">
        <v>1787</v>
      </c>
      <c r="B2359" s="51" t="s">
        <v>1573</v>
      </c>
      <c r="C2359" s="51" t="s">
        <v>2372</v>
      </c>
      <c r="D2359" s="51" t="s">
        <v>1502</v>
      </c>
      <c r="E2359" s="51" t="s">
        <v>1501</v>
      </c>
      <c r="F2359" s="51" t="s">
        <v>1204</v>
      </c>
      <c r="G2359" s="51" t="s">
        <v>1203</v>
      </c>
      <c r="H2359" s="51" t="s">
        <v>1202</v>
      </c>
      <c r="I2359" s="51" t="s">
        <v>1201</v>
      </c>
      <c r="J2359" s="51" t="s">
        <v>1200</v>
      </c>
      <c r="K2359" s="51" t="s">
        <v>1199</v>
      </c>
      <c r="L2359" s="51" t="s">
        <v>1212</v>
      </c>
      <c r="M2359" s="51" t="s">
        <v>1791</v>
      </c>
      <c r="N2359" s="51" t="s">
        <v>2735</v>
      </c>
      <c r="O2359" s="51">
        <v>394500</v>
      </c>
      <c r="P2359" s="51" t="s">
        <v>1195</v>
      </c>
      <c r="Q2359" s="51" t="s">
        <v>1194</v>
      </c>
      <c r="R2359" s="51" t="s">
        <v>15</v>
      </c>
      <c r="T2359" s="51" t="s">
        <v>2317</v>
      </c>
    </row>
    <row r="2360" spans="1:20" x14ac:dyDescent="0.2">
      <c r="A2360" s="51" t="s">
        <v>1787</v>
      </c>
      <c r="B2360" s="51" t="s">
        <v>1573</v>
      </c>
      <c r="C2360" s="51" t="s">
        <v>2372</v>
      </c>
      <c r="D2360" s="51" t="s">
        <v>1502</v>
      </c>
      <c r="E2360" s="51" t="s">
        <v>1501</v>
      </c>
      <c r="F2360" s="51" t="s">
        <v>1204</v>
      </c>
      <c r="G2360" s="51" t="s">
        <v>1203</v>
      </c>
      <c r="H2360" s="51" t="s">
        <v>1202</v>
      </c>
      <c r="I2360" s="51" t="s">
        <v>1201</v>
      </c>
      <c r="J2360" s="51" t="s">
        <v>1200</v>
      </c>
      <c r="K2360" s="51" t="s">
        <v>1199</v>
      </c>
      <c r="L2360" s="51" t="s">
        <v>1198</v>
      </c>
      <c r="M2360" s="51" t="s">
        <v>1272</v>
      </c>
      <c r="N2360" s="51" t="s">
        <v>1166</v>
      </c>
      <c r="O2360" s="51">
        <v>339900</v>
      </c>
      <c r="P2360" s="51" t="s">
        <v>1195</v>
      </c>
      <c r="Q2360" s="51" t="s">
        <v>1194</v>
      </c>
      <c r="R2360" s="51" t="s">
        <v>1213</v>
      </c>
      <c r="T2360" s="51" t="s">
        <v>2103</v>
      </c>
    </row>
    <row r="2361" spans="1:20" x14ac:dyDescent="0.2">
      <c r="A2361" s="51" t="s">
        <v>1787</v>
      </c>
      <c r="B2361" s="51" t="s">
        <v>1573</v>
      </c>
      <c r="C2361" s="51" t="s">
        <v>2372</v>
      </c>
      <c r="D2361" s="51" t="s">
        <v>1502</v>
      </c>
      <c r="E2361" s="51" t="s">
        <v>1501</v>
      </c>
      <c r="F2361" s="51" t="s">
        <v>1204</v>
      </c>
      <c r="G2361" s="51" t="s">
        <v>1203</v>
      </c>
      <c r="H2361" s="51" t="s">
        <v>1202</v>
      </c>
      <c r="I2361" s="51" t="s">
        <v>1201</v>
      </c>
      <c r="J2361" s="51" t="s">
        <v>1200</v>
      </c>
      <c r="K2361" s="51" t="s">
        <v>1199</v>
      </c>
      <c r="L2361" s="51" t="s">
        <v>1251</v>
      </c>
      <c r="M2361" s="51" t="s">
        <v>1214</v>
      </c>
      <c r="N2361" s="51" t="s">
        <v>1168</v>
      </c>
      <c r="O2361" s="51">
        <v>322900</v>
      </c>
      <c r="P2361" s="51" t="s">
        <v>1195</v>
      </c>
      <c r="Q2361" s="51" t="s">
        <v>1194</v>
      </c>
      <c r="R2361" s="51" t="s">
        <v>15</v>
      </c>
      <c r="T2361" s="51" t="s">
        <v>2228</v>
      </c>
    </row>
    <row r="2362" spans="1:20" x14ac:dyDescent="0.2">
      <c r="A2362" s="51" t="s">
        <v>1787</v>
      </c>
      <c r="B2362" s="51" t="s">
        <v>1573</v>
      </c>
      <c r="C2362" s="51" t="s">
        <v>2372</v>
      </c>
      <c r="D2362" s="51" t="s">
        <v>1502</v>
      </c>
      <c r="E2362" s="51" t="s">
        <v>1501</v>
      </c>
      <c r="F2362" s="51" t="s">
        <v>1204</v>
      </c>
      <c r="G2362" s="51" t="s">
        <v>1203</v>
      </c>
      <c r="H2362" s="51" t="s">
        <v>1202</v>
      </c>
      <c r="I2362" s="51" t="s">
        <v>1201</v>
      </c>
      <c r="J2362" s="51" t="s">
        <v>1200</v>
      </c>
      <c r="K2362" s="51" t="s">
        <v>1199</v>
      </c>
      <c r="L2362" s="51" t="s">
        <v>1248</v>
      </c>
      <c r="M2362" s="51" t="s">
        <v>1791</v>
      </c>
      <c r="N2362" s="51" t="s">
        <v>2735</v>
      </c>
      <c r="O2362" s="51">
        <v>334900</v>
      </c>
      <c r="P2362" s="51" t="s">
        <v>1195</v>
      </c>
      <c r="Q2362" s="51" t="s">
        <v>1194</v>
      </c>
      <c r="R2362" s="51" t="s">
        <v>1213</v>
      </c>
      <c r="T2362" s="51" t="s">
        <v>1727</v>
      </c>
    </row>
    <row r="2363" spans="1:20" x14ac:dyDescent="0.2">
      <c r="A2363" s="51" t="s">
        <v>1787</v>
      </c>
      <c r="B2363" s="51" t="s">
        <v>1573</v>
      </c>
      <c r="C2363" s="51" t="s">
        <v>2372</v>
      </c>
      <c r="D2363" s="51" t="s">
        <v>1502</v>
      </c>
      <c r="E2363" s="51" t="s">
        <v>1501</v>
      </c>
      <c r="F2363" s="51" t="s">
        <v>1204</v>
      </c>
      <c r="G2363" s="51" t="s">
        <v>1203</v>
      </c>
      <c r="H2363" s="51" t="s">
        <v>1202</v>
      </c>
      <c r="I2363" s="51" t="s">
        <v>1201</v>
      </c>
      <c r="J2363" s="51" t="s">
        <v>1200</v>
      </c>
      <c r="K2363" s="51" t="s">
        <v>1199</v>
      </c>
      <c r="L2363" s="51" t="s">
        <v>1246</v>
      </c>
      <c r="M2363" s="51" t="s">
        <v>1250</v>
      </c>
      <c r="N2363" s="51" t="s">
        <v>1168</v>
      </c>
      <c r="O2363" s="51">
        <v>449200</v>
      </c>
      <c r="P2363" s="51" t="s">
        <v>1195</v>
      </c>
      <c r="Q2363" s="51" t="s">
        <v>1194</v>
      </c>
      <c r="R2363" s="51" t="s">
        <v>15</v>
      </c>
      <c r="T2363" s="51" t="s">
        <v>2234</v>
      </c>
    </row>
    <row r="2364" spans="1:20" x14ac:dyDescent="0.2">
      <c r="A2364" s="51" t="s">
        <v>1787</v>
      </c>
      <c r="B2364" s="51" t="s">
        <v>1573</v>
      </c>
      <c r="C2364" s="51" t="s">
        <v>2372</v>
      </c>
      <c r="D2364" s="51" t="s">
        <v>1502</v>
      </c>
      <c r="E2364" s="51" t="s">
        <v>1501</v>
      </c>
      <c r="F2364" s="51" t="s">
        <v>1204</v>
      </c>
      <c r="G2364" s="51" t="s">
        <v>1203</v>
      </c>
      <c r="H2364" s="51" t="s">
        <v>1202</v>
      </c>
      <c r="I2364" s="51" t="s">
        <v>1201</v>
      </c>
      <c r="J2364" s="51" t="s">
        <v>1200</v>
      </c>
      <c r="K2364" s="51" t="s">
        <v>1199</v>
      </c>
      <c r="L2364" s="51" t="s">
        <v>1244</v>
      </c>
      <c r="M2364" s="51" t="s">
        <v>1211</v>
      </c>
      <c r="N2364" s="51" t="s">
        <v>1164</v>
      </c>
      <c r="O2364" s="51">
        <v>214900</v>
      </c>
      <c r="P2364" s="51" t="s">
        <v>1195</v>
      </c>
      <c r="Q2364" s="51" t="s">
        <v>1194</v>
      </c>
      <c r="R2364" s="51" t="s">
        <v>15</v>
      </c>
      <c r="T2364" s="51" t="s">
        <v>1223</v>
      </c>
    </row>
    <row r="2365" spans="1:20" x14ac:dyDescent="0.2">
      <c r="A2365" s="51" t="s">
        <v>1787</v>
      </c>
      <c r="B2365" s="51" t="s">
        <v>1573</v>
      </c>
      <c r="C2365" s="51" t="s">
        <v>2372</v>
      </c>
      <c r="D2365" s="51" t="s">
        <v>1502</v>
      </c>
      <c r="E2365" s="51" t="s">
        <v>1501</v>
      </c>
      <c r="F2365" s="51" t="s">
        <v>1204</v>
      </c>
      <c r="G2365" s="51" t="s">
        <v>1203</v>
      </c>
      <c r="H2365" s="51" t="s">
        <v>1202</v>
      </c>
      <c r="I2365" s="51" t="s">
        <v>1201</v>
      </c>
      <c r="J2365" s="51" t="s">
        <v>1200</v>
      </c>
      <c r="K2365" s="51" t="s">
        <v>1199</v>
      </c>
      <c r="L2365" s="51" t="s">
        <v>1242</v>
      </c>
      <c r="M2365" s="51" t="s">
        <v>1791</v>
      </c>
      <c r="N2365" s="51" t="s">
        <v>2735</v>
      </c>
      <c r="O2365" s="51">
        <v>322000</v>
      </c>
      <c r="P2365" s="51" t="s">
        <v>1195</v>
      </c>
      <c r="Q2365" s="51" t="s">
        <v>1194</v>
      </c>
      <c r="R2365" s="51" t="s">
        <v>15</v>
      </c>
      <c r="T2365" s="51" t="s">
        <v>2316</v>
      </c>
    </row>
    <row r="2366" spans="1:20" x14ac:dyDescent="0.2">
      <c r="A2366" s="51" t="s">
        <v>1787</v>
      </c>
      <c r="B2366" s="51" t="s">
        <v>1573</v>
      </c>
      <c r="C2366" s="51" t="s">
        <v>2372</v>
      </c>
      <c r="D2366" s="51" t="s">
        <v>1502</v>
      </c>
      <c r="E2366" s="51" t="s">
        <v>1501</v>
      </c>
      <c r="F2366" s="51" t="s">
        <v>1204</v>
      </c>
      <c r="G2366" s="51" t="s">
        <v>1203</v>
      </c>
      <c r="H2366" s="51" t="s">
        <v>1202</v>
      </c>
      <c r="I2366" s="51" t="s">
        <v>1201</v>
      </c>
      <c r="J2366" s="51" t="s">
        <v>1200</v>
      </c>
      <c r="K2366" s="51" t="s">
        <v>1199</v>
      </c>
      <c r="L2366" s="51" t="s">
        <v>1238</v>
      </c>
      <c r="M2366" s="51" t="s">
        <v>1214</v>
      </c>
      <c r="N2366" s="51" t="s">
        <v>1168</v>
      </c>
      <c r="O2366" s="51">
        <v>340900</v>
      </c>
      <c r="P2366" s="51" t="s">
        <v>1195</v>
      </c>
      <c r="Q2366" s="51" t="s">
        <v>1194</v>
      </c>
      <c r="R2366" s="51" t="s">
        <v>1213</v>
      </c>
      <c r="T2366" s="51" t="s">
        <v>1275</v>
      </c>
    </row>
    <row r="2367" spans="1:20" x14ac:dyDescent="0.2">
      <c r="A2367" s="51" t="s">
        <v>1787</v>
      </c>
      <c r="B2367" s="51" t="s">
        <v>1573</v>
      </c>
      <c r="C2367" s="51" t="s">
        <v>2372</v>
      </c>
      <c r="D2367" s="51" t="s">
        <v>1497</v>
      </c>
      <c r="E2367" s="51" t="s">
        <v>1496</v>
      </c>
      <c r="F2367" s="51" t="s">
        <v>1204</v>
      </c>
      <c r="G2367" s="51" t="s">
        <v>1203</v>
      </c>
      <c r="H2367" s="51" t="s">
        <v>1202</v>
      </c>
      <c r="I2367" s="51" t="s">
        <v>1201</v>
      </c>
      <c r="J2367" s="51" t="s">
        <v>1200</v>
      </c>
      <c r="K2367" s="51" t="s">
        <v>1199</v>
      </c>
      <c r="L2367" s="51" t="s">
        <v>1222</v>
      </c>
      <c r="M2367" s="51" t="s">
        <v>1791</v>
      </c>
      <c r="N2367" s="51" t="s">
        <v>2735</v>
      </c>
      <c r="O2367" s="51">
        <v>701900</v>
      </c>
      <c r="P2367" s="51" t="s">
        <v>1195</v>
      </c>
      <c r="Q2367" s="51" t="s">
        <v>1194</v>
      </c>
      <c r="R2367" s="51" t="s">
        <v>15</v>
      </c>
      <c r="T2367" s="51" t="s">
        <v>2302</v>
      </c>
    </row>
    <row r="2368" spans="1:20" x14ac:dyDescent="0.2">
      <c r="A2368" s="51" t="s">
        <v>1787</v>
      </c>
      <c r="B2368" s="51" t="s">
        <v>1573</v>
      </c>
      <c r="C2368" s="51" t="s">
        <v>2372</v>
      </c>
      <c r="D2368" s="51" t="s">
        <v>1497</v>
      </c>
      <c r="E2368" s="51" t="s">
        <v>1496</v>
      </c>
      <c r="F2368" s="51" t="s">
        <v>1204</v>
      </c>
      <c r="G2368" s="51" t="s">
        <v>1203</v>
      </c>
      <c r="H2368" s="51" t="s">
        <v>1202</v>
      </c>
      <c r="I2368" s="51" t="s">
        <v>1201</v>
      </c>
      <c r="J2368" s="51" t="s">
        <v>1200</v>
      </c>
      <c r="K2368" s="51" t="s">
        <v>1199</v>
      </c>
      <c r="L2368" s="51" t="s">
        <v>1219</v>
      </c>
      <c r="M2368" s="51" t="s">
        <v>1791</v>
      </c>
      <c r="N2368" s="51" t="s">
        <v>2735</v>
      </c>
      <c r="O2368" s="51">
        <v>298400</v>
      </c>
      <c r="P2368" s="51" t="s">
        <v>1195</v>
      </c>
      <c r="Q2368" s="51" t="s">
        <v>1194</v>
      </c>
      <c r="R2368" s="51" t="s">
        <v>15</v>
      </c>
      <c r="T2368" s="51" t="s">
        <v>2315</v>
      </c>
    </row>
    <row r="2369" spans="1:20" x14ac:dyDescent="0.2">
      <c r="A2369" s="51" t="s">
        <v>1787</v>
      </c>
      <c r="B2369" s="51" t="s">
        <v>1573</v>
      </c>
      <c r="C2369" s="51" t="s">
        <v>2372</v>
      </c>
      <c r="D2369" s="51" t="s">
        <v>1497</v>
      </c>
      <c r="E2369" s="51" t="s">
        <v>1496</v>
      </c>
      <c r="F2369" s="51" t="s">
        <v>1204</v>
      </c>
      <c r="G2369" s="51" t="s">
        <v>1203</v>
      </c>
      <c r="H2369" s="51" t="s">
        <v>1202</v>
      </c>
      <c r="I2369" s="51" t="s">
        <v>1201</v>
      </c>
      <c r="J2369" s="51" t="s">
        <v>1200</v>
      </c>
      <c r="K2369" s="51" t="s">
        <v>1199</v>
      </c>
      <c r="L2369" s="51" t="s">
        <v>1217</v>
      </c>
      <c r="M2369" s="51" t="s">
        <v>1791</v>
      </c>
      <c r="N2369" s="51" t="s">
        <v>2735</v>
      </c>
      <c r="O2369" s="51">
        <v>615900</v>
      </c>
      <c r="P2369" s="51" t="s">
        <v>1195</v>
      </c>
      <c r="Q2369" s="51" t="s">
        <v>1194</v>
      </c>
      <c r="R2369" s="51" t="s">
        <v>15</v>
      </c>
      <c r="T2369" s="51" t="s">
        <v>2314</v>
      </c>
    </row>
    <row r="2370" spans="1:20" x14ac:dyDescent="0.2">
      <c r="A2370" s="51" t="s">
        <v>1787</v>
      </c>
      <c r="B2370" s="51" t="s">
        <v>1573</v>
      </c>
      <c r="C2370" s="51" t="s">
        <v>2372</v>
      </c>
      <c r="D2370" s="51" t="s">
        <v>1497</v>
      </c>
      <c r="E2370" s="51" t="s">
        <v>1496</v>
      </c>
      <c r="F2370" s="51" t="s">
        <v>1204</v>
      </c>
      <c r="G2370" s="51" t="s">
        <v>1203</v>
      </c>
      <c r="H2370" s="51" t="s">
        <v>1202</v>
      </c>
      <c r="I2370" s="51" t="s">
        <v>1201</v>
      </c>
      <c r="J2370" s="51" t="s">
        <v>1200</v>
      </c>
      <c r="K2370" s="51" t="s">
        <v>1199</v>
      </c>
      <c r="L2370" s="51" t="s">
        <v>1215</v>
      </c>
      <c r="M2370" s="51" t="s">
        <v>1211</v>
      </c>
      <c r="N2370" s="51" t="s">
        <v>1164</v>
      </c>
      <c r="O2370" s="51">
        <v>339900</v>
      </c>
      <c r="P2370" s="51" t="s">
        <v>1195</v>
      </c>
      <c r="Q2370" s="51" t="s">
        <v>1194</v>
      </c>
      <c r="R2370" s="51" t="s">
        <v>15</v>
      </c>
      <c r="T2370" s="51" t="s">
        <v>2103</v>
      </c>
    </row>
    <row r="2371" spans="1:20" x14ac:dyDescent="0.2">
      <c r="A2371" s="51" t="s">
        <v>1787</v>
      </c>
      <c r="B2371" s="51" t="s">
        <v>1573</v>
      </c>
      <c r="C2371" s="51" t="s">
        <v>2372</v>
      </c>
      <c r="D2371" s="51" t="s">
        <v>1497</v>
      </c>
      <c r="E2371" s="51" t="s">
        <v>1496</v>
      </c>
      <c r="F2371" s="51" t="s">
        <v>1204</v>
      </c>
      <c r="G2371" s="51" t="s">
        <v>1203</v>
      </c>
      <c r="H2371" s="51" t="s">
        <v>1202</v>
      </c>
      <c r="I2371" s="51" t="s">
        <v>1201</v>
      </c>
      <c r="J2371" s="51" t="s">
        <v>1200</v>
      </c>
      <c r="K2371" s="51" t="s">
        <v>1199</v>
      </c>
      <c r="L2371" s="51" t="s">
        <v>1212</v>
      </c>
      <c r="M2371" s="51" t="s">
        <v>1791</v>
      </c>
      <c r="N2371" s="51" t="s">
        <v>2735</v>
      </c>
      <c r="O2371" s="51">
        <v>398500</v>
      </c>
      <c r="P2371" s="51" t="s">
        <v>1195</v>
      </c>
      <c r="Q2371" s="51" t="s">
        <v>1194</v>
      </c>
      <c r="R2371" s="51" t="s">
        <v>15</v>
      </c>
      <c r="T2371" s="51" t="s">
        <v>2313</v>
      </c>
    </row>
    <row r="2372" spans="1:20" x14ac:dyDescent="0.2">
      <c r="A2372" s="51" t="s">
        <v>1787</v>
      </c>
      <c r="B2372" s="51" t="s">
        <v>1573</v>
      </c>
      <c r="C2372" s="51" t="s">
        <v>2372</v>
      </c>
      <c r="D2372" s="51" t="s">
        <v>1497</v>
      </c>
      <c r="E2372" s="51" t="s">
        <v>1496</v>
      </c>
      <c r="F2372" s="51" t="s">
        <v>1204</v>
      </c>
      <c r="G2372" s="51" t="s">
        <v>1203</v>
      </c>
      <c r="H2372" s="51" t="s">
        <v>1202</v>
      </c>
      <c r="I2372" s="51" t="s">
        <v>1201</v>
      </c>
      <c r="J2372" s="51" t="s">
        <v>1200</v>
      </c>
      <c r="K2372" s="51" t="s">
        <v>1199</v>
      </c>
      <c r="L2372" s="51" t="s">
        <v>1198</v>
      </c>
      <c r="M2372" s="51" t="s">
        <v>1211</v>
      </c>
      <c r="N2372" s="51" t="s">
        <v>1164</v>
      </c>
      <c r="O2372" s="51">
        <v>169900</v>
      </c>
      <c r="P2372" s="51" t="s">
        <v>1195</v>
      </c>
      <c r="Q2372" s="51" t="s">
        <v>1194</v>
      </c>
      <c r="R2372" s="51" t="s">
        <v>1213</v>
      </c>
      <c r="T2372" s="51" t="s">
        <v>1524</v>
      </c>
    </row>
    <row r="2373" spans="1:20" x14ac:dyDescent="0.2">
      <c r="A2373" s="51" t="s">
        <v>1787</v>
      </c>
      <c r="B2373" s="51" t="s">
        <v>1573</v>
      </c>
      <c r="C2373" s="51" t="s">
        <v>2372</v>
      </c>
      <c r="D2373" s="51" t="s">
        <v>1497</v>
      </c>
      <c r="E2373" s="51" t="s">
        <v>1496</v>
      </c>
      <c r="F2373" s="51" t="s">
        <v>1204</v>
      </c>
      <c r="G2373" s="51" t="s">
        <v>1203</v>
      </c>
      <c r="H2373" s="51" t="s">
        <v>1202</v>
      </c>
      <c r="I2373" s="51" t="s">
        <v>1201</v>
      </c>
      <c r="J2373" s="51" t="s">
        <v>1200</v>
      </c>
      <c r="K2373" s="51" t="s">
        <v>1199</v>
      </c>
      <c r="L2373" s="51" t="s">
        <v>1251</v>
      </c>
      <c r="M2373" s="51" t="s">
        <v>1791</v>
      </c>
      <c r="N2373" s="51" t="s">
        <v>2735</v>
      </c>
      <c r="O2373" s="51">
        <v>186300</v>
      </c>
      <c r="P2373" s="51" t="s">
        <v>1195</v>
      </c>
      <c r="Q2373" s="51" t="s">
        <v>1194</v>
      </c>
      <c r="R2373" s="51" t="s">
        <v>15</v>
      </c>
      <c r="T2373" s="51" t="s">
        <v>2380</v>
      </c>
    </row>
    <row r="2374" spans="1:20" x14ac:dyDescent="0.2">
      <c r="A2374" s="51" t="s">
        <v>1787</v>
      </c>
      <c r="B2374" s="51" t="s">
        <v>1573</v>
      </c>
      <c r="C2374" s="51" t="s">
        <v>2372</v>
      </c>
      <c r="D2374" s="51" t="s">
        <v>1497</v>
      </c>
      <c r="E2374" s="51" t="s">
        <v>1496</v>
      </c>
      <c r="F2374" s="51" t="s">
        <v>1204</v>
      </c>
      <c r="G2374" s="51" t="s">
        <v>1203</v>
      </c>
      <c r="H2374" s="51" t="s">
        <v>1202</v>
      </c>
      <c r="I2374" s="51" t="s">
        <v>1201</v>
      </c>
      <c r="J2374" s="51" t="s">
        <v>1200</v>
      </c>
      <c r="K2374" s="51" t="s">
        <v>1199</v>
      </c>
      <c r="L2374" s="51" t="s">
        <v>1248</v>
      </c>
      <c r="M2374" s="51" t="s">
        <v>1791</v>
      </c>
      <c r="N2374" s="51" t="s">
        <v>2735</v>
      </c>
      <c r="O2374" s="51">
        <v>130250</v>
      </c>
      <c r="P2374" s="51" t="s">
        <v>1195</v>
      </c>
      <c r="Q2374" s="51" t="s">
        <v>1194</v>
      </c>
      <c r="R2374" s="51" t="s">
        <v>15</v>
      </c>
      <c r="T2374" s="51" t="s">
        <v>2413</v>
      </c>
    </row>
    <row r="2375" spans="1:20" x14ac:dyDescent="0.2">
      <c r="A2375" s="51" t="s">
        <v>1787</v>
      </c>
      <c r="B2375" s="51" t="s">
        <v>1573</v>
      </c>
      <c r="C2375" s="51" t="s">
        <v>2372</v>
      </c>
      <c r="D2375" s="51" t="s">
        <v>1497</v>
      </c>
      <c r="E2375" s="51" t="s">
        <v>1496</v>
      </c>
      <c r="F2375" s="51" t="s">
        <v>1204</v>
      </c>
      <c r="G2375" s="51" t="s">
        <v>1203</v>
      </c>
      <c r="H2375" s="51" t="s">
        <v>1202</v>
      </c>
      <c r="I2375" s="51" t="s">
        <v>1201</v>
      </c>
      <c r="J2375" s="51" t="s">
        <v>1200</v>
      </c>
      <c r="K2375" s="51" t="s">
        <v>1199</v>
      </c>
      <c r="L2375" s="51" t="s">
        <v>1246</v>
      </c>
      <c r="M2375" s="51" t="s">
        <v>1221</v>
      </c>
      <c r="N2375" s="51" t="s">
        <v>1164</v>
      </c>
      <c r="O2375" s="51">
        <v>252500</v>
      </c>
      <c r="P2375" s="51" t="s">
        <v>1195</v>
      </c>
      <c r="Q2375" s="51" t="s">
        <v>1194</v>
      </c>
      <c r="R2375" s="51" t="s">
        <v>15</v>
      </c>
      <c r="T2375" s="51" t="s">
        <v>2198</v>
      </c>
    </row>
    <row r="2376" spans="1:20" x14ac:dyDescent="0.2">
      <c r="A2376" s="51" t="s">
        <v>1787</v>
      </c>
      <c r="B2376" s="51" t="s">
        <v>1573</v>
      </c>
      <c r="C2376" s="51" t="s">
        <v>2372</v>
      </c>
      <c r="D2376" s="51" t="s">
        <v>1497</v>
      </c>
      <c r="E2376" s="51" t="s">
        <v>1496</v>
      </c>
      <c r="F2376" s="51" t="s">
        <v>1204</v>
      </c>
      <c r="G2376" s="51" t="s">
        <v>1203</v>
      </c>
      <c r="H2376" s="51" t="s">
        <v>1202</v>
      </c>
      <c r="I2376" s="51" t="s">
        <v>1201</v>
      </c>
      <c r="J2376" s="51" t="s">
        <v>1200</v>
      </c>
      <c r="K2376" s="51" t="s">
        <v>1199</v>
      </c>
      <c r="L2376" s="51" t="s">
        <v>1244</v>
      </c>
      <c r="M2376" s="51" t="s">
        <v>1791</v>
      </c>
      <c r="N2376" s="51" t="s">
        <v>2735</v>
      </c>
      <c r="O2376" s="51">
        <v>499000</v>
      </c>
      <c r="P2376" s="51" t="s">
        <v>1195</v>
      </c>
      <c r="Q2376" s="51" t="s">
        <v>1194</v>
      </c>
      <c r="R2376" s="51" t="s">
        <v>15</v>
      </c>
      <c r="T2376" s="51" t="s">
        <v>2304</v>
      </c>
    </row>
    <row r="2377" spans="1:20" x14ac:dyDescent="0.2">
      <c r="A2377" s="51" t="s">
        <v>1787</v>
      </c>
      <c r="B2377" s="51" t="s">
        <v>1573</v>
      </c>
      <c r="C2377" s="51" t="s">
        <v>2372</v>
      </c>
      <c r="D2377" s="51" t="s">
        <v>1497</v>
      </c>
      <c r="E2377" s="51" t="s">
        <v>1496</v>
      </c>
      <c r="F2377" s="51" t="s">
        <v>1204</v>
      </c>
      <c r="G2377" s="51" t="s">
        <v>1203</v>
      </c>
      <c r="H2377" s="51" t="s">
        <v>1202</v>
      </c>
      <c r="I2377" s="51" t="s">
        <v>1201</v>
      </c>
      <c r="J2377" s="51" t="s">
        <v>1200</v>
      </c>
      <c r="K2377" s="51" t="s">
        <v>1199</v>
      </c>
      <c r="L2377" s="51" t="s">
        <v>1242</v>
      </c>
      <c r="M2377" s="51" t="s">
        <v>1791</v>
      </c>
      <c r="N2377" s="51" t="s">
        <v>2735</v>
      </c>
      <c r="O2377" s="51">
        <v>281450</v>
      </c>
      <c r="P2377" s="51" t="s">
        <v>1195</v>
      </c>
      <c r="Q2377" s="51" t="s">
        <v>1194</v>
      </c>
      <c r="R2377" s="51" t="s">
        <v>15</v>
      </c>
      <c r="T2377" s="51" t="s">
        <v>2450</v>
      </c>
    </row>
    <row r="2378" spans="1:20" x14ac:dyDescent="0.2">
      <c r="A2378" s="51" t="s">
        <v>1787</v>
      </c>
      <c r="B2378" s="51" t="s">
        <v>1573</v>
      </c>
      <c r="C2378" s="51" t="s">
        <v>2372</v>
      </c>
      <c r="D2378" s="51" t="s">
        <v>1497</v>
      </c>
      <c r="E2378" s="51" t="s">
        <v>1496</v>
      </c>
      <c r="F2378" s="51" t="s">
        <v>1204</v>
      </c>
      <c r="G2378" s="51" t="s">
        <v>1203</v>
      </c>
      <c r="H2378" s="51" t="s">
        <v>1202</v>
      </c>
      <c r="I2378" s="51" t="s">
        <v>1201</v>
      </c>
      <c r="J2378" s="51" t="s">
        <v>1200</v>
      </c>
      <c r="K2378" s="51" t="s">
        <v>1199</v>
      </c>
      <c r="L2378" s="51" t="s">
        <v>1238</v>
      </c>
      <c r="M2378" s="51" t="s">
        <v>1211</v>
      </c>
      <c r="N2378" s="51" t="s">
        <v>1164</v>
      </c>
      <c r="O2378" s="51">
        <v>398900</v>
      </c>
      <c r="P2378" s="51" t="s">
        <v>1195</v>
      </c>
      <c r="Q2378" s="51" t="s">
        <v>1194</v>
      </c>
      <c r="R2378" s="51" t="s">
        <v>15</v>
      </c>
      <c r="T2378" s="51" t="s">
        <v>2264</v>
      </c>
    </row>
    <row r="2379" spans="1:20" x14ac:dyDescent="0.2">
      <c r="A2379" s="51" t="s">
        <v>1787</v>
      </c>
      <c r="B2379" s="51" t="s">
        <v>1573</v>
      </c>
      <c r="C2379" s="51" t="s">
        <v>2372</v>
      </c>
      <c r="D2379" s="51" t="s">
        <v>1480</v>
      </c>
      <c r="E2379" s="51" t="s">
        <v>1479</v>
      </c>
      <c r="F2379" s="51" t="s">
        <v>1204</v>
      </c>
      <c r="G2379" s="51" t="s">
        <v>1203</v>
      </c>
      <c r="H2379" s="51" t="s">
        <v>1202</v>
      </c>
      <c r="I2379" s="51" t="s">
        <v>1201</v>
      </c>
      <c r="J2379" s="51" t="s">
        <v>1200</v>
      </c>
      <c r="K2379" s="51" t="s">
        <v>1199</v>
      </c>
      <c r="L2379" s="51" t="s">
        <v>1222</v>
      </c>
      <c r="M2379" s="51" t="s">
        <v>1211</v>
      </c>
      <c r="N2379" s="51" t="s">
        <v>1164</v>
      </c>
      <c r="O2379" s="51">
        <v>159400</v>
      </c>
      <c r="P2379" s="51" t="s">
        <v>1195</v>
      </c>
      <c r="Q2379" s="51" t="s">
        <v>1194</v>
      </c>
      <c r="R2379" s="51" t="s">
        <v>1213</v>
      </c>
      <c r="T2379" s="51" t="s">
        <v>2449</v>
      </c>
    </row>
    <row r="2380" spans="1:20" x14ac:dyDescent="0.2">
      <c r="A2380" s="51" t="s">
        <v>1787</v>
      </c>
      <c r="B2380" s="51" t="s">
        <v>1573</v>
      </c>
      <c r="C2380" s="51" t="s">
        <v>2372</v>
      </c>
      <c r="D2380" s="51" t="s">
        <v>1480</v>
      </c>
      <c r="E2380" s="51" t="s">
        <v>1479</v>
      </c>
      <c r="F2380" s="51" t="s">
        <v>1204</v>
      </c>
      <c r="G2380" s="51" t="s">
        <v>1203</v>
      </c>
      <c r="H2380" s="51" t="s">
        <v>1202</v>
      </c>
      <c r="I2380" s="51" t="s">
        <v>1201</v>
      </c>
      <c r="J2380" s="51" t="s">
        <v>1200</v>
      </c>
      <c r="K2380" s="51" t="s">
        <v>1199</v>
      </c>
      <c r="L2380" s="51" t="s">
        <v>1219</v>
      </c>
      <c r="M2380" s="51" t="s">
        <v>1211</v>
      </c>
      <c r="N2380" s="51" t="s">
        <v>1164</v>
      </c>
      <c r="O2380" s="51">
        <v>221900</v>
      </c>
      <c r="P2380" s="51" t="s">
        <v>1195</v>
      </c>
      <c r="Q2380" s="51" t="s">
        <v>1194</v>
      </c>
      <c r="R2380" s="51" t="s">
        <v>15</v>
      </c>
      <c r="T2380" s="51" t="s">
        <v>2132</v>
      </c>
    </row>
    <row r="2381" spans="1:20" x14ac:dyDescent="0.2">
      <c r="A2381" s="51" t="s">
        <v>1787</v>
      </c>
      <c r="B2381" s="51" t="s">
        <v>1573</v>
      </c>
      <c r="C2381" s="51" t="s">
        <v>2372</v>
      </c>
      <c r="D2381" s="51" t="s">
        <v>1480</v>
      </c>
      <c r="E2381" s="51" t="s">
        <v>1479</v>
      </c>
      <c r="F2381" s="51" t="s">
        <v>1204</v>
      </c>
      <c r="G2381" s="51" t="s">
        <v>1203</v>
      </c>
      <c r="H2381" s="51" t="s">
        <v>1202</v>
      </c>
      <c r="I2381" s="51" t="s">
        <v>1201</v>
      </c>
      <c r="J2381" s="51" t="s">
        <v>1200</v>
      </c>
      <c r="K2381" s="51" t="s">
        <v>1199</v>
      </c>
      <c r="L2381" s="51" t="s">
        <v>1217</v>
      </c>
      <c r="M2381" s="51" t="s">
        <v>1211</v>
      </c>
      <c r="N2381" s="51" t="s">
        <v>1164</v>
      </c>
      <c r="O2381" s="51">
        <v>546900</v>
      </c>
      <c r="P2381" s="51" t="s">
        <v>1195</v>
      </c>
      <c r="Q2381" s="51" t="s">
        <v>1194</v>
      </c>
      <c r="R2381" s="51" t="s">
        <v>15</v>
      </c>
      <c r="T2381" s="51" t="s">
        <v>2448</v>
      </c>
    </row>
    <row r="2382" spans="1:20" x14ac:dyDescent="0.2">
      <c r="A2382" s="51" t="s">
        <v>1787</v>
      </c>
      <c r="B2382" s="51" t="s">
        <v>1573</v>
      </c>
      <c r="C2382" s="51" t="s">
        <v>2372</v>
      </c>
      <c r="D2382" s="51" t="s">
        <v>1480</v>
      </c>
      <c r="E2382" s="51" t="s">
        <v>1479</v>
      </c>
      <c r="F2382" s="51" t="s">
        <v>1204</v>
      </c>
      <c r="G2382" s="51" t="s">
        <v>1203</v>
      </c>
      <c r="H2382" s="51" t="s">
        <v>1202</v>
      </c>
      <c r="I2382" s="51" t="s">
        <v>1201</v>
      </c>
      <c r="J2382" s="51" t="s">
        <v>1200</v>
      </c>
      <c r="K2382" s="51" t="s">
        <v>1199</v>
      </c>
      <c r="L2382" s="51" t="s">
        <v>1215</v>
      </c>
      <c r="M2382" s="51" t="s">
        <v>1791</v>
      </c>
      <c r="N2382" s="51" t="s">
        <v>2735</v>
      </c>
      <c r="O2382" s="51">
        <v>560000</v>
      </c>
      <c r="P2382" s="51" t="s">
        <v>1195</v>
      </c>
      <c r="Q2382" s="51" t="s">
        <v>1194</v>
      </c>
      <c r="R2382" s="51" t="s">
        <v>15</v>
      </c>
      <c r="T2382" s="51" t="s">
        <v>2309</v>
      </c>
    </row>
    <row r="2383" spans="1:20" x14ac:dyDescent="0.2">
      <c r="A2383" s="51" t="s">
        <v>1787</v>
      </c>
      <c r="B2383" s="51" t="s">
        <v>1573</v>
      </c>
      <c r="C2383" s="51" t="s">
        <v>2372</v>
      </c>
      <c r="D2383" s="51" t="s">
        <v>1480</v>
      </c>
      <c r="E2383" s="51" t="s">
        <v>1479</v>
      </c>
      <c r="F2383" s="51" t="s">
        <v>1204</v>
      </c>
      <c r="G2383" s="51" t="s">
        <v>1203</v>
      </c>
      <c r="H2383" s="51" t="s">
        <v>1202</v>
      </c>
      <c r="I2383" s="51" t="s">
        <v>1201</v>
      </c>
      <c r="J2383" s="51" t="s">
        <v>1200</v>
      </c>
      <c r="K2383" s="51" t="s">
        <v>1199</v>
      </c>
      <c r="L2383" s="51" t="s">
        <v>1212</v>
      </c>
      <c r="M2383" s="51" t="s">
        <v>1791</v>
      </c>
      <c r="N2383" s="51" t="s">
        <v>2735</v>
      </c>
      <c r="O2383" s="51">
        <v>144900</v>
      </c>
      <c r="P2383" s="51" t="s">
        <v>1195</v>
      </c>
      <c r="Q2383" s="51" t="s">
        <v>1194</v>
      </c>
      <c r="R2383" s="51" t="s">
        <v>15</v>
      </c>
      <c r="T2383" s="51" t="s">
        <v>2237</v>
      </c>
    </row>
    <row r="2384" spans="1:20" x14ac:dyDescent="0.2">
      <c r="A2384" s="51" t="s">
        <v>1787</v>
      </c>
      <c r="B2384" s="51" t="s">
        <v>1573</v>
      </c>
      <c r="C2384" s="51" t="s">
        <v>2372</v>
      </c>
      <c r="D2384" s="51" t="s">
        <v>1480</v>
      </c>
      <c r="E2384" s="51" t="s">
        <v>1479</v>
      </c>
      <c r="F2384" s="51" t="s">
        <v>1204</v>
      </c>
      <c r="G2384" s="51" t="s">
        <v>1203</v>
      </c>
      <c r="H2384" s="51" t="s">
        <v>1202</v>
      </c>
      <c r="I2384" s="51" t="s">
        <v>1201</v>
      </c>
      <c r="J2384" s="51" t="s">
        <v>1200</v>
      </c>
      <c r="K2384" s="51" t="s">
        <v>1199</v>
      </c>
      <c r="L2384" s="51" t="s">
        <v>1198</v>
      </c>
      <c r="M2384" s="51" t="s">
        <v>1211</v>
      </c>
      <c r="N2384" s="51" t="s">
        <v>1164</v>
      </c>
      <c r="O2384" s="51">
        <v>249500</v>
      </c>
      <c r="P2384" s="51" t="s">
        <v>1195</v>
      </c>
      <c r="Q2384" s="51" t="s">
        <v>1194</v>
      </c>
      <c r="R2384" s="51" t="s">
        <v>15</v>
      </c>
      <c r="T2384" s="51" t="s">
        <v>2280</v>
      </c>
    </row>
    <row r="2385" spans="1:20" x14ac:dyDescent="0.2">
      <c r="A2385" s="51" t="s">
        <v>1787</v>
      </c>
      <c r="B2385" s="51" t="s">
        <v>1573</v>
      </c>
      <c r="C2385" s="51" t="s">
        <v>2372</v>
      </c>
      <c r="D2385" s="51" t="s">
        <v>1480</v>
      </c>
      <c r="E2385" s="51" t="s">
        <v>1479</v>
      </c>
      <c r="F2385" s="51" t="s">
        <v>1204</v>
      </c>
      <c r="G2385" s="51" t="s">
        <v>1203</v>
      </c>
      <c r="H2385" s="51" t="s">
        <v>1202</v>
      </c>
      <c r="I2385" s="51" t="s">
        <v>1201</v>
      </c>
      <c r="J2385" s="51" t="s">
        <v>1200</v>
      </c>
      <c r="K2385" s="51" t="s">
        <v>1199</v>
      </c>
      <c r="L2385" s="51" t="s">
        <v>1251</v>
      </c>
      <c r="M2385" s="51" t="s">
        <v>1211</v>
      </c>
      <c r="N2385" s="51" t="s">
        <v>1164</v>
      </c>
      <c r="O2385" s="51">
        <v>189900</v>
      </c>
      <c r="P2385" s="51" t="s">
        <v>1195</v>
      </c>
      <c r="Q2385" s="51" t="s">
        <v>1194</v>
      </c>
      <c r="R2385" s="51" t="s">
        <v>15</v>
      </c>
      <c r="T2385" s="51" t="s">
        <v>2188</v>
      </c>
    </row>
    <row r="2386" spans="1:20" x14ac:dyDescent="0.2">
      <c r="A2386" s="51" t="s">
        <v>1787</v>
      </c>
      <c r="B2386" s="51" t="s">
        <v>1573</v>
      </c>
      <c r="C2386" s="51" t="s">
        <v>2372</v>
      </c>
      <c r="D2386" s="51" t="s">
        <v>1480</v>
      </c>
      <c r="E2386" s="51" t="s">
        <v>1479</v>
      </c>
      <c r="F2386" s="51" t="s">
        <v>1204</v>
      </c>
      <c r="G2386" s="51" t="s">
        <v>1203</v>
      </c>
      <c r="H2386" s="51" t="s">
        <v>1202</v>
      </c>
      <c r="I2386" s="51" t="s">
        <v>1201</v>
      </c>
      <c r="J2386" s="51" t="s">
        <v>1200</v>
      </c>
      <c r="K2386" s="51" t="s">
        <v>1199</v>
      </c>
      <c r="L2386" s="51" t="s">
        <v>1248</v>
      </c>
      <c r="M2386" s="51" t="s">
        <v>1791</v>
      </c>
      <c r="N2386" s="51" t="s">
        <v>2735</v>
      </c>
      <c r="O2386" s="51">
        <v>159800</v>
      </c>
      <c r="P2386" s="51" t="s">
        <v>1195</v>
      </c>
      <c r="Q2386" s="51" t="s">
        <v>1194</v>
      </c>
      <c r="R2386" s="51" t="s">
        <v>15</v>
      </c>
      <c r="T2386" s="51" t="s">
        <v>2204</v>
      </c>
    </row>
    <row r="2387" spans="1:20" x14ac:dyDescent="0.2">
      <c r="A2387" s="51" t="s">
        <v>1787</v>
      </c>
      <c r="B2387" s="51" t="s">
        <v>1573</v>
      </c>
      <c r="C2387" s="51" t="s">
        <v>2372</v>
      </c>
      <c r="D2387" s="51" t="s">
        <v>1480</v>
      </c>
      <c r="E2387" s="51" t="s">
        <v>1479</v>
      </c>
      <c r="F2387" s="51" t="s">
        <v>1204</v>
      </c>
      <c r="G2387" s="51" t="s">
        <v>1203</v>
      </c>
      <c r="H2387" s="51" t="s">
        <v>1202</v>
      </c>
      <c r="I2387" s="51" t="s">
        <v>1201</v>
      </c>
      <c r="J2387" s="51" t="s">
        <v>1200</v>
      </c>
      <c r="K2387" s="51" t="s">
        <v>1199</v>
      </c>
      <c r="L2387" s="51" t="s">
        <v>1246</v>
      </c>
      <c r="M2387" s="51" t="s">
        <v>1791</v>
      </c>
      <c r="N2387" s="51" t="s">
        <v>2735</v>
      </c>
      <c r="O2387" s="51">
        <v>153800</v>
      </c>
      <c r="P2387" s="51" t="s">
        <v>1195</v>
      </c>
      <c r="Q2387" s="51" t="s">
        <v>1194</v>
      </c>
      <c r="R2387" s="51" t="s">
        <v>15</v>
      </c>
      <c r="T2387" s="51" t="s">
        <v>2411</v>
      </c>
    </row>
    <row r="2388" spans="1:20" x14ac:dyDescent="0.2">
      <c r="A2388" s="51" t="s">
        <v>1787</v>
      </c>
      <c r="B2388" s="51" t="s">
        <v>1573</v>
      </c>
      <c r="C2388" s="51" t="s">
        <v>2372</v>
      </c>
      <c r="D2388" s="51" t="s">
        <v>1480</v>
      </c>
      <c r="E2388" s="51" t="s">
        <v>1479</v>
      </c>
      <c r="F2388" s="51" t="s">
        <v>1204</v>
      </c>
      <c r="G2388" s="51" t="s">
        <v>1203</v>
      </c>
      <c r="H2388" s="51" t="s">
        <v>1202</v>
      </c>
      <c r="I2388" s="51" t="s">
        <v>1201</v>
      </c>
      <c r="J2388" s="51" t="s">
        <v>1200</v>
      </c>
      <c r="K2388" s="51" t="s">
        <v>1199</v>
      </c>
      <c r="L2388" s="51" t="s">
        <v>1244</v>
      </c>
      <c r="M2388" s="51" t="s">
        <v>1791</v>
      </c>
      <c r="N2388" s="51" t="s">
        <v>2735</v>
      </c>
      <c r="O2388" s="51">
        <v>496650</v>
      </c>
      <c r="P2388" s="51" t="s">
        <v>1195</v>
      </c>
      <c r="Q2388" s="51" t="s">
        <v>1194</v>
      </c>
      <c r="R2388" s="51" t="s">
        <v>15</v>
      </c>
      <c r="T2388" s="51" t="s">
        <v>2397</v>
      </c>
    </row>
    <row r="2389" spans="1:20" x14ac:dyDescent="0.2">
      <c r="A2389" s="51" t="s">
        <v>1787</v>
      </c>
      <c r="B2389" s="51" t="s">
        <v>1573</v>
      </c>
      <c r="C2389" s="51" t="s">
        <v>2372</v>
      </c>
      <c r="D2389" s="51" t="s">
        <v>1480</v>
      </c>
      <c r="E2389" s="51" t="s">
        <v>1479</v>
      </c>
      <c r="F2389" s="51" t="s">
        <v>1204</v>
      </c>
      <c r="G2389" s="51" t="s">
        <v>1203</v>
      </c>
      <c r="H2389" s="51" t="s">
        <v>1202</v>
      </c>
      <c r="I2389" s="51" t="s">
        <v>1201</v>
      </c>
      <c r="J2389" s="51" t="s">
        <v>1200</v>
      </c>
      <c r="K2389" s="51" t="s">
        <v>1199</v>
      </c>
      <c r="L2389" s="51" t="s">
        <v>1242</v>
      </c>
      <c r="M2389" s="51" t="s">
        <v>1214</v>
      </c>
      <c r="N2389" s="51" t="s">
        <v>1168</v>
      </c>
      <c r="O2389" s="51">
        <v>330900</v>
      </c>
      <c r="P2389" s="51" t="s">
        <v>1195</v>
      </c>
      <c r="Q2389" s="51" t="s">
        <v>1194</v>
      </c>
      <c r="R2389" s="51" t="s">
        <v>1213</v>
      </c>
      <c r="T2389" s="51" t="s">
        <v>1652</v>
      </c>
    </row>
    <row r="2390" spans="1:20" x14ac:dyDescent="0.2">
      <c r="A2390" s="51" t="s">
        <v>1787</v>
      </c>
      <c r="B2390" s="51" t="s">
        <v>1573</v>
      </c>
      <c r="C2390" s="51" t="s">
        <v>2372</v>
      </c>
      <c r="D2390" s="51" t="s">
        <v>1480</v>
      </c>
      <c r="E2390" s="51" t="s">
        <v>1479</v>
      </c>
      <c r="F2390" s="51" t="s">
        <v>1204</v>
      </c>
      <c r="G2390" s="51" t="s">
        <v>1203</v>
      </c>
      <c r="H2390" s="51" t="s">
        <v>1202</v>
      </c>
      <c r="I2390" s="51" t="s">
        <v>1201</v>
      </c>
      <c r="J2390" s="51" t="s">
        <v>1200</v>
      </c>
      <c r="K2390" s="51" t="s">
        <v>1199</v>
      </c>
      <c r="L2390" s="51" t="s">
        <v>1238</v>
      </c>
      <c r="M2390" s="51" t="s">
        <v>1211</v>
      </c>
      <c r="N2390" s="51" t="s">
        <v>1164</v>
      </c>
      <c r="O2390" s="51">
        <v>240900</v>
      </c>
      <c r="P2390" s="51" t="s">
        <v>1195</v>
      </c>
      <c r="Q2390" s="51" t="s">
        <v>1194</v>
      </c>
      <c r="R2390" s="51" t="s">
        <v>15</v>
      </c>
      <c r="T2390" s="51" t="s">
        <v>1310</v>
      </c>
    </row>
    <row r="2391" spans="1:20" x14ac:dyDescent="0.2">
      <c r="A2391" s="51" t="s">
        <v>1787</v>
      </c>
      <c r="B2391" s="51" t="s">
        <v>1573</v>
      </c>
      <c r="C2391" s="51" t="s">
        <v>2372</v>
      </c>
      <c r="D2391" s="51" t="s">
        <v>1480</v>
      </c>
      <c r="E2391" s="51" t="s">
        <v>1479</v>
      </c>
      <c r="F2391" s="51" t="s">
        <v>1204</v>
      </c>
      <c r="G2391" s="51" t="s">
        <v>1203</v>
      </c>
      <c r="H2391" s="51" t="s">
        <v>1202</v>
      </c>
      <c r="I2391" s="51" t="s">
        <v>1201</v>
      </c>
      <c r="J2391" s="51" t="s">
        <v>1200</v>
      </c>
      <c r="K2391" s="51" t="s">
        <v>1199</v>
      </c>
      <c r="L2391" s="51" t="s">
        <v>1488</v>
      </c>
      <c r="M2391" s="51" t="s">
        <v>1211</v>
      </c>
      <c r="N2391" s="51" t="s">
        <v>1164</v>
      </c>
      <c r="O2391" s="51">
        <v>232000</v>
      </c>
      <c r="P2391" s="51" t="s">
        <v>1195</v>
      </c>
      <c r="Q2391" s="51" t="s">
        <v>1194</v>
      </c>
      <c r="R2391" s="51" t="s">
        <v>15</v>
      </c>
      <c r="T2391" s="51" t="s">
        <v>2185</v>
      </c>
    </row>
    <row r="2392" spans="1:20" x14ac:dyDescent="0.2">
      <c r="A2392" s="51" t="s">
        <v>1787</v>
      </c>
      <c r="B2392" s="51" t="s">
        <v>1573</v>
      </c>
      <c r="C2392" s="51" t="s">
        <v>2372</v>
      </c>
      <c r="D2392" s="51" t="s">
        <v>1480</v>
      </c>
      <c r="E2392" s="51" t="s">
        <v>1479</v>
      </c>
      <c r="F2392" s="51" t="s">
        <v>1204</v>
      </c>
      <c r="G2392" s="51" t="s">
        <v>1203</v>
      </c>
      <c r="H2392" s="51" t="s">
        <v>1202</v>
      </c>
      <c r="I2392" s="51" t="s">
        <v>1201</v>
      </c>
      <c r="J2392" s="51" t="s">
        <v>1200</v>
      </c>
      <c r="K2392" s="51" t="s">
        <v>1199</v>
      </c>
      <c r="L2392" s="51" t="s">
        <v>1486</v>
      </c>
      <c r="M2392" s="51" t="s">
        <v>1272</v>
      </c>
      <c r="N2392" s="51" t="s">
        <v>1166</v>
      </c>
      <c r="O2392" s="51">
        <v>381207</v>
      </c>
      <c r="P2392" s="51" t="s">
        <v>1195</v>
      </c>
      <c r="Q2392" s="51" t="s">
        <v>1194</v>
      </c>
      <c r="R2392" s="51" t="s">
        <v>15</v>
      </c>
      <c r="T2392" s="51" t="s">
        <v>2306</v>
      </c>
    </row>
    <row r="2393" spans="1:20" x14ac:dyDescent="0.2">
      <c r="A2393" s="51" t="s">
        <v>1787</v>
      </c>
      <c r="B2393" s="51" t="s">
        <v>1573</v>
      </c>
      <c r="C2393" s="51" t="s">
        <v>2372</v>
      </c>
      <c r="D2393" s="51" t="s">
        <v>1480</v>
      </c>
      <c r="E2393" s="51" t="s">
        <v>1479</v>
      </c>
      <c r="F2393" s="51" t="s">
        <v>1204</v>
      </c>
      <c r="G2393" s="51" t="s">
        <v>1203</v>
      </c>
      <c r="H2393" s="51" t="s">
        <v>1202</v>
      </c>
      <c r="I2393" s="51" t="s">
        <v>1201</v>
      </c>
      <c r="J2393" s="51" t="s">
        <v>1200</v>
      </c>
      <c r="K2393" s="51" t="s">
        <v>1199</v>
      </c>
      <c r="L2393" s="51" t="s">
        <v>1484</v>
      </c>
      <c r="M2393" s="51" t="s">
        <v>1791</v>
      </c>
      <c r="N2393" s="51" t="s">
        <v>2735</v>
      </c>
      <c r="O2393" s="51">
        <v>398900</v>
      </c>
      <c r="P2393" s="51" t="s">
        <v>1195</v>
      </c>
      <c r="Q2393" s="51" t="s">
        <v>1194</v>
      </c>
      <c r="R2393" s="51" t="s">
        <v>15</v>
      </c>
      <c r="T2393" s="51" t="s">
        <v>2264</v>
      </c>
    </row>
    <row r="2394" spans="1:20" x14ac:dyDescent="0.2">
      <c r="A2394" s="51" t="s">
        <v>1787</v>
      </c>
      <c r="B2394" s="51" t="s">
        <v>1573</v>
      </c>
      <c r="C2394" s="51" t="s">
        <v>2372</v>
      </c>
      <c r="D2394" s="51" t="s">
        <v>1480</v>
      </c>
      <c r="E2394" s="51" t="s">
        <v>1479</v>
      </c>
      <c r="F2394" s="51" t="s">
        <v>1204</v>
      </c>
      <c r="G2394" s="51" t="s">
        <v>1203</v>
      </c>
      <c r="H2394" s="51" t="s">
        <v>1202</v>
      </c>
      <c r="I2394" s="51" t="s">
        <v>1201</v>
      </c>
      <c r="J2394" s="51" t="s">
        <v>1200</v>
      </c>
      <c r="K2394" s="51" t="s">
        <v>1199</v>
      </c>
      <c r="L2394" s="51" t="s">
        <v>1482</v>
      </c>
      <c r="M2394" s="51" t="s">
        <v>1791</v>
      </c>
      <c r="N2394" s="51" t="s">
        <v>2735</v>
      </c>
      <c r="O2394" s="51">
        <v>438700</v>
      </c>
      <c r="P2394" s="51" t="s">
        <v>1195</v>
      </c>
      <c r="Q2394" s="51" t="s">
        <v>1194</v>
      </c>
      <c r="R2394" s="51" t="s">
        <v>15</v>
      </c>
      <c r="T2394" s="51" t="s">
        <v>2447</v>
      </c>
    </row>
    <row r="2395" spans="1:20" x14ac:dyDescent="0.2">
      <c r="A2395" s="51" t="s">
        <v>1787</v>
      </c>
      <c r="B2395" s="51" t="s">
        <v>1573</v>
      </c>
      <c r="C2395" s="51" t="s">
        <v>2372</v>
      </c>
      <c r="D2395" s="51" t="s">
        <v>1480</v>
      </c>
      <c r="E2395" s="51" t="s">
        <v>1479</v>
      </c>
      <c r="F2395" s="51" t="s">
        <v>1204</v>
      </c>
      <c r="G2395" s="51" t="s">
        <v>1203</v>
      </c>
      <c r="H2395" s="51" t="s">
        <v>1202</v>
      </c>
      <c r="I2395" s="51" t="s">
        <v>1201</v>
      </c>
      <c r="J2395" s="51" t="s">
        <v>1200</v>
      </c>
      <c r="K2395" s="51" t="s">
        <v>1199</v>
      </c>
      <c r="L2395" s="51" t="s">
        <v>1481</v>
      </c>
      <c r="M2395" s="51" t="s">
        <v>1211</v>
      </c>
      <c r="N2395" s="51" t="s">
        <v>1164</v>
      </c>
      <c r="O2395" s="51">
        <v>219000</v>
      </c>
      <c r="P2395" s="51" t="s">
        <v>1195</v>
      </c>
      <c r="Q2395" s="51" t="s">
        <v>1194</v>
      </c>
      <c r="R2395" s="51" t="s">
        <v>15</v>
      </c>
      <c r="T2395" s="51" t="s">
        <v>2446</v>
      </c>
    </row>
    <row r="2396" spans="1:20" x14ac:dyDescent="0.2">
      <c r="A2396" s="51" t="s">
        <v>1787</v>
      </c>
      <c r="B2396" s="51" t="s">
        <v>1573</v>
      </c>
      <c r="C2396" s="51" t="s">
        <v>2372</v>
      </c>
      <c r="D2396" s="51" t="s">
        <v>1480</v>
      </c>
      <c r="E2396" s="51" t="s">
        <v>1479</v>
      </c>
      <c r="F2396" s="51" t="s">
        <v>1204</v>
      </c>
      <c r="G2396" s="51" t="s">
        <v>1203</v>
      </c>
      <c r="H2396" s="51" t="s">
        <v>1202</v>
      </c>
      <c r="I2396" s="51" t="s">
        <v>1201</v>
      </c>
      <c r="J2396" s="51" t="s">
        <v>1200</v>
      </c>
      <c r="K2396" s="51" t="s">
        <v>1199</v>
      </c>
      <c r="L2396" s="51" t="s">
        <v>1478</v>
      </c>
      <c r="M2396" s="51" t="s">
        <v>1791</v>
      </c>
      <c r="N2396" s="51" t="s">
        <v>2735</v>
      </c>
      <c r="O2396" s="51">
        <v>256800</v>
      </c>
      <c r="P2396" s="51" t="s">
        <v>1195</v>
      </c>
      <c r="Q2396" s="51" t="s">
        <v>1194</v>
      </c>
      <c r="R2396" s="51" t="s">
        <v>15</v>
      </c>
      <c r="T2396" s="51" t="s">
        <v>2374</v>
      </c>
    </row>
    <row r="2397" spans="1:20" x14ac:dyDescent="0.2">
      <c r="A2397" s="51" t="s">
        <v>1787</v>
      </c>
      <c r="B2397" s="51" t="s">
        <v>1573</v>
      </c>
      <c r="C2397" s="51" t="s">
        <v>2372</v>
      </c>
      <c r="D2397" s="51" t="s">
        <v>1208</v>
      </c>
      <c r="E2397" s="51" t="s">
        <v>1470</v>
      </c>
      <c r="F2397" s="51" t="s">
        <v>1204</v>
      </c>
      <c r="G2397" s="51" t="s">
        <v>1203</v>
      </c>
      <c r="H2397" s="51" t="s">
        <v>1202</v>
      </c>
      <c r="I2397" s="51" t="s">
        <v>1201</v>
      </c>
      <c r="J2397" s="51" t="s">
        <v>1200</v>
      </c>
      <c r="K2397" s="51" t="s">
        <v>1199</v>
      </c>
      <c r="L2397" s="51" t="s">
        <v>1222</v>
      </c>
      <c r="M2397" s="51" t="s">
        <v>1211</v>
      </c>
      <c r="N2397" s="51" t="s">
        <v>1164</v>
      </c>
      <c r="O2397" s="51">
        <v>176500</v>
      </c>
      <c r="P2397" s="51" t="s">
        <v>1195</v>
      </c>
      <c r="Q2397" s="51" t="s">
        <v>1194</v>
      </c>
      <c r="R2397" s="51" t="s">
        <v>15</v>
      </c>
      <c r="T2397" s="51" t="s">
        <v>2442</v>
      </c>
    </row>
    <row r="2398" spans="1:20" x14ac:dyDescent="0.2">
      <c r="A2398" s="51" t="s">
        <v>1787</v>
      </c>
      <c r="B2398" s="51" t="s">
        <v>1573</v>
      </c>
      <c r="C2398" s="51" t="s">
        <v>2372</v>
      </c>
      <c r="D2398" s="51" t="s">
        <v>1208</v>
      </c>
      <c r="E2398" s="51" t="s">
        <v>1470</v>
      </c>
      <c r="F2398" s="51" t="s">
        <v>1204</v>
      </c>
      <c r="G2398" s="51" t="s">
        <v>1203</v>
      </c>
      <c r="H2398" s="51" t="s">
        <v>1202</v>
      </c>
      <c r="I2398" s="51" t="s">
        <v>1201</v>
      </c>
      <c r="J2398" s="51" t="s">
        <v>1200</v>
      </c>
      <c r="K2398" s="51" t="s">
        <v>1199</v>
      </c>
      <c r="L2398" s="51" t="s">
        <v>1219</v>
      </c>
      <c r="M2398" s="51" t="s">
        <v>1791</v>
      </c>
      <c r="N2398" s="51" t="s">
        <v>2735</v>
      </c>
      <c r="O2398" s="51">
        <v>461900</v>
      </c>
      <c r="P2398" s="51" t="s">
        <v>1195</v>
      </c>
      <c r="Q2398" s="51" t="s">
        <v>1194</v>
      </c>
      <c r="R2398" s="51" t="s">
        <v>15</v>
      </c>
      <c r="T2398" s="51" t="s">
        <v>2401</v>
      </c>
    </row>
    <row r="2399" spans="1:20" x14ac:dyDescent="0.2">
      <c r="A2399" s="51" t="s">
        <v>1787</v>
      </c>
      <c r="B2399" s="51" t="s">
        <v>1573</v>
      </c>
      <c r="C2399" s="51" t="s">
        <v>2372</v>
      </c>
      <c r="D2399" s="51" t="s">
        <v>1208</v>
      </c>
      <c r="E2399" s="51" t="s">
        <v>1470</v>
      </c>
      <c r="F2399" s="51" t="s">
        <v>1204</v>
      </c>
      <c r="G2399" s="51" t="s">
        <v>1203</v>
      </c>
      <c r="H2399" s="51" t="s">
        <v>1202</v>
      </c>
      <c r="I2399" s="51" t="s">
        <v>1201</v>
      </c>
      <c r="J2399" s="51" t="s">
        <v>1200</v>
      </c>
      <c r="K2399" s="51" t="s">
        <v>1199</v>
      </c>
      <c r="L2399" s="51" t="s">
        <v>1217</v>
      </c>
      <c r="M2399" s="51" t="s">
        <v>1791</v>
      </c>
      <c r="N2399" s="51" t="s">
        <v>2735</v>
      </c>
      <c r="O2399" s="51">
        <v>368900</v>
      </c>
      <c r="P2399" s="51" t="s">
        <v>1195</v>
      </c>
      <c r="Q2399" s="51" t="s">
        <v>1194</v>
      </c>
      <c r="R2399" s="51" t="s">
        <v>15</v>
      </c>
      <c r="T2399" s="51" t="s">
        <v>1814</v>
      </c>
    </row>
    <row r="2400" spans="1:20" x14ac:dyDescent="0.2">
      <c r="A2400" s="51" t="s">
        <v>1787</v>
      </c>
      <c r="B2400" s="51" t="s">
        <v>1573</v>
      </c>
      <c r="C2400" s="51" t="s">
        <v>2372</v>
      </c>
      <c r="D2400" s="51" t="s">
        <v>1208</v>
      </c>
      <c r="E2400" s="51" t="s">
        <v>1470</v>
      </c>
      <c r="F2400" s="51" t="s">
        <v>1204</v>
      </c>
      <c r="G2400" s="51" t="s">
        <v>1203</v>
      </c>
      <c r="H2400" s="51" t="s">
        <v>1202</v>
      </c>
      <c r="I2400" s="51" t="s">
        <v>1201</v>
      </c>
      <c r="J2400" s="51" t="s">
        <v>1200</v>
      </c>
      <c r="K2400" s="51" t="s">
        <v>1199</v>
      </c>
      <c r="L2400" s="51" t="s">
        <v>1215</v>
      </c>
      <c r="M2400" s="51" t="s">
        <v>1211</v>
      </c>
      <c r="N2400" s="51" t="s">
        <v>1164</v>
      </c>
      <c r="O2400" s="51">
        <v>499000</v>
      </c>
      <c r="P2400" s="51" t="s">
        <v>1195</v>
      </c>
      <c r="Q2400" s="51" t="s">
        <v>1194</v>
      </c>
      <c r="R2400" s="51" t="s">
        <v>15</v>
      </c>
      <c r="T2400" s="51" t="s">
        <v>2304</v>
      </c>
    </row>
    <row r="2401" spans="1:20" x14ac:dyDescent="0.2">
      <c r="A2401" s="51" t="s">
        <v>1787</v>
      </c>
      <c r="B2401" s="51" t="s">
        <v>1573</v>
      </c>
      <c r="C2401" s="51" t="s">
        <v>2372</v>
      </c>
      <c r="D2401" s="51" t="s">
        <v>1208</v>
      </c>
      <c r="E2401" s="51" t="s">
        <v>1470</v>
      </c>
      <c r="F2401" s="51" t="s">
        <v>1204</v>
      </c>
      <c r="G2401" s="51" t="s">
        <v>1203</v>
      </c>
      <c r="H2401" s="51" t="s">
        <v>1202</v>
      </c>
      <c r="I2401" s="51" t="s">
        <v>1201</v>
      </c>
      <c r="J2401" s="51" t="s">
        <v>1200</v>
      </c>
      <c r="K2401" s="51" t="s">
        <v>1199</v>
      </c>
      <c r="L2401" s="51" t="s">
        <v>1212</v>
      </c>
      <c r="M2401" s="51" t="s">
        <v>1791</v>
      </c>
      <c r="N2401" s="51" t="s">
        <v>2735</v>
      </c>
      <c r="O2401" s="51">
        <v>170900</v>
      </c>
      <c r="P2401" s="51" t="s">
        <v>1195</v>
      </c>
      <c r="Q2401" s="51" t="s">
        <v>1194</v>
      </c>
      <c r="R2401" s="51" t="s">
        <v>15</v>
      </c>
      <c r="T2401" s="51" t="s">
        <v>2404</v>
      </c>
    </row>
    <row r="2402" spans="1:20" x14ac:dyDescent="0.2">
      <c r="A2402" s="51" t="s">
        <v>1787</v>
      </c>
      <c r="B2402" s="51" t="s">
        <v>1573</v>
      </c>
      <c r="C2402" s="51" t="s">
        <v>2372</v>
      </c>
      <c r="D2402" s="51" t="s">
        <v>1208</v>
      </c>
      <c r="E2402" s="51" t="s">
        <v>1470</v>
      </c>
      <c r="F2402" s="51" t="s">
        <v>1204</v>
      </c>
      <c r="G2402" s="51" t="s">
        <v>1203</v>
      </c>
      <c r="H2402" s="51" t="s">
        <v>1202</v>
      </c>
      <c r="I2402" s="51" t="s">
        <v>1201</v>
      </c>
      <c r="J2402" s="51" t="s">
        <v>1200</v>
      </c>
      <c r="K2402" s="51" t="s">
        <v>1199</v>
      </c>
      <c r="L2402" s="51" t="s">
        <v>1198</v>
      </c>
      <c r="M2402" s="51" t="s">
        <v>1791</v>
      </c>
      <c r="N2402" s="51" t="s">
        <v>2735</v>
      </c>
      <c r="O2402" s="51">
        <v>163200</v>
      </c>
      <c r="P2402" s="51" t="s">
        <v>1195</v>
      </c>
      <c r="Q2402" s="51" t="s">
        <v>1194</v>
      </c>
      <c r="R2402" s="51" t="s">
        <v>15</v>
      </c>
      <c r="T2402" s="51" t="s">
        <v>2303</v>
      </c>
    </row>
    <row r="2403" spans="1:20" x14ac:dyDescent="0.2">
      <c r="A2403" s="51" t="s">
        <v>1787</v>
      </c>
      <c r="B2403" s="51" t="s">
        <v>1573</v>
      </c>
      <c r="C2403" s="51" t="s">
        <v>2372</v>
      </c>
      <c r="D2403" s="51" t="s">
        <v>1208</v>
      </c>
      <c r="E2403" s="51" t="s">
        <v>1470</v>
      </c>
      <c r="F2403" s="51" t="s">
        <v>1204</v>
      </c>
      <c r="G2403" s="51" t="s">
        <v>1203</v>
      </c>
      <c r="H2403" s="51" t="s">
        <v>1202</v>
      </c>
      <c r="I2403" s="51" t="s">
        <v>1201</v>
      </c>
      <c r="J2403" s="51" t="s">
        <v>1200</v>
      </c>
      <c r="K2403" s="51" t="s">
        <v>1199</v>
      </c>
      <c r="L2403" s="51" t="s">
        <v>1251</v>
      </c>
      <c r="M2403" s="51" t="s">
        <v>1791</v>
      </c>
      <c r="N2403" s="51" t="s">
        <v>2735</v>
      </c>
      <c r="O2403" s="51">
        <v>369900</v>
      </c>
      <c r="P2403" s="51" t="s">
        <v>1195</v>
      </c>
      <c r="Q2403" s="51" t="s">
        <v>1194</v>
      </c>
      <c r="R2403" s="51" t="s">
        <v>15</v>
      </c>
      <c r="T2403" s="51" t="s">
        <v>2225</v>
      </c>
    </row>
    <row r="2404" spans="1:20" x14ac:dyDescent="0.2">
      <c r="A2404" s="51" t="s">
        <v>1787</v>
      </c>
      <c r="B2404" s="51" t="s">
        <v>1573</v>
      </c>
      <c r="C2404" s="51" t="s">
        <v>2372</v>
      </c>
      <c r="D2404" s="51" t="s">
        <v>1208</v>
      </c>
      <c r="E2404" s="51" t="s">
        <v>1470</v>
      </c>
      <c r="F2404" s="51" t="s">
        <v>1204</v>
      </c>
      <c r="G2404" s="51" t="s">
        <v>1203</v>
      </c>
      <c r="H2404" s="51" t="s">
        <v>1202</v>
      </c>
      <c r="I2404" s="51" t="s">
        <v>1201</v>
      </c>
      <c r="J2404" s="51" t="s">
        <v>1200</v>
      </c>
      <c r="K2404" s="51" t="s">
        <v>1199</v>
      </c>
      <c r="L2404" s="51" t="s">
        <v>1248</v>
      </c>
      <c r="M2404" s="51" t="s">
        <v>1791</v>
      </c>
      <c r="N2404" s="51" t="s">
        <v>2735</v>
      </c>
      <c r="O2404" s="51">
        <v>552000</v>
      </c>
      <c r="P2404" s="51" t="s">
        <v>1195</v>
      </c>
      <c r="Q2404" s="51" t="s">
        <v>1194</v>
      </c>
      <c r="R2404" s="51" t="s">
        <v>15</v>
      </c>
      <c r="T2404" s="51" t="s">
        <v>2190</v>
      </c>
    </row>
    <row r="2405" spans="1:20" x14ac:dyDescent="0.2">
      <c r="A2405" s="51" t="s">
        <v>1787</v>
      </c>
      <c r="B2405" s="51" t="s">
        <v>1573</v>
      </c>
      <c r="C2405" s="51" t="s">
        <v>2372</v>
      </c>
      <c r="D2405" s="51" t="s">
        <v>1208</v>
      </c>
      <c r="E2405" s="51" t="s">
        <v>1470</v>
      </c>
      <c r="F2405" s="51" t="s">
        <v>1204</v>
      </c>
      <c r="G2405" s="51" t="s">
        <v>1203</v>
      </c>
      <c r="H2405" s="51" t="s">
        <v>1202</v>
      </c>
      <c r="I2405" s="51" t="s">
        <v>1201</v>
      </c>
      <c r="J2405" s="51" t="s">
        <v>1200</v>
      </c>
      <c r="K2405" s="51" t="s">
        <v>1199</v>
      </c>
      <c r="L2405" s="51" t="s">
        <v>1246</v>
      </c>
      <c r="M2405" s="51" t="s">
        <v>1791</v>
      </c>
      <c r="N2405" s="51" t="s">
        <v>2735</v>
      </c>
      <c r="O2405" s="51">
        <v>185300</v>
      </c>
      <c r="P2405" s="51" t="s">
        <v>1195</v>
      </c>
      <c r="Q2405" s="51" t="s">
        <v>1194</v>
      </c>
      <c r="R2405" s="51" t="s">
        <v>15</v>
      </c>
      <c r="T2405" s="51" t="s">
        <v>2197</v>
      </c>
    </row>
    <row r="2406" spans="1:20" x14ac:dyDescent="0.2">
      <c r="A2406" s="51" t="s">
        <v>1787</v>
      </c>
      <c r="B2406" s="51" t="s">
        <v>1573</v>
      </c>
      <c r="C2406" s="51" t="s">
        <v>2372</v>
      </c>
      <c r="D2406" s="51" t="s">
        <v>1208</v>
      </c>
      <c r="E2406" s="51" t="s">
        <v>1470</v>
      </c>
      <c r="F2406" s="51" t="s">
        <v>1204</v>
      </c>
      <c r="G2406" s="51" t="s">
        <v>1203</v>
      </c>
      <c r="H2406" s="51" t="s">
        <v>1202</v>
      </c>
      <c r="I2406" s="51" t="s">
        <v>1201</v>
      </c>
      <c r="J2406" s="51" t="s">
        <v>1200</v>
      </c>
      <c r="K2406" s="51" t="s">
        <v>1199</v>
      </c>
      <c r="L2406" s="51" t="s">
        <v>1244</v>
      </c>
      <c r="M2406" s="51" t="s">
        <v>1211</v>
      </c>
      <c r="N2406" s="51" t="s">
        <v>1164</v>
      </c>
      <c r="O2406" s="51">
        <v>701900</v>
      </c>
      <c r="P2406" s="51" t="s">
        <v>1195</v>
      </c>
      <c r="Q2406" s="51" t="s">
        <v>1194</v>
      </c>
      <c r="R2406" s="51" t="s">
        <v>15</v>
      </c>
      <c r="T2406" s="51" t="s">
        <v>2302</v>
      </c>
    </row>
    <row r="2407" spans="1:20" x14ac:dyDescent="0.2">
      <c r="A2407" s="51" t="s">
        <v>1787</v>
      </c>
      <c r="B2407" s="51" t="s">
        <v>1573</v>
      </c>
      <c r="C2407" s="51" t="s">
        <v>2372</v>
      </c>
      <c r="D2407" s="51" t="s">
        <v>1208</v>
      </c>
      <c r="E2407" s="51" t="s">
        <v>1470</v>
      </c>
      <c r="F2407" s="51" t="s">
        <v>1204</v>
      </c>
      <c r="G2407" s="51" t="s">
        <v>1203</v>
      </c>
      <c r="H2407" s="51" t="s">
        <v>1202</v>
      </c>
      <c r="I2407" s="51" t="s">
        <v>1201</v>
      </c>
      <c r="J2407" s="51" t="s">
        <v>1200</v>
      </c>
      <c r="K2407" s="51" t="s">
        <v>1199</v>
      </c>
      <c r="L2407" s="51" t="s">
        <v>1242</v>
      </c>
      <c r="M2407" s="51" t="s">
        <v>1791</v>
      </c>
      <c r="N2407" s="51" t="s">
        <v>2735</v>
      </c>
      <c r="O2407" s="51">
        <v>284000</v>
      </c>
      <c r="P2407" s="51" t="s">
        <v>1195</v>
      </c>
      <c r="Q2407" s="51" t="s">
        <v>1194</v>
      </c>
      <c r="R2407" s="51" t="s">
        <v>15</v>
      </c>
      <c r="T2407" s="51" t="s">
        <v>2301</v>
      </c>
    </row>
    <row r="2408" spans="1:20" x14ac:dyDescent="0.2">
      <c r="A2408" s="51" t="s">
        <v>1787</v>
      </c>
      <c r="B2408" s="51" t="s">
        <v>1573</v>
      </c>
      <c r="C2408" s="51" t="s">
        <v>2372</v>
      </c>
      <c r="D2408" s="51" t="s">
        <v>1208</v>
      </c>
      <c r="E2408" s="51" t="s">
        <v>1470</v>
      </c>
      <c r="F2408" s="51" t="s">
        <v>1204</v>
      </c>
      <c r="G2408" s="51" t="s">
        <v>1203</v>
      </c>
      <c r="H2408" s="51" t="s">
        <v>1202</v>
      </c>
      <c r="I2408" s="51" t="s">
        <v>1201</v>
      </c>
      <c r="J2408" s="51" t="s">
        <v>1200</v>
      </c>
      <c r="K2408" s="51" t="s">
        <v>1199</v>
      </c>
      <c r="L2408" s="51" t="s">
        <v>1238</v>
      </c>
      <c r="M2408" s="51" t="s">
        <v>1211</v>
      </c>
      <c r="N2408" s="51" t="s">
        <v>1164</v>
      </c>
      <c r="O2408" s="51">
        <v>335900</v>
      </c>
      <c r="P2408" s="51" t="s">
        <v>1195</v>
      </c>
      <c r="Q2408" s="51" t="s">
        <v>1194</v>
      </c>
      <c r="R2408" s="51" t="s">
        <v>15</v>
      </c>
      <c r="T2408" s="51" t="s">
        <v>1420</v>
      </c>
    </row>
    <row r="2409" spans="1:20" x14ac:dyDescent="0.2">
      <c r="A2409" s="51" t="s">
        <v>1787</v>
      </c>
      <c r="B2409" s="51" t="s">
        <v>1573</v>
      </c>
      <c r="C2409" s="51" t="s">
        <v>2372</v>
      </c>
      <c r="D2409" s="51" t="s">
        <v>1465</v>
      </c>
      <c r="E2409" s="51" t="s">
        <v>1464</v>
      </c>
      <c r="F2409" s="51" t="s">
        <v>1204</v>
      </c>
      <c r="G2409" s="51" t="s">
        <v>1203</v>
      </c>
      <c r="H2409" s="51" t="s">
        <v>1202</v>
      </c>
      <c r="I2409" s="51" t="s">
        <v>1201</v>
      </c>
      <c r="J2409" s="51" t="s">
        <v>1200</v>
      </c>
      <c r="K2409" s="51" t="s">
        <v>1199</v>
      </c>
      <c r="L2409" s="51" t="s">
        <v>1222</v>
      </c>
      <c r="M2409" s="51" t="s">
        <v>1214</v>
      </c>
      <c r="N2409" s="51" t="s">
        <v>1168</v>
      </c>
      <c r="O2409" s="51">
        <v>249900</v>
      </c>
      <c r="P2409" s="51" t="s">
        <v>1195</v>
      </c>
      <c r="Q2409" s="51" t="s">
        <v>1194</v>
      </c>
      <c r="R2409" s="51" t="s">
        <v>15</v>
      </c>
      <c r="T2409" s="51" t="s">
        <v>1302</v>
      </c>
    </row>
    <row r="2410" spans="1:20" x14ac:dyDescent="0.2">
      <c r="A2410" s="51" t="s">
        <v>1787</v>
      </c>
      <c r="B2410" s="51" t="s">
        <v>1573</v>
      </c>
      <c r="C2410" s="51" t="s">
        <v>2372</v>
      </c>
      <c r="D2410" s="51" t="s">
        <v>1465</v>
      </c>
      <c r="E2410" s="51" t="s">
        <v>1464</v>
      </c>
      <c r="F2410" s="51" t="s">
        <v>1204</v>
      </c>
      <c r="G2410" s="51" t="s">
        <v>1203</v>
      </c>
      <c r="H2410" s="51" t="s">
        <v>1202</v>
      </c>
      <c r="I2410" s="51" t="s">
        <v>1201</v>
      </c>
      <c r="J2410" s="51" t="s">
        <v>1200</v>
      </c>
      <c r="K2410" s="51" t="s">
        <v>1199</v>
      </c>
      <c r="L2410" s="51" t="s">
        <v>1219</v>
      </c>
      <c r="M2410" s="51" t="s">
        <v>1211</v>
      </c>
      <c r="N2410" s="51" t="s">
        <v>1164</v>
      </c>
      <c r="O2410" s="51">
        <v>610900</v>
      </c>
      <c r="P2410" s="51" t="s">
        <v>1195</v>
      </c>
      <c r="Q2410" s="51" t="s">
        <v>1194</v>
      </c>
      <c r="R2410" s="51" t="s">
        <v>15</v>
      </c>
      <c r="T2410" s="51" t="s">
        <v>2445</v>
      </c>
    </row>
    <row r="2411" spans="1:20" x14ac:dyDescent="0.2">
      <c r="A2411" s="51" t="s">
        <v>1787</v>
      </c>
      <c r="B2411" s="51" t="s">
        <v>1573</v>
      </c>
      <c r="C2411" s="51" t="s">
        <v>2372</v>
      </c>
      <c r="D2411" s="51" t="s">
        <v>1465</v>
      </c>
      <c r="E2411" s="51" t="s">
        <v>1464</v>
      </c>
      <c r="F2411" s="51" t="s">
        <v>1204</v>
      </c>
      <c r="G2411" s="51" t="s">
        <v>1203</v>
      </c>
      <c r="H2411" s="51" t="s">
        <v>1202</v>
      </c>
      <c r="I2411" s="51" t="s">
        <v>1201</v>
      </c>
      <c r="J2411" s="51" t="s">
        <v>1200</v>
      </c>
      <c r="K2411" s="51" t="s">
        <v>1199</v>
      </c>
      <c r="L2411" s="51" t="s">
        <v>1217</v>
      </c>
      <c r="M2411" s="51" t="s">
        <v>1791</v>
      </c>
      <c r="N2411" s="51" t="s">
        <v>2735</v>
      </c>
      <c r="O2411" s="51">
        <v>333500</v>
      </c>
      <c r="P2411" s="51" t="s">
        <v>1195</v>
      </c>
      <c r="Q2411" s="51" t="s">
        <v>1194</v>
      </c>
      <c r="R2411" s="51" t="s">
        <v>15</v>
      </c>
      <c r="T2411" s="51" t="s">
        <v>2256</v>
      </c>
    </row>
    <row r="2412" spans="1:20" x14ac:dyDescent="0.2">
      <c r="A2412" s="51" t="s">
        <v>1787</v>
      </c>
      <c r="B2412" s="51" t="s">
        <v>1573</v>
      </c>
      <c r="C2412" s="51" t="s">
        <v>2372</v>
      </c>
      <c r="D2412" s="51" t="s">
        <v>1465</v>
      </c>
      <c r="E2412" s="51" t="s">
        <v>1464</v>
      </c>
      <c r="F2412" s="51" t="s">
        <v>1204</v>
      </c>
      <c r="G2412" s="51" t="s">
        <v>1203</v>
      </c>
      <c r="H2412" s="51" t="s">
        <v>1202</v>
      </c>
      <c r="I2412" s="51" t="s">
        <v>1201</v>
      </c>
      <c r="J2412" s="51" t="s">
        <v>1200</v>
      </c>
      <c r="K2412" s="51" t="s">
        <v>1199</v>
      </c>
      <c r="L2412" s="51" t="s">
        <v>1215</v>
      </c>
      <c r="M2412" s="51" t="s">
        <v>1791</v>
      </c>
      <c r="N2412" s="51" t="s">
        <v>2735</v>
      </c>
      <c r="O2412" s="51">
        <v>152800</v>
      </c>
      <c r="P2412" s="51" t="s">
        <v>1195</v>
      </c>
      <c r="Q2412" s="51" t="s">
        <v>2299</v>
      </c>
      <c r="R2412" s="51" t="s">
        <v>15</v>
      </c>
      <c r="T2412" s="51" t="s">
        <v>2444</v>
      </c>
    </row>
    <row r="2413" spans="1:20" x14ac:dyDescent="0.2">
      <c r="A2413" s="51" t="s">
        <v>1787</v>
      </c>
      <c r="B2413" s="51" t="s">
        <v>1573</v>
      </c>
      <c r="C2413" s="51" t="s">
        <v>2372</v>
      </c>
      <c r="D2413" s="51" t="s">
        <v>1465</v>
      </c>
      <c r="E2413" s="51" t="s">
        <v>1464</v>
      </c>
      <c r="F2413" s="51" t="s">
        <v>1204</v>
      </c>
      <c r="G2413" s="51" t="s">
        <v>1203</v>
      </c>
      <c r="H2413" s="51" t="s">
        <v>1202</v>
      </c>
      <c r="I2413" s="51" t="s">
        <v>1201</v>
      </c>
      <c r="J2413" s="51" t="s">
        <v>1200</v>
      </c>
      <c r="K2413" s="51" t="s">
        <v>1199</v>
      </c>
      <c r="L2413" s="51" t="s">
        <v>1212</v>
      </c>
      <c r="M2413" s="51" t="s">
        <v>1791</v>
      </c>
      <c r="N2413" s="51" t="s">
        <v>2735</v>
      </c>
      <c r="O2413" s="51">
        <v>125250</v>
      </c>
      <c r="P2413" s="51" t="s">
        <v>1195</v>
      </c>
      <c r="Q2413" s="51" t="s">
        <v>1194</v>
      </c>
      <c r="R2413" s="51" t="s">
        <v>15</v>
      </c>
      <c r="T2413" s="51" t="s">
        <v>2443</v>
      </c>
    </row>
    <row r="2414" spans="1:20" x14ac:dyDescent="0.2">
      <c r="A2414" s="51" t="s">
        <v>1787</v>
      </c>
      <c r="B2414" s="51" t="s">
        <v>1573</v>
      </c>
      <c r="C2414" s="51" t="s">
        <v>2372</v>
      </c>
      <c r="D2414" s="51" t="s">
        <v>1465</v>
      </c>
      <c r="E2414" s="51" t="s">
        <v>1464</v>
      </c>
      <c r="F2414" s="51" t="s">
        <v>1204</v>
      </c>
      <c r="G2414" s="51" t="s">
        <v>1203</v>
      </c>
      <c r="H2414" s="51" t="s">
        <v>1202</v>
      </c>
      <c r="I2414" s="51" t="s">
        <v>1201</v>
      </c>
      <c r="J2414" s="51" t="s">
        <v>1200</v>
      </c>
      <c r="K2414" s="51" t="s">
        <v>1199</v>
      </c>
      <c r="L2414" s="51" t="s">
        <v>1198</v>
      </c>
      <c r="M2414" s="51" t="s">
        <v>1791</v>
      </c>
      <c r="N2414" s="51" t="s">
        <v>2735</v>
      </c>
      <c r="O2414" s="51">
        <v>220500</v>
      </c>
      <c r="P2414" s="51" t="s">
        <v>1195</v>
      </c>
      <c r="Q2414" s="51" t="s">
        <v>1194</v>
      </c>
      <c r="R2414" s="51" t="s">
        <v>15</v>
      </c>
      <c r="T2414" s="51" t="s">
        <v>2375</v>
      </c>
    </row>
    <row r="2415" spans="1:20" x14ac:dyDescent="0.2">
      <c r="A2415" s="51" t="s">
        <v>1787</v>
      </c>
      <c r="B2415" s="51" t="s">
        <v>1573</v>
      </c>
      <c r="C2415" s="51" t="s">
        <v>2372</v>
      </c>
      <c r="D2415" s="51" t="s">
        <v>1465</v>
      </c>
      <c r="E2415" s="51" t="s">
        <v>1464</v>
      </c>
      <c r="F2415" s="51" t="s">
        <v>1204</v>
      </c>
      <c r="G2415" s="51" t="s">
        <v>1203</v>
      </c>
      <c r="H2415" s="51" t="s">
        <v>1202</v>
      </c>
      <c r="I2415" s="51" t="s">
        <v>1201</v>
      </c>
      <c r="J2415" s="51" t="s">
        <v>1200</v>
      </c>
      <c r="K2415" s="51" t="s">
        <v>1199</v>
      </c>
      <c r="L2415" s="51" t="s">
        <v>1251</v>
      </c>
      <c r="M2415" s="51" t="s">
        <v>1221</v>
      </c>
      <c r="N2415" s="51" t="s">
        <v>1164</v>
      </c>
      <c r="O2415" s="51">
        <v>176500</v>
      </c>
      <c r="P2415" s="51" t="s">
        <v>1195</v>
      </c>
      <c r="Q2415" s="51" t="s">
        <v>1194</v>
      </c>
      <c r="R2415" s="51" t="s">
        <v>15</v>
      </c>
      <c r="T2415" s="51" t="s">
        <v>2442</v>
      </c>
    </row>
    <row r="2416" spans="1:20" x14ac:dyDescent="0.2">
      <c r="A2416" s="51" t="s">
        <v>1787</v>
      </c>
      <c r="B2416" s="51" t="s">
        <v>1573</v>
      </c>
      <c r="C2416" s="51" t="s">
        <v>2372</v>
      </c>
      <c r="D2416" s="51" t="s">
        <v>1465</v>
      </c>
      <c r="E2416" s="51" t="s">
        <v>1464</v>
      </c>
      <c r="F2416" s="51" t="s">
        <v>1204</v>
      </c>
      <c r="G2416" s="51" t="s">
        <v>1203</v>
      </c>
      <c r="H2416" s="51" t="s">
        <v>1202</v>
      </c>
      <c r="I2416" s="51" t="s">
        <v>1201</v>
      </c>
      <c r="J2416" s="51" t="s">
        <v>1200</v>
      </c>
      <c r="K2416" s="51" t="s">
        <v>1199</v>
      </c>
      <c r="L2416" s="51" t="s">
        <v>1248</v>
      </c>
      <c r="M2416" s="51" t="s">
        <v>1791</v>
      </c>
      <c r="N2416" s="51" t="s">
        <v>2735</v>
      </c>
      <c r="O2416" s="51">
        <v>139100</v>
      </c>
      <c r="P2416" s="51" t="s">
        <v>1195</v>
      </c>
      <c r="Q2416" s="51" t="s">
        <v>1194</v>
      </c>
      <c r="R2416" s="51" t="s">
        <v>1213</v>
      </c>
      <c r="T2416" s="51" t="s">
        <v>2203</v>
      </c>
    </row>
    <row r="2417" spans="1:20" x14ac:dyDescent="0.2">
      <c r="A2417" s="51" t="s">
        <v>1787</v>
      </c>
      <c r="B2417" s="51" t="s">
        <v>1573</v>
      </c>
      <c r="C2417" s="51" t="s">
        <v>2372</v>
      </c>
      <c r="D2417" s="51" t="s">
        <v>1465</v>
      </c>
      <c r="E2417" s="51" t="s">
        <v>1464</v>
      </c>
      <c r="F2417" s="51" t="s">
        <v>1204</v>
      </c>
      <c r="G2417" s="51" t="s">
        <v>1203</v>
      </c>
      <c r="H2417" s="51" t="s">
        <v>1202</v>
      </c>
      <c r="I2417" s="51" t="s">
        <v>1201</v>
      </c>
      <c r="J2417" s="51" t="s">
        <v>1200</v>
      </c>
      <c r="K2417" s="51" t="s">
        <v>1199</v>
      </c>
      <c r="L2417" s="51" t="s">
        <v>1246</v>
      </c>
      <c r="M2417" s="51" t="s">
        <v>1211</v>
      </c>
      <c r="N2417" s="51" t="s">
        <v>1164</v>
      </c>
      <c r="O2417" s="51">
        <v>232000</v>
      </c>
      <c r="P2417" s="51" t="s">
        <v>1195</v>
      </c>
      <c r="Q2417" s="51" t="s">
        <v>1194</v>
      </c>
      <c r="R2417" s="51" t="s">
        <v>15</v>
      </c>
      <c r="T2417" s="51" t="s">
        <v>2185</v>
      </c>
    </row>
    <row r="2418" spans="1:20" x14ac:dyDescent="0.2">
      <c r="A2418" s="51" t="s">
        <v>1787</v>
      </c>
      <c r="B2418" s="51" t="s">
        <v>1573</v>
      </c>
      <c r="C2418" s="51" t="s">
        <v>2372</v>
      </c>
      <c r="D2418" s="51" t="s">
        <v>1465</v>
      </c>
      <c r="E2418" s="51" t="s">
        <v>1464</v>
      </c>
      <c r="F2418" s="51" t="s">
        <v>1204</v>
      </c>
      <c r="G2418" s="51" t="s">
        <v>1203</v>
      </c>
      <c r="H2418" s="51" t="s">
        <v>1202</v>
      </c>
      <c r="I2418" s="51" t="s">
        <v>1201</v>
      </c>
      <c r="J2418" s="51" t="s">
        <v>1200</v>
      </c>
      <c r="K2418" s="51" t="s">
        <v>1199</v>
      </c>
      <c r="L2418" s="51" t="s">
        <v>1244</v>
      </c>
      <c r="M2418" s="51" t="s">
        <v>1272</v>
      </c>
      <c r="N2418" s="51" t="s">
        <v>1166</v>
      </c>
      <c r="O2418" s="51">
        <v>335900</v>
      </c>
      <c r="P2418" s="51" t="s">
        <v>1195</v>
      </c>
      <c r="Q2418" s="51" t="s">
        <v>1194</v>
      </c>
      <c r="R2418" s="51" t="s">
        <v>1213</v>
      </c>
      <c r="T2418" s="51" t="s">
        <v>1420</v>
      </c>
    </row>
    <row r="2419" spans="1:20" x14ac:dyDescent="0.2">
      <c r="A2419" s="51" t="s">
        <v>1787</v>
      </c>
      <c r="B2419" s="51" t="s">
        <v>1573</v>
      </c>
      <c r="C2419" s="51" t="s">
        <v>2372</v>
      </c>
      <c r="D2419" s="51" t="s">
        <v>1465</v>
      </c>
      <c r="E2419" s="51" t="s">
        <v>1464</v>
      </c>
      <c r="F2419" s="51" t="s">
        <v>1204</v>
      </c>
      <c r="G2419" s="51" t="s">
        <v>1203</v>
      </c>
      <c r="H2419" s="51" t="s">
        <v>1202</v>
      </c>
      <c r="I2419" s="51" t="s">
        <v>1201</v>
      </c>
      <c r="J2419" s="51" t="s">
        <v>1200</v>
      </c>
      <c r="K2419" s="51" t="s">
        <v>1199</v>
      </c>
      <c r="L2419" s="51" t="s">
        <v>1242</v>
      </c>
      <c r="M2419" s="51" t="s">
        <v>1211</v>
      </c>
      <c r="N2419" s="51" t="s">
        <v>1164</v>
      </c>
      <c r="O2419" s="51">
        <v>196150</v>
      </c>
      <c r="P2419" s="51" t="s">
        <v>1195</v>
      </c>
      <c r="Q2419" s="51" t="s">
        <v>1194</v>
      </c>
      <c r="R2419" s="51" t="s">
        <v>15</v>
      </c>
      <c r="T2419" s="51" t="s">
        <v>2441</v>
      </c>
    </row>
    <row r="2420" spans="1:20" x14ac:dyDescent="0.2">
      <c r="A2420" s="51" t="s">
        <v>1787</v>
      </c>
      <c r="B2420" s="51" t="s">
        <v>1573</v>
      </c>
      <c r="C2420" s="51" t="s">
        <v>2372</v>
      </c>
      <c r="D2420" s="51" t="s">
        <v>1465</v>
      </c>
      <c r="E2420" s="51" t="s">
        <v>1464</v>
      </c>
      <c r="F2420" s="51" t="s">
        <v>1204</v>
      </c>
      <c r="G2420" s="51" t="s">
        <v>1203</v>
      </c>
      <c r="H2420" s="51" t="s">
        <v>1202</v>
      </c>
      <c r="I2420" s="51" t="s">
        <v>1201</v>
      </c>
      <c r="J2420" s="51" t="s">
        <v>1200</v>
      </c>
      <c r="K2420" s="51" t="s">
        <v>1199</v>
      </c>
      <c r="L2420" s="51" t="s">
        <v>1238</v>
      </c>
      <c r="M2420" s="51" t="s">
        <v>1197</v>
      </c>
      <c r="N2420" s="51" t="s">
        <v>1168</v>
      </c>
      <c r="O2420" s="51">
        <v>604900</v>
      </c>
      <c r="P2420" s="51" t="s">
        <v>1195</v>
      </c>
      <c r="Q2420" s="51" t="s">
        <v>1194</v>
      </c>
      <c r="R2420" s="51" t="s">
        <v>15</v>
      </c>
      <c r="T2420" s="51" t="s">
        <v>1494</v>
      </c>
    </row>
    <row r="2421" spans="1:20" x14ac:dyDescent="0.2">
      <c r="A2421" s="51" t="s">
        <v>1787</v>
      </c>
      <c r="B2421" s="51" t="s">
        <v>1573</v>
      </c>
      <c r="C2421" s="51" t="s">
        <v>2372</v>
      </c>
      <c r="D2421" s="51" t="s">
        <v>1459</v>
      </c>
      <c r="E2421" s="51" t="s">
        <v>1458</v>
      </c>
      <c r="F2421" s="51" t="s">
        <v>1204</v>
      </c>
      <c r="G2421" s="51" t="s">
        <v>1203</v>
      </c>
      <c r="H2421" s="51" t="s">
        <v>1202</v>
      </c>
      <c r="I2421" s="51" t="s">
        <v>1201</v>
      </c>
      <c r="J2421" s="51" t="s">
        <v>1200</v>
      </c>
      <c r="K2421" s="51" t="s">
        <v>1199</v>
      </c>
      <c r="L2421" s="51" t="s">
        <v>1222</v>
      </c>
      <c r="M2421" s="51" t="s">
        <v>1221</v>
      </c>
      <c r="N2421" s="51" t="s">
        <v>1164</v>
      </c>
      <c r="O2421" s="51">
        <v>174000</v>
      </c>
      <c r="P2421" s="51" t="s">
        <v>1195</v>
      </c>
      <c r="Q2421" s="51" t="s">
        <v>1194</v>
      </c>
      <c r="R2421" s="51" t="s">
        <v>15</v>
      </c>
      <c r="T2421" s="51" t="s">
        <v>1854</v>
      </c>
    </row>
    <row r="2422" spans="1:20" x14ac:dyDescent="0.2">
      <c r="A2422" s="51" t="s">
        <v>1787</v>
      </c>
      <c r="B2422" s="51" t="s">
        <v>1573</v>
      </c>
      <c r="C2422" s="51" t="s">
        <v>2372</v>
      </c>
      <c r="D2422" s="51" t="s">
        <v>1459</v>
      </c>
      <c r="E2422" s="51" t="s">
        <v>1458</v>
      </c>
      <c r="F2422" s="51" t="s">
        <v>1204</v>
      </c>
      <c r="G2422" s="51" t="s">
        <v>1203</v>
      </c>
      <c r="H2422" s="51" t="s">
        <v>1202</v>
      </c>
      <c r="I2422" s="51" t="s">
        <v>1201</v>
      </c>
      <c r="J2422" s="51" t="s">
        <v>1200</v>
      </c>
      <c r="K2422" s="51" t="s">
        <v>1199</v>
      </c>
      <c r="L2422" s="51" t="s">
        <v>1219</v>
      </c>
      <c r="M2422" s="51" t="s">
        <v>1221</v>
      </c>
      <c r="N2422" s="51" t="s">
        <v>1164</v>
      </c>
      <c r="O2422" s="51">
        <v>748700</v>
      </c>
      <c r="P2422" s="51" t="s">
        <v>1195</v>
      </c>
      <c r="Q2422" s="51" t="s">
        <v>1194</v>
      </c>
      <c r="R2422" s="51" t="s">
        <v>15</v>
      </c>
      <c r="T2422" s="51" t="s">
        <v>2297</v>
      </c>
    </row>
    <row r="2423" spans="1:20" x14ac:dyDescent="0.2">
      <c r="A2423" s="51" t="s">
        <v>1787</v>
      </c>
      <c r="B2423" s="51" t="s">
        <v>1573</v>
      </c>
      <c r="C2423" s="51" t="s">
        <v>2372</v>
      </c>
      <c r="D2423" s="51" t="s">
        <v>1459</v>
      </c>
      <c r="E2423" s="51" t="s">
        <v>1458</v>
      </c>
      <c r="F2423" s="51" t="s">
        <v>1204</v>
      </c>
      <c r="G2423" s="51" t="s">
        <v>1203</v>
      </c>
      <c r="H2423" s="51" t="s">
        <v>1202</v>
      </c>
      <c r="I2423" s="51" t="s">
        <v>1201</v>
      </c>
      <c r="J2423" s="51" t="s">
        <v>1200</v>
      </c>
      <c r="K2423" s="51" t="s">
        <v>1199</v>
      </c>
      <c r="L2423" s="51" t="s">
        <v>1217</v>
      </c>
      <c r="M2423" s="51" t="s">
        <v>1791</v>
      </c>
      <c r="N2423" s="51" t="s">
        <v>2735</v>
      </c>
      <c r="O2423" s="51">
        <v>183900</v>
      </c>
      <c r="P2423" s="51" t="s">
        <v>1195</v>
      </c>
      <c r="Q2423" s="51" t="s">
        <v>1194</v>
      </c>
      <c r="R2423" s="51" t="s">
        <v>15</v>
      </c>
      <c r="T2423" s="51" t="s">
        <v>2135</v>
      </c>
    </row>
    <row r="2424" spans="1:20" x14ac:dyDescent="0.2">
      <c r="A2424" s="51" t="s">
        <v>1787</v>
      </c>
      <c r="B2424" s="51" t="s">
        <v>1573</v>
      </c>
      <c r="C2424" s="51" t="s">
        <v>2372</v>
      </c>
      <c r="D2424" s="51" t="s">
        <v>1459</v>
      </c>
      <c r="E2424" s="51" t="s">
        <v>1458</v>
      </c>
      <c r="F2424" s="51" t="s">
        <v>1204</v>
      </c>
      <c r="G2424" s="51" t="s">
        <v>1203</v>
      </c>
      <c r="H2424" s="51" t="s">
        <v>1202</v>
      </c>
      <c r="I2424" s="51" t="s">
        <v>1201</v>
      </c>
      <c r="J2424" s="51" t="s">
        <v>1200</v>
      </c>
      <c r="K2424" s="51" t="s">
        <v>1199</v>
      </c>
      <c r="L2424" s="51" t="s">
        <v>1215</v>
      </c>
      <c r="M2424" s="51" t="s">
        <v>1791</v>
      </c>
      <c r="N2424" s="51" t="s">
        <v>2735</v>
      </c>
      <c r="O2424" s="51">
        <v>168100</v>
      </c>
      <c r="P2424" s="51" t="s">
        <v>1195</v>
      </c>
      <c r="Q2424" s="51" t="s">
        <v>1194</v>
      </c>
      <c r="R2424" s="51" t="s">
        <v>15</v>
      </c>
      <c r="T2424" s="51" t="s">
        <v>2440</v>
      </c>
    </row>
    <row r="2425" spans="1:20" x14ac:dyDescent="0.2">
      <c r="A2425" s="51" t="s">
        <v>1787</v>
      </c>
      <c r="B2425" s="51" t="s">
        <v>1573</v>
      </c>
      <c r="C2425" s="51" t="s">
        <v>2372</v>
      </c>
      <c r="D2425" s="51" t="s">
        <v>1459</v>
      </c>
      <c r="E2425" s="51" t="s">
        <v>1458</v>
      </c>
      <c r="F2425" s="51" t="s">
        <v>1204</v>
      </c>
      <c r="G2425" s="51" t="s">
        <v>1203</v>
      </c>
      <c r="H2425" s="51" t="s">
        <v>1202</v>
      </c>
      <c r="I2425" s="51" t="s">
        <v>1201</v>
      </c>
      <c r="J2425" s="51" t="s">
        <v>1200</v>
      </c>
      <c r="K2425" s="51" t="s">
        <v>1199</v>
      </c>
      <c r="L2425" s="51" t="s">
        <v>1212</v>
      </c>
      <c r="M2425" s="51" t="s">
        <v>1211</v>
      </c>
      <c r="N2425" s="51" t="s">
        <v>1164</v>
      </c>
      <c r="O2425" s="51">
        <v>332400</v>
      </c>
      <c r="P2425" s="51" t="s">
        <v>1195</v>
      </c>
      <c r="Q2425" s="51" t="s">
        <v>1194</v>
      </c>
      <c r="R2425" s="51" t="s">
        <v>15</v>
      </c>
      <c r="T2425" s="51" t="s">
        <v>2394</v>
      </c>
    </row>
    <row r="2426" spans="1:20" x14ac:dyDescent="0.2">
      <c r="A2426" s="51" t="s">
        <v>1787</v>
      </c>
      <c r="B2426" s="51" t="s">
        <v>1573</v>
      </c>
      <c r="C2426" s="51" t="s">
        <v>2372</v>
      </c>
      <c r="D2426" s="51" t="s">
        <v>1459</v>
      </c>
      <c r="E2426" s="51" t="s">
        <v>1458</v>
      </c>
      <c r="F2426" s="51" t="s">
        <v>1204</v>
      </c>
      <c r="G2426" s="51" t="s">
        <v>1203</v>
      </c>
      <c r="H2426" s="51" t="s">
        <v>1202</v>
      </c>
      <c r="I2426" s="51" t="s">
        <v>1201</v>
      </c>
      <c r="J2426" s="51" t="s">
        <v>1200</v>
      </c>
      <c r="K2426" s="51" t="s">
        <v>1199</v>
      </c>
      <c r="L2426" s="51" t="s">
        <v>1198</v>
      </c>
      <c r="M2426" s="51" t="s">
        <v>1791</v>
      </c>
      <c r="N2426" s="51" t="s">
        <v>2735</v>
      </c>
      <c r="O2426" s="51">
        <v>132450</v>
      </c>
      <c r="P2426" s="51" t="s">
        <v>1195</v>
      </c>
      <c r="Q2426" s="51" t="s">
        <v>1194</v>
      </c>
      <c r="R2426" s="51" t="s">
        <v>15</v>
      </c>
      <c r="T2426" s="51" t="s">
        <v>2106</v>
      </c>
    </row>
    <row r="2427" spans="1:20" x14ac:dyDescent="0.2">
      <c r="A2427" s="51" t="s">
        <v>1787</v>
      </c>
      <c r="B2427" s="51" t="s">
        <v>1573</v>
      </c>
      <c r="C2427" s="51" t="s">
        <v>2372</v>
      </c>
      <c r="D2427" s="51" t="s">
        <v>1459</v>
      </c>
      <c r="E2427" s="51" t="s">
        <v>1458</v>
      </c>
      <c r="F2427" s="51" t="s">
        <v>1204</v>
      </c>
      <c r="G2427" s="51" t="s">
        <v>1203</v>
      </c>
      <c r="H2427" s="51" t="s">
        <v>1202</v>
      </c>
      <c r="I2427" s="51" t="s">
        <v>1201</v>
      </c>
      <c r="J2427" s="51" t="s">
        <v>1200</v>
      </c>
      <c r="K2427" s="51" t="s">
        <v>1199</v>
      </c>
      <c r="L2427" s="51" t="s">
        <v>1251</v>
      </c>
      <c r="M2427" s="51" t="s">
        <v>1791</v>
      </c>
      <c r="N2427" s="51" t="s">
        <v>2735</v>
      </c>
      <c r="O2427" s="51">
        <v>323900</v>
      </c>
      <c r="P2427" s="51" t="s">
        <v>1195</v>
      </c>
      <c r="Q2427" s="51" t="s">
        <v>1194</v>
      </c>
      <c r="R2427" s="51" t="s">
        <v>15</v>
      </c>
      <c r="T2427" s="51" t="s">
        <v>2439</v>
      </c>
    </row>
    <row r="2428" spans="1:20" x14ac:dyDescent="0.2">
      <c r="A2428" s="51" t="s">
        <v>1787</v>
      </c>
      <c r="B2428" s="51" t="s">
        <v>1573</v>
      </c>
      <c r="C2428" s="51" t="s">
        <v>2372</v>
      </c>
      <c r="D2428" s="51" t="s">
        <v>1459</v>
      </c>
      <c r="E2428" s="51" t="s">
        <v>1458</v>
      </c>
      <c r="F2428" s="51" t="s">
        <v>1204</v>
      </c>
      <c r="G2428" s="51" t="s">
        <v>1203</v>
      </c>
      <c r="H2428" s="51" t="s">
        <v>1202</v>
      </c>
      <c r="I2428" s="51" t="s">
        <v>1201</v>
      </c>
      <c r="J2428" s="51" t="s">
        <v>1200</v>
      </c>
      <c r="K2428" s="51" t="s">
        <v>1199</v>
      </c>
      <c r="L2428" s="51" t="s">
        <v>1248</v>
      </c>
      <c r="M2428" s="51" t="s">
        <v>1211</v>
      </c>
      <c r="N2428" s="51" t="s">
        <v>1164</v>
      </c>
      <c r="O2428" s="51">
        <v>339350</v>
      </c>
      <c r="P2428" s="51" t="s">
        <v>1195</v>
      </c>
      <c r="Q2428" s="51" t="s">
        <v>1194</v>
      </c>
      <c r="R2428" s="51" t="s">
        <v>15</v>
      </c>
      <c r="T2428" s="51" t="s">
        <v>2385</v>
      </c>
    </row>
    <row r="2429" spans="1:20" x14ac:dyDescent="0.2">
      <c r="A2429" s="51" t="s">
        <v>1787</v>
      </c>
      <c r="B2429" s="51" t="s">
        <v>1573</v>
      </c>
      <c r="C2429" s="51" t="s">
        <v>2372</v>
      </c>
      <c r="D2429" s="51" t="s">
        <v>1459</v>
      </c>
      <c r="E2429" s="51" t="s">
        <v>1458</v>
      </c>
      <c r="F2429" s="51" t="s">
        <v>1204</v>
      </c>
      <c r="G2429" s="51" t="s">
        <v>1203</v>
      </c>
      <c r="H2429" s="51" t="s">
        <v>1202</v>
      </c>
      <c r="I2429" s="51" t="s">
        <v>1201</v>
      </c>
      <c r="J2429" s="51" t="s">
        <v>1200</v>
      </c>
      <c r="K2429" s="51" t="s">
        <v>1199</v>
      </c>
      <c r="L2429" s="51" t="s">
        <v>1246</v>
      </c>
      <c r="M2429" s="51" t="s">
        <v>1791</v>
      </c>
      <c r="N2429" s="51" t="s">
        <v>2735</v>
      </c>
      <c r="O2429" s="51">
        <v>338000</v>
      </c>
      <c r="P2429" s="51" t="s">
        <v>1195</v>
      </c>
      <c r="Q2429" s="51" t="s">
        <v>1194</v>
      </c>
      <c r="R2429" s="51" t="s">
        <v>15</v>
      </c>
      <c r="T2429" s="51" t="s">
        <v>2400</v>
      </c>
    </row>
    <row r="2430" spans="1:20" x14ac:dyDescent="0.2">
      <c r="A2430" s="51" t="s">
        <v>1787</v>
      </c>
      <c r="B2430" s="51" t="s">
        <v>1573</v>
      </c>
      <c r="C2430" s="51" t="s">
        <v>2372</v>
      </c>
      <c r="D2430" s="51" t="s">
        <v>1459</v>
      </c>
      <c r="E2430" s="51" t="s">
        <v>1458</v>
      </c>
      <c r="F2430" s="51" t="s">
        <v>1204</v>
      </c>
      <c r="G2430" s="51" t="s">
        <v>1203</v>
      </c>
      <c r="H2430" s="51" t="s">
        <v>1202</v>
      </c>
      <c r="I2430" s="51" t="s">
        <v>1201</v>
      </c>
      <c r="J2430" s="51" t="s">
        <v>1200</v>
      </c>
      <c r="K2430" s="51" t="s">
        <v>1199</v>
      </c>
      <c r="L2430" s="51" t="s">
        <v>1244</v>
      </c>
      <c r="M2430" s="51" t="s">
        <v>1791</v>
      </c>
      <c r="N2430" s="51" t="s">
        <v>2735</v>
      </c>
      <c r="O2430" s="51">
        <v>372400</v>
      </c>
      <c r="P2430" s="51" t="s">
        <v>1195</v>
      </c>
      <c r="Q2430" s="51" t="s">
        <v>1194</v>
      </c>
      <c r="R2430" s="51" t="s">
        <v>15</v>
      </c>
      <c r="T2430" s="51" t="s">
        <v>1627</v>
      </c>
    </row>
    <row r="2431" spans="1:20" x14ac:dyDescent="0.2">
      <c r="A2431" s="51" t="s">
        <v>1787</v>
      </c>
      <c r="B2431" s="51" t="s">
        <v>1573</v>
      </c>
      <c r="C2431" s="51" t="s">
        <v>2372</v>
      </c>
      <c r="D2431" s="51" t="s">
        <v>1459</v>
      </c>
      <c r="E2431" s="51" t="s">
        <v>1458</v>
      </c>
      <c r="F2431" s="51" t="s">
        <v>1204</v>
      </c>
      <c r="G2431" s="51" t="s">
        <v>1203</v>
      </c>
      <c r="H2431" s="51" t="s">
        <v>1202</v>
      </c>
      <c r="I2431" s="51" t="s">
        <v>1201</v>
      </c>
      <c r="J2431" s="51" t="s">
        <v>1200</v>
      </c>
      <c r="K2431" s="51" t="s">
        <v>1199</v>
      </c>
      <c r="L2431" s="51" t="s">
        <v>1242</v>
      </c>
      <c r="M2431" s="51" t="s">
        <v>1791</v>
      </c>
      <c r="N2431" s="51" t="s">
        <v>2735</v>
      </c>
      <c r="O2431" s="51">
        <v>219900</v>
      </c>
      <c r="P2431" s="51" t="s">
        <v>1195</v>
      </c>
      <c r="Q2431" s="51" t="s">
        <v>1194</v>
      </c>
      <c r="R2431" s="51" t="s">
        <v>15</v>
      </c>
      <c r="T2431" s="51" t="s">
        <v>1808</v>
      </c>
    </row>
    <row r="2432" spans="1:20" x14ac:dyDescent="0.2">
      <c r="A2432" s="51" t="s">
        <v>1787</v>
      </c>
      <c r="B2432" s="51" t="s">
        <v>1573</v>
      </c>
      <c r="C2432" s="51" t="s">
        <v>2372</v>
      </c>
      <c r="D2432" s="51" t="s">
        <v>1459</v>
      </c>
      <c r="E2432" s="51" t="s">
        <v>1458</v>
      </c>
      <c r="F2432" s="51" t="s">
        <v>1204</v>
      </c>
      <c r="G2432" s="51" t="s">
        <v>1203</v>
      </c>
      <c r="H2432" s="51" t="s">
        <v>1202</v>
      </c>
      <c r="I2432" s="51" t="s">
        <v>1201</v>
      </c>
      <c r="J2432" s="51" t="s">
        <v>1200</v>
      </c>
      <c r="K2432" s="51" t="s">
        <v>1199</v>
      </c>
      <c r="L2432" s="51" t="s">
        <v>1238</v>
      </c>
      <c r="M2432" s="51" t="s">
        <v>1211</v>
      </c>
      <c r="N2432" s="51" t="s">
        <v>1164</v>
      </c>
      <c r="O2432" s="51">
        <v>392900</v>
      </c>
      <c r="P2432" s="51" t="s">
        <v>1195</v>
      </c>
      <c r="Q2432" s="51" t="s">
        <v>1194</v>
      </c>
      <c r="R2432" s="51" t="s">
        <v>15</v>
      </c>
      <c r="T2432" s="51" t="s">
        <v>1549</v>
      </c>
    </row>
    <row r="2433" spans="1:20" x14ac:dyDescent="0.2">
      <c r="A2433" s="51" t="s">
        <v>1787</v>
      </c>
      <c r="B2433" s="51" t="s">
        <v>1573</v>
      </c>
      <c r="C2433" s="51" t="s">
        <v>2372</v>
      </c>
      <c r="D2433" s="51" t="s">
        <v>1452</v>
      </c>
      <c r="E2433" s="51" t="s">
        <v>1451</v>
      </c>
      <c r="F2433" s="51" t="s">
        <v>1204</v>
      </c>
      <c r="G2433" s="51" t="s">
        <v>1203</v>
      </c>
      <c r="H2433" s="51" t="s">
        <v>1202</v>
      </c>
      <c r="I2433" s="51" t="s">
        <v>1201</v>
      </c>
      <c r="J2433" s="51" t="s">
        <v>1200</v>
      </c>
      <c r="K2433" s="51" t="s">
        <v>1199</v>
      </c>
      <c r="L2433" s="51" t="s">
        <v>1222</v>
      </c>
      <c r="M2433" s="51" t="s">
        <v>1211</v>
      </c>
      <c r="N2433" s="51" t="s">
        <v>1164</v>
      </c>
      <c r="O2433" s="51">
        <v>243350</v>
      </c>
      <c r="P2433" s="51" t="s">
        <v>1195</v>
      </c>
      <c r="Q2433" s="51" t="s">
        <v>1194</v>
      </c>
      <c r="R2433" s="51" t="s">
        <v>15</v>
      </c>
      <c r="T2433" s="51" t="s">
        <v>2438</v>
      </c>
    </row>
    <row r="2434" spans="1:20" x14ac:dyDescent="0.2">
      <c r="A2434" s="51" t="s">
        <v>1787</v>
      </c>
      <c r="B2434" s="51" t="s">
        <v>1573</v>
      </c>
      <c r="C2434" s="51" t="s">
        <v>2372</v>
      </c>
      <c r="D2434" s="51" t="s">
        <v>1452</v>
      </c>
      <c r="E2434" s="51" t="s">
        <v>1451</v>
      </c>
      <c r="F2434" s="51" t="s">
        <v>1204</v>
      </c>
      <c r="G2434" s="51" t="s">
        <v>1203</v>
      </c>
      <c r="H2434" s="51" t="s">
        <v>1202</v>
      </c>
      <c r="I2434" s="51" t="s">
        <v>1201</v>
      </c>
      <c r="J2434" s="51" t="s">
        <v>1200</v>
      </c>
      <c r="K2434" s="51" t="s">
        <v>1199</v>
      </c>
      <c r="L2434" s="51" t="s">
        <v>1219</v>
      </c>
      <c r="M2434" s="51" t="s">
        <v>1211</v>
      </c>
      <c r="N2434" s="51" t="s">
        <v>1164</v>
      </c>
      <c r="O2434" s="51">
        <v>398900</v>
      </c>
      <c r="P2434" s="51" t="s">
        <v>1195</v>
      </c>
      <c r="Q2434" s="51" t="s">
        <v>1194</v>
      </c>
      <c r="R2434" s="51" t="s">
        <v>15</v>
      </c>
      <c r="T2434" s="51" t="s">
        <v>2264</v>
      </c>
    </row>
    <row r="2435" spans="1:20" x14ac:dyDescent="0.2">
      <c r="A2435" s="51" t="s">
        <v>1787</v>
      </c>
      <c r="B2435" s="51" t="s">
        <v>1573</v>
      </c>
      <c r="C2435" s="51" t="s">
        <v>2372</v>
      </c>
      <c r="D2435" s="51" t="s">
        <v>1452</v>
      </c>
      <c r="E2435" s="51" t="s">
        <v>1451</v>
      </c>
      <c r="F2435" s="51" t="s">
        <v>1204</v>
      </c>
      <c r="G2435" s="51" t="s">
        <v>1203</v>
      </c>
      <c r="H2435" s="51" t="s">
        <v>1202</v>
      </c>
      <c r="I2435" s="51" t="s">
        <v>1201</v>
      </c>
      <c r="J2435" s="51" t="s">
        <v>1200</v>
      </c>
      <c r="K2435" s="51" t="s">
        <v>1199</v>
      </c>
      <c r="L2435" s="51" t="s">
        <v>1217</v>
      </c>
      <c r="M2435" s="51" t="s">
        <v>1791</v>
      </c>
      <c r="N2435" s="51" t="s">
        <v>2735</v>
      </c>
      <c r="O2435" s="51">
        <v>130250</v>
      </c>
      <c r="P2435" s="51" t="s">
        <v>1195</v>
      </c>
      <c r="Q2435" s="51" t="s">
        <v>1194</v>
      </c>
      <c r="R2435" s="51" t="s">
        <v>15</v>
      </c>
      <c r="T2435" s="51" t="s">
        <v>2413</v>
      </c>
    </row>
    <row r="2436" spans="1:20" x14ac:dyDescent="0.2">
      <c r="A2436" s="51" t="s">
        <v>1787</v>
      </c>
      <c r="B2436" s="51" t="s">
        <v>1573</v>
      </c>
      <c r="C2436" s="51" t="s">
        <v>2372</v>
      </c>
      <c r="D2436" s="51" t="s">
        <v>1452</v>
      </c>
      <c r="E2436" s="51" t="s">
        <v>1451</v>
      </c>
      <c r="F2436" s="51" t="s">
        <v>1204</v>
      </c>
      <c r="G2436" s="51" t="s">
        <v>1203</v>
      </c>
      <c r="H2436" s="51" t="s">
        <v>1202</v>
      </c>
      <c r="I2436" s="51" t="s">
        <v>1201</v>
      </c>
      <c r="J2436" s="51" t="s">
        <v>1200</v>
      </c>
      <c r="K2436" s="51" t="s">
        <v>1199</v>
      </c>
      <c r="L2436" s="51" t="s">
        <v>1215</v>
      </c>
      <c r="M2436" s="51" t="s">
        <v>1211</v>
      </c>
      <c r="N2436" s="51" t="s">
        <v>1164</v>
      </c>
      <c r="O2436" s="51">
        <v>205900</v>
      </c>
      <c r="P2436" s="51" t="s">
        <v>1195</v>
      </c>
      <c r="Q2436" s="51" t="s">
        <v>1194</v>
      </c>
      <c r="R2436" s="51" t="s">
        <v>15</v>
      </c>
      <c r="T2436" s="51" t="s">
        <v>2437</v>
      </c>
    </row>
    <row r="2437" spans="1:20" x14ac:dyDescent="0.2">
      <c r="A2437" s="51" t="s">
        <v>1787</v>
      </c>
      <c r="B2437" s="51" t="s">
        <v>1573</v>
      </c>
      <c r="C2437" s="51" t="s">
        <v>2372</v>
      </c>
      <c r="D2437" s="51" t="s">
        <v>1452</v>
      </c>
      <c r="E2437" s="51" t="s">
        <v>1451</v>
      </c>
      <c r="F2437" s="51" t="s">
        <v>1204</v>
      </c>
      <c r="G2437" s="51" t="s">
        <v>1203</v>
      </c>
      <c r="H2437" s="51" t="s">
        <v>1202</v>
      </c>
      <c r="I2437" s="51" t="s">
        <v>1201</v>
      </c>
      <c r="J2437" s="51" t="s">
        <v>1200</v>
      </c>
      <c r="K2437" s="51" t="s">
        <v>1199</v>
      </c>
      <c r="L2437" s="51" t="s">
        <v>1212</v>
      </c>
      <c r="M2437" s="51" t="s">
        <v>1791</v>
      </c>
      <c r="N2437" s="51" t="s">
        <v>2735</v>
      </c>
      <c r="O2437" s="51">
        <v>292400</v>
      </c>
      <c r="P2437" s="51" t="s">
        <v>1195</v>
      </c>
      <c r="Q2437" s="51" t="s">
        <v>1194</v>
      </c>
      <c r="R2437" s="51" t="s">
        <v>15</v>
      </c>
      <c r="T2437" s="51" t="s">
        <v>2184</v>
      </c>
    </row>
    <row r="2438" spans="1:20" x14ac:dyDescent="0.2">
      <c r="A2438" s="51" t="s">
        <v>1787</v>
      </c>
      <c r="B2438" s="51" t="s">
        <v>1573</v>
      </c>
      <c r="C2438" s="51" t="s">
        <v>2372</v>
      </c>
      <c r="D2438" s="51" t="s">
        <v>1452</v>
      </c>
      <c r="E2438" s="51" t="s">
        <v>1451</v>
      </c>
      <c r="F2438" s="51" t="s">
        <v>1204</v>
      </c>
      <c r="G2438" s="51" t="s">
        <v>1203</v>
      </c>
      <c r="H2438" s="51" t="s">
        <v>1202</v>
      </c>
      <c r="I2438" s="51" t="s">
        <v>1201</v>
      </c>
      <c r="J2438" s="51" t="s">
        <v>1200</v>
      </c>
      <c r="K2438" s="51" t="s">
        <v>1199</v>
      </c>
      <c r="L2438" s="51" t="s">
        <v>1198</v>
      </c>
      <c r="M2438" s="51" t="s">
        <v>1211</v>
      </c>
      <c r="N2438" s="51" t="s">
        <v>1164</v>
      </c>
      <c r="O2438" s="51">
        <v>214900</v>
      </c>
      <c r="P2438" s="51" t="s">
        <v>1195</v>
      </c>
      <c r="Q2438" s="51" t="s">
        <v>1194</v>
      </c>
      <c r="R2438" s="51" t="s">
        <v>15</v>
      </c>
      <c r="T2438" s="51" t="s">
        <v>1223</v>
      </c>
    </row>
    <row r="2439" spans="1:20" x14ac:dyDescent="0.2">
      <c r="A2439" s="51" t="s">
        <v>1787</v>
      </c>
      <c r="B2439" s="51" t="s">
        <v>1573</v>
      </c>
      <c r="C2439" s="51" t="s">
        <v>2372</v>
      </c>
      <c r="D2439" s="51" t="s">
        <v>1452</v>
      </c>
      <c r="E2439" s="51" t="s">
        <v>1451</v>
      </c>
      <c r="F2439" s="51" t="s">
        <v>1204</v>
      </c>
      <c r="G2439" s="51" t="s">
        <v>1203</v>
      </c>
      <c r="H2439" s="51" t="s">
        <v>1202</v>
      </c>
      <c r="I2439" s="51" t="s">
        <v>1201</v>
      </c>
      <c r="J2439" s="51" t="s">
        <v>1200</v>
      </c>
      <c r="K2439" s="51" t="s">
        <v>1199</v>
      </c>
      <c r="L2439" s="51" t="s">
        <v>1251</v>
      </c>
      <c r="M2439" s="51" t="s">
        <v>1211</v>
      </c>
      <c r="N2439" s="51" t="s">
        <v>1164</v>
      </c>
      <c r="O2439" s="51">
        <v>526200</v>
      </c>
      <c r="P2439" s="51" t="s">
        <v>1195</v>
      </c>
      <c r="Q2439" s="51" t="s">
        <v>1194</v>
      </c>
      <c r="R2439" s="51" t="s">
        <v>15</v>
      </c>
      <c r="T2439" s="51" t="s">
        <v>2294</v>
      </c>
    </row>
    <row r="2440" spans="1:20" x14ac:dyDescent="0.2">
      <c r="A2440" s="51" t="s">
        <v>1787</v>
      </c>
      <c r="B2440" s="51" t="s">
        <v>1573</v>
      </c>
      <c r="C2440" s="51" t="s">
        <v>2372</v>
      </c>
      <c r="D2440" s="51" t="s">
        <v>1452</v>
      </c>
      <c r="E2440" s="51" t="s">
        <v>1451</v>
      </c>
      <c r="F2440" s="51" t="s">
        <v>1204</v>
      </c>
      <c r="G2440" s="51" t="s">
        <v>1203</v>
      </c>
      <c r="H2440" s="51" t="s">
        <v>1202</v>
      </c>
      <c r="I2440" s="51" t="s">
        <v>1201</v>
      </c>
      <c r="J2440" s="51" t="s">
        <v>1200</v>
      </c>
      <c r="K2440" s="51" t="s">
        <v>1199</v>
      </c>
      <c r="L2440" s="51" t="s">
        <v>1248</v>
      </c>
      <c r="M2440" s="51" t="s">
        <v>1211</v>
      </c>
      <c r="N2440" s="51" t="s">
        <v>1164</v>
      </c>
      <c r="O2440" s="51">
        <v>477400</v>
      </c>
      <c r="P2440" s="51" t="s">
        <v>1195</v>
      </c>
      <c r="Q2440" s="51" t="s">
        <v>1194</v>
      </c>
      <c r="R2440" s="51" t="s">
        <v>15</v>
      </c>
      <c r="T2440" s="51" t="s">
        <v>2436</v>
      </c>
    </row>
    <row r="2441" spans="1:20" x14ac:dyDescent="0.2">
      <c r="A2441" s="51" t="s">
        <v>1787</v>
      </c>
      <c r="B2441" s="51" t="s">
        <v>1573</v>
      </c>
      <c r="C2441" s="51" t="s">
        <v>2372</v>
      </c>
      <c r="D2441" s="51" t="s">
        <v>1452</v>
      </c>
      <c r="E2441" s="51" t="s">
        <v>1451</v>
      </c>
      <c r="F2441" s="51" t="s">
        <v>1204</v>
      </c>
      <c r="G2441" s="51" t="s">
        <v>1203</v>
      </c>
      <c r="H2441" s="51" t="s">
        <v>1202</v>
      </c>
      <c r="I2441" s="51" t="s">
        <v>1201</v>
      </c>
      <c r="J2441" s="51" t="s">
        <v>1200</v>
      </c>
      <c r="K2441" s="51" t="s">
        <v>1199</v>
      </c>
      <c r="L2441" s="51" t="s">
        <v>1246</v>
      </c>
      <c r="M2441" s="51" t="s">
        <v>1791</v>
      </c>
      <c r="N2441" s="51" t="s">
        <v>2735</v>
      </c>
      <c r="O2441" s="51">
        <v>159800</v>
      </c>
      <c r="P2441" s="51" t="s">
        <v>1195</v>
      </c>
      <c r="Q2441" s="51" t="s">
        <v>1194</v>
      </c>
      <c r="R2441" s="51" t="s">
        <v>15</v>
      </c>
      <c r="T2441" s="51" t="s">
        <v>2204</v>
      </c>
    </row>
    <row r="2442" spans="1:20" x14ac:dyDescent="0.2">
      <c r="A2442" s="51" t="s">
        <v>1787</v>
      </c>
      <c r="B2442" s="51" t="s">
        <v>1573</v>
      </c>
      <c r="C2442" s="51" t="s">
        <v>2372</v>
      </c>
      <c r="D2442" s="51" t="s">
        <v>1452</v>
      </c>
      <c r="E2442" s="51" t="s">
        <v>1451</v>
      </c>
      <c r="F2442" s="51" t="s">
        <v>1204</v>
      </c>
      <c r="G2442" s="51" t="s">
        <v>1203</v>
      </c>
      <c r="H2442" s="51" t="s">
        <v>1202</v>
      </c>
      <c r="I2442" s="51" t="s">
        <v>1201</v>
      </c>
      <c r="J2442" s="51" t="s">
        <v>1200</v>
      </c>
      <c r="K2442" s="51" t="s">
        <v>1199</v>
      </c>
      <c r="L2442" s="51" t="s">
        <v>1244</v>
      </c>
      <c r="M2442" s="51" t="s">
        <v>1791</v>
      </c>
      <c r="N2442" s="51" t="s">
        <v>2735</v>
      </c>
      <c r="O2442" s="51">
        <v>514900</v>
      </c>
      <c r="P2442" s="51" t="s">
        <v>1195</v>
      </c>
      <c r="Q2442" s="51" t="s">
        <v>1194</v>
      </c>
      <c r="R2442" s="51" t="s">
        <v>15</v>
      </c>
      <c r="T2442" s="51" t="s">
        <v>1288</v>
      </c>
    </row>
    <row r="2443" spans="1:20" x14ac:dyDescent="0.2">
      <c r="A2443" s="51" t="s">
        <v>1787</v>
      </c>
      <c r="B2443" s="51" t="s">
        <v>1573</v>
      </c>
      <c r="C2443" s="51" t="s">
        <v>2372</v>
      </c>
      <c r="D2443" s="51" t="s">
        <v>1452</v>
      </c>
      <c r="E2443" s="51" t="s">
        <v>1451</v>
      </c>
      <c r="F2443" s="51" t="s">
        <v>1204</v>
      </c>
      <c r="G2443" s="51" t="s">
        <v>1203</v>
      </c>
      <c r="H2443" s="51" t="s">
        <v>1202</v>
      </c>
      <c r="I2443" s="51" t="s">
        <v>1201</v>
      </c>
      <c r="J2443" s="51" t="s">
        <v>1200</v>
      </c>
      <c r="K2443" s="51" t="s">
        <v>1199</v>
      </c>
      <c r="L2443" s="51" t="s">
        <v>1242</v>
      </c>
      <c r="M2443" s="51" t="s">
        <v>1791</v>
      </c>
      <c r="N2443" s="51" t="s">
        <v>2735</v>
      </c>
      <c r="O2443" s="51">
        <v>256800</v>
      </c>
      <c r="P2443" s="51" t="s">
        <v>1195</v>
      </c>
      <c r="Q2443" s="51" t="s">
        <v>1194</v>
      </c>
      <c r="R2443" s="51" t="s">
        <v>15</v>
      </c>
      <c r="T2443" s="51" t="s">
        <v>2374</v>
      </c>
    </row>
    <row r="2444" spans="1:20" x14ac:dyDescent="0.2">
      <c r="A2444" s="51" t="s">
        <v>1787</v>
      </c>
      <c r="B2444" s="51" t="s">
        <v>1573</v>
      </c>
      <c r="C2444" s="51" t="s">
        <v>2372</v>
      </c>
      <c r="D2444" s="51" t="s">
        <v>1452</v>
      </c>
      <c r="E2444" s="51" t="s">
        <v>1451</v>
      </c>
      <c r="F2444" s="51" t="s">
        <v>1204</v>
      </c>
      <c r="G2444" s="51" t="s">
        <v>1203</v>
      </c>
      <c r="H2444" s="51" t="s">
        <v>1202</v>
      </c>
      <c r="I2444" s="51" t="s">
        <v>1201</v>
      </c>
      <c r="J2444" s="51" t="s">
        <v>1200</v>
      </c>
      <c r="K2444" s="51" t="s">
        <v>1199</v>
      </c>
      <c r="L2444" s="51" t="s">
        <v>1238</v>
      </c>
      <c r="M2444" s="51" t="s">
        <v>1791</v>
      </c>
      <c r="N2444" s="51" t="s">
        <v>2735</v>
      </c>
      <c r="O2444" s="51">
        <v>331900</v>
      </c>
      <c r="P2444" s="51" t="s">
        <v>1195</v>
      </c>
      <c r="Q2444" s="51" t="s">
        <v>1194</v>
      </c>
      <c r="R2444" s="51" t="s">
        <v>15</v>
      </c>
      <c r="T2444" s="51" t="s">
        <v>2258</v>
      </c>
    </row>
    <row r="2445" spans="1:20" x14ac:dyDescent="0.2">
      <c r="A2445" s="51" t="s">
        <v>1787</v>
      </c>
      <c r="B2445" s="51" t="s">
        <v>1573</v>
      </c>
      <c r="C2445" s="51" t="s">
        <v>2372</v>
      </c>
      <c r="D2445" s="51" t="s">
        <v>1443</v>
      </c>
      <c r="E2445" s="51" t="s">
        <v>1442</v>
      </c>
      <c r="F2445" s="51" t="s">
        <v>1204</v>
      </c>
      <c r="G2445" s="51" t="s">
        <v>1203</v>
      </c>
      <c r="H2445" s="51" t="s">
        <v>1202</v>
      </c>
      <c r="I2445" s="51" t="s">
        <v>1201</v>
      </c>
      <c r="J2445" s="51" t="s">
        <v>1200</v>
      </c>
      <c r="K2445" s="51" t="s">
        <v>1199</v>
      </c>
      <c r="L2445" s="51" t="s">
        <v>1222</v>
      </c>
      <c r="M2445" s="51" t="s">
        <v>1791</v>
      </c>
      <c r="N2445" s="51" t="s">
        <v>2735</v>
      </c>
      <c r="O2445" s="51">
        <v>510000</v>
      </c>
      <c r="P2445" s="51" t="s">
        <v>1195</v>
      </c>
      <c r="Q2445" s="51" t="s">
        <v>1194</v>
      </c>
      <c r="R2445" s="51" t="s">
        <v>15</v>
      </c>
      <c r="T2445" s="51" t="s">
        <v>1449</v>
      </c>
    </row>
    <row r="2446" spans="1:20" x14ac:dyDescent="0.2">
      <c r="A2446" s="51" t="s">
        <v>1787</v>
      </c>
      <c r="B2446" s="51" t="s">
        <v>1573</v>
      </c>
      <c r="C2446" s="51" t="s">
        <v>2372</v>
      </c>
      <c r="D2446" s="51" t="s">
        <v>1443</v>
      </c>
      <c r="E2446" s="51" t="s">
        <v>1442</v>
      </c>
      <c r="F2446" s="51" t="s">
        <v>1204</v>
      </c>
      <c r="G2446" s="51" t="s">
        <v>1203</v>
      </c>
      <c r="H2446" s="51" t="s">
        <v>1202</v>
      </c>
      <c r="I2446" s="51" t="s">
        <v>1201</v>
      </c>
      <c r="J2446" s="51" t="s">
        <v>1200</v>
      </c>
      <c r="K2446" s="51" t="s">
        <v>1199</v>
      </c>
      <c r="L2446" s="51" t="s">
        <v>1219</v>
      </c>
      <c r="M2446" s="51" t="s">
        <v>1791</v>
      </c>
      <c r="N2446" s="51" t="s">
        <v>2735</v>
      </c>
      <c r="O2446" s="51">
        <v>166150</v>
      </c>
      <c r="P2446" s="51" t="s">
        <v>1195</v>
      </c>
      <c r="Q2446" s="51" t="s">
        <v>1194</v>
      </c>
      <c r="R2446" s="51" t="s">
        <v>15</v>
      </c>
      <c r="T2446" s="51" t="s">
        <v>2389</v>
      </c>
    </row>
    <row r="2447" spans="1:20" x14ac:dyDescent="0.2">
      <c r="A2447" s="51" t="s">
        <v>1787</v>
      </c>
      <c r="B2447" s="51" t="s">
        <v>1573</v>
      </c>
      <c r="C2447" s="51" t="s">
        <v>2372</v>
      </c>
      <c r="D2447" s="51" t="s">
        <v>1443</v>
      </c>
      <c r="E2447" s="51" t="s">
        <v>1442</v>
      </c>
      <c r="F2447" s="51" t="s">
        <v>1204</v>
      </c>
      <c r="G2447" s="51" t="s">
        <v>1203</v>
      </c>
      <c r="H2447" s="51" t="s">
        <v>1202</v>
      </c>
      <c r="I2447" s="51" t="s">
        <v>1201</v>
      </c>
      <c r="J2447" s="51" t="s">
        <v>1200</v>
      </c>
      <c r="K2447" s="51" t="s">
        <v>1199</v>
      </c>
      <c r="L2447" s="51" t="s">
        <v>1217</v>
      </c>
      <c r="M2447" s="51" t="s">
        <v>1211</v>
      </c>
      <c r="N2447" s="51" t="s">
        <v>1164</v>
      </c>
      <c r="O2447" s="51">
        <v>232000</v>
      </c>
      <c r="P2447" s="51" t="s">
        <v>1195</v>
      </c>
      <c r="Q2447" s="51" t="s">
        <v>1194</v>
      </c>
      <c r="R2447" s="51" t="s">
        <v>15</v>
      </c>
      <c r="T2447" s="51" t="s">
        <v>2185</v>
      </c>
    </row>
    <row r="2448" spans="1:20" x14ac:dyDescent="0.2">
      <c r="A2448" s="51" t="s">
        <v>1787</v>
      </c>
      <c r="B2448" s="51" t="s">
        <v>1573</v>
      </c>
      <c r="C2448" s="51" t="s">
        <v>2372</v>
      </c>
      <c r="D2448" s="51" t="s">
        <v>1443</v>
      </c>
      <c r="E2448" s="51" t="s">
        <v>1442</v>
      </c>
      <c r="F2448" s="51" t="s">
        <v>1204</v>
      </c>
      <c r="G2448" s="51" t="s">
        <v>1203</v>
      </c>
      <c r="H2448" s="51" t="s">
        <v>1202</v>
      </c>
      <c r="I2448" s="51" t="s">
        <v>1201</v>
      </c>
      <c r="J2448" s="51" t="s">
        <v>1200</v>
      </c>
      <c r="K2448" s="51" t="s">
        <v>1199</v>
      </c>
      <c r="L2448" s="51" t="s">
        <v>1215</v>
      </c>
      <c r="M2448" s="51" t="s">
        <v>1211</v>
      </c>
      <c r="N2448" s="51" t="s">
        <v>1164</v>
      </c>
      <c r="O2448" s="51">
        <v>444900</v>
      </c>
      <c r="P2448" s="51" t="s">
        <v>1195</v>
      </c>
      <c r="Q2448" s="51" t="s">
        <v>1194</v>
      </c>
      <c r="R2448" s="51" t="s">
        <v>15</v>
      </c>
      <c r="T2448" s="51" t="s">
        <v>2128</v>
      </c>
    </row>
    <row r="2449" spans="1:20" x14ac:dyDescent="0.2">
      <c r="A2449" s="51" t="s">
        <v>1787</v>
      </c>
      <c r="B2449" s="51" t="s">
        <v>1573</v>
      </c>
      <c r="C2449" s="51" t="s">
        <v>2372</v>
      </c>
      <c r="D2449" s="51" t="s">
        <v>1443</v>
      </c>
      <c r="E2449" s="51" t="s">
        <v>1442</v>
      </c>
      <c r="F2449" s="51" t="s">
        <v>1204</v>
      </c>
      <c r="G2449" s="51" t="s">
        <v>1203</v>
      </c>
      <c r="H2449" s="51" t="s">
        <v>1202</v>
      </c>
      <c r="I2449" s="51" t="s">
        <v>1201</v>
      </c>
      <c r="J2449" s="51" t="s">
        <v>1200</v>
      </c>
      <c r="K2449" s="51" t="s">
        <v>1199</v>
      </c>
      <c r="L2449" s="51" t="s">
        <v>1212</v>
      </c>
      <c r="M2449" s="51" t="s">
        <v>1221</v>
      </c>
      <c r="N2449" s="51" t="s">
        <v>1164</v>
      </c>
      <c r="O2449" s="51">
        <v>284000</v>
      </c>
      <c r="P2449" s="51" t="s">
        <v>1195</v>
      </c>
      <c r="Q2449" s="51" t="s">
        <v>1194</v>
      </c>
      <c r="R2449" s="51" t="s">
        <v>15</v>
      </c>
      <c r="T2449" s="51" t="s">
        <v>2301</v>
      </c>
    </row>
    <row r="2450" spans="1:20" x14ac:dyDescent="0.2">
      <c r="A2450" s="51" t="s">
        <v>1787</v>
      </c>
      <c r="B2450" s="51" t="s">
        <v>1573</v>
      </c>
      <c r="C2450" s="51" t="s">
        <v>2372</v>
      </c>
      <c r="D2450" s="51" t="s">
        <v>1443</v>
      </c>
      <c r="E2450" s="51" t="s">
        <v>1442</v>
      </c>
      <c r="F2450" s="51" t="s">
        <v>1204</v>
      </c>
      <c r="G2450" s="51" t="s">
        <v>1203</v>
      </c>
      <c r="H2450" s="51" t="s">
        <v>1202</v>
      </c>
      <c r="I2450" s="51" t="s">
        <v>1201</v>
      </c>
      <c r="J2450" s="51" t="s">
        <v>1200</v>
      </c>
      <c r="K2450" s="51" t="s">
        <v>1199</v>
      </c>
      <c r="L2450" s="51" t="s">
        <v>1198</v>
      </c>
      <c r="M2450" s="51" t="s">
        <v>1791</v>
      </c>
      <c r="N2450" s="51" t="s">
        <v>2735</v>
      </c>
      <c r="O2450" s="51">
        <v>202600</v>
      </c>
      <c r="P2450" s="51" t="s">
        <v>1195</v>
      </c>
      <c r="Q2450" s="51" t="s">
        <v>1194</v>
      </c>
      <c r="R2450" s="51" t="s">
        <v>15</v>
      </c>
      <c r="T2450" s="51" t="s">
        <v>2435</v>
      </c>
    </row>
    <row r="2451" spans="1:20" x14ac:dyDescent="0.2">
      <c r="A2451" s="51" t="s">
        <v>1787</v>
      </c>
      <c r="B2451" s="51" t="s">
        <v>1573</v>
      </c>
      <c r="C2451" s="51" t="s">
        <v>2372</v>
      </c>
      <c r="D2451" s="51" t="s">
        <v>1443</v>
      </c>
      <c r="E2451" s="51" t="s">
        <v>1442</v>
      </c>
      <c r="F2451" s="51" t="s">
        <v>1204</v>
      </c>
      <c r="G2451" s="51" t="s">
        <v>1203</v>
      </c>
      <c r="H2451" s="51" t="s">
        <v>1202</v>
      </c>
      <c r="I2451" s="51" t="s">
        <v>1201</v>
      </c>
      <c r="J2451" s="51" t="s">
        <v>1200</v>
      </c>
      <c r="K2451" s="51" t="s">
        <v>1199</v>
      </c>
      <c r="L2451" s="51" t="s">
        <v>1251</v>
      </c>
      <c r="M2451" s="51" t="s">
        <v>1197</v>
      </c>
      <c r="N2451" s="51" t="s">
        <v>1168</v>
      </c>
      <c r="O2451" s="51">
        <v>552000</v>
      </c>
      <c r="P2451" s="51" t="s">
        <v>1195</v>
      </c>
      <c r="Q2451" s="51" t="s">
        <v>1194</v>
      </c>
      <c r="R2451" s="51" t="s">
        <v>15</v>
      </c>
      <c r="T2451" s="51" t="s">
        <v>2190</v>
      </c>
    </row>
    <row r="2452" spans="1:20" x14ac:dyDescent="0.2">
      <c r="A2452" s="51" t="s">
        <v>1787</v>
      </c>
      <c r="B2452" s="51" t="s">
        <v>1573</v>
      </c>
      <c r="C2452" s="51" t="s">
        <v>2372</v>
      </c>
      <c r="D2452" s="51" t="s">
        <v>1443</v>
      </c>
      <c r="E2452" s="51" t="s">
        <v>1442</v>
      </c>
      <c r="F2452" s="51" t="s">
        <v>1204</v>
      </c>
      <c r="G2452" s="51" t="s">
        <v>1203</v>
      </c>
      <c r="H2452" s="51" t="s">
        <v>1202</v>
      </c>
      <c r="I2452" s="51" t="s">
        <v>1201</v>
      </c>
      <c r="J2452" s="51" t="s">
        <v>1200</v>
      </c>
      <c r="K2452" s="51" t="s">
        <v>1199</v>
      </c>
      <c r="L2452" s="51" t="s">
        <v>1248</v>
      </c>
      <c r="M2452" s="51" t="s">
        <v>1791</v>
      </c>
      <c r="N2452" s="51" t="s">
        <v>2735</v>
      </c>
      <c r="O2452" s="51">
        <v>408900</v>
      </c>
      <c r="P2452" s="51" t="s">
        <v>1195</v>
      </c>
      <c r="Q2452" s="51" t="s">
        <v>1194</v>
      </c>
      <c r="R2452" s="51" t="s">
        <v>15</v>
      </c>
      <c r="T2452" s="51" t="s">
        <v>2226</v>
      </c>
    </row>
    <row r="2453" spans="1:20" x14ac:dyDescent="0.2">
      <c r="A2453" s="51" t="s">
        <v>1787</v>
      </c>
      <c r="B2453" s="51" t="s">
        <v>1573</v>
      </c>
      <c r="C2453" s="51" t="s">
        <v>2372</v>
      </c>
      <c r="D2453" s="51" t="s">
        <v>1443</v>
      </c>
      <c r="E2453" s="51" t="s">
        <v>1442</v>
      </c>
      <c r="F2453" s="51" t="s">
        <v>1204</v>
      </c>
      <c r="G2453" s="51" t="s">
        <v>1203</v>
      </c>
      <c r="H2453" s="51" t="s">
        <v>1202</v>
      </c>
      <c r="I2453" s="51" t="s">
        <v>1201</v>
      </c>
      <c r="J2453" s="51" t="s">
        <v>1200</v>
      </c>
      <c r="K2453" s="51" t="s">
        <v>1199</v>
      </c>
      <c r="L2453" s="51" t="s">
        <v>1246</v>
      </c>
      <c r="M2453" s="51" t="s">
        <v>1791</v>
      </c>
      <c r="N2453" s="51" t="s">
        <v>2735</v>
      </c>
      <c r="O2453" s="51">
        <v>113289.9</v>
      </c>
      <c r="P2453" s="51" t="s">
        <v>1195</v>
      </c>
      <c r="Q2453" s="51" t="s">
        <v>1194</v>
      </c>
      <c r="R2453" s="51" t="s">
        <v>15</v>
      </c>
      <c r="T2453" s="51" t="s">
        <v>2201</v>
      </c>
    </row>
    <row r="2454" spans="1:20" x14ac:dyDescent="0.2">
      <c r="A2454" s="51" t="s">
        <v>1787</v>
      </c>
      <c r="B2454" s="51" t="s">
        <v>1573</v>
      </c>
      <c r="C2454" s="51" t="s">
        <v>2372</v>
      </c>
      <c r="D2454" s="51" t="s">
        <v>1443</v>
      </c>
      <c r="E2454" s="51" t="s">
        <v>1442</v>
      </c>
      <c r="F2454" s="51" t="s">
        <v>1204</v>
      </c>
      <c r="G2454" s="51" t="s">
        <v>1203</v>
      </c>
      <c r="H2454" s="51" t="s">
        <v>1202</v>
      </c>
      <c r="I2454" s="51" t="s">
        <v>1201</v>
      </c>
      <c r="J2454" s="51" t="s">
        <v>1200</v>
      </c>
      <c r="K2454" s="51" t="s">
        <v>1199</v>
      </c>
      <c r="L2454" s="51" t="s">
        <v>1244</v>
      </c>
      <c r="M2454" s="51" t="s">
        <v>1791</v>
      </c>
      <c r="N2454" s="51" t="s">
        <v>2735</v>
      </c>
      <c r="O2454" s="51">
        <v>278400</v>
      </c>
      <c r="P2454" s="51" t="s">
        <v>1195</v>
      </c>
      <c r="Q2454" s="51" t="s">
        <v>1194</v>
      </c>
      <c r="R2454" s="51" t="s">
        <v>15</v>
      </c>
      <c r="T2454" s="51" t="s">
        <v>2290</v>
      </c>
    </row>
    <row r="2455" spans="1:20" x14ac:dyDescent="0.2">
      <c r="A2455" s="51" t="s">
        <v>1787</v>
      </c>
      <c r="B2455" s="51" t="s">
        <v>1573</v>
      </c>
      <c r="C2455" s="51" t="s">
        <v>2372</v>
      </c>
      <c r="D2455" s="51" t="s">
        <v>1443</v>
      </c>
      <c r="E2455" s="51" t="s">
        <v>1442</v>
      </c>
      <c r="F2455" s="51" t="s">
        <v>1204</v>
      </c>
      <c r="G2455" s="51" t="s">
        <v>1203</v>
      </c>
      <c r="H2455" s="51" t="s">
        <v>1202</v>
      </c>
      <c r="I2455" s="51" t="s">
        <v>1201</v>
      </c>
      <c r="J2455" s="51" t="s">
        <v>1200</v>
      </c>
      <c r="K2455" s="51" t="s">
        <v>1199</v>
      </c>
      <c r="L2455" s="51" t="s">
        <v>1242</v>
      </c>
      <c r="M2455" s="51" t="s">
        <v>1791</v>
      </c>
      <c r="N2455" s="51" t="s">
        <v>2735</v>
      </c>
      <c r="O2455" s="51">
        <v>610400</v>
      </c>
      <c r="P2455" s="51" t="s">
        <v>1195</v>
      </c>
      <c r="Q2455" s="51" t="s">
        <v>1194</v>
      </c>
      <c r="R2455" s="51" t="s">
        <v>15</v>
      </c>
      <c r="T2455" s="51" t="s">
        <v>1940</v>
      </c>
    </row>
    <row r="2456" spans="1:20" x14ac:dyDescent="0.2">
      <c r="A2456" s="51" t="s">
        <v>1787</v>
      </c>
      <c r="B2456" s="51" t="s">
        <v>1573</v>
      </c>
      <c r="C2456" s="51" t="s">
        <v>2372</v>
      </c>
      <c r="D2456" s="51" t="s">
        <v>1443</v>
      </c>
      <c r="E2456" s="51" t="s">
        <v>1442</v>
      </c>
      <c r="F2456" s="51" t="s">
        <v>1204</v>
      </c>
      <c r="G2456" s="51" t="s">
        <v>1203</v>
      </c>
      <c r="H2456" s="51" t="s">
        <v>1202</v>
      </c>
      <c r="I2456" s="51" t="s">
        <v>1201</v>
      </c>
      <c r="J2456" s="51" t="s">
        <v>1200</v>
      </c>
      <c r="K2456" s="51" t="s">
        <v>1199</v>
      </c>
      <c r="L2456" s="51" t="s">
        <v>1238</v>
      </c>
      <c r="M2456" s="51" t="s">
        <v>1791</v>
      </c>
      <c r="N2456" s="51" t="s">
        <v>2735</v>
      </c>
      <c r="O2456" s="51">
        <v>204000</v>
      </c>
      <c r="P2456" s="51" t="s">
        <v>1195</v>
      </c>
      <c r="Q2456" s="51" t="s">
        <v>1194</v>
      </c>
      <c r="R2456" s="51" t="s">
        <v>15</v>
      </c>
      <c r="T2456" s="51" t="s">
        <v>1875</v>
      </c>
    </row>
    <row r="2457" spans="1:20" x14ac:dyDescent="0.2">
      <c r="A2457" s="51" t="s">
        <v>1787</v>
      </c>
      <c r="B2457" s="51" t="s">
        <v>1573</v>
      </c>
      <c r="C2457" s="51" t="s">
        <v>2372</v>
      </c>
      <c r="D2457" s="51" t="s">
        <v>1436</v>
      </c>
      <c r="E2457" s="51" t="s">
        <v>1435</v>
      </c>
      <c r="F2457" s="51" t="s">
        <v>1204</v>
      </c>
      <c r="G2457" s="51" t="s">
        <v>1203</v>
      </c>
      <c r="H2457" s="51" t="s">
        <v>1202</v>
      </c>
      <c r="I2457" s="51" t="s">
        <v>1201</v>
      </c>
      <c r="J2457" s="51" t="s">
        <v>1200</v>
      </c>
      <c r="K2457" s="51" t="s">
        <v>1199</v>
      </c>
      <c r="L2457" s="51" t="s">
        <v>1222</v>
      </c>
      <c r="M2457" s="51" t="s">
        <v>1791</v>
      </c>
      <c r="N2457" s="51" t="s">
        <v>2735</v>
      </c>
      <c r="O2457" s="51">
        <v>217400</v>
      </c>
      <c r="P2457" s="51" t="s">
        <v>1195</v>
      </c>
      <c r="Q2457" s="51" t="s">
        <v>1194</v>
      </c>
      <c r="R2457" s="51" t="s">
        <v>15</v>
      </c>
      <c r="T2457" s="51" t="s">
        <v>2419</v>
      </c>
    </row>
    <row r="2458" spans="1:20" x14ac:dyDescent="0.2">
      <c r="A2458" s="51" t="s">
        <v>1787</v>
      </c>
      <c r="B2458" s="51" t="s">
        <v>1573</v>
      </c>
      <c r="C2458" s="51" t="s">
        <v>2372</v>
      </c>
      <c r="D2458" s="51" t="s">
        <v>1436</v>
      </c>
      <c r="E2458" s="51" t="s">
        <v>1435</v>
      </c>
      <c r="F2458" s="51" t="s">
        <v>1204</v>
      </c>
      <c r="G2458" s="51" t="s">
        <v>1203</v>
      </c>
      <c r="H2458" s="51" t="s">
        <v>1202</v>
      </c>
      <c r="I2458" s="51" t="s">
        <v>1201</v>
      </c>
      <c r="J2458" s="51" t="s">
        <v>1200</v>
      </c>
      <c r="K2458" s="51" t="s">
        <v>1199</v>
      </c>
      <c r="L2458" s="51" t="s">
        <v>1219</v>
      </c>
      <c r="M2458" s="51" t="s">
        <v>1211</v>
      </c>
      <c r="N2458" s="51" t="s">
        <v>1164</v>
      </c>
      <c r="O2458" s="51">
        <v>337900</v>
      </c>
      <c r="P2458" s="51" t="s">
        <v>1195</v>
      </c>
      <c r="Q2458" s="51" t="s">
        <v>1194</v>
      </c>
      <c r="R2458" s="51" t="s">
        <v>15</v>
      </c>
      <c r="T2458" s="51" t="s">
        <v>1785</v>
      </c>
    </row>
    <row r="2459" spans="1:20" x14ac:dyDescent="0.2">
      <c r="A2459" s="51" t="s">
        <v>1787</v>
      </c>
      <c r="B2459" s="51" t="s">
        <v>1573</v>
      </c>
      <c r="C2459" s="51" t="s">
        <v>2372</v>
      </c>
      <c r="D2459" s="51" t="s">
        <v>1436</v>
      </c>
      <c r="E2459" s="51" t="s">
        <v>1435</v>
      </c>
      <c r="F2459" s="51" t="s">
        <v>1204</v>
      </c>
      <c r="G2459" s="51" t="s">
        <v>1203</v>
      </c>
      <c r="H2459" s="51" t="s">
        <v>1202</v>
      </c>
      <c r="I2459" s="51" t="s">
        <v>1201</v>
      </c>
      <c r="J2459" s="51" t="s">
        <v>1200</v>
      </c>
      <c r="K2459" s="51" t="s">
        <v>1199</v>
      </c>
      <c r="L2459" s="51" t="s">
        <v>1217</v>
      </c>
      <c r="M2459" s="51" t="s">
        <v>1791</v>
      </c>
      <c r="N2459" s="51" t="s">
        <v>2735</v>
      </c>
      <c r="O2459" s="51">
        <v>188900</v>
      </c>
      <c r="P2459" s="51" t="s">
        <v>1195</v>
      </c>
      <c r="Q2459" s="51" t="s">
        <v>1194</v>
      </c>
      <c r="R2459" s="51" t="s">
        <v>15</v>
      </c>
      <c r="T2459" s="51" t="s">
        <v>1308</v>
      </c>
    </row>
    <row r="2460" spans="1:20" x14ac:dyDescent="0.2">
      <c r="A2460" s="51" t="s">
        <v>1787</v>
      </c>
      <c r="B2460" s="51" t="s">
        <v>1573</v>
      </c>
      <c r="C2460" s="51" t="s">
        <v>2372</v>
      </c>
      <c r="D2460" s="51" t="s">
        <v>1436</v>
      </c>
      <c r="E2460" s="51" t="s">
        <v>1435</v>
      </c>
      <c r="F2460" s="51" t="s">
        <v>1204</v>
      </c>
      <c r="G2460" s="51" t="s">
        <v>1203</v>
      </c>
      <c r="H2460" s="51" t="s">
        <v>1202</v>
      </c>
      <c r="I2460" s="51" t="s">
        <v>1201</v>
      </c>
      <c r="J2460" s="51" t="s">
        <v>1200</v>
      </c>
      <c r="K2460" s="51" t="s">
        <v>1199</v>
      </c>
      <c r="L2460" s="51" t="s">
        <v>1215</v>
      </c>
      <c r="M2460" s="51" t="s">
        <v>1211</v>
      </c>
      <c r="N2460" s="51" t="s">
        <v>1164</v>
      </c>
      <c r="O2460" s="51">
        <v>265900</v>
      </c>
      <c r="P2460" s="51" t="s">
        <v>1195</v>
      </c>
      <c r="Q2460" s="51" t="s">
        <v>1194</v>
      </c>
      <c r="R2460" s="51" t="s">
        <v>15</v>
      </c>
      <c r="T2460" s="51" t="s">
        <v>1418</v>
      </c>
    </row>
    <row r="2461" spans="1:20" x14ac:dyDescent="0.2">
      <c r="A2461" s="51" t="s">
        <v>1787</v>
      </c>
      <c r="B2461" s="51" t="s">
        <v>1573</v>
      </c>
      <c r="C2461" s="51" t="s">
        <v>2372</v>
      </c>
      <c r="D2461" s="51" t="s">
        <v>1436</v>
      </c>
      <c r="E2461" s="51" t="s">
        <v>1435</v>
      </c>
      <c r="F2461" s="51" t="s">
        <v>1204</v>
      </c>
      <c r="G2461" s="51" t="s">
        <v>1203</v>
      </c>
      <c r="H2461" s="51" t="s">
        <v>1202</v>
      </c>
      <c r="I2461" s="51" t="s">
        <v>1201</v>
      </c>
      <c r="J2461" s="51" t="s">
        <v>1200</v>
      </c>
      <c r="K2461" s="51" t="s">
        <v>1199</v>
      </c>
      <c r="L2461" s="51" t="s">
        <v>1212</v>
      </c>
      <c r="M2461" s="51" t="s">
        <v>1211</v>
      </c>
      <c r="N2461" s="51" t="s">
        <v>1164</v>
      </c>
      <c r="O2461" s="51">
        <v>336100</v>
      </c>
      <c r="P2461" s="51" t="s">
        <v>1195</v>
      </c>
      <c r="Q2461" s="51" t="s">
        <v>1194</v>
      </c>
      <c r="R2461" s="51" t="s">
        <v>15</v>
      </c>
      <c r="T2461" s="51" t="s">
        <v>2243</v>
      </c>
    </row>
    <row r="2462" spans="1:20" x14ac:dyDescent="0.2">
      <c r="A2462" s="51" t="s">
        <v>1787</v>
      </c>
      <c r="B2462" s="51" t="s">
        <v>1573</v>
      </c>
      <c r="C2462" s="51" t="s">
        <v>2372</v>
      </c>
      <c r="D2462" s="51" t="s">
        <v>1436</v>
      </c>
      <c r="E2462" s="51" t="s">
        <v>1435</v>
      </c>
      <c r="F2462" s="51" t="s">
        <v>1204</v>
      </c>
      <c r="G2462" s="51" t="s">
        <v>1203</v>
      </c>
      <c r="H2462" s="51" t="s">
        <v>1202</v>
      </c>
      <c r="I2462" s="51" t="s">
        <v>1201</v>
      </c>
      <c r="J2462" s="51" t="s">
        <v>1200</v>
      </c>
      <c r="K2462" s="51" t="s">
        <v>1199</v>
      </c>
      <c r="L2462" s="51" t="s">
        <v>1198</v>
      </c>
      <c r="M2462" s="51" t="s">
        <v>1791</v>
      </c>
      <c r="N2462" s="51" t="s">
        <v>2735</v>
      </c>
      <c r="O2462" s="51">
        <v>278400</v>
      </c>
      <c r="P2462" s="51" t="s">
        <v>1195</v>
      </c>
      <c r="Q2462" s="51" t="s">
        <v>1194</v>
      </c>
      <c r="R2462" s="51" t="s">
        <v>15</v>
      </c>
      <c r="T2462" s="51" t="s">
        <v>2290</v>
      </c>
    </row>
    <row r="2463" spans="1:20" x14ac:dyDescent="0.2">
      <c r="A2463" s="51" t="s">
        <v>1787</v>
      </c>
      <c r="B2463" s="51" t="s">
        <v>1573</v>
      </c>
      <c r="C2463" s="51" t="s">
        <v>2372</v>
      </c>
      <c r="D2463" s="51" t="s">
        <v>1436</v>
      </c>
      <c r="E2463" s="51" t="s">
        <v>1435</v>
      </c>
      <c r="F2463" s="51" t="s">
        <v>1204</v>
      </c>
      <c r="G2463" s="51" t="s">
        <v>1203</v>
      </c>
      <c r="H2463" s="51" t="s">
        <v>1202</v>
      </c>
      <c r="I2463" s="51" t="s">
        <v>1201</v>
      </c>
      <c r="J2463" s="51" t="s">
        <v>1200</v>
      </c>
      <c r="K2463" s="51" t="s">
        <v>1199</v>
      </c>
      <c r="L2463" s="51" t="s">
        <v>1251</v>
      </c>
      <c r="M2463" s="51" t="s">
        <v>1221</v>
      </c>
      <c r="N2463" s="51" t="s">
        <v>1164</v>
      </c>
      <c r="O2463" s="51">
        <v>181600</v>
      </c>
      <c r="P2463" s="51" t="s">
        <v>1195</v>
      </c>
      <c r="Q2463" s="51" t="s">
        <v>1194</v>
      </c>
      <c r="R2463" s="51" t="s">
        <v>15</v>
      </c>
      <c r="T2463" s="51" t="s">
        <v>2434</v>
      </c>
    </row>
    <row r="2464" spans="1:20" x14ac:dyDescent="0.2">
      <c r="A2464" s="51" t="s">
        <v>1787</v>
      </c>
      <c r="B2464" s="51" t="s">
        <v>1573</v>
      </c>
      <c r="C2464" s="51" t="s">
        <v>2372</v>
      </c>
      <c r="D2464" s="51" t="s">
        <v>1436</v>
      </c>
      <c r="E2464" s="51" t="s">
        <v>1435</v>
      </c>
      <c r="F2464" s="51" t="s">
        <v>1204</v>
      </c>
      <c r="G2464" s="51" t="s">
        <v>1203</v>
      </c>
      <c r="H2464" s="51" t="s">
        <v>1202</v>
      </c>
      <c r="I2464" s="51" t="s">
        <v>1201</v>
      </c>
      <c r="J2464" s="51" t="s">
        <v>1200</v>
      </c>
      <c r="K2464" s="51" t="s">
        <v>1199</v>
      </c>
      <c r="L2464" s="51" t="s">
        <v>1248</v>
      </c>
      <c r="M2464" s="51" t="s">
        <v>1791</v>
      </c>
      <c r="N2464" s="51" t="s">
        <v>2735</v>
      </c>
      <c r="O2464" s="51">
        <v>417900</v>
      </c>
      <c r="P2464" s="51" t="s">
        <v>1195</v>
      </c>
      <c r="Q2464" s="51" t="s">
        <v>1194</v>
      </c>
      <c r="R2464" s="51" t="s">
        <v>15</v>
      </c>
      <c r="T2464" s="51" t="s">
        <v>2059</v>
      </c>
    </row>
    <row r="2465" spans="1:20" x14ac:dyDescent="0.2">
      <c r="A2465" s="51" t="s">
        <v>1787</v>
      </c>
      <c r="B2465" s="51" t="s">
        <v>1573</v>
      </c>
      <c r="C2465" s="51" t="s">
        <v>2372</v>
      </c>
      <c r="D2465" s="51" t="s">
        <v>1436</v>
      </c>
      <c r="E2465" s="51" t="s">
        <v>1435</v>
      </c>
      <c r="F2465" s="51" t="s">
        <v>1204</v>
      </c>
      <c r="G2465" s="51" t="s">
        <v>1203</v>
      </c>
      <c r="H2465" s="51" t="s">
        <v>1202</v>
      </c>
      <c r="I2465" s="51" t="s">
        <v>1201</v>
      </c>
      <c r="J2465" s="51" t="s">
        <v>1200</v>
      </c>
      <c r="K2465" s="51" t="s">
        <v>1199</v>
      </c>
      <c r="L2465" s="51" t="s">
        <v>1246</v>
      </c>
      <c r="M2465" s="51" t="s">
        <v>1197</v>
      </c>
      <c r="N2465" s="51" t="s">
        <v>1168</v>
      </c>
      <c r="O2465" s="51">
        <v>190150</v>
      </c>
      <c r="P2465" s="51" t="s">
        <v>1195</v>
      </c>
      <c r="Q2465" s="51" t="s">
        <v>1194</v>
      </c>
      <c r="R2465" s="51" t="s">
        <v>15</v>
      </c>
      <c r="T2465" s="51" t="s">
        <v>2433</v>
      </c>
    </row>
    <row r="2466" spans="1:20" x14ac:dyDescent="0.2">
      <c r="A2466" s="51" t="s">
        <v>1787</v>
      </c>
      <c r="B2466" s="51" t="s">
        <v>1573</v>
      </c>
      <c r="C2466" s="51" t="s">
        <v>2372</v>
      </c>
      <c r="D2466" s="51" t="s">
        <v>1436</v>
      </c>
      <c r="E2466" s="51" t="s">
        <v>1435</v>
      </c>
      <c r="F2466" s="51" t="s">
        <v>1204</v>
      </c>
      <c r="G2466" s="51" t="s">
        <v>1203</v>
      </c>
      <c r="H2466" s="51" t="s">
        <v>1202</v>
      </c>
      <c r="I2466" s="51" t="s">
        <v>1201</v>
      </c>
      <c r="J2466" s="51" t="s">
        <v>1200</v>
      </c>
      <c r="K2466" s="51" t="s">
        <v>1199</v>
      </c>
      <c r="L2466" s="51" t="s">
        <v>1244</v>
      </c>
      <c r="M2466" s="51" t="s">
        <v>1791</v>
      </c>
      <c r="N2466" s="51" t="s">
        <v>2735</v>
      </c>
      <c r="O2466" s="51">
        <v>188400</v>
      </c>
      <c r="P2466" s="51" t="s">
        <v>1195</v>
      </c>
      <c r="Q2466" s="51" t="s">
        <v>1194</v>
      </c>
      <c r="R2466" s="51" t="s">
        <v>15</v>
      </c>
      <c r="T2466" s="51" t="s">
        <v>2383</v>
      </c>
    </row>
    <row r="2467" spans="1:20" x14ac:dyDescent="0.2">
      <c r="A2467" s="51" t="s">
        <v>1787</v>
      </c>
      <c r="B2467" s="51" t="s">
        <v>1573</v>
      </c>
      <c r="C2467" s="51" t="s">
        <v>2372</v>
      </c>
      <c r="D2467" s="51" t="s">
        <v>1436</v>
      </c>
      <c r="E2467" s="51" t="s">
        <v>1435</v>
      </c>
      <c r="F2467" s="51" t="s">
        <v>1204</v>
      </c>
      <c r="G2467" s="51" t="s">
        <v>1203</v>
      </c>
      <c r="H2467" s="51" t="s">
        <v>1202</v>
      </c>
      <c r="I2467" s="51" t="s">
        <v>1201</v>
      </c>
      <c r="J2467" s="51" t="s">
        <v>1200</v>
      </c>
      <c r="K2467" s="51" t="s">
        <v>1199</v>
      </c>
      <c r="L2467" s="51" t="s">
        <v>1242</v>
      </c>
      <c r="M2467" s="51" t="s">
        <v>1340</v>
      </c>
      <c r="N2467" s="51" t="s">
        <v>1166</v>
      </c>
      <c r="O2467" s="51">
        <v>549900</v>
      </c>
      <c r="P2467" s="51" t="s">
        <v>1195</v>
      </c>
      <c r="Q2467" s="51" t="s">
        <v>1194</v>
      </c>
      <c r="R2467" s="51" t="s">
        <v>15</v>
      </c>
      <c r="T2467" s="51" t="s">
        <v>1291</v>
      </c>
    </row>
    <row r="2468" spans="1:20" x14ac:dyDescent="0.2">
      <c r="A2468" s="51" t="s">
        <v>1787</v>
      </c>
      <c r="B2468" s="51" t="s">
        <v>1573</v>
      </c>
      <c r="C2468" s="51" t="s">
        <v>2372</v>
      </c>
      <c r="D2468" s="51" t="s">
        <v>1436</v>
      </c>
      <c r="E2468" s="51" t="s">
        <v>1435</v>
      </c>
      <c r="F2468" s="51" t="s">
        <v>1204</v>
      </c>
      <c r="G2468" s="51" t="s">
        <v>1203</v>
      </c>
      <c r="H2468" s="51" t="s">
        <v>1202</v>
      </c>
      <c r="I2468" s="51" t="s">
        <v>1201</v>
      </c>
      <c r="J2468" s="51" t="s">
        <v>1200</v>
      </c>
      <c r="K2468" s="51" t="s">
        <v>1199</v>
      </c>
      <c r="L2468" s="51" t="s">
        <v>1238</v>
      </c>
      <c r="M2468" s="51" t="s">
        <v>1211</v>
      </c>
      <c r="N2468" s="51" t="s">
        <v>1164</v>
      </c>
      <c r="O2468" s="51">
        <v>298900</v>
      </c>
      <c r="P2468" s="51" t="s">
        <v>1195</v>
      </c>
      <c r="Q2468" s="51" t="s">
        <v>1194</v>
      </c>
      <c r="R2468" s="51" t="s">
        <v>15</v>
      </c>
      <c r="T2468" s="51" t="s">
        <v>2288</v>
      </c>
    </row>
    <row r="2469" spans="1:20" x14ac:dyDescent="0.2">
      <c r="A2469" s="51" t="s">
        <v>1787</v>
      </c>
      <c r="B2469" s="51" t="s">
        <v>1573</v>
      </c>
      <c r="C2469" s="51" t="s">
        <v>2372</v>
      </c>
      <c r="D2469" s="51" t="s">
        <v>1430</v>
      </c>
      <c r="E2469" s="51" t="s">
        <v>1429</v>
      </c>
      <c r="F2469" s="51" t="s">
        <v>1204</v>
      </c>
      <c r="G2469" s="51" t="s">
        <v>1203</v>
      </c>
      <c r="H2469" s="51" t="s">
        <v>1202</v>
      </c>
      <c r="I2469" s="51" t="s">
        <v>1201</v>
      </c>
      <c r="J2469" s="51" t="s">
        <v>1200</v>
      </c>
      <c r="K2469" s="51" t="s">
        <v>1199</v>
      </c>
      <c r="L2469" s="51" t="s">
        <v>1222</v>
      </c>
      <c r="M2469" s="51" t="s">
        <v>1791</v>
      </c>
      <c r="N2469" s="51" t="s">
        <v>2735</v>
      </c>
      <c r="O2469" s="51">
        <v>189900</v>
      </c>
      <c r="P2469" s="51" t="s">
        <v>1195</v>
      </c>
      <c r="Q2469" s="51" t="s">
        <v>1194</v>
      </c>
      <c r="R2469" s="51" t="s">
        <v>15</v>
      </c>
      <c r="T2469" s="51" t="s">
        <v>2188</v>
      </c>
    </row>
    <row r="2470" spans="1:20" x14ac:dyDescent="0.2">
      <c r="A2470" s="51" t="s">
        <v>1787</v>
      </c>
      <c r="B2470" s="51" t="s">
        <v>1573</v>
      </c>
      <c r="C2470" s="51" t="s">
        <v>2372</v>
      </c>
      <c r="D2470" s="51" t="s">
        <v>1430</v>
      </c>
      <c r="E2470" s="51" t="s">
        <v>1429</v>
      </c>
      <c r="F2470" s="51" t="s">
        <v>1204</v>
      </c>
      <c r="G2470" s="51" t="s">
        <v>1203</v>
      </c>
      <c r="H2470" s="51" t="s">
        <v>1202</v>
      </c>
      <c r="I2470" s="51" t="s">
        <v>1201</v>
      </c>
      <c r="J2470" s="51" t="s">
        <v>1200</v>
      </c>
      <c r="K2470" s="51" t="s">
        <v>1199</v>
      </c>
      <c r="L2470" s="51" t="s">
        <v>1219</v>
      </c>
      <c r="M2470" s="51" t="s">
        <v>1211</v>
      </c>
      <c r="N2470" s="51" t="s">
        <v>1164</v>
      </c>
      <c r="O2470" s="51">
        <v>230550</v>
      </c>
      <c r="P2470" s="51" t="s">
        <v>1195</v>
      </c>
      <c r="Q2470" s="51" t="s">
        <v>1194</v>
      </c>
      <c r="R2470" s="51" t="s">
        <v>15</v>
      </c>
      <c r="T2470" s="51" t="s">
        <v>2432</v>
      </c>
    </row>
    <row r="2471" spans="1:20" x14ac:dyDescent="0.2">
      <c r="A2471" s="51" t="s">
        <v>1787</v>
      </c>
      <c r="B2471" s="51" t="s">
        <v>1573</v>
      </c>
      <c r="C2471" s="51" t="s">
        <v>2372</v>
      </c>
      <c r="D2471" s="51" t="s">
        <v>1430</v>
      </c>
      <c r="E2471" s="51" t="s">
        <v>1429</v>
      </c>
      <c r="F2471" s="51" t="s">
        <v>1204</v>
      </c>
      <c r="G2471" s="51" t="s">
        <v>1203</v>
      </c>
      <c r="H2471" s="51" t="s">
        <v>1202</v>
      </c>
      <c r="I2471" s="51" t="s">
        <v>1201</v>
      </c>
      <c r="J2471" s="51" t="s">
        <v>1200</v>
      </c>
      <c r="K2471" s="51" t="s">
        <v>1199</v>
      </c>
      <c r="L2471" s="51" t="s">
        <v>1217</v>
      </c>
      <c r="M2471" s="51" t="s">
        <v>1197</v>
      </c>
      <c r="N2471" s="51" t="s">
        <v>1168</v>
      </c>
      <c r="O2471" s="51">
        <v>569900</v>
      </c>
      <c r="P2471" s="51" t="s">
        <v>1195</v>
      </c>
      <c r="Q2471" s="51" t="s">
        <v>1194</v>
      </c>
      <c r="R2471" s="51" t="s">
        <v>15</v>
      </c>
      <c r="T2471" s="51" t="s">
        <v>2287</v>
      </c>
    </row>
    <row r="2472" spans="1:20" x14ac:dyDescent="0.2">
      <c r="A2472" s="51" t="s">
        <v>1787</v>
      </c>
      <c r="B2472" s="51" t="s">
        <v>1573</v>
      </c>
      <c r="C2472" s="51" t="s">
        <v>2372</v>
      </c>
      <c r="D2472" s="51" t="s">
        <v>1430</v>
      </c>
      <c r="E2472" s="51" t="s">
        <v>1429</v>
      </c>
      <c r="F2472" s="51" t="s">
        <v>1204</v>
      </c>
      <c r="G2472" s="51" t="s">
        <v>1203</v>
      </c>
      <c r="H2472" s="51" t="s">
        <v>1202</v>
      </c>
      <c r="I2472" s="51" t="s">
        <v>1201</v>
      </c>
      <c r="J2472" s="51" t="s">
        <v>1200</v>
      </c>
      <c r="K2472" s="51" t="s">
        <v>1199</v>
      </c>
      <c r="L2472" s="51" t="s">
        <v>1215</v>
      </c>
      <c r="M2472" s="51" t="s">
        <v>1221</v>
      </c>
      <c r="N2472" s="51" t="s">
        <v>1164</v>
      </c>
      <c r="O2472" s="51">
        <v>308300</v>
      </c>
      <c r="P2472" s="51" t="s">
        <v>1195</v>
      </c>
      <c r="Q2472" s="51" t="s">
        <v>1194</v>
      </c>
      <c r="R2472" s="51" t="s">
        <v>15</v>
      </c>
      <c r="T2472" s="51" t="s">
        <v>2236</v>
      </c>
    </row>
    <row r="2473" spans="1:20" x14ac:dyDescent="0.2">
      <c r="A2473" s="51" t="s">
        <v>1787</v>
      </c>
      <c r="B2473" s="51" t="s">
        <v>1573</v>
      </c>
      <c r="C2473" s="51" t="s">
        <v>2372</v>
      </c>
      <c r="D2473" s="51" t="s">
        <v>1430</v>
      </c>
      <c r="E2473" s="51" t="s">
        <v>1429</v>
      </c>
      <c r="F2473" s="51" t="s">
        <v>1204</v>
      </c>
      <c r="G2473" s="51" t="s">
        <v>1203</v>
      </c>
      <c r="H2473" s="51" t="s">
        <v>1202</v>
      </c>
      <c r="I2473" s="51" t="s">
        <v>1201</v>
      </c>
      <c r="J2473" s="51" t="s">
        <v>1200</v>
      </c>
      <c r="K2473" s="51" t="s">
        <v>1199</v>
      </c>
      <c r="L2473" s="51" t="s">
        <v>1212</v>
      </c>
      <c r="M2473" s="51" t="s">
        <v>1791</v>
      </c>
      <c r="N2473" s="51" t="s">
        <v>2735</v>
      </c>
      <c r="O2473" s="51">
        <v>321100</v>
      </c>
      <c r="P2473" s="51" t="s">
        <v>1195</v>
      </c>
      <c r="Q2473" s="51" t="s">
        <v>1194</v>
      </c>
      <c r="R2473" s="51" t="s">
        <v>15</v>
      </c>
      <c r="T2473" s="51" t="s">
        <v>2286</v>
      </c>
    </row>
    <row r="2474" spans="1:20" x14ac:dyDescent="0.2">
      <c r="A2474" s="51" t="s">
        <v>1787</v>
      </c>
      <c r="B2474" s="51" t="s">
        <v>1573</v>
      </c>
      <c r="C2474" s="51" t="s">
        <v>2372</v>
      </c>
      <c r="D2474" s="51" t="s">
        <v>1430</v>
      </c>
      <c r="E2474" s="51" t="s">
        <v>1429</v>
      </c>
      <c r="F2474" s="51" t="s">
        <v>1204</v>
      </c>
      <c r="G2474" s="51" t="s">
        <v>1203</v>
      </c>
      <c r="H2474" s="51" t="s">
        <v>1202</v>
      </c>
      <c r="I2474" s="51" t="s">
        <v>1201</v>
      </c>
      <c r="J2474" s="51" t="s">
        <v>1200</v>
      </c>
      <c r="K2474" s="51" t="s">
        <v>1199</v>
      </c>
      <c r="L2474" s="51" t="s">
        <v>1198</v>
      </c>
      <c r="M2474" s="51" t="s">
        <v>1197</v>
      </c>
      <c r="N2474" s="51" t="s">
        <v>1168</v>
      </c>
      <c r="O2474" s="51">
        <v>329900</v>
      </c>
      <c r="P2474" s="51" t="s">
        <v>1195</v>
      </c>
      <c r="Q2474" s="51" t="s">
        <v>1194</v>
      </c>
      <c r="R2474" s="51" t="s">
        <v>15</v>
      </c>
      <c r="T2474" s="51" t="s">
        <v>1870</v>
      </c>
    </row>
    <row r="2475" spans="1:20" x14ac:dyDescent="0.2">
      <c r="A2475" s="51" t="s">
        <v>1787</v>
      </c>
      <c r="B2475" s="51" t="s">
        <v>1573</v>
      </c>
      <c r="C2475" s="51" t="s">
        <v>2372</v>
      </c>
      <c r="D2475" s="51" t="s">
        <v>1430</v>
      </c>
      <c r="E2475" s="51" t="s">
        <v>1429</v>
      </c>
      <c r="F2475" s="51" t="s">
        <v>1204</v>
      </c>
      <c r="G2475" s="51" t="s">
        <v>1203</v>
      </c>
      <c r="H2475" s="51" t="s">
        <v>1202</v>
      </c>
      <c r="I2475" s="51" t="s">
        <v>1201</v>
      </c>
      <c r="J2475" s="51" t="s">
        <v>1200</v>
      </c>
      <c r="K2475" s="51" t="s">
        <v>1199</v>
      </c>
      <c r="L2475" s="51" t="s">
        <v>1251</v>
      </c>
      <c r="M2475" s="51" t="s">
        <v>1211</v>
      </c>
      <c r="N2475" s="51" t="s">
        <v>1164</v>
      </c>
      <c r="O2475" s="51">
        <v>214900</v>
      </c>
      <c r="P2475" s="51" t="s">
        <v>1195</v>
      </c>
      <c r="Q2475" s="51" t="s">
        <v>1194</v>
      </c>
      <c r="R2475" s="51" t="s">
        <v>15</v>
      </c>
      <c r="T2475" s="51" t="s">
        <v>1223</v>
      </c>
    </row>
    <row r="2476" spans="1:20" x14ac:dyDescent="0.2">
      <c r="A2476" s="51" t="s">
        <v>1787</v>
      </c>
      <c r="B2476" s="51" t="s">
        <v>1573</v>
      </c>
      <c r="C2476" s="51" t="s">
        <v>2372</v>
      </c>
      <c r="D2476" s="51" t="s">
        <v>1430</v>
      </c>
      <c r="E2476" s="51" t="s">
        <v>1429</v>
      </c>
      <c r="F2476" s="51" t="s">
        <v>1204</v>
      </c>
      <c r="G2476" s="51" t="s">
        <v>1203</v>
      </c>
      <c r="H2476" s="51" t="s">
        <v>1202</v>
      </c>
      <c r="I2476" s="51" t="s">
        <v>1201</v>
      </c>
      <c r="J2476" s="51" t="s">
        <v>1200</v>
      </c>
      <c r="K2476" s="51" t="s">
        <v>1199</v>
      </c>
      <c r="L2476" s="51" t="s">
        <v>1248</v>
      </c>
      <c r="M2476" s="51" t="s">
        <v>1791</v>
      </c>
      <c r="N2476" s="51" t="s">
        <v>2735</v>
      </c>
      <c r="O2476" s="51">
        <v>138600</v>
      </c>
      <c r="P2476" s="51" t="s">
        <v>1195</v>
      </c>
      <c r="Q2476" s="51" t="s">
        <v>1194</v>
      </c>
      <c r="R2476" s="51" t="s">
        <v>15</v>
      </c>
      <c r="T2476" s="51" t="s">
        <v>2269</v>
      </c>
    </row>
    <row r="2477" spans="1:20" x14ac:dyDescent="0.2">
      <c r="A2477" s="51" t="s">
        <v>1787</v>
      </c>
      <c r="B2477" s="51" t="s">
        <v>1573</v>
      </c>
      <c r="C2477" s="51" t="s">
        <v>2372</v>
      </c>
      <c r="D2477" s="51" t="s">
        <v>1430</v>
      </c>
      <c r="E2477" s="51" t="s">
        <v>1429</v>
      </c>
      <c r="F2477" s="51" t="s">
        <v>1204</v>
      </c>
      <c r="G2477" s="51" t="s">
        <v>1203</v>
      </c>
      <c r="H2477" s="51" t="s">
        <v>1202</v>
      </c>
      <c r="I2477" s="51" t="s">
        <v>1201</v>
      </c>
      <c r="J2477" s="51" t="s">
        <v>1200</v>
      </c>
      <c r="K2477" s="51" t="s">
        <v>1199</v>
      </c>
      <c r="L2477" s="51" t="s">
        <v>1246</v>
      </c>
      <c r="M2477" s="51" t="s">
        <v>1211</v>
      </c>
      <c r="N2477" s="51" t="s">
        <v>1164</v>
      </c>
      <c r="O2477" s="51">
        <v>323100</v>
      </c>
      <c r="P2477" s="51" t="s">
        <v>1195</v>
      </c>
      <c r="Q2477" s="51" t="s">
        <v>1194</v>
      </c>
      <c r="R2477" s="51" t="s">
        <v>15</v>
      </c>
      <c r="T2477" s="51" t="s">
        <v>2285</v>
      </c>
    </row>
    <row r="2478" spans="1:20" x14ac:dyDescent="0.2">
      <c r="A2478" s="51" t="s">
        <v>1787</v>
      </c>
      <c r="B2478" s="51" t="s">
        <v>1573</v>
      </c>
      <c r="C2478" s="51" t="s">
        <v>2372</v>
      </c>
      <c r="D2478" s="51" t="s">
        <v>1430</v>
      </c>
      <c r="E2478" s="51" t="s">
        <v>1429</v>
      </c>
      <c r="F2478" s="51" t="s">
        <v>1204</v>
      </c>
      <c r="G2478" s="51" t="s">
        <v>1203</v>
      </c>
      <c r="H2478" s="51" t="s">
        <v>1202</v>
      </c>
      <c r="I2478" s="51" t="s">
        <v>1201</v>
      </c>
      <c r="J2478" s="51" t="s">
        <v>1200</v>
      </c>
      <c r="K2478" s="51" t="s">
        <v>1199</v>
      </c>
      <c r="L2478" s="51" t="s">
        <v>1244</v>
      </c>
      <c r="M2478" s="51" t="s">
        <v>1211</v>
      </c>
      <c r="N2478" s="51" t="s">
        <v>1164</v>
      </c>
      <c r="O2478" s="51">
        <v>228900</v>
      </c>
      <c r="P2478" s="51" t="s">
        <v>1195</v>
      </c>
      <c r="Q2478" s="51" t="s">
        <v>1194</v>
      </c>
      <c r="R2478" s="51" t="s">
        <v>15</v>
      </c>
      <c r="T2478" s="51" t="s">
        <v>1759</v>
      </c>
    </row>
    <row r="2479" spans="1:20" x14ac:dyDescent="0.2">
      <c r="A2479" s="51" t="s">
        <v>1787</v>
      </c>
      <c r="B2479" s="51" t="s">
        <v>1573</v>
      </c>
      <c r="C2479" s="51" t="s">
        <v>2372</v>
      </c>
      <c r="D2479" s="51" t="s">
        <v>1430</v>
      </c>
      <c r="E2479" s="51" t="s">
        <v>1429</v>
      </c>
      <c r="F2479" s="51" t="s">
        <v>1204</v>
      </c>
      <c r="G2479" s="51" t="s">
        <v>1203</v>
      </c>
      <c r="H2479" s="51" t="s">
        <v>1202</v>
      </c>
      <c r="I2479" s="51" t="s">
        <v>1201</v>
      </c>
      <c r="J2479" s="51" t="s">
        <v>1200</v>
      </c>
      <c r="K2479" s="51" t="s">
        <v>1199</v>
      </c>
      <c r="L2479" s="51" t="s">
        <v>1242</v>
      </c>
      <c r="M2479" s="51" t="s">
        <v>1791</v>
      </c>
      <c r="N2479" s="51" t="s">
        <v>2735</v>
      </c>
      <c r="O2479" s="51">
        <v>499900</v>
      </c>
      <c r="P2479" s="51" t="s">
        <v>1195</v>
      </c>
      <c r="Q2479" s="51" t="s">
        <v>1194</v>
      </c>
      <c r="R2479" s="51" t="s">
        <v>15</v>
      </c>
      <c r="T2479" s="51" t="s">
        <v>2019</v>
      </c>
    </row>
    <row r="2480" spans="1:20" x14ac:dyDescent="0.2">
      <c r="A2480" s="51" t="s">
        <v>1787</v>
      </c>
      <c r="B2480" s="51" t="s">
        <v>1573</v>
      </c>
      <c r="C2480" s="51" t="s">
        <v>2372</v>
      </c>
      <c r="D2480" s="51" t="s">
        <v>1430</v>
      </c>
      <c r="E2480" s="51" t="s">
        <v>1429</v>
      </c>
      <c r="F2480" s="51" t="s">
        <v>1204</v>
      </c>
      <c r="G2480" s="51" t="s">
        <v>1203</v>
      </c>
      <c r="H2480" s="51" t="s">
        <v>1202</v>
      </c>
      <c r="I2480" s="51" t="s">
        <v>1201</v>
      </c>
      <c r="J2480" s="51" t="s">
        <v>1200</v>
      </c>
      <c r="K2480" s="51" t="s">
        <v>1199</v>
      </c>
      <c r="L2480" s="51" t="s">
        <v>1238</v>
      </c>
      <c r="M2480" s="51" t="s">
        <v>1221</v>
      </c>
      <c r="N2480" s="51" t="s">
        <v>1164</v>
      </c>
      <c r="O2480" s="51">
        <v>135500</v>
      </c>
      <c r="P2480" s="51" t="s">
        <v>1195</v>
      </c>
      <c r="Q2480" s="51" t="s">
        <v>1194</v>
      </c>
      <c r="R2480" s="51" t="s">
        <v>15</v>
      </c>
      <c r="T2480" s="51" t="s">
        <v>2284</v>
      </c>
    </row>
    <row r="2481" spans="1:20" x14ac:dyDescent="0.2">
      <c r="A2481" s="51" t="s">
        <v>1787</v>
      </c>
      <c r="B2481" s="51" t="s">
        <v>1573</v>
      </c>
      <c r="C2481" s="51" t="s">
        <v>2372</v>
      </c>
      <c r="D2481" s="51" t="s">
        <v>1425</v>
      </c>
      <c r="E2481" s="51" t="s">
        <v>1424</v>
      </c>
      <c r="F2481" s="51" t="s">
        <v>1204</v>
      </c>
      <c r="G2481" s="51" t="s">
        <v>1203</v>
      </c>
      <c r="H2481" s="51" t="s">
        <v>1202</v>
      </c>
      <c r="I2481" s="51" t="s">
        <v>1201</v>
      </c>
      <c r="J2481" s="51" t="s">
        <v>1200</v>
      </c>
      <c r="K2481" s="51" t="s">
        <v>1199</v>
      </c>
      <c r="L2481" s="51" t="s">
        <v>1222</v>
      </c>
      <c r="M2481" s="51" t="s">
        <v>1791</v>
      </c>
      <c r="N2481" s="51" t="s">
        <v>2735</v>
      </c>
      <c r="O2481" s="51">
        <v>249900</v>
      </c>
      <c r="P2481" s="51" t="s">
        <v>1195</v>
      </c>
      <c r="Q2481" s="51" t="s">
        <v>1194</v>
      </c>
      <c r="R2481" s="51" t="s">
        <v>15</v>
      </c>
      <c r="T2481" s="51" t="s">
        <v>1302</v>
      </c>
    </row>
    <row r="2482" spans="1:20" x14ac:dyDescent="0.2">
      <c r="A2482" s="51" t="s">
        <v>1787</v>
      </c>
      <c r="B2482" s="51" t="s">
        <v>1573</v>
      </c>
      <c r="C2482" s="51" t="s">
        <v>2372</v>
      </c>
      <c r="D2482" s="51" t="s">
        <v>1425</v>
      </c>
      <c r="E2482" s="51" t="s">
        <v>1424</v>
      </c>
      <c r="F2482" s="51" t="s">
        <v>1204</v>
      </c>
      <c r="G2482" s="51" t="s">
        <v>1203</v>
      </c>
      <c r="H2482" s="51" t="s">
        <v>1202</v>
      </c>
      <c r="I2482" s="51" t="s">
        <v>1201</v>
      </c>
      <c r="J2482" s="51" t="s">
        <v>1200</v>
      </c>
      <c r="K2482" s="51" t="s">
        <v>1199</v>
      </c>
      <c r="L2482" s="51" t="s">
        <v>1219</v>
      </c>
      <c r="M2482" s="51" t="s">
        <v>1197</v>
      </c>
      <c r="N2482" s="51" t="s">
        <v>1168</v>
      </c>
      <c r="O2482" s="51">
        <v>335900</v>
      </c>
      <c r="P2482" s="51" t="s">
        <v>1195</v>
      </c>
      <c r="Q2482" s="51" t="s">
        <v>1194</v>
      </c>
      <c r="R2482" s="51" t="s">
        <v>1213</v>
      </c>
      <c r="T2482" s="51" t="s">
        <v>1420</v>
      </c>
    </row>
    <row r="2483" spans="1:20" x14ac:dyDescent="0.2">
      <c r="A2483" s="51" t="s">
        <v>1787</v>
      </c>
      <c r="B2483" s="51" t="s">
        <v>1573</v>
      </c>
      <c r="C2483" s="51" t="s">
        <v>2372</v>
      </c>
      <c r="D2483" s="51" t="s">
        <v>1425</v>
      </c>
      <c r="E2483" s="51" t="s">
        <v>1424</v>
      </c>
      <c r="F2483" s="51" t="s">
        <v>1204</v>
      </c>
      <c r="G2483" s="51" t="s">
        <v>1203</v>
      </c>
      <c r="H2483" s="51" t="s">
        <v>1202</v>
      </c>
      <c r="I2483" s="51" t="s">
        <v>1201</v>
      </c>
      <c r="J2483" s="51" t="s">
        <v>1200</v>
      </c>
      <c r="K2483" s="51" t="s">
        <v>1199</v>
      </c>
      <c r="L2483" s="51" t="s">
        <v>1217</v>
      </c>
      <c r="M2483" s="51" t="s">
        <v>1791</v>
      </c>
      <c r="N2483" s="51" t="s">
        <v>2735</v>
      </c>
      <c r="O2483" s="51">
        <v>256800</v>
      </c>
      <c r="P2483" s="51" t="s">
        <v>1195</v>
      </c>
      <c r="Q2483" s="51" t="s">
        <v>1194</v>
      </c>
      <c r="R2483" s="51" t="s">
        <v>15</v>
      </c>
      <c r="T2483" s="51" t="s">
        <v>2374</v>
      </c>
    </row>
    <row r="2484" spans="1:20" x14ac:dyDescent="0.2">
      <c r="A2484" s="51" t="s">
        <v>1787</v>
      </c>
      <c r="B2484" s="51" t="s">
        <v>1573</v>
      </c>
      <c r="C2484" s="51" t="s">
        <v>2372</v>
      </c>
      <c r="D2484" s="51" t="s">
        <v>1425</v>
      </c>
      <c r="E2484" s="51" t="s">
        <v>1424</v>
      </c>
      <c r="F2484" s="51" t="s">
        <v>1204</v>
      </c>
      <c r="G2484" s="51" t="s">
        <v>1203</v>
      </c>
      <c r="H2484" s="51" t="s">
        <v>1202</v>
      </c>
      <c r="I2484" s="51" t="s">
        <v>1201</v>
      </c>
      <c r="J2484" s="51" t="s">
        <v>1200</v>
      </c>
      <c r="K2484" s="51" t="s">
        <v>1199</v>
      </c>
      <c r="L2484" s="51" t="s">
        <v>1215</v>
      </c>
      <c r="M2484" s="51" t="s">
        <v>1791</v>
      </c>
      <c r="N2484" s="51" t="s">
        <v>2735</v>
      </c>
      <c r="O2484" s="51">
        <v>139650</v>
      </c>
      <c r="P2484" s="51" t="s">
        <v>1195</v>
      </c>
      <c r="Q2484" s="51" t="s">
        <v>1194</v>
      </c>
      <c r="R2484" s="51" t="s">
        <v>15</v>
      </c>
      <c r="T2484" s="51" t="s">
        <v>2431</v>
      </c>
    </row>
    <row r="2485" spans="1:20" x14ac:dyDescent="0.2">
      <c r="A2485" s="51" t="s">
        <v>1787</v>
      </c>
      <c r="B2485" s="51" t="s">
        <v>1573</v>
      </c>
      <c r="C2485" s="51" t="s">
        <v>2372</v>
      </c>
      <c r="D2485" s="51" t="s">
        <v>1425</v>
      </c>
      <c r="E2485" s="51" t="s">
        <v>1424</v>
      </c>
      <c r="F2485" s="51" t="s">
        <v>1204</v>
      </c>
      <c r="G2485" s="51" t="s">
        <v>1203</v>
      </c>
      <c r="H2485" s="51" t="s">
        <v>1202</v>
      </c>
      <c r="I2485" s="51" t="s">
        <v>1201</v>
      </c>
      <c r="J2485" s="51" t="s">
        <v>1200</v>
      </c>
      <c r="K2485" s="51" t="s">
        <v>1199</v>
      </c>
      <c r="L2485" s="51" t="s">
        <v>1212</v>
      </c>
      <c r="M2485" s="51" t="s">
        <v>1211</v>
      </c>
      <c r="N2485" s="51" t="s">
        <v>1164</v>
      </c>
      <c r="O2485" s="51">
        <v>232000</v>
      </c>
      <c r="P2485" s="51" t="s">
        <v>1195</v>
      </c>
      <c r="Q2485" s="51" t="s">
        <v>1194</v>
      </c>
      <c r="R2485" s="51" t="s">
        <v>15</v>
      </c>
      <c r="T2485" s="51" t="s">
        <v>2185</v>
      </c>
    </row>
    <row r="2486" spans="1:20" x14ac:dyDescent="0.2">
      <c r="A2486" s="51" t="s">
        <v>1787</v>
      </c>
      <c r="B2486" s="51" t="s">
        <v>1573</v>
      </c>
      <c r="C2486" s="51" t="s">
        <v>2372</v>
      </c>
      <c r="D2486" s="51" t="s">
        <v>1425</v>
      </c>
      <c r="E2486" s="51" t="s">
        <v>1424</v>
      </c>
      <c r="F2486" s="51" t="s">
        <v>1204</v>
      </c>
      <c r="G2486" s="51" t="s">
        <v>1203</v>
      </c>
      <c r="H2486" s="51" t="s">
        <v>1202</v>
      </c>
      <c r="I2486" s="51" t="s">
        <v>1201</v>
      </c>
      <c r="J2486" s="51" t="s">
        <v>1200</v>
      </c>
      <c r="K2486" s="51" t="s">
        <v>1199</v>
      </c>
      <c r="L2486" s="51" t="s">
        <v>1198</v>
      </c>
      <c r="M2486" s="51" t="s">
        <v>1791</v>
      </c>
      <c r="N2486" s="51" t="s">
        <v>2735</v>
      </c>
      <c r="O2486" s="51">
        <v>341650</v>
      </c>
      <c r="P2486" s="51" t="s">
        <v>1195</v>
      </c>
      <c r="Q2486" s="51" t="s">
        <v>1194</v>
      </c>
      <c r="R2486" s="51" t="s">
        <v>15</v>
      </c>
      <c r="T2486" s="51" t="s">
        <v>2430</v>
      </c>
    </row>
    <row r="2487" spans="1:20" x14ac:dyDescent="0.2">
      <c r="A2487" s="51" t="s">
        <v>1787</v>
      </c>
      <c r="B2487" s="51" t="s">
        <v>1573</v>
      </c>
      <c r="C2487" s="51" t="s">
        <v>2372</v>
      </c>
      <c r="D2487" s="51" t="s">
        <v>1425</v>
      </c>
      <c r="E2487" s="51" t="s">
        <v>1424</v>
      </c>
      <c r="F2487" s="51" t="s">
        <v>1204</v>
      </c>
      <c r="G2487" s="51" t="s">
        <v>1203</v>
      </c>
      <c r="H2487" s="51" t="s">
        <v>1202</v>
      </c>
      <c r="I2487" s="51" t="s">
        <v>1201</v>
      </c>
      <c r="J2487" s="51" t="s">
        <v>1200</v>
      </c>
      <c r="K2487" s="51" t="s">
        <v>1199</v>
      </c>
      <c r="L2487" s="51" t="s">
        <v>1251</v>
      </c>
      <c r="M2487" s="51" t="s">
        <v>1211</v>
      </c>
      <c r="N2487" s="51" t="s">
        <v>1164</v>
      </c>
      <c r="O2487" s="51">
        <v>249900</v>
      </c>
      <c r="P2487" s="51" t="s">
        <v>1195</v>
      </c>
      <c r="Q2487" s="51" t="s">
        <v>1194</v>
      </c>
      <c r="R2487" s="51" t="s">
        <v>15</v>
      </c>
      <c r="T2487" s="51" t="s">
        <v>1302</v>
      </c>
    </row>
    <row r="2488" spans="1:20" x14ac:dyDescent="0.2">
      <c r="A2488" s="51" t="s">
        <v>1787</v>
      </c>
      <c r="B2488" s="51" t="s">
        <v>1573</v>
      </c>
      <c r="C2488" s="51" t="s">
        <v>2372</v>
      </c>
      <c r="D2488" s="51" t="s">
        <v>1425</v>
      </c>
      <c r="E2488" s="51" t="s">
        <v>1424</v>
      </c>
      <c r="F2488" s="51" t="s">
        <v>1204</v>
      </c>
      <c r="G2488" s="51" t="s">
        <v>1203</v>
      </c>
      <c r="H2488" s="51" t="s">
        <v>1202</v>
      </c>
      <c r="I2488" s="51" t="s">
        <v>1201</v>
      </c>
      <c r="J2488" s="51" t="s">
        <v>1200</v>
      </c>
      <c r="K2488" s="51" t="s">
        <v>1199</v>
      </c>
      <c r="L2488" s="51" t="s">
        <v>1248</v>
      </c>
      <c r="M2488" s="51" t="s">
        <v>1791</v>
      </c>
      <c r="N2488" s="51" t="s">
        <v>2735</v>
      </c>
      <c r="O2488" s="51">
        <v>458200</v>
      </c>
      <c r="P2488" s="51" t="s">
        <v>1195</v>
      </c>
      <c r="Q2488" s="51" t="s">
        <v>1194</v>
      </c>
      <c r="R2488" s="51" t="s">
        <v>15</v>
      </c>
      <c r="T2488" s="51" t="s">
        <v>2396</v>
      </c>
    </row>
    <row r="2489" spans="1:20" x14ac:dyDescent="0.2">
      <c r="A2489" s="51" t="s">
        <v>1787</v>
      </c>
      <c r="B2489" s="51" t="s">
        <v>1573</v>
      </c>
      <c r="C2489" s="51" t="s">
        <v>2372</v>
      </c>
      <c r="D2489" s="51" t="s">
        <v>1425</v>
      </c>
      <c r="E2489" s="51" t="s">
        <v>1424</v>
      </c>
      <c r="F2489" s="51" t="s">
        <v>1204</v>
      </c>
      <c r="G2489" s="51" t="s">
        <v>1203</v>
      </c>
      <c r="H2489" s="51" t="s">
        <v>1202</v>
      </c>
      <c r="I2489" s="51" t="s">
        <v>1201</v>
      </c>
      <c r="J2489" s="51" t="s">
        <v>1200</v>
      </c>
      <c r="K2489" s="51" t="s">
        <v>1199</v>
      </c>
      <c r="L2489" s="51" t="s">
        <v>1246</v>
      </c>
      <c r="M2489" s="51" t="s">
        <v>1197</v>
      </c>
      <c r="N2489" s="51" t="s">
        <v>1168</v>
      </c>
      <c r="O2489" s="51">
        <v>914900</v>
      </c>
      <c r="P2489" s="51" t="s">
        <v>1195</v>
      </c>
      <c r="Q2489" s="51" t="s">
        <v>1194</v>
      </c>
      <c r="R2489" s="51" t="s">
        <v>15</v>
      </c>
      <c r="T2489" s="51" t="s">
        <v>2215</v>
      </c>
    </row>
    <row r="2490" spans="1:20" x14ac:dyDescent="0.2">
      <c r="A2490" s="51" t="s">
        <v>1787</v>
      </c>
      <c r="B2490" s="51" t="s">
        <v>1573</v>
      </c>
      <c r="C2490" s="51" t="s">
        <v>2372</v>
      </c>
      <c r="D2490" s="51" t="s">
        <v>1425</v>
      </c>
      <c r="E2490" s="51" t="s">
        <v>1424</v>
      </c>
      <c r="F2490" s="51" t="s">
        <v>1204</v>
      </c>
      <c r="G2490" s="51" t="s">
        <v>1203</v>
      </c>
      <c r="H2490" s="51" t="s">
        <v>1202</v>
      </c>
      <c r="I2490" s="51" t="s">
        <v>1201</v>
      </c>
      <c r="J2490" s="51" t="s">
        <v>1200</v>
      </c>
      <c r="K2490" s="51" t="s">
        <v>1199</v>
      </c>
      <c r="L2490" s="51" t="s">
        <v>1244</v>
      </c>
      <c r="M2490" s="51" t="s">
        <v>1791</v>
      </c>
      <c r="N2490" s="51" t="s">
        <v>2735</v>
      </c>
      <c r="O2490" s="51">
        <v>471900</v>
      </c>
      <c r="P2490" s="51" t="s">
        <v>1195</v>
      </c>
      <c r="Q2490" s="51" t="s">
        <v>1194</v>
      </c>
      <c r="R2490" s="51" t="s">
        <v>15</v>
      </c>
      <c r="T2490" s="51" t="s">
        <v>2221</v>
      </c>
    </row>
    <row r="2491" spans="1:20" x14ac:dyDescent="0.2">
      <c r="A2491" s="51" t="s">
        <v>1787</v>
      </c>
      <c r="B2491" s="51" t="s">
        <v>1573</v>
      </c>
      <c r="C2491" s="51" t="s">
        <v>2372</v>
      </c>
      <c r="D2491" s="51" t="s">
        <v>1425</v>
      </c>
      <c r="E2491" s="51" t="s">
        <v>1424</v>
      </c>
      <c r="F2491" s="51" t="s">
        <v>1204</v>
      </c>
      <c r="G2491" s="51" t="s">
        <v>1203</v>
      </c>
      <c r="H2491" s="51" t="s">
        <v>1202</v>
      </c>
      <c r="I2491" s="51" t="s">
        <v>1201</v>
      </c>
      <c r="J2491" s="51" t="s">
        <v>1200</v>
      </c>
      <c r="K2491" s="51" t="s">
        <v>1199</v>
      </c>
      <c r="L2491" s="51" t="s">
        <v>1242</v>
      </c>
      <c r="M2491" s="51" t="s">
        <v>1791</v>
      </c>
      <c r="N2491" s="51" t="s">
        <v>2735</v>
      </c>
      <c r="O2491" s="51">
        <v>230500</v>
      </c>
      <c r="P2491" s="51" t="s">
        <v>1195</v>
      </c>
      <c r="Q2491" s="51" t="s">
        <v>1194</v>
      </c>
      <c r="R2491" s="51" t="s">
        <v>15</v>
      </c>
      <c r="T2491" s="51" t="s">
        <v>2429</v>
      </c>
    </row>
    <row r="2492" spans="1:20" x14ac:dyDescent="0.2">
      <c r="A2492" s="51" t="s">
        <v>1787</v>
      </c>
      <c r="B2492" s="51" t="s">
        <v>1573</v>
      </c>
      <c r="C2492" s="51" t="s">
        <v>2372</v>
      </c>
      <c r="D2492" s="51" t="s">
        <v>1425</v>
      </c>
      <c r="E2492" s="51" t="s">
        <v>1424</v>
      </c>
      <c r="F2492" s="51" t="s">
        <v>1204</v>
      </c>
      <c r="G2492" s="51" t="s">
        <v>1203</v>
      </c>
      <c r="H2492" s="51" t="s">
        <v>1202</v>
      </c>
      <c r="I2492" s="51" t="s">
        <v>1201</v>
      </c>
      <c r="J2492" s="51" t="s">
        <v>1200</v>
      </c>
      <c r="K2492" s="51" t="s">
        <v>1199</v>
      </c>
      <c r="L2492" s="51" t="s">
        <v>1238</v>
      </c>
      <c r="M2492" s="51" t="s">
        <v>1791</v>
      </c>
      <c r="N2492" s="51" t="s">
        <v>2735</v>
      </c>
      <c r="O2492" s="51">
        <v>172100</v>
      </c>
      <c r="P2492" s="51" t="s">
        <v>1195</v>
      </c>
      <c r="Q2492" s="51" t="s">
        <v>1194</v>
      </c>
      <c r="R2492" s="51" t="s">
        <v>15</v>
      </c>
      <c r="T2492" s="51" t="s">
        <v>2403</v>
      </c>
    </row>
    <row r="2493" spans="1:20" x14ac:dyDescent="0.2">
      <c r="A2493" s="51" t="s">
        <v>1787</v>
      </c>
      <c r="B2493" s="51" t="s">
        <v>1573</v>
      </c>
      <c r="C2493" s="51" t="s">
        <v>2372</v>
      </c>
      <c r="D2493" s="51" t="s">
        <v>1417</v>
      </c>
      <c r="E2493" s="51" t="s">
        <v>1416</v>
      </c>
      <c r="F2493" s="51" t="s">
        <v>1204</v>
      </c>
      <c r="G2493" s="51" t="s">
        <v>1203</v>
      </c>
      <c r="H2493" s="51" t="s">
        <v>1202</v>
      </c>
      <c r="I2493" s="51" t="s">
        <v>1201</v>
      </c>
      <c r="J2493" s="51" t="s">
        <v>1200</v>
      </c>
      <c r="K2493" s="51" t="s">
        <v>1199</v>
      </c>
      <c r="L2493" s="51" t="s">
        <v>1222</v>
      </c>
      <c r="M2493" s="51" t="s">
        <v>1791</v>
      </c>
      <c r="N2493" s="51" t="s">
        <v>2735</v>
      </c>
      <c r="O2493" s="51">
        <v>514900</v>
      </c>
      <c r="P2493" s="51" t="s">
        <v>1195</v>
      </c>
      <c r="Q2493" s="51" t="s">
        <v>1194</v>
      </c>
      <c r="R2493" s="51" t="s">
        <v>1213</v>
      </c>
      <c r="T2493" s="51" t="s">
        <v>1288</v>
      </c>
    </row>
    <row r="2494" spans="1:20" x14ac:dyDescent="0.2">
      <c r="A2494" s="51" t="s">
        <v>1787</v>
      </c>
      <c r="B2494" s="51" t="s">
        <v>1573</v>
      </c>
      <c r="C2494" s="51" t="s">
        <v>2372</v>
      </c>
      <c r="D2494" s="51" t="s">
        <v>1417</v>
      </c>
      <c r="E2494" s="51" t="s">
        <v>1416</v>
      </c>
      <c r="F2494" s="51" t="s">
        <v>1204</v>
      </c>
      <c r="G2494" s="51" t="s">
        <v>1203</v>
      </c>
      <c r="H2494" s="51" t="s">
        <v>1202</v>
      </c>
      <c r="I2494" s="51" t="s">
        <v>1201</v>
      </c>
      <c r="J2494" s="51" t="s">
        <v>1200</v>
      </c>
      <c r="K2494" s="51" t="s">
        <v>1199</v>
      </c>
      <c r="L2494" s="51" t="s">
        <v>1219</v>
      </c>
      <c r="M2494" s="51" t="s">
        <v>1211</v>
      </c>
      <c r="N2494" s="51" t="s">
        <v>1164</v>
      </c>
      <c r="O2494" s="51">
        <v>191150</v>
      </c>
      <c r="P2494" s="51" t="s">
        <v>1195</v>
      </c>
      <c r="Q2494" s="51" t="s">
        <v>1194</v>
      </c>
      <c r="R2494" s="51" t="s">
        <v>15</v>
      </c>
      <c r="T2494" s="51" t="s">
        <v>2388</v>
      </c>
    </row>
    <row r="2495" spans="1:20" x14ac:dyDescent="0.2">
      <c r="A2495" s="51" t="s">
        <v>1787</v>
      </c>
      <c r="B2495" s="51" t="s">
        <v>1573</v>
      </c>
      <c r="C2495" s="51" t="s">
        <v>2372</v>
      </c>
      <c r="D2495" s="51" t="s">
        <v>1417</v>
      </c>
      <c r="E2495" s="51" t="s">
        <v>1416</v>
      </c>
      <c r="F2495" s="51" t="s">
        <v>1204</v>
      </c>
      <c r="G2495" s="51" t="s">
        <v>1203</v>
      </c>
      <c r="H2495" s="51" t="s">
        <v>1202</v>
      </c>
      <c r="I2495" s="51" t="s">
        <v>1201</v>
      </c>
      <c r="J2495" s="51" t="s">
        <v>1200</v>
      </c>
      <c r="K2495" s="51" t="s">
        <v>1199</v>
      </c>
      <c r="L2495" s="51" t="s">
        <v>1217</v>
      </c>
      <c r="M2495" s="51" t="s">
        <v>1211</v>
      </c>
      <c r="N2495" s="51" t="s">
        <v>1164</v>
      </c>
      <c r="O2495" s="51">
        <v>224400</v>
      </c>
      <c r="P2495" s="51" t="s">
        <v>1195</v>
      </c>
      <c r="Q2495" s="51" t="s">
        <v>1194</v>
      </c>
      <c r="R2495" s="51" t="s">
        <v>1213</v>
      </c>
      <c r="T2495" s="51" t="s">
        <v>2428</v>
      </c>
    </row>
    <row r="2496" spans="1:20" x14ac:dyDescent="0.2">
      <c r="A2496" s="51" t="s">
        <v>1787</v>
      </c>
      <c r="B2496" s="51" t="s">
        <v>1573</v>
      </c>
      <c r="C2496" s="51" t="s">
        <v>2372</v>
      </c>
      <c r="D2496" s="51" t="s">
        <v>1417</v>
      </c>
      <c r="E2496" s="51" t="s">
        <v>1416</v>
      </c>
      <c r="F2496" s="51" t="s">
        <v>1204</v>
      </c>
      <c r="G2496" s="51" t="s">
        <v>1203</v>
      </c>
      <c r="H2496" s="51" t="s">
        <v>1202</v>
      </c>
      <c r="I2496" s="51" t="s">
        <v>1201</v>
      </c>
      <c r="J2496" s="51" t="s">
        <v>1200</v>
      </c>
      <c r="K2496" s="51" t="s">
        <v>1199</v>
      </c>
      <c r="L2496" s="51" t="s">
        <v>1215</v>
      </c>
      <c r="M2496" s="51" t="s">
        <v>1791</v>
      </c>
      <c r="N2496" s="51" t="s">
        <v>2735</v>
      </c>
      <c r="O2496" s="51">
        <v>169900</v>
      </c>
      <c r="P2496" s="51" t="s">
        <v>1195</v>
      </c>
      <c r="Q2496" s="51" t="s">
        <v>1194</v>
      </c>
      <c r="R2496" s="51" t="s">
        <v>1213</v>
      </c>
      <c r="T2496" s="51" t="s">
        <v>1524</v>
      </c>
    </row>
    <row r="2497" spans="1:20" x14ac:dyDescent="0.2">
      <c r="A2497" s="51" t="s">
        <v>1787</v>
      </c>
      <c r="B2497" s="51" t="s">
        <v>1573</v>
      </c>
      <c r="C2497" s="51" t="s">
        <v>2372</v>
      </c>
      <c r="D2497" s="51" t="s">
        <v>1417</v>
      </c>
      <c r="E2497" s="51" t="s">
        <v>1416</v>
      </c>
      <c r="F2497" s="51" t="s">
        <v>1204</v>
      </c>
      <c r="G2497" s="51" t="s">
        <v>1203</v>
      </c>
      <c r="H2497" s="51" t="s">
        <v>1202</v>
      </c>
      <c r="I2497" s="51" t="s">
        <v>1201</v>
      </c>
      <c r="J2497" s="51" t="s">
        <v>1200</v>
      </c>
      <c r="K2497" s="51" t="s">
        <v>1199</v>
      </c>
      <c r="L2497" s="51" t="s">
        <v>1212</v>
      </c>
      <c r="M2497" s="51" t="s">
        <v>1214</v>
      </c>
      <c r="N2497" s="51" t="s">
        <v>1168</v>
      </c>
      <c r="O2497" s="51">
        <v>330900</v>
      </c>
      <c r="P2497" s="51" t="s">
        <v>1195</v>
      </c>
      <c r="Q2497" s="51" t="s">
        <v>1194</v>
      </c>
      <c r="R2497" s="51" t="s">
        <v>1213</v>
      </c>
      <c r="T2497" s="51" t="s">
        <v>1652</v>
      </c>
    </row>
    <row r="2498" spans="1:20" x14ac:dyDescent="0.2">
      <c r="A2498" s="51" t="s">
        <v>1787</v>
      </c>
      <c r="B2498" s="51" t="s">
        <v>1573</v>
      </c>
      <c r="C2498" s="51" t="s">
        <v>2372</v>
      </c>
      <c r="D2498" s="51" t="s">
        <v>1417</v>
      </c>
      <c r="E2498" s="51" t="s">
        <v>1416</v>
      </c>
      <c r="F2498" s="51" t="s">
        <v>1204</v>
      </c>
      <c r="G2498" s="51" t="s">
        <v>1203</v>
      </c>
      <c r="H2498" s="51" t="s">
        <v>1202</v>
      </c>
      <c r="I2498" s="51" t="s">
        <v>1201</v>
      </c>
      <c r="J2498" s="51" t="s">
        <v>1200</v>
      </c>
      <c r="K2498" s="51" t="s">
        <v>1199</v>
      </c>
      <c r="L2498" s="51" t="s">
        <v>1198</v>
      </c>
      <c r="M2498" s="51" t="s">
        <v>1791</v>
      </c>
      <c r="N2498" s="51" t="s">
        <v>2735</v>
      </c>
      <c r="O2498" s="51">
        <v>309900</v>
      </c>
      <c r="P2498" s="51" t="s">
        <v>1195</v>
      </c>
      <c r="Q2498" s="51" t="s">
        <v>1194</v>
      </c>
      <c r="R2498" s="51" t="s">
        <v>1213</v>
      </c>
      <c r="T2498" s="51" t="s">
        <v>2210</v>
      </c>
    </row>
    <row r="2499" spans="1:20" x14ac:dyDescent="0.2">
      <c r="A2499" s="51" t="s">
        <v>1787</v>
      </c>
      <c r="B2499" s="51" t="s">
        <v>1573</v>
      </c>
      <c r="C2499" s="51" t="s">
        <v>2372</v>
      </c>
      <c r="D2499" s="51" t="s">
        <v>1417</v>
      </c>
      <c r="E2499" s="51" t="s">
        <v>1416</v>
      </c>
      <c r="F2499" s="51" t="s">
        <v>1204</v>
      </c>
      <c r="G2499" s="51" t="s">
        <v>1203</v>
      </c>
      <c r="H2499" s="51" t="s">
        <v>1202</v>
      </c>
      <c r="I2499" s="51" t="s">
        <v>1201</v>
      </c>
      <c r="J2499" s="51" t="s">
        <v>1200</v>
      </c>
      <c r="K2499" s="51" t="s">
        <v>1199</v>
      </c>
      <c r="L2499" s="51" t="s">
        <v>1251</v>
      </c>
      <c r="M2499" s="51" t="s">
        <v>1791</v>
      </c>
      <c r="N2499" s="51" t="s">
        <v>2735</v>
      </c>
      <c r="O2499" s="51">
        <v>510000</v>
      </c>
      <c r="P2499" s="51" t="s">
        <v>1195</v>
      </c>
      <c r="Q2499" s="51" t="s">
        <v>1194</v>
      </c>
      <c r="R2499" s="51" t="s">
        <v>15</v>
      </c>
      <c r="T2499" s="51" t="s">
        <v>1449</v>
      </c>
    </row>
    <row r="2500" spans="1:20" x14ac:dyDescent="0.2">
      <c r="A2500" s="51" t="s">
        <v>1787</v>
      </c>
      <c r="B2500" s="51" t="s">
        <v>1573</v>
      </c>
      <c r="C2500" s="51" t="s">
        <v>2372</v>
      </c>
      <c r="D2500" s="51" t="s">
        <v>1417</v>
      </c>
      <c r="E2500" s="51" t="s">
        <v>1416</v>
      </c>
      <c r="F2500" s="51" t="s">
        <v>1204</v>
      </c>
      <c r="G2500" s="51" t="s">
        <v>1203</v>
      </c>
      <c r="H2500" s="51" t="s">
        <v>1202</v>
      </c>
      <c r="I2500" s="51" t="s">
        <v>1201</v>
      </c>
      <c r="J2500" s="51" t="s">
        <v>1200</v>
      </c>
      <c r="K2500" s="51" t="s">
        <v>1199</v>
      </c>
      <c r="L2500" s="51" t="s">
        <v>1248</v>
      </c>
      <c r="M2500" s="51" t="s">
        <v>1211</v>
      </c>
      <c r="N2500" s="51" t="s">
        <v>1164</v>
      </c>
      <c r="O2500" s="51">
        <v>249500</v>
      </c>
      <c r="P2500" s="51" t="s">
        <v>1195</v>
      </c>
      <c r="Q2500" s="51" t="s">
        <v>1194</v>
      </c>
      <c r="R2500" s="51" t="s">
        <v>1213</v>
      </c>
      <c r="T2500" s="51" t="s">
        <v>2280</v>
      </c>
    </row>
    <row r="2501" spans="1:20" x14ac:dyDescent="0.2">
      <c r="A2501" s="51" t="s">
        <v>1787</v>
      </c>
      <c r="B2501" s="51" t="s">
        <v>1573</v>
      </c>
      <c r="C2501" s="51" t="s">
        <v>2372</v>
      </c>
      <c r="D2501" s="51" t="s">
        <v>1417</v>
      </c>
      <c r="E2501" s="51" t="s">
        <v>1416</v>
      </c>
      <c r="F2501" s="51" t="s">
        <v>1204</v>
      </c>
      <c r="G2501" s="51" t="s">
        <v>1203</v>
      </c>
      <c r="H2501" s="51" t="s">
        <v>1202</v>
      </c>
      <c r="I2501" s="51" t="s">
        <v>1201</v>
      </c>
      <c r="J2501" s="51" t="s">
        <v>1200</v>
      </c>
      <c r="K2501" s="51" t="s">
        <v>1199</v>
      </c>
      <c r="L2501" s="51" t="s">
        <v>1246</v>
      </c>
      <c r="M2501" s="51" t="s">
        <v>1791</v>
      </c>
      <c r="N2501" s="51" t="s">
        <v>2735</v>
      </c>
      <c r="O2501" s="51">
        <v>188400</v>
      </c>
      <c r="P2501" s="51" t="s">
        <v>1195</v>
      </c>
      <c r="Q2501" s="51" t="s">
        <v>1194</v>
      </c>
      <c r="R2501" s="51" t="s">
        <v>15</v>
      </c>
      <c r="T2501" s="51" t="s">
        <v>2383</v>
      </c>
    </row>
    <row r="2502" spans="1:20" x14ac:dyDescent="0.2">
      <c r="A2502" s="51" t="s">
        <v>1787</v>
      </c>
      <c r="B2502" s="51" t="s">
        <v>1573</v>
      </c>
      <c r="C2502" s="51" t="s">
        <v>2372</v>
      </c>
      <c r="D2502" s="51" t="s">
        <v>1417</v>
      </c>
      <c r="E2502" s="51" t="s">
        <v>1416</v>
      </c>
      <c r="F2502" s="51" t="s">
        <v>1204</v>
      </c>
      <c r="G2502" s="51" t="s">
        <v>1203</v>
      </c>
      <c r="H2502" s="51" t="s">
        <v>1202</v>
      </c>
      <c r="I2502" s="51" t="s">
        <v>1201</v>
      </c>
      <c r="J2502" s="51" t="s">
        <v>1200</v>
      </c>
      <c r="K2502" s="51" t="s">
        <v>1199</v>
      </c>
      <c r="L2502" s="51" t="s">
        <v>1244</v>
      </c>
      <c r="M2502" s="51" t="s">
        <v>1211</v>
      </c>
      <c r="N2502" s="51" t="s">
        <v>1164</v>
      </c>
      <c r="O2502" s="51">
        <v>224400</v>
      </c>
      <c r="P2502" s="51" t="s">
        <v>1195</v>
      </c>
      <c r="Q2502" s="51" t="s">
        <v>1194</v>
      </c>
      <c r="R2502" s="51" t="s">
        <v>15</v>
      </c>
      <c r="T2502" s="51" t="s">
        <v>2428</v>
      </c>
    </row>
    <row r="2503" spans="1:20" x14ac:dyDescent="0.2">
      <c r="A2503" s="51" t="s">
        <v>1787</v>
      </c>
      <c r="B2503" s="51" t="s">
        <v>1573</v>
      </c>
      <c r="C2503" s="51" t="s">
        <v>2372</v>
      </c>
      <c r="D2503" s="51" t="s">
        <v>1417</v>
      </c>
      <c r="E2503" s="51" t="s">
        <v>1416</v>
      </c>
      <c r="F2503" s="51" t="s">
        <v>1204</v>
      </c>
      <c r="G2503" s="51" t="s">
        <v>1203</v>
      </c>
      <c r="H2503" s="51" t="s">
        <v>1202</v>
      </c>
      <c r="I2503" s="51" t="s">
        <v>1201</v>
      </c>
      <c r="J2503" s="51" t="s">
        <v>1200</v>
      </c>
      <c r="K2503" s="51" t="s">
        <v>1199</v>
      </c>
      <c r="L2503" s="51" t="s">
        <v>1242</v>
      </c>
      <c r="M2503" s="51" t="s">
        <v>1197</v>
      </c>
      <c r="N2503" s="51" t="s">
        <v>1168</v>
      </c>
      <c r="O2503" s="51">
        <v>349150</v>
      </c>
      <c r="P2503" s="51" t="s">
        <v>1195</v>
      </c>
      <c r="Q2503" s="51" t="s">
        <v>1194</v>
      </c>
      <c r="R2503" s="51" t="s">
        <v>1213</v>
      </c>
      <c r="T2503" s="51" t="s">
        <v>2427</v>
      </c>
    </row>
    <row r="2504" spans="1:20" x14ac:dyDescent="0.2">
      <c r="A2504" s="51" t="s">
        <v>1787</v>
      </c>
      <c r="B2504" s="51" t="s">
        <v>1573</v>
      </c>
      <c r="C2504" s="51" t="s">
        <v>2372</v>
      </c>
      <c r="D2504" s="51" t="s">
        <v>1417</v>
      </c>
      <c r="E2504" s="51" t="s">
        <v>1416</v>
      </c>
      <c r="F2504" s="51" t="s">
        <v>1204</v>
      </c>
      <c r="G2504" s="51" t="s">
        <v>1203</v>
      </c>
      <c r="H2504" s="51" t="s">
        <v>1202</v>
      </c>
      <c r="I2504" s="51" t="s">
        <v>1201</v>
      </c>
      <c r="J2504" s="51" t="s">
        <v>1200</v>
      </c>
      <c r="K2504" s="51" t="s">
        <v>1199</v>
      </c>
      <c r="L2504" s="51" t="s">
        <v>1238</v>
      </c>
      <c r="M2504" s="51" t="s">
        <v>1791</v>
      </c>
      <c r="N2504" s="51" t="s">
        <v>2735</v>
      </c>
      <c r="O2504" s="51">
        <v>777700</v>
      </c>
      <c r="P2504" s="51" t="s">
        <v>1195</v>
      </c>
      <c r="Q2504" s="51" t="s">
        <v>1194</v>
      </c>
      <c r="R2504" s="51" t="s">
        <v>15</v>
      </c>
      <c r="T2504" s="51" t="s">
        <v>2426</v>
      </c>
    </row>
    <row r="2505" spans="1:20" x14ac:dyDescent="0.2">
      <c r="A2505" s="51" t="s">
        <v>1787</v>
      </c>
      <c r="B2505" s="51" t="s">
        <v>1573</v>
      </c>
      <c r="C2505" s="51" t="s">
        <v>2372</v>
      </c>
      <c r="D2505" s="51" t="s">
        <v>1405</v>
      </c>
      <c r="E2505" s="51" t="s">
        <v>1404</v>
      </c>
      <c r="F2505" s="51" t="s">
        <v>1204</v>
      </c>
      <c r="G2505" s="51" t="s">
        <v>1203</v>
      </c>
      <c r="H2505" s="51" t="s">
        <v>1202</v>
      </c>
      <c r="I2505" s="51" t="s">
        <v>1201</v>
      </c>
      <c r="J2505" s="51" t="s">
        <v>1200</v>
      </c>
      <c r="K2505" s="51" t="s">
        <v>1199</v>
      </c>
      <c r="L2505" s="51" t="s">
        <v>1222</v>
      </c>
      <c r="M2505" s="51" t="s">
        <v>1791</v>
      </c>
      <c r="N2505" s="51" t="s">
        <v>2735</v>
      </c>
      <c r="O2505" s="51">
        <v>155400</v>
      </c>
      <c r="P2505" s="51" t="s">
        <v>1195</v>
      </c>
      <c r="Q2505" s="51" t="s">
        <v>1194</v>
      </c>
      <c r="R2505" s="51" t="s">
        <v>15</v>
      </c>
      <c r="T2505" s="51" t="s">
        <v>2250</v>
      </c>
    </row>
    <row r="2506" spans="1:20" x14ac:dyDescent="0.2">
      <c r="A2506" s="51" t="s">
        <v>1787</v>
      </c>
      <c r="B2506" s="51" t="s">
        <v>1573</v>
      </c>
      <c r="C2506" s="51" t="s">
        <v>2372</v>
      </c>
      <c r="D2506" s="51" t="s">
        <v>1405</v>
      </c>
      <c r="E2506" s="51" t="s">
        <v>1404</v>
      </c>
      <c r="F2506" s="51" t="s">
        <v>1204</v>
      </c>
      <c r="G2506" s="51" t="s">
        <v>1203</v>
      </c>
      <c r="H2506" s="51" t="s">
        <v>1202</v>
      </c>
      <c r="I2506" s="51" t="s">
        <v>1201</v>
      </c>
      <c r="J2506" s="51" t="s">
        <v>1200</v>
      </c>
      <c r="K2506" s="51" t="s">
        <v>1199</v>
      </c>
      <c r="L2506" s="51" t="s">
        <v>1219</v>
      </c>
      <c r="M2506" s="51" t="s">
        <v>1791</v>
      </c>
      <c r="N2506" s="51" t="s">
        <v>2735</v>
      </c>
      <c r="O2506" s="51">
        <v>212400</v>
      </c>
      <c r="P2506" s="51" t="s">
        <v>1195</v>
      </c>
      <c r="Q2506" s="51" t="s">
        <v>1194</v>
      </c>
      <c r="R2506" s="51" t="s">
        <v>1213</v>
      </c>
      <c r="T2506" s="51" t="s">
        <v>2425</v>
      </c>
    </row>
    <row r="2507" spans="1:20" x14ac:dyDescent="0.2">
      <c r="A2507" s="51" t="s">
        <v>1787</v>
      </c>
      <c r="B2507" s="51" t="s">
        <v>1573</v>
      </c>
      <c r="C2507" s="51" t="s">
        <v>2372</v>
      </c>
      <c r="D2507" s="51" t="s">
        <v>1405</v>
      </c>
      <c r="E2507" s="51" t="s">
        <v>1404</v>
      </c>
      <c r="F2507" s="51" t="s">
        <v>1204</v>
      </c>
      <c r="G2507" s="51" t="s">
        <v>1203</v>
      </c>
      <c r="H2507" s="51" t="s">
        <v>1202</v>
      </c>
      <c r="I2507" s="51" t="s">
        <v>1201</v>
      </c>
      <c r="J2507" s="51" t="s">
        <v>1200</v>
      </c>
      <c r="K2507" s="51" t="s">
        <v>1199</v>
      </c>
      <c r="L2507" s="51" t="s">
        <v>1217</v>
      </c>
      <c r="M2507" s="51" t="s">
        <v>1791</v>
      </c>
      <c r="N2507" s="51" t="s">
        <v>2735</v>
      </c>
      <c r="O2507" s="51">
        <v>322400</v>
      </c>
      <c r="P2507" s="51" t="s">
        <v>1195</v>
      </c>
      <c r="Q2507" s="51" t="s">
        <v>1194</v>
      </c>
      <c r="R2507" s="51" t="s">
        <v>15</v>
      </c>
      <c r="T2507" s="51" t="s">
        <v>2251</v>
      </c>
    </row>
    <row r="2508" spans="1:20" x14ac:dyDescent="0.2">
      <c r="A2508" s="51" t="s">
        <v>1787</v>
      </c>
      <c r="B2508" s="51" t="s">
        <v>1573</v>
      </c>
      <c r="C2508" s="51" t="s">
        <v>2372</v>
      </c>
      <c r="D2508" s="51" t="s">
        <v>1405</v>
      </c>
      <c r="E2508" s="51" t="s">
        <v>1404</v>
      </c>
      <c r="F2508" s="51" t="s">
        <v>1204</v>
      </c>
      <c r="G2508" s="51" t="s">
        <v>1203</v>
      </c>
      <c r="H2508" s="51" t="s">
        <v>1202</v>
      </c>
      <c r="I2508" s="51" t="s">
        <v>1201</v>
      </c>
      <c r="J2508" s="51" t="s">
        <v>1200</v>
      </c>
      <c r="K2508" s="51" t="s">
        <v>1199</v>
      </c>
      <c r="L2508" s="51" t="s">
        <v>1215</v>
      </c>
      <c r="M2508" s="51" t="s">
        <v>1791</v>
      </c>
      <c r="N2508" s="51" t="s">
        <v>2735</v>
      </c>
      <c r="O2508" s="51">
        <v>184150</v>
      </c>
      <c r="P2508" s="51" t="s">
        <v>1195</v>
      </c>
      <c r="Q2508" s="51" t="s">
        <v>1194</v>
      </c>
      <c r="R2508" s="51" t="s">
        <v>1213</v>
      </c>
      <c r="T2508" s="51" t="s">
        <v>2424</v>
      </c>
    </row>
    <row r="2509" spans="1:20" x14ac:dyDescent="0.2">
      <c r="A2509" s="51" t="s">
        <v>1787</v>
      </c>
      <c r="B2509" s="51" t="s">
        <v>1573</v>
      </c>
      <c r="C2509" s="51" t="s">
        <v>2372</v>
      </c>
      <c r="D2509" s="51" t="s">
        <v>1405</v>
      </c>
      <c r="E2509" s="51" t="s">
        <v>1404</v>
      </c>
      <c r="F2509" s="51" t="s">
        <v>1204</v>
      </c>
      <c r="G2509" s="51" t="s">
        <v>1203</v>
      </c>
      <c r="H2509" s="51" t="s">
        <v>1202</v>
      </c>
      <c r="I2509" s="51" t="s">
        <v>1201</v>
      </c>
      <c r="J2509" s="51" t="s">
        <v>1200</v>
      </c>
      <c r="K2509" s="51" t="s">
        <v>1199</v>
      </c>
      <c r="L2509" s="51" t="s">
        <v>1212</v>
      </c>
      <c r="M2509" s="51" t="s">
        <v>1211</v>
      </c>
      <c r="N2509" s="51" t="s">
        <v>1164</v>
      </c>
      <c r="O2509" s="51">
        <v>218550</v>
      </c>
      <c r="P2509" s="51" t="s">
        <v>1195</v>
      </c>
      <c r="Q2509" s="51" t="s">
        <v>1194</v>
      </c>
      <c r="R2509" s="51" t="s">
        <v>15</v>
      </c>
      <c r="T2509" s="51" t="s">
        <v>2423</v>
      </c>
    </row>
    <row r="2510" spans="1:20" x14ac:dyDescent="0.2">
      <c r="A2510" s="51" t="s">
        <v>1787</v>
      </c>
      <c r="B2510" s="51" t="s">
        <v>1573</v>
      </c>
      <c r="C2510" s="51" t="s">
        <v>2372</v>
      </c>
      <c r="D2510" s="51" t="s">
        <v>1405</v>
      </c>
      <c r="E2510" s="51" t="s">
        <v>1404</v>
      </c>
      <c r="F2510" s="51" t="s">
        <v>1204</v>
      </c>
      <c r="G2510" s="51" t="s">
        <v>1203</v>
      </c>
      <c r="H2510" s="51" t="s">
        <v>1202</v>
      </c>
      <c r="I2510" s="51" t="s">
        <v>1201</v>
      </c>
      <c r="J2510" s="51" t="s">
        <v>1200</v>
      </c>
      <c r="K2510" s="51" t="s">
        <v>1199</v>
      </c>
      <c r="L2510" s="51" t="s">
        <v>1198</v>
      </c>
      <c r="M2510" s="51" t="s">
        <v>1791</v>
      </c>
      <c r="N2510" s="51" t="s">
        <v>2735</v>
      </c>
      <c r="O2510" s="51">
        <v>334500</v>
      </c>
      <c r="P2510" s="51" t="s">
        <v>1195</v>
      </c>
      <c r="Q2510" s="51" t="s">
        <v>1194</v>
      </c>
      <c r="R2510" s="51" t="s">
        <v>1213</v>
      </c>
      <c r="T2510" s="51" t="s">
        <v>2422</v>
      </c>
    </row>
    <row r="2511" spans="1:20" x14ac:dyDescent="0.2">
      <c r="A2511" s="51" t="s">
        <v>1787</v>
      </c>
      <c r="B2511" s="51" t="s">
        <v>1573</v>
      </c>
      <c r="C2511" s="51" t="s">
        <v>2372</v>
      </c>
      <c r="D2511" s="51" t="s">
        <v>1405</v>
      </c>
      <c r="E2511" s="51" t="s">
        <v>1404</v>
      </c>
      <c r="F2511" s="51" t="s">
        <v>1204</v>
      </c>
      <c r="G2511" s="51" t="s">
        <v>1203</v>
      </c>
      <c r="H2511" s="51" t="s">
        <v>1202</v>
      </c>
      <c r="I2511" s="51" t="s">
        <v>1201</v>
      </c>
      <c r="J2511" s="51" t="s">
        <v>1200</v>
      </c>
      <c r="K2511" s="51" t="s">
        <v>1199</v>
      </c>
      <c r="L2511" s="51" t="s">
        <v>1251</v>
      </c>
      <c r="M2511" s="51" t="s">
        <v>1197</v>
      </c>
      <c r="N2511" s="51" t="s">
        <v>1168</v>
      </c>
      <c r="O2511" s="51">
        <v>339350</v>
      </c>
      <c r="P2511" s="51" t="s">
        <v>1195</v>
      </c>
      <c r="Q2511" s="51" t="s">
        <v>1194</v>
      </c>
      <c r="R2511" s="51" t="s">
        <v>15</v>
      </c>
      <c r="T2511" s="51" t="s">
        <v>2385</v>
      </c>
    </row>
    <row r="2512" spans="1:20" x14ac:dyDescent="0.2">
      <c r="A2512" s="51" t="s">
        <v>1787</v>
      </c>
      <c r="B2512" s="51" t="s">
        <v>1573</v>
      </c>
      <c r="C2512" s="51" t="s">
        <v>2372</v>
      </c>
      <c r="D2512" s="51" t="s">
        <v>1405</v>
      </c>
      <c r="E2512" s="51" t="s">
        <v>1404</v>
      </c>
      <c r="F2512" s="51" t="s">
        <v>1204</v>
      </c>
      <c r="G2512" s="51" t="s">
        <v>1203</v>
      </c>
      <c r="H2512" s="51" t="s">
        <v>1202</v>
      </c>
      <c r="I2512" s="51" t="s">
        <v>1201</v>
      </c>
      <c r="J2512" s="51" t="s">
        <v>1200</v>
      </c>
      <c r="K2512" s="51" t="s">
        <v>1199</v>
      </c>
      <c r="L2512" s="51" t="s">
        <v>1248</v>
      </c>
      <c r="M2512" s="51" t="s">
        <v>1791</v>
      </c>
      <c r="N2512" s="51" t="s">
        <v>2735</v>
      </c>
      <c r="O2512" s="51">
        <v>269900</v>
      </c>
      <c r="P2512" s="51" t="s">
        <v>1195</v>
      </c>
      <c r="Q2512" s="51" t="s">
        <v>1194</v>
      </c>
      <c r="R2512" s="51" t="s">
        <v>15</v>
      </c>
      <c r="T2512" s="51" t="s">
        <v>1971</v>
      </c>
    </row>
    <row r="2513" spans="1:20" x14ac:dyDescent="0.2">
      <c r="A2513" s="51" t="s">
        <v>1787</v>
      </c>
      <c r="B2513" s="51" t="s">
        <v>1573</v>
      </c>
      <c r="C2513" s="51" t="s">
        <v>2372</v>
      </c>
      <c r="D2513" s="51" t="s">
        <v>1405</v>
      </c>
      <c r="E2513" s="51" t="s">
        <v>1404</v>
      </c>
      <c r="F2513" s="51" t="s">
        <v>1204</v>
      </c>
      <c r="G2513" s="51" t="s">
        <v>1203</v>
      </c>
      <c r="H2513" s="51" t="s">
        <v>1202</v>
      </c>
      <c r="I2513" s="51" t="s">
        <v>1201</v>
      </c>
      <c r="J2513" s="51" t="s">
        <v>1200</v>
      </c>
      <c r="K2513" s="51" t="s">
        <v>1199</v>
      </c>
      <c r="L2513" s="51" t="s">
        <v>1246</v>
      </c>
      <c r="M2513" s="51" t="s">
        <v>1214</v>
      </c>
      <c r="N2513" s="51" t="s">
        <v>1168</v>
      </c>
      <c r="O2513" s="51">
        <v>350150</v>
      </c>
      <c r="P2513" s="51" t="s">
        <v>1195</v>
      </c>
      <c r="Q2513" s="51" t="s">
        <v>1194</v>
      </c>
      <c r="R2513" s="51" t="s">
        <v>15</v>
      </c>
      <c r="T2513" s="51" t="s">
        <v>2421</v>
      </c>
    </row>
    <row r="2514" spans="1:20" x14ac:dyDescent="0.2">
      <c r="A2514" s="51" t="s">
        <v>1787</v>
      </c>
      <c r="B2514" s="51" t="s">
        <v>1573</v>
      </c>
      <c r="C2514" s="51" t="s">
        <v>2372</v>
      </c>
      <c r="D2514" s="51" t="s">
        <v>1405</v>
      </c>
      <c r="E2514" s="51" t="s">
        <v>1404</v>
      </c>
      <c r="F2514" s="51" t="s">
        <v>1204</v>
      </c>
      <c r="G2514" s="51" t="s">
        <v>1203</v>
      </c>
      <c r="H2514" s="51" t="s">
        <v>1202</v>
      </c>
      <c r="I2514" s="51" t="s">
        <v>1201</v>
      </c>
      <c r="J2514" s="51" t="s">
        <v>1200</v>
      </c>
      <c r="K2514" s="51" t="s">
        <v>1199</v>
      </c>
      <c r="L2514" s="51" t="s">
        <v>1244</v>
      </c>
      <c r="M2514" s="51" t="s">
        <v>1214</v>
      </c>
      <c r="N2514" s="51" t="s">
        <v>1168</v>
      </c>
      <c r="O2514" s="51">
        <v>330900</v>
      </c>
      <c r="P2514" s="51" t="s">
        <v>1195</v>
      </c>
      <c r="Q2514" s="51" t="s">
        <v>1194</v>
      </c>
      <c r="R2514" s="51" t="s">
        <v>1213</v>
      </c>
      <c r="T2514" s="51" t="s">
        <v>1652</v>
      </c>
    </row>
    <row r="2515" spans="1:20" x14ac:dyDescent="0.2">
      <c r="A2515" s="51" t="s">
        <v>1787</v>
      </c>
      <c r="B2515" s="51" t="s">
        <v>1573</v>
      </c>
      <c r="C2515" s="51" t="s">
        <v>2372</v>
      </c>
      <c r="D2515" s="51" t="s">
        <v>1405</v>
      </c>
      <c r="E2515" s="51" t="s">
        <v>1404</v>
      </c>
      <c r="F2515" s="51" t="s">
        <v>1204</v>
      </c>
      <c r="G2515" s="51" t="s">
        <v>1203</v>
      </c>
      <c r="H2515" s="51" t="s">
        <v>1202</v>
      </c>
      <c r="I2515" s="51" t="s">
        <v>1201</v>
      </c>
      <c r="J2515" s="51" t="s">
        <v>1200</v>
      </c>
      <c r="K2515" s="51" t="s">
        <v>1199</v>
      </c>
      <c r="L2515" s="51" t="s">
        <v>1242</v>
      </c>
      <c r="M2515" s="51" t="s">
        <v>1250</v>
      </c>
      <c r="N2515" s="51" t="s">
        <v>1168</v>
      </c>
      <c r="O2515" s="51">
        <v>442400</v>
      </c>
      <c r="P2515" s="51" t="s">
        <v>1195</v>
      </c>
      <c r="Q2515" s="51" t="s">
        <v>1194</v>
      </c>
      <c r="R2515" s="51" t="s">
        <v>15</v>
      </c>
      <c r="T2515" s="51" t="s">
        <v>2420</v>
      </c>
    </row>
    <row r="2516" spans="1:20" x14ac:dyDescent="0.2">
      <c r="A2516" s="51" t="s">
        <v>1787</v>
      </c>
      <c r="B2516" s="51" t="s">
        <v>1573</v>
      </c>
      <c r="C2516" s="51" t="s">
        <v>2372</v>
      </c>
      <c r="D2516" s="51" t="s">
        <v>1405</v>
      </c>
      <c r="E2516" s="51" t="s">
        <v>1404</v>
      </c>
      <c r="F2516" s="51" t="s">
        <v>1204</v>
      </c>
      <c r="G2516" s="51" t="s">
        <v>1203</v>
      </c>
      <c r="H2516" s="51" t="s">
        <v>1202</v>
      </c>
      <c r="I2516" s="51" t="s">
        <v>1201</v>
      </c>
      <c r="J2516" s="51" t="s">
        <v>1200</v>
      </c>
      <c r="K2516" s="51" t="s">
        <v>1199</v>
      </c>
      <c r="L2516" s="51" t="s">
        <v>1238</v>
      </c>
      <c r="M2516" s="51" t="s">
        <v>1211</v>
      </c>
      <c r="N2516" s="51" t="s">
        <v>1164</v>
      </c>
      <c r="O2516" s="51">
        <v>214900</v>
      </c>
      <c r="P2516" s="51" t="s">
        <v>1195</v>
      </c>
      <c r="Q2516" s="51" t="s">
        <v>1194</v>
      </c>
      <c r="R2516" s="51" t="s">
        <v>15</v>
      </c>
      <c r="T2516" s="51" t="s">
        <v>1223</v>
      </c>
    </row>
    <row r="2517" spans="1:20" x14ac:dyDescent="0.2">
      <c r="A2517" s="51" t="s">
        <v>1787</v>
      </c>
      <c r="B2517" s="51" t="s">
        <v>1573</v>
      </c>
      <c r="C2517" s="51" t="s">
        <v>2372</v>
      </c>
      <c r="D2517" s="51" t="s">
        <v>1400</v>
      </c>
      <c r="E2517" s="51" t="s">
        <v>1399</v>
      </c>
      <c r="F2517" s="51" t="s">
        <v>1204</v>
      </c>
      <c r="G2517" s="51" t="s">
        <v>1203</v>
      </c>
      <c r="H2517" s="51" t="s">
        <v>1202</v>
      </c>
      <c r="I2517" s="51" t="s">
        <v>1201</v>
      </c>
      <c r="J2517" s="51" t="s">
        <v>1200</v>
      </c>
      <c r="K2517" s="51" t="s">
        <v>1199</v>
      </c>
      <c r="L2517" s="51" t="s">
        <v>1222</v>
      </c>
      <c r="M2517" s="51" t="s">
        <v>1211</v>
      </c>
      <c r="N2517" s="51" t="s">
        <v>1164</v>
      </c>
      <c r="O2517" s="51">
        <v>241500</v>
      </c>
      <c r="P2517" s="51" t="s">
        <v>1195</v>
      </c>
      <c r="Q2517" s="51" t="s">
        <v>1194</v>
      </c>
      <c r="R2517" s="51" t="s">
        <v>15</v>
      </c>
      <c r="T2517" s="51" t="s">
        <v>2335</v>
      </c>
    </row>
    <row r="2518" spans="1:20" x14ac:dyDescent="0.2">
      <c r="A2518" s="51" t="s">
        <v>1787</v>
      </c>
      <c r="B2518" s="51" t="s">
        <v>1573</v>
      </c>
      <c r="C2518" s="51" t="s">
        <v>2372</v>
      </c>
      <c r="D2518" s="51" t="s">
        <v>1400</v>
      </c>
      <c r="E2518" s="51" t="s">
        <v>1399</v>
      </c>
      <c r="F2518" s="51" t="s">
        <v>1204</v>
      </c>
      <c r="G2518" s="51" t="s">
        <v>1203</v>
      </c>
      <c r="H2518" s="51" t="s">
        <v>1202</v>
      </c>
      <c r="I2518" s="51" t="s">
        <v>1201</v>
      </c>
      <c r="J2518" s="51" t="s">
        <v>1200</v>
      </c>
      <c r="K2518" s="51" t="s">
        <v>1199</v>
      </c>
      <c r="L2518" s="51" t="s">
        <v>1219</v>
      </c>
      <c r="M2518" s="51" t="s">
        <v>1211</v>
      </c>
      <c r="N2518" s="51" t="s">
        <v>1164</v>
      </c>
      <c r="O2518" s="51">
        <v>322900</v>
      </c>
      <c r="P2518" s="51" t="s">
        <v>1195</v>
      </c>
      <c r="Q2518" s="51" t="s">
        <v>1194</v>
      </c>
      <c r="R2518" s="51" t="s">
        <v>15</v>
      </c>
      <c r="T2518" s="51" t="s">
        <v>2228</v>
      </c>
    </row>
    <row r="2519" spans="1:20" x14ac:dyDescent="0.2">
      <c r="A2519" s="51" t="s">
        <v>1787</v>
      </c>
      <c r="B2519" s="51" t="s">
        <v>1573</v>
      </c>
      <c r="C2519" s="51" t="s">
        <v>2372</v>
      </c>
      <c r="D2519" s="51" t="s">
        <v>1400</v>
      </c>
      <c r="E2519" s="51" t="s">
        <v>1399</v>
      </c>
      <c r="F2519" s="51" t="s">
        <v>1204</v>
      </c>
      <c r="G2519" s="51" t="s">
        <v>1203</v>
      </c>
      <c r="H2519" s="51" t="s">
        <v>1202</v>
      </c>
      <c r="I2519" s="51" t="s">
        <v>1201</v>
      </c>
      <c r="J2519" s="51" t="s">
        <v>1200</v>
      </c>
      <c r="K2519" s="51" t="s">
        <v>1199</v>
      </c>
      <c r="L2519" s="51" t="s">
        <v>1217</v>
      </c>
      <c r="M2519" s="51" t="s">
        <v>1791</v>
      </c>
      <c r="N2519" s="51" t="s">
        <v>2735</v>
      </c>
      <c r="O2519" s="51">
        <v>186016.52</v>
      </c>
      <c r="P2519" s="51" t="s">
        <v>1195</v>
      </c>
      <c r="Q2519" s="51" t="s">
        <v>1194</v>
      </c>
      <c r="R2519" s="51" t="s">
        <v>15</v>
      </c>
      <c r="T2519" s="51" t="s">
        <v>2273</v>
      </c>
    </row>
    <row r="2520" spans="1:20" x14ac:dyDescent="0.2">
      <c r="A2520" s="51" t="s">
        <v>1787</v>
      </c>
      <c r="B2520" s="51" t="s">
        <v>1573</v>
      </c>
      <c r="C2520" s="51" t="s">
        <v>2372</v>
      </c>
      <c r="D2520" s="51" t="s">
        <v>1400</v>
      </c>
      <c r="E2520" s="51" t="s">
        <v>1399</v>
      </c>
      <c r="F2520" s="51" t="s">
        <v>1204</v>
      </c>
      <c r="G2520" s="51" t="s">
        <v>1203</v>
      </c>
      <c r="H2520" s="51" t="s">
        <v>1202</v>
      </c>
      <c r="I2520" s="51" t="s">
        <v>1201</v>
      </c>
      <c r="J2520" s="51" t="s">
        <v>1200</v>
      </c>
      <c r="K2520" s="51" t="s">
        <v>1199</v>
      </c>
      <c r="L2520" s="51" t="s">
        <v>1215</v>
      </c>
      <c r="M2520" s="51" t="s">
        <v>1211</v>
      </c>
      <c r="N2520" s="51" t="s">
        <v>1164</v>
      </c>
      <c r="O2520" s="51">
        <v>265900</v>
      </c>
      <c r="P2520" s="51" t="s">
        <v>1195</v>
      </c>
      <c r="Q2520" s="51" t="s">
        <v>1194</v>
      </c>
      <c r="R2520" s="51" t="s">
        <v>15</v>
      </c>
      <c r="T2520" s="51" t="s">
        <v>1418</v>
      </c>
    </row>
    <row r="2521" spans="1:20" x14ac:dyDescent="0.2">
      <c r="A2521" s="51" t="s">
        <v>1787</v>
      </c>
      <c r="B2521" s="51" t="s">
        <v>1573</v>
      </c>
      <c r="C2521" s="51" t="s">
        <v>2372</v>
      </c>
      <c r="D2521" s="51" t="s">
        <v>1400</v>
      </c>
      <c r="E2521" s="51" t="s">
        <v>1399</v>
      </c>
      <c r="F2521" s="51" t="s">
        <v>1204</v>
      </c>
      <c r="G2521" s="51" t="s">
        <v>1203</v>
      </c>
      <c r="H2521" s="51" t="s">
        <v>1202</v>
      </c>
      <c r="I2521" s="51" t="s">
        <v>1201</v>
      </c>
      <c r="J2521" s="51" t="s">
        <v>1200</v>
      </c>
      <c r="K2521" s="51" t="s">
        <v>1199</v>
      </c>
      <c r="L2521" s="51" t="s">
        <v>1212</v>
      </c>
      <c r="M2521" s="51" t="s">
        <v>1791</v>
      </c>
      <c r="N2521" s="51" t="s">
        <v>2735</v>
      </c>
      <c r="O2521" s="51">
        <v>220500</v>
      </c>
      <c r="P2521" s="51" t="s">
        <v>1195</v>
      </c>
      <c r="Q2521" s="51" t="s">
        <v>1194</v>
      </c>
      <c r="R2521" s="51" t="s">
        <v>15</v>
      </c>
      <c r="T2521" s="51" t="s">
        <v>2375</v>
      </c>
    </row>
    <row r="2522" spans="1:20" x14ac:dyDescent="0.2">
      <c r="A2522" s="51" t="s">
        <v>1787</v>
      </c>
      <c r="B2522" s="51" t="s">
        <v>1573</v>
      </c>
      <c r="C2522" s="51" t="s">
        <v>2372</v>
      </c>
      <c r="D2522" s="51" t="s">
        <v>1400</v>
      </c>
      <c r="E2522" s="51" t="s">
        <v>1399</v>
      </c>
      <c r="F2522" s="51" t="s">
        <v>1204</v>
      </c>
      <c r="G2522" s="51" t="s">
        <v>1203</v>
      </c>
      <c r="H2522" s="51" t="s">
        <v>1202</v>
      </c>
      <c r="I2522" s="51" t="s">
        <v>1201</v>
      </c>
      <c r="J2522" s="51" t="s">
        <v>1200</v>
      </c>
      <c r="K2522" s="51" t="s">
        <v>1199</v>
      </c>
      <c r="L2522" s="51" t="s">
        <v>1198</v>
      </c>
      <c r="M2522" s="51" t="s">
        <v>1211</v>
      </c>
      <c r="N2522" s="51" t="s">
        <v>1164</v>
      </c>
      <c r="O2522" s="51">
        <v>335900</v>
      </c>
      <c r="P2522" s="51" t="s">
        <v>1195</v>
      </c>
      <c r="Q2522" s="51" t="s">
        <v>1194</v>
      </c>
      <c r="R2522" s="51" t="s">
        <v>1213</v>
      </c>
      <c r="T2522" s="51" t="s">
        <v>1420</v>
      </c>
    </row>
    <row r="2523" spans="1:20" x14ac:dyDescent="0.2">
      <c r="A2523" s="51" t="s">
        <v>1787</v>
      </c>
      <c r="B2523" s="51" t="s">
        <v>1573</v>
      </c>
      <c r="C2523" s="51" t="s">
        <v>2372</v>
      </c>
      <c r="D2523" s="51" t="s">
        <v>1400</v>
      </c>
      <c r="E2523" s="51" t="s">
        <v>1399</v>
      </c>
      <c r="F2523" s="51" t="s">
        <v>1204</v>
      </c>
      <c r="G2523" s="51" t="s">
        <v>1203</v>
      </c>
      <c r="H2523" s="51" t="s">
        <v>1202</v>
      </c>
      <c r="I2523" s="51" t="s">
        <v>1201</v>
      </c>
      <c r="J2523" s="51" t="s">
        <v>1200</v>
      </c>
      <c r="K2523" s="51" t="s">
        <v>1199</v>
      </c>
      <c r="L2523" s="51" t="s">
        <v>1251</v>
      </c>
      <c r="M2523" s="51" t="s">
        <v>1791</v>
      </c>
      <c r="N2523" s="51" t="s">
        <v>2735</v>
      </c>
      <c r="O2523" s="51">
        <v>217400</v>
      </c>
      <c r="P2523" s="51" t="s">
        <v>1195</v>
      </c>
      <c r="Q2523" s="51" t="s">
        <v>1194</v>
      </c>
      <c r="R2523" s="51" t="s">
        <v>15</v>
      </c>
      <c r="T2523" s="51" t="s">
        <v>2419</v>
      </c>
    </row>
    <row r="2524" spans="1:20" x14ac:dyDescent="0.2">
      <c r="A2524" s="51" t="s">
        <v>1787</v>
      </c>
      <c r="B2524" s="51" t="s">
        <v>1573</v>
      </c>
      <c r="C2524" s="51" t="s">
        <v>2372</v>
      </c>
      <c r="D2524" s="51" t="s">
        <v>1400</v>
      </c>
      <c r="E2524" s="51" t="s">
        <v>1399</v>
      </c>
      <c r="F2524" s="51" t="s">
        <v>1204</v>
      </c>
      <c r="G2524" s="51" t="s">
        <v>1203</v>
      </c>
      <c r="H2524" s="51" t="s">
        <v>1202</v>
      </c>
      <c r="I2524" s="51" t="s">
        <v>1201</v>
      </c>
      <c r="J2524" s="51" t="s">
        <v>1200</v>
      </c>
      <c r="K2524" s="51" t="s">
        <v>1199</v>
      </c>
      <c r="L2524" s="51" t="s">
        <v>1248</v>
      </c>
      <c r="M2524" s="51" t="s">
        <v>1211</v>
      </c>
      <c r="N2524" s="51" t="s">
        <v>1164</v>
      </c>
      <c r="O2524" s="51">
        <v>164000</v>
      </c>
      <c r="P2524" s="51" t="s">
        <v>1195</v>
      </c>
      <c r="Q2524" s="51" t="s">
        <v>1194</v>
      </c>
      <c r="R2524" s="51" t="s">
        <v>15</v>
      </c>
      <c r="T2524" s="51" t="s">
        <v>2202</v>
      </c>
    </row>
    <row r="2525" spans="1:20" x14ac:dyDescent="0.2">
      <c r="A2525" s="51" t="s">
        <v>1787</v>
      </c>
      <c r="B2525" s="51" t="s">
        <v>1573</v>
      </c>
      <c r="C2525" s="51" t="s">
        <v>2372</v>
      </c>
      <c r="D2525" s="51" t="s">
        <v>1400</v>
      </c>
      <c r="E2525" s="51" t="s">
        <v>1399</v>
      </c>
      <c r="F2525" s="51" t="s">
        <v>1204</v>
      </c>
      <c r="G2525" s="51" t="s">
        <v>1203</v>
      </c>
      <c r="H2525" s="51" t="s">
        <v>1202</v>
      </c>
      <c r="I2525" s="51" t="s">
        <v>1201</v>
      </c>
      <c r="J2525" s="51" t="s">
        <v>1200</v>
      </c>
      <c r="K2525" s="51" t="s">
        <v>1199</v>
      </c>
      <c r="L2525" s="51" t="s">
        <v>1246</v>
      </c>
      <c r="M2525" s="51" t="s">
        <v>1211</v>
      </c>
      <c r="N2525" s="51" t="s">
        <v>1164</v>
      </c>
      <c r="O2525" s="51">
        <v>339900</v>
      </c>
      <c r="P2525" s="51" t="s">
        <v>1195</v>
      </c>
      <c r="Q2525" s="51" t="s">
        <v>1194</v>
      </c>
      <c r="R2525" s="51" t="s">
        <v>15</v>
      </c>
      <c r="T2525" s="51" t="s">
        <v>2103</v>
      </c>
    </row>
    <row r="2526" spans="1:20" x14ac:dyDescent="0.2">
      <c r="A2526" s="51" t="s">
        <v>1787</v>
      </c>
      <c r="B2526" s="51" t="s">
        <v>1573</v>
      </c>
      <c r="C2526" s="51" t="s">
        <v>2372</v>
      </c>
      <c r="D2526" s="51" t="s">
        <v>1400</v>
      </c>
      <c r="E2526" s="51" t="s">
        <v>1399</v>
      </c>
      <c r="F2526" s="51" t="s">
        <v>1204</v>
      </c>
      <c r="G2526" s="51" t="s">
        <v>1203</v>
      </c>
      <c r="H2526" s="51" t="s">
        <v>1202</v>
      </c>
      <c r="I2526" s="51" t="s">
        <v>1201</v>
      </c>
      <c r="J2526" s="51" t="s">
        <v>1200</v>
      </c>
      <c r="K2526" s="51" t="s">
        <v>1199</v>
      </c>
      <c r="L2526" s="51" t="s">
        <v>1244</v>
      </c>
      <c r="M2526" s="51" t="s">
        <v>1791</v>
      </c>
      <c r="N2526" s="51" t="s">
        <v>2735</v>
      </c>
      <c r="O2526" s="51">
        <v>179300</v>
      </c>
      <c r="P2526" s="51" t="s">
        <v>1195</v>
      </c>
      <c r="Q2526" s="51" t="s">
        <v>1194</v>
      </c>
      <c r="R2526" s="51" t="s">
        <v>15</v>
      </c>
      <c r="T2526" s="51" t="s">
        <v>1811</v>
      </c>
    </row>
    <row r="2527" spans="1:20" x14ac:dyDescent="0.2">
      <c r="A2527" s="51" t="s">
        <v>1787</v>
      </c>
      <c r="B2527" s="51" t="s">
        <v>1573</v>
      </c>
      <c r="C2527" s="51" t="s">
        <v>2372</v>
      </c>
      <c r="D2527" s="51" t="s">
        <v>1400</v>
      </c>
      <c r="E2527" s="51" t="s">
        <v>1399</v>
      </c>
      <c r="F2527" s="51" t="s">
        <v>1204</v>
      </c>
      <c r="G2527" s="51" t="s">
        <v>1203</v>
      </c>
      <c r="H2527" s="51" t="s">
        <v>1202</v>
      </c>
      <c r="I2527" s="51" t="s">
        <v>1201</v>
      </c>
      <c r="J2527" s="51" t="s">
        <v>1200</v>
      </c>
      <c r="K2527" s="51" t="s">
        <v>1199</v>
      </c>
      <c r="L2527" s="51" t="s">
        <v>1242</v>
      </c>
      <c r="M2527" s="51" t="s">
        <v>1791</v>
      </c>
      <c r="N2527" s="51" t="s">
        <v>2735</v>
      </c>
      <c r="O2527" s="51">
        <v>183300</v>
      </c>
      <c r="P2527" s="51" t="s">
        <v>1195</v>
      </c>
      <c r="Q2527" s="51" t="s">
        <v>1194</v>
      </c>
      <c r="R2527" s="51" t="s">
        <v>1213</v>
      </c>
      <c r="T2527" s="51" t="s">
        <v>2418</v>
      </c>
    </row>
    <row r="2528" spans="1:20" x14ac:dyDescent="0.2">
      <c r="A2528" s="51" t="s">
        <v>1787</v>
      </c>
      <c r="B2528" s="51" t="s">
        <v>1573</v>
      </c>
      <c r="C2528" s="51" t="s">
        <v>2372</v>
      </c>
      <c r="D2528" s="51" t="s">
        <v>1400</v>
      </c>
      <c r="E2528" s="51" t="s">
        <v>1399</v>
      </c>
      <c r="F2528" s="51" t="s">
        <v>1204</v>
      </c>
      <c r="G2528" s="51" t="s">
        <v>1203</v>
      </c>
      <c r="H2528" s="51" t="s">
        <v>1202</v>
      </c>
      <c r="I2528" s="51" t="s">
        <v>1201</v>
      </c>
      <c r="J2528" s="51" t="s">
        <v>1200</v>
      </c>
      <c r="K2528" s="51" t="s">
        <v>1199</v>
      </c>
      <c r="L2528" s="51" t="s">
        <v>1238</v>
      </c>
      <c r="M2528" s="51" t="s">
        <v>1791</v>
      </c>
      <c r="N2528" s="51" t="s">
        <v>2735</v>
      </c>
      <c r="O2528" s="51">
        <v>297400</v>
      </c>
      <c r="P2528" s="51" t="s">
        <v>1195</v>
      </c>
      <c r="Q2528" s="51" t="s">
        <v>1194</v>
      </c>
      <c r="R2528" s="51" t="s">
        <v>15</v>
      </c>
      <c r="T2528" s="51" t="s">
        <v>2373</v>
      </c>
    </row>
    <row r="2529" spans="1:20" x14ac:dyDescent="0.2">
      <c r="A2529" s="51" t="s">
        <v>1787</v>
      </c>
      <c r="B2529" s="51" t="s">
        <v>1573</v>
      </c>
      <c r="C2529" s="51" t="s">
        <v>2372</v>
      </c>
      <c r="D2529" s="51" t="s">
        <v>1390</v>
      </c>
      <c r="E2529" s="51" t="s">
        <v>1389</v>
      </c>
      <c r="F2529" s="51" t="s">
        <v>1204</v>
      </c>
      <c r="G2529" s="51" t="s">
        <v>1203</v>
      </c>
      <c r="H2529" s="51" t="s">
        <v>1202</v>
      </c>
      <c r="I2529" s="51" t="s">
        <v>1201</v>
      </c>
      <c r="J2529" s="51" t="s">
        <v>1200</v>
      </c>
      <c r="K2529" s="51" t="s">
        <v>1199</v>
      </c>
      <c r="L2529" s="51" t="s">
        <v>1222</v>
      </c>
      <c r="M2529" s="51" t="s">
        <v>1791</v>
      </c>
      <c r="N2529" s="51" t="s">
        <v>2735</v>
      </c>
      <c r="O2529" s="51">
        <v>332900</v>
      </c>
      <c r="P2529" s="51" t="s">
        <v>1195</v>
      </c>
      <c r="Q2529" s="51" t="s">
        <v>1194</v>
      </c>
      <c r="R2529" s="51" t="s">
        <v>15</v>
      </c>
      <c r="T2529" s="51" t="s">
        <v>2270</v>
      </c>
    </row>
    <row r="2530" spans="1:20" x14ac:dyDescent="0.2">
      <c r="A2530" s="51" t="s">
        <v>1787</v>
      </c>
      <c r="B2530" s="51" t="s">
        <v>1573</v>
      </c>
      <c r="C2530" s="51" t="s">
        <v>2372</v>
      </c>
      <c r="D2530" s="51" t="s">
        <v>1390</v>
      </c>
      <c r="E2530" s="51" t="s">
        <v>1389</v>
      </c>
      <c r="F2530" s="51" t="s">
        <v>1204</v>
      </c>
      <c r="G2530" s="51" t="s">
        <v>1203</v>
      </c>
      <c r="H2530" s="51" t="s">
        <v>1202</v>
      </c>
      <c r="I2530" s="51" t="s">
        <v>1201</v>
      </c>
      <c r="J2530" s="51" t="s">
        <v>1200</v>
      </c>
      <c r="K2530" s="51" t="s">
        <v>1199</v>
      </c>
      <c r="L2530" s="51" t="s">
        <v>1219</v>
      </c>
      <c r="M2530" s="51" t="s">
        <v>1791</v>
      </c>
      <c r="N2530" s="51" t="s">
        <v>2735</v>
      </c>
      <c r="O2530" s="51">
        <v>604900</v>
      </c>
      <c r="P2530" s="51" t="s">
        <v>1195</v>
      </c>
      <c r="Q2530" s="51" t="s">
        <v>1194</v>
      </c>
      <c r="R2530" s="51" t="s">
        <v>15</v>
      </c>
      <c r="T2530" s="51" t="s">
        <v>1494</v>
      </c>
    </row>
    <row r="2531" spans="1:20" x14ac:dyDescent="0.2">
      <c r="A2531" s="51" t="s">
        <v>1787</v>
      </c>
      <c r="B2531" s="51" t="s">
        <v>1573</v>
      </c>
      <c r="C2531" s="51" t="s">
        <v>2372</v>
      </c>
      <c r="D2531" s="51" t="s">
        <v>1390</v>
      </c>
      <c r="E2531" s="51" t="s">
        <v>1389</v>
      </c>
      <c r="F2531" s="51" t="s">
        <v>1204</v>
      </c>
      <c r="G2531" s="51" t="s">
        <v>1203</v>
      </c>
      <c r="H2531" s="51" t="s">
        <v>1202</v>
      </c>
      <c r="I2531" s="51" t="s">
        <v>1201</v>
      </c>
      <c r="J2531" s="51" t="s">
        <v>1200</v>
      </c>
      <c r="K2531" s="51" t="s">
        <v>1199</v>
      </c>
      <c r="L2531" s="51" t="s">
        <v>1217</v>
      </c>
      <c r="M2531" s="51" t="s">
        <v>1211</v>
      </c>
      <c r="N2531" s="51" t="s">
        <v>1164</v>
      </c>
      <c r="O2531" s="51">
        <v>141700</v>
      </c>
      <c r="P2531" s="51" t="s">
        <v>1195</v>
      </c>
      <c r="Q2531" s="51" t="s">
        <v>1194</v>
      </c>
      <c r="R2531" s="51" t="s">
        <v>15</v>
      </c>
      <c r="T2531" s="51" t="s">
        <v>2377</v>
      </c>
    </row>
    <row r="2532" spans="1:20" x14ac:dyDescent="0.2">
      <c r="A2532" s="51" t="s">
        <v>1787</v>
      </c>
      <c r="B2532" s="51" t="s">
        <v>1573</v>
      </c>
      <c r="C2532" s="51" t="s">
        <v>2372</v>
      </c>
      <c r="D2532" s="51" t="s">
        <v>1390</v>
      </c>
      <c r="E2532" s="51" t="s">
        <v>1389</v>
      </c>
      <c r="F2532" s="51" t="s">
        <v>1204</v>
      </c>
      <c r="G2532" s="51" t="s">
        <v>1203</v>
      </c>
      <c r="H2532" s="51" t="s">
        <v>1202</v>
      </c>
      <c r="I2532" s="51" t="s">
        <v>1201</v>
      </c>
      <c r="J2532" s="51" t="s">
        <v>1200</v>
      </c>
      <c r="K2532" s="51" t="s">
        <v>1199</v>
      </c>
      <c r="L2532" s="51" t="s">
        <v>1215</v>
      </c>
      <c r="M2532" s="51" t="s">
        <v>1791</v>
      </c>
      <c r="N2532" s="51" t="s">
        <v>2735</v>
      </c>
      <c r="O2532" s="51">
        <v>138600</v>
      </c>
      <c r="P2532" s="51" t="s">
        <v>1195</v>
      </c>
      <c r="Q2532" s="51" t="s">
        <v>1194</v>
      </c>
      <c r="R2532" s="51" t="s">
        <v>15</v>
      </c>
      <c r="T2532" s="51" t="s">
        <v>2269</v>
      </c>
    </row>
    <row r="2533" spans="1:20" x14ac:dyDescent="0.2">
      <c r="A2533" s="51" t="s">
        <v>1787</v>
      </c>
      <c r="B2533" s="51" t="s">
        <v>1573</v>
      </c>
      <c r="C2533" s="51" t="s">
        <v>2372</v>
      </c>
      <c r="D2533" s="51" t="s">
        <v>1390</v>
      </c>
      <c r="E2533" s="51" t="s">
        <v>1389</v>
      </c>
      <c r="F2533" s="51" t="s">
        <v>1204</v>
      </c>
      <c r="G2533" s="51" t="s">
        <v>1203</v>
      </c>
      <c r="H2533" s="51" t="s">
        <v>1202</v>
      </c>
      <c r="I2533" s="51" t="s">
        <v>1201</v>
      </c>
      <c r="J2533" s="51" t="s">
        <v>1200</v>
      </c>
      <c r="K2533" s="51" t="s">
        <v>1199</v>
      </c>
      <c r="L2533" s="51" t="s">
        <v>1212</v>
      </c>
      <c r="M2533" s="51" t="s">
        <v>1791</v>
      </c>
      <c r="N2533" s="51" t="s">
        <v>2735</v>
      </c>
      <c r="O2533" s="51">
        <v>219900</v>
      </c>
      <c r="P2533" s="51" t="s">
        <v>1195</v>
      </c>
      <c r="Q2533" s="51" t="s">
        <v>1194</v>
      </c>
      <c r="R2533" s="51" t="s">
        <v>15</v>
      </c>
      <c r="T2533" s="51" t="s">
        <v>1808</v>
      </c>
    </row>
    <row r="2534" spans="1:20" x14ac:dyDescent="0.2">
      <c r="A2534" s="51" t="s">
        <v>1787</v>
      </c>
      <c r="B2534" s="51" t="s">
        <v>1573</v>
      </c>
      <c r="C2534" s="51" t="s">
        <v>2372</v>
      </c>
      <c r="D2534" s="51" t="s">
        <v>1390</v>
      </c>
      <c r="E2534" s="51" t="s">
        <v>1389</v>
      </c>
      <c r="F2534" s="51" t="s">
        <v>1204</v>
      </c>
      <c r="G2534" s="51" t="s">
        <v>1203</v>
      </c>
      <c r="H2534" s="51" t="s">
        <v>1202</v>
      </c>
      <c r="I2534" s="51" t="s">
        <v>1201</v>
      </c>
      <c r="J2534" s="51" t="s">
        <v>1200</v>
      </c>
      <c r="K2534" s="51" t="s">
        <v>1199</v>
      </c>
      <c r="L2534" s="51" t="s">
        <v>1198</v>
      </c>
      <c r="M2534" s="51" t="s">
        <v>1791</v>
      </c>
      <c r="N2534" s="51" t="s">
        <v>2735</v>
      </c>
      <c r="O2534" s="51">
        <v>220500</v>
      </c>
      <c r="P2534" s="51" t="s">
        <v>1195</v>
      </c>
      <c r="Q2534" s="51" t="s">
        <v>1194</v>
      </c>
      <c r="R2534" s="51" t="s">
        <v>15</v>
      </c>
      <c r="T2534" s="51" t="s">
        <v>2375</v>
      </c>
    </row>
    <row r="2535" spans="1:20" x14ac:dyDescent="0.2">
      <c r="A2535" s="51" t="s">
        <v>1787</v>
      </c>
      <c r="B2535" s="51" t="s">
        <v>1573</v>
      </c>
      <c r="C2535" s="51" t="s">
        <v>2372</v>
      </c>
      <c r="D2535" s="51" t="s">
        <v>1390</v>
      </c>
      <c r="E2535" s="51" t="s">
        <v>1389</v>
      </c>
      <c r="F2535" s="51" t="s">
        <v>1204</v>
      </c>
      <c r="G2535" s="51" t="s">
        <v>1203</v>
      </c>
      <c r="H2535" s="51" t="s">
        <v>1202</v>
      </c>
      <c r="I2535" s="51" t="s">
        <v>1201</v>
      </c>
      <c r="J2535" s="51" t="s">
        <v>1200</v>
      </c>
      <c r="K2535" s="51" t="s">
        <v>1199</v>
      </c>
      <c r="L2535" s="51" t="s">
        <v>1251</v>
      </c>
      <c r="M2535" s="51" t="s">
        <v>1211</v>
      </c>
      <c r="N2535" s="51" t="s">
        <v>1164</v>
      </c>
      <c r="O2535" s="51">
        <v>171900</v>
      </c>
      <c r="P2535" s="51" t="s">
        <v>1195</v>
      </c>
      <c r="Q2535" s="51" t="s">
        <v>1194</v>
      </c>
      <c r="R2535" s="51" t="s">
        <v>15</v>
      </c>
      <c r="T2535" s="51" t="s">
        <v>2391</v>
      </c>
    </row>
    <row r="2536" spans="1:20" x14ac:dyDescent="0.2">
      <c r="A2536" s="51" t="s">
        <v>1787</v>
      </c>
      <c r="B2536" s="51" t="s">
        <v>1573</v>
      </c>
      <c r="C2536" s="51" t="s">
        <v>2372</v>
      </c>
      <c r="D2536" s="51" t="s">
        <v>1390</v>
      </c>
      <c r="E2536" s="51" t="s">
        <v>1389</v>
      </c>
      <c r="F2536" s="51" t="s">
        <v>1204</v>
      </c>
      <c r="G2536" s="51" t="s">
        <v>1203</v>
      </c>
      <c r="H2536" s="51" t="s">
        <v>1202</v>
      </c>
      <c r="I2536" s="51" t="s">
        <v>1201</v>
      </c>
      <c r="J2536" s="51" t="s">
        <v>1200</v>
      </c>
      <c r="K2536" s="51" t="s">
        <v>1199</v>
      </c>
      <c r="L2536" s="51" t="s">
        <v>1248</v>
      </c>
      <c r="M2536" s="51" t="s">
        <v>1211</v>
      </c>
      <c r="N2536" s="51" t="s">
        <v>1164</v>
      </c>
      <c r="O2536" s="51">
        <v>638600</v>
      </c>
      <c r="P2536" s="51" t="s">
        <v>1195</v>
      </c>
      <c r="Q2536" s="51" t="s">
        <v>1194</v>
      </c>
      <c r="R2536" s="51" t="s">
        <v>15</v>
      </c>
      <c r="T2536" s="51" t="s">
        <v>2268</v>
      </c>
    </row>
    <row r="2537" spans="1:20" x14ac:dyDescent="0.2">
      <c r="A2537" s="51" t="s">
        <v>1787</v>
      </c>
      <c r="B2537" s="51" t="s">
        <v>1573</v>
      </c>
      <c r="C2537" s="51" t="s">
        <v>2372</v>
      </c>
      <c r="D2537" s="51" t="s">
        <v>1390</v>
      </c>
      <c r="E2537" s="51" t="s">
        <v>1389</v>
      </c>
      <c r="F2537" s="51" t="s">
        <v>1204</v>
      </c>
      <c r="G2537" s="51" t="s">
        <v>1203</v>
      </c>
      <c r="H2537" s="51" t="s">
        <v>1202</v>
      </c>
      <c r="I2537" s="51" t="s">
        <v>1201</v>
      </c>
      <c r="J2537" s="51" t="s">
        <v>1200</v>
      </c>
      <c r="K2537" s="51" t="s">
        <v>1199</v>
      </c>
      <c r="L2537" s="51" t="s">
        <v>1246</v>
      </c>
      <c r="M2537" s="51" t="s">
        <v>1791</v>
      </c>
      <c r="N2537" s="51" t="s">
        <v>2735</v>
      </c>
      <c r="O2537" s="51">
        <v>318400</v>
      </c>
      <c r="P2537" s="51" t="s">
        <v>1195</v>
      </c>
      <c r="Q2537" s="51" t="s">
        <v>1194</v>
      </c>
      <c r="R2537" s="51" t="s">
        <v>15</v>
      </c>
      <c r="T2537" s="51" t="s">
        <v>1718</v>
      </c>
    </row>
    <row r="2538" spans="1:20" x14ac:dyDescent="0.2">
      <c r="A2538" s="51" t="s">
        <v>1787</v>
      </c>
      <c r="B2538" s="51" t="s">
        <v>1573</v>
      </c>
      <c r="C2538" s="51" t="s">
        <v>2372</v>
      </c>
      <c r="D2538" s="51" t="s">
        <v>1390</v>
      </c>
      <c r="E2538" s="51" t="s">
        <v>1389</v>
      </c>
      <c r="F2538" s="51" t="s">
        <v>1204</v>
      </c>
      <c r="G2538" s="51" t="s">
        <v>1203</v>
      </c>
      <c r="H2538" s="51" t="s">
        <v>1202</v>
      </c>
      <c r="I2538" s="51" t="s">
        <v>1201</v>
      </c>
      <c r="J2538" s="51" t="s">
        <v>1200</v>
      </c>
      <c r="K2538" s="51" t="s">
        <v>1199</v>
      </c>
      <c r="L2538" s="51" t="s">
        <v>1244</v>
      </c>
      <c r="M2538" s="51" t="s">
        <v>1221</v>
      </c>
      <c r="N2538" s="51" t="s">
        <v>1164</v>
      </c>
      <c r="O2538" s="51">
        <v>486200</v>
      </c>
      <c r="P2538" s="51" t="s">
        <v>1195</v>
      </c>
      <c r="Q2538" s="51" t="s">
        <v>1194</v>
      </c>
      <c r="R2538" s="51" t="s">
        <v>15</v>
      </c>
      <c r="T2538" s="51" t="s">
        <v>2235</v>
      </c>
    </row>
    <row r="2539" spans="1:20" x14ac:dyDescent="0.2">
      <c r="A2539" s="51" t="s">
        <v>1787</v>
      </c>
      <c r="B2539" s="51" t="s">
        <v>1573</v>
      </c>
      <c r="C2539" s="51" t="s">
        <v>2372</v>
      </c>
      <c r="D2539" s="51" t="s">
        <v>1390</v>
      </c>
      <c r="E2539" s="51" t="s">
        <v>1389</v>
      </c>
      <c r="F2539" s="51" t="s">
        <v>1204</v>
      </c>
      <c r="G2539" s="51" t="s">
        <v>1203</v>
      </c>
      <c r="H2539" s="51" t="s">
        <v>1202</v>
      </c>
      <c r="I2539" s="51" t="s">
        <v>1201</v>
      </c>
      <c r="J2539" s="51" t="s">
        <v>1200</v>
      </c>
      <c r="K2539" s="51" t="s">
        <v>1199</v>
      </c>
      <c r="L2539" s="51" t="s">
        <v>1242</v>
      </c>
      <c r="M2539" s="51" t="s">
        <v>1791</v>
      </c>
      <c r="N2539" s="51" t="s">
        <v>2735</v>
      </c>
      <c r="O2539" s="51">
        <v>495000</v>
      </c>
      <c r="P2539" s="51" t="s">
        <v>1195</v>
      </c>
      <c r="Q2539" s="51" t="s">
        <v>1194</v>
      </c>
      <c r="R2539" s="51" t="s">
        <v>15</v>
      </c>
      <c r="T2539" s="51" t="s">
        <v>2417</v>
      </c>
    </row>
    <row r="2540" spans="1:20" x14ac:dyDescent="0.2">
      <c r="A2540" s="51" t="s">
        <v>1787</v>
      </c>
      <c r="B2540" s="51" t="s">
        <v>1573</v>
      </c>
      <c r="C2540" s="51" t="s">
        <v>2372</v>
      </c>
      <c r="D2540" s="51" t="s">
        <v>1390</v>
      </c>
      <c r="E2540" s="51" t="s">
        <v>1389</v>
      </c>
      <c r="F2540" s="51" t="s">
        <v>1204</v>
      </c>
      <c r="G2540" s="51" t="s">
        <v>1203</v>
      </c>
      <c r="H2540" s="51" t="s">
        <v>1202</v>
      </c>
      <c r="I2540" s="51" t="s">
        <v>1201</v>
      </c>
      <c r="J2540" s="51" t="s">
        <v>1200</v>
      </c>
      <c r="K2540" s="51" t="s">
        <v>1199</v>
      </c>
      <c r="L2540" s="51" t="s">
        <v>1238</v>
      </c>
      <c r="M2540" s="51" t="s">
        <v>1791</v>
      </c>
      <c r="N2540" s="51" t="s">
        <v>2735</v>
      </c>
      <c r="O2540" s="51">
        <v>192900</v>
      </c>
      <c r="P2540" s="51" t="s">
        <v>1195</v>
      </c>
      <c r="Q2540" s="51" t="s">
        <v>1194</v>
      </c>
      <c r="R2540" s="51" t="s">
        <v>15</v>
      </c>
      <c r="T2540" s="51" t="s">
        <v>2266</v>
      </c>
    </row>
    <row r="2541" spans="1:20" x14ac:dyDescent="0.2">
      <c r="A2541" s="51" t="s">
        <v>1787</v>
      </c>
      <c r="B2541" s="51" t="s">
        <v>1573</v>
      </c>
      <c r="C2541" s="51" t="s">
        <v>2372</v>
      </c>
      <c r="D2541" s="51" t="s">
        <v>1384</v>
      </c>
      <c r="E2541" s="51" t="s">
        <v>1383</v>
      </c>
      <c r="F2541" s="51" t="s">
        <v>1204</v>
      </c>
      <c r="G2541" s="51" t="s">
        <v>1203</v>
      </c>
      <c r="H2541" s="51" t="s">
        <v>1202</v>
      </c>
      <c r="I2541" s="51" t="s">
        <v>1201</v>
      </c>
      <c r="J2541" s="51" t="s">
        <v>1200</v>
      </c>
      <c r="K2541" s="51" t="s">
        <v>1199</v>
      </c>
      <c r="L2541" s="51" t="s">
        <v>1222</v>
      </c>
      <c r="M2541" s="51" t="s">
        <v>1272</v>
      </c>
      <c r="N2541" s="51" t="s">
        <v>1166</v>
      </c>
      <c r="O2541" s="51">
        <v>339900</v>
      </c>
      <c r="P2541" s="51" t="s">
        <v>1195</v>
      </c>
      <c r="Q2541" s="51" t="s">
        <v>1194</v>
      </c>
      <c r="R2541" s="51" t="s">
        <v>15</v>
      </c>
      <c r="T2541" s="51" t="s">
        <v>2103</v>
      </c>
    </row>
    <row r="2542" spans="1:20" x14ac:dyDescent="0.2">
      <c r="A2542" s="51" t="s">
        <v>1787</v>
      </c>
      <c r="B2542" s="51" t="s">
        <v>1573</v>
      </c>
      <c r="C2542" s="51" t="s">
        <v>2372</v>
      </c>
      <c r="D2542" s="51" t="s">
        <v>1384</v>
      </c>
      <c r="E2542" s="51" t="s">
        <v>1383</v>
      </c>
      <c r="F2542" s="51" t="s">
        <v>1204</v>
      </c>
      <c r="G2542" s="51" t="s">
        <v>1203</v>
      </c>
      <c r="H2542" s="51" t="s">
        <v>1202</v>
      </c>
      <c r="I2542" s="51" t="s">
        <v>1201</v>
      </c>
      <c r="J2542" s="51" t="s">
        <v>1200</v>
      </c>
      <c r="K2542" s="51" t="s">
        <v>1199</v>
      </c>
      <c r="L2542" s="51" t="s">
        <v>1219</v>
      </c>
      <c r="M2542" s="51" t="s">
        <v>1197</v>
      </c>
      <c r="N2542" s="51" t="s">
        <v>1168</v>
      </c>
      <c r="O2542" s="51">
        <v>308300</v>
      </c>
      <c r="P2542" s="51" t="s">
        <v>1195</v>
      </c>
      <c r="Q2542" s="51" t="s">
        <v>1194</v>
      </c>
      <c r="R2542" s="51" t="s">
        <v>15</v>
      </c>
      <c r="T2542" s="51" t="s">
        <v>2236</v>
      </c>
    </row>
    <row r="2543" spans="1:20" x14ac:dyDescent="0.2">
      <c r="A2543" s="51" t="s">
        <v>1787</v>
      </c>
      <c r="B2543" s="51" t="s">
        <v>1573</v>
      </c>
      <c r="C2543" s="51" t="s">
        <v>2372</v>
      </c>
      <c r="D2543" s="51" t="s">
        <v>1384</v>
      </c>
      <c r="E2543" s="51" t="s">
        <v>1383</v>
      </c>
      <c r="F2543" s="51" t="s">
        <v>1204</v>
      </c>
      <c r="G2543" s="51" t="s">
        <v>1203</v>
      </c>
      <c r="H2543" s="51" t="s">
        <v>1202</v>
      </c>
      <c r="I2543" s="51" t="s">
        <v>1201</v>
      </c>
      <c r="J2543" s="51" t="s">
        <v>1200</v>
      </c>
      <c r="K2543" s="51" t="s">
        <v>1199</v>
      </c>
      <c r="L2543" s="51" t="s">
        <v>1217</v>
      </c>
      <c r="M2543" s="51" t="s">
        <v>1197</v>
      </c>
      <c r="N2543" s="51" t="s">
        <v>1168</v>
      </c>
      <c r="O2543" s="51">
        <v>339650</v>
      </c>
      <c r="P2543" s="51" t="s">
        <v>1195</v>
      </c>
      <c r="Q2543" s="51" t="s">
        <v>1194</v>
      </c>
      <c r="R2543" s="51" t="s">
        <v>15</v>
      </c>
      <c r="T2543" s="51" t="s">
        <v>2416</v>
      </c>
    </row>
    <row r="2544" spans="1:20" x14ac:dyDescent="0.2">
      <c r="A2544" s="51" t="s">
        <v>1787</v>
      </c>
      <c r="B2544" s="51" t="s">
        <v>1573</v>
      </c>
      <c r="C2544" s="51" t="s">
        <v>2372</v>
      </c>
      <c r="D2544" s="51" t="s">
        <v>1384</v>
      </c>
      <c r="E2544" s="51" t="s">
        <v>1383</v>
      </c>
      <c r="F2544" s="51" t="s">
        <v>1204</v>
      </c>
      <c r="G2544" s="51" t="s">
        <v>1203</v>
      </c>
      <c r="H2544" s="51" t="s">
        <v>1202</v>
      </c>
      <c r="I2544" s="51" t="s">
        <v>1201</v>
      </c>
      <c r="J2544" s="51" t="s">
        <v>1200</v>
      </c>
      <c r="K2544" s="51" t="s">
        <v>1199</v>
      </c>
      <c r="L2544" s="51" t="s">
        <v>1215</v>
      </c>
      <c r="M2544" s="51" t="s">
        <v>1791</v>
      </c>
      <c r="N2544" s="51" t="s">
        <v>2735</v>
      </c>
      <c r="O2544" s="51">
        <v>444900</v>
      </c>
      <c r="P2544" s="51" t="s">
        <v>1195</v>
      </c>
      <c r="Q2544" s="51" t="s">
        <v>1194</v>
      </c>
      <c r="R2544" s="51" t="s">
        <v>15</v>
      </c>
      <c r="T2544" s="51" t="s">
        <v>2128</v>
      </c>
    </row>
    <row r="2545" spans="1:20" x14ac:dyDescent="0.2">
      <c r="A2545" s="51" t="s">
        <v>1787</v>
      </c>
      <c r="B2545" s="51" t="s">
        <v>1573</v>
      </c>
      <c r="C2545" s="51" t="s">
        <v>2372</v>
      </c>
      <c r="D2545" s="51" t="s">
        <v>1384</v>
      </c>
      <c r="E2545" s="51" t="s">
        <v>1383</v>
      </c>
      <c r="F2545" s="51" t="s">
        <v>1204</v>
      </c>
      <c r="G2545" s="51" t="s">
        <v>1203</v>
      </c>
      <c r="H2545" s="51" t="s">
        <v>1202</v>
      </c>
      <c r="I2545" s="51" t="s">
        <v>1201</v>
      </c>
      <c r="J2545" s="51" t="s">
        <v>1200</v>
      </c>
      <c r="K2545" s="51" t="s">
        <v>1199</v>
      </c>
      <c r="L2545" s="51" t="s">
        <v>1212</v>
      </c>
      <c r="M2545" s="51" t="s">
        <v>1221</v>
      </c>
      <c r="N2545" s="51" t="s">
        <v>1164</v>
      </c>
      <c r="O2545" s="51">
        <v>191150</v>
      </c>
      <c r="P2545" s="51" t="s">
        <v>1195</v>
      </c>
      <c r="Q2545" s="51" t="s">
        <v>1194</v>
      </c>
      <c r="R2545" s="51" t="s">
        <v>15</v>
      </c>
      <c r="T2545" s="51" t="s">
        <v>2388</v>
      </c>
    </row>
    <row r="2546" spans="1:20" x14ac:dyDescent="0.2">
      <c r="A2546" s="51" t="s">
        <v>1787</v>
      </c>
      <c r="B2546" s="51" t="s">
        <v>1573</v>
      </c>
      <c r="C2546" s="51" t="s">
        <v>2372</v>
      </c>
      <c r="D2546" s="51" t="s">
        <v>1384</v>
      </c>
      <c r="E2546" s="51" t="s">
        <v>1383</v>
      </c>
      <c r="F2546" s="51" t="s">
        <v>1204</v>
      </c>
      <c r="G2546" s="51" t="s">
        <v>1203</v>
      </c>
      <c r="H2546" s="51" t="s">
        <v>1202</v>
      </c>
      <c r="I2546" s="51" t="s">
        <v>1201</v>
      </c>
      <c r="J2546" s="51" t="s">
        <v>1200</v>
      </c>
      <c r="K2546" s="51" t="s">
        <v>1199</v>
      </c>
      <c r="L2546" s="51" t="s">
        <v>1198</v>
      </c>
      <c r="M2546" s="51" t="s">
        <v>1211</v>
      </c>
      <c r="N2546" s="51" t="s">
        <v>1164</v>
      </c>
      <c r="O2546" s="51">
        <v>252500</v>
      </c>
      <c r="P2546" s="51" t="s">
        <v>1195</v>
      </c>
      <c r="Q2546" s="51" t="s">
        <v>1194</v>
      </c>
      <c r="R2546" s="51" t="s">
        <v>15</v>
      </c>
      <c r="T2546" s="51" t="s">
        <v>2198</v>
      </c>
    </row>
    <row r="2547" spans="1:20" x14ac:dyDescent="0.2">
      <c r="A2547" s="51" t="s">
        <v>1787</v>
      </c>
      <c r="B2547" s="51" t="s">
        <v>1573</v>
      </c>
      <c r="C2547" s="51" t="s">
        <v>2372</v>
      </c>
      <c r="D2547" s="51" t="s">
        <v>1384</v>
      </c>
      <c r="E2547" s="51" t="s">
        <v>1383</v>
      </c>
      <c r="F2547" s="51" t="s">
        <v>1204</v>
      </c>
      <c r="G2547" s="51" t="s">
        <v>1203</v>
      </c>
      <c r="H2547" s="51" t="s">
        <v>1202</v>
      </c>
      <c r="I2547" s="51" t="s">
        <v>1201</v>
      </c>
      <c r="J2547" s="51" t="s">
        <v>1200</v>
      </c>
      <c r="K2547" s="51" t="s">
        <v>1199</v>
      </c>
      <c r="L2547" s="51" t="s">
        <v>1251</v>
      </c>
      <c r="M2547" s="51" t="s">
        <v>1197</v>
      </c>
      <c r="N2547" s="51" t="s">
        <v>1168</v>
      </c>
      <c r="O2547" s="51">
        <v>398900</v>
      </c>
      <c r="P2547" s="51" t="s">
        <v>1195</v>
      </c>
      <c r="Q2547" s="51" t="s">
        <v>1194</v>
      </c>
      <c r="R2547" s="51" t="s">
        <v>15</v>
      </c>
      <c r="T2547" s="51" t="s">
        <v>2264</v>
      </c>
    </row>
    <row r="2548" spans="1:20" x14ac:dyDescent="0.2">
      <c r="A2548" s="51" t="s">
        <v>1787</v>
      </c>
      <c r="B2548" s="51" t="s">
        <v>1573</v>
      </c>
      <c r="C2548" s="51" t="s">
        <v>2372</v>
      </c>
      <c r="D2548" s="51" t="s">
        <v>1384</v>
      </c>
      <c r="E2548" s="51" t="s">
        <v>1383</v>
      </c>
      <c r="F2548" s="51" t="s">
        <v>1204</v>
      </c>
      <c r="G2548" s="51" t="s">
        <v>1203</v>
      </c>
      <c r="H2548" s="51" t="s">
        <v>1202</v>
      </c>
      <c r="I2548" s="51" t="s">
        <v>1201</v>
      </c>
      <c r="J2548" s="51" t="s">
        <v>1200</v>
      </c>
      <c r="K2548" s="51" t="s">
        <v>1199</v>
      </c>
      <c r="L2548" s="51" t="s">
        <v>1248</v>
      </c>
      <c r="M2548" s="51" t="s">
        <v>1250</v>
      </c>
      <c r="N2548" s="51" t="s">
        <v>1168</v>
      </c>
      <c r="O2548" s="51">
        <v>458200</v>
      </c>
      <c r="P2548" s="51" t="s">
        <v>1195</v>
      </c>
      <c r="Q2548" s="51" t="s">
        <v>1194</v>
      </c>
      <c r="R2548" s="51" t="s">
        <v>15</v>
      </c>
      <c r="T2548" s="51" t="s">
        <v>2396</v>
      </c>
    </row>
    <row r="2549" spans="1:20" x14ac:dyDescent="0.2">
      <c r="A2549" s="51" t="s">
        <v>1787</v>
      </c>
      <c r="B2549" s="51" t="s">
        <v>1573</v>
      </c>
      <c r="C2549" s="51" t="s">
        <v>2372</v>
      </c>
      <c r="D2549" s="51" t="s">
        <v>1384</v>
      </c>
      <c r="E2549" s="51" t="s">
        <v>1383</v>
      </c>
      <c r="F2549" s="51" t="s">
        <v>1204</v>
      </c>
      <c r="G2549" s="51" t="s">
        <v>1203</v>
      </c>
      <c r="H2549" s="51" t="s">
        <v>1202</v>
      </c>
      <c r="I2549" s="51" t="s">
        <v>1201</v>
      </c>
      <c r="J2549" s="51" t="s">
        <v>1200</v>
      </c>
      <c r="K2549" s="51" t="s">
        <v>1199</v>
      </c>
      <c r="L2549" s="51" t="s">
        <v>1246</v>
      </c>
      <c r="M2549" s="51" t="s">
        <v>1791</v>
      </c>
      <c r="N2549" s="51" t="s">
        <v>2735</v>
      </c>
      <c r="O2549" s="51">
        <v>347650</v>
      </c>
      <c r="P2549" s="51" t="s">
        <v>1195</v>
      </c>
      <c r="Q2549" s="51" t="s">
        <v>1194</v>
      </c>
      <c r="R2549" s="51" t="s">
        <v>15</v>
      </c>
      <c r="T2549" s="51" t="s">
        <v>2412</v>
      </c>
    </row>
    <row r="2550" spans="1:20" x14ac:dyDescent="0.2">
      <c r="A2550" s="51" t="s">
        <v>1787</v>
      </c>
      <c r="B2550" s="51" t="s">
        <v>1573</v>
      </c>
      <c r="C2550" s="51" t="s">
        <v>2372</v>
      </c>
      <c r="D2550" s="51" t="s">
        <v>1384</v>
      </c>
      <c r="E2550" s="51" t="s">
        <v>1383</v>
      </c>
      <c r="F2550" s="51" t="s">
        <v>1204</v>
      </c>
      <c r="G2550" s="51" t="s">
        <v>1203</v>
      </c>
      <c r="H2550" s="51" t="s">
        <v>1202</v>
      </c>
      <c r="I2550" s="51" t="s">
        <v>1201</v>
      </c>
      <c r="J2550" s="51" t="s">
        <v>1200</v>
      </c>
      <c r="K2550" s="51" t="s">
        <v>1199</v>
      </c>
      <c r="L2550" s="51" t="s">
        <v>1244</v>
      </c>
      <c r="M2550" s="51" t="s">
        <v>1791</v>
      </c>
      <c r="N2550" s="51" t="s">
        <v>2735</v>
      </c>
      <c r="O2550" s="51">
        <v>234900</v>
      </c>
      <c r="P2550" s="51" t="s">
        <v>1195</v>
      </c>
      <c r="Q2550" s="51" t="s">
        <v>1194</v>
      </c>
      <c r="R2550" s="51" t="s">
        <v>15</v>
      </c>
      <c r="T2550" s="51" t="s">
        <v>2415</v>
      </c>
    </row>
    <row r="2551" spans="1:20" x14ac:dyDescent="0.2">
      <c r="A2551" s="51" t="s">
        <v>1787</v>
      </c>
      <c r="B2551" s="51" t="s">
        <v>1573</v>
      </c>
      <c r="C2551" s="51" t="s">
        <v>2372</v>
      </c>
      <c r="D2551" s="51" t="s">
        <v>1384</v>
      </c>
      <c r="E2551" s="51" t="s">
        <v>1383</v>
      </c>
      <c r="F2551" s="51" t="s">
        <v>1204</v>
      </c>
      <c r="G2551" s="51" t="s">
        <v>1203</v>
      </c>
      <c r="H2551" s="51" t="s">
        <v>1202</v>
      </c>
      <c r="I2551" s="51" t="s">
        <v>1201</v>
      </c>
      <c r="J2551" s="51" t="s">
        <v>1200</v>
      </c>
      <c r="K2551" s="51" t="s">
        <v>1199</v>
      </c>
      <c r="L2551" s="51" t="s">
        <v>1242</v>
      </c>
      <c r="M2551" s="51" t="s">
        <v>1250</v>
      </c>
      <c r="N2551" s="51" t="s">
        <v>1168</v>
      </c>
      <c r="O2551" s="51">
        <v>444900</v>
      </c>
      <c r="P2551" s="51" t="s">
        <v>1195</v>
      </c>
      <c r="Q2551" s="51" t="s">
        <v>1194</v>
      </c>
      <c r="R2551" s="51" t="s">
        <v>15</v>
      </c>
      <c r="T2551" s="51" t="s">
        <v>2128</v>
      </c>
    </row>
    <row r="2552" spans="1:20" x14ac:dyDescent="0.2">
      <c r="A2552" s="51" t="s">
        <v>1787</v>
      </c>
      <c r="B2552" s="51" t="s">
        <v>1573</v>
      </c>
      <c r="C2552" s="51" t="s">
        <v>2372</v>
      </c>
      <c r="D2552" s="51" t="s">
        <v>1384</v>
      </c>
      <c r="E2552" s="51" t="s">
        <v>1383</v>
      </c>
      <c r="F2552" s="51" t="s">
        <v>1204</v>
      </c>
      <c r="G2552" s="51" t="s">
        <v>1203</v>
      </c>
      <c r="H2552" s="51" t="s">
        <v>1202</v>
      </c>
      <c r="I2552" s="51" t="s">
        <v>1201</v>
      </c>
      <c r="J2552" s="51" t="s">
        <v>1200</v>
      </c>
      <c r="K2552" s="51" t="s">
        <v>1199</v>
      </c>
      <c r="L2552" s="51" t="s">
        <v>1238</v>
      </c>
      <c r="M2552" s="51" t="s">
        <v>1211</v>
      </c>
      <c r="N2552" s="51" t="s">
        <v>1164</v>
      </c>
      <c r="O2552" s="51">
        <v>507400</v>
      </c>
      <c r="P2552" s="51" t="s">
        <v>1195</v>
      </c>
      <c r="Q2552" s="51" t="s">
        <v>1194</v>
      </c>
      <c r="R2552" s="51" t="s">
        <v>15</v>
      </c>
      <c r="T2552" s="51" t="s">
        <v>2282</v>
      </c>
    </row>
    <row r="2553" spans="1:20" x14ac:dyDescent="0.2">
      <c r="A2553" s="51" t="s">
        <v>1787</v>
      </c>
      <c r="B2553" s="51" t="s">
        <v>1573</v>
      </c>
      <c r="C2553" s="51" t="s">
        <v>2372</v>
      </c>
      <c r="D2553" s="51" t="s">
        <v>1377</v>
      </c>
      <c r="E2553" s="51" t="s">
        <v>1376</v>
      </c>
      <c r="F2553" s="51" t="s">
        <v>1204</v>
      </c>
      <c r="G2553" s="51" t="s">
        <v>1203</v>
      </c>
      <c r="H2553" s="51" t="s">
        <v>1202</v>
      </c>
      <c r="I2553" s="51" t="s">
        <v>1201</v>
      </c>
      <c r="J2553" s="51" t="s">
        <v>1200</v>
      </c>
      <c r="K2553" s="51" t="s">
        <v>1199</v>
      </c>
      <c r="L2553" s="51" t="s">
        <v>1222</v>
      </c>
      <c r="M2553" s="51" t="s">
        <v>1791</v>
      </c>
      <c r="N2553" s="51" t="s">
        <v>2735</v>
      </c>
      <c r="O2553" s="51">
        <v>378900</v>
      </c>
      <c r="P2553" s="51" t="s">
        <v>1195</v>
      </c>
      <c r="Q2553" s="51" t="s">
        <v>1194</v>
      </c>
      <c r="R2553" s="51" t="s">
        <v>15</v>
      </c>
      <c r="T2553" s="51" t="s">
        <v>1849</v>
      </c>
    </row>
    <row r="2554" spans="1:20" x14ac:dyDescent="0.2">
      <c r="A2554" s="51" t="s">
        <v>1787</v>
      </c>
      <c r="B2554" s="51" t="s">
        <v>1573</v>
      </c>
      <c r="C2554" s="51" t="s">
        <v>2372</v>
      </c>
      <c r="D2554" s="51" t="s">
        <v>1377</v>
      </c>
      <c r="E2554" s="51" t="s">
        <v>1376</v>
      </c>
      <c r="F2554" s="51" t="s">
        <v>1204</v>
      </c>
      <c r="G2554" s="51" t="s">
        <v>1203</v>
      </c>
      <c r="H2554" s="51" t="s">
        <v>1202</v>
      </c>
      <c r="I2554" s="51" t="s">
        <v>1201</v>
      </c>
      <c r="J2554" s="51" t="s">
        <v>1200</v>
      </c>
      <c r="K2554" s="51" t="s">
        <v>1199</v>
      </c>
      <c r="L2554" s="51" t="s">
        <v>1219</v>
      </c>
      <c r="M2554" s="51" t="s">
        <v>1211</v>
      </c>
      <c r="N2554" s="51" t="s">
        <v>1164</v>
      </c>
      <c r="O2554" s="51">
        <v>250200</v>
      </c>
      <c r="P2554" s="51" t="s">
        <v>1195</v>
      </c>
      <c r="Q2554" s="51" t="s">
        <v>1194</v>
      </c>
      <c r="R2554" s="51" t="s">
        <v>1213</v>
      </c>
      <c r="T2554" s="51" t="s">
        <v>2265</v>
      </c>
    </row>
    <row r="2555" spans="1:20" x14ac:dyDescent="0.2">
      <c r="A2555" s="51" t="s">
        <v>1787</v>
      </c>
      <c r="B2555" s="51" t="s">
        <v>1573</v>
      </c>
      <c r="C2555" s="51" t="s">
        <v>2372</v>
      </c>
      <c r="D2555" s="51" t="s">
        <v>1377</v>
      </c>
      <c r="E2555" s="51" t="s">
        <v>1376</v>
      </c>
      <c r="F2555" s="51" t="s">
        <v>1204</v>
      </c>
      <c r="G2555" s="51" t="s">
        <v>1203</v>
      </c>
      <c r="H2555" s="51" t="s">
        <v>1202</v>
      </c>
      <c r="I2555" s="51" t="s">
        <v>1201</v>
      </c>
      <c r="J2555" s="51" t="s">
        <v>1200</v>
      </c>
      <c r="K2555" s="51" t="s">
        <v>1199</v>
      </c>
      <c r="L2555" s="51" t="s">
        <v>1217</v>
      </c>
      <c r="M2555" s="51" t="s">
        <v>1214</v>
      </c>
      <c r="N2555" s="51" t="s">
        <v>1168</v>
      </c>
      <c r="O2555" s="51">
        <v>398900</v>
      </c>
      <c r="P2555" s="51" t="s">
        <v>1195</v>
      </c>
      <c r="Q2555" s="51" t="s">
        <v>1194</v>
      </c>
      <c r="R2555" s="51" t="s">
        <v>15</v>
      </c>
      <c r="T2555" s="51" t="s">
        <v>2264</v>
      </c>
    </row>
    <row r="2556" spans="1:20" x14ac:dyDescent="0.2">
      <c r="A2556" s="51" t="s">
        <v>1787</v>
      </c>
      <c r="B2556" s="51" t="s">
        <v>1573</v>
      </c>
      <c r="C2556" s="51" t="s">
        <v>2372</v>
      </c>
      <c r="D2556" s="51" t="s">
        <v>1377</v>
      </c>
      <c r="E2556" s="51" t="s">
        <v>1376</v>
      </c>
      <c r="F2556" s="51" t="s">
        <v>1204</v>
      </c>
      <c r="G2556" s="51" t="s">
        <v>1203</v>
      </c>
      <c r="H2556" s="51" t="s">
        <v>1202</v>
      </c>
      <c r="I2556" s="51" t="s">
        <v>1201</v>
      </c>
      <c r="J2556" s="51" t="s">
        <v>1200</v>
      </c>
      <c r="K2556" s="51" t="s">
        <v>1199</v>
      </c>
      <c r="L2556" s="51" t="s">
        <v>1215</v>
      </c>
      <c r="M2556" s="51" t="s">
        <v>1272</v>
      </c>
      <c r="N2556" s="51" t="s">
        <v>1166</v>
      </c>
      <c r="O2556" s="51">
        <v>339900</v>
      </c>
      <c r="P2556" s="51" t="s">
        <v>1195</v>
      </c>
      <c r="Q2556" s="51" t="s">
        <v>1194</v>
      </c>
      <c r="R2556" s="51" t="s">
        <v>15</v>
      </c>
      <c r="T2556" s="51" t="s">
        <v>2103</v>
      </c>
    </row>
    <row r="2557" spans="1:20" x14ac:dyDescent="0.2">
      <c r="A2557" s="51" t="s">
        <v>1787</v>
      </c>
      <c r="B2557" s="51" t="s">
        <v>1573</v>
      </c>
      <c r="C2557" s="51" t="s">
        <v>2372</v>
      </c>
      <c r="D2557" s="51" t="s">
        <v>1377</v>
      </c>
      <c r="E2557" s="51" t="s">
        <v>1376</v>
      </c>
      <c r="F2557" s="51" t="s">
        <v>1204</v>
      </c>
      <c r="G2557" s="51" t="s">
        <v>1203</v>
      </c>
      <c r="H2557" s="51" t="s">
        <v>1202</v>
      </c>
      <c r="I2557" s="51" t="s">
        <v>1201</v>
      </c>
      <c r="J2557" s="51" t="s">
        <v>1200</v>
      </c>
      <c r="K2557" s="51" t="s">
        <v>1199</v>
      </c>
      <c r="L2557" s="51" t="s">
        <v>1212</v>
      </c>
      <c r="M2557" s="51" t="s">
        <v>1197</v>
      </c>
      <c r="N2557" s="51" t="s">
        <v>1168</v>
      </c>
      <c r="O2557" s="51">
        <v>569900</v>
      </c>
      <c r="P2557" s="51" t="s">
        <v>1195</v>
      </c>
      <c r="Q2557" s="51" t="s">
        <v>1194</v>
      </c>
      <c r="R2557" s="51" t="s">
        <v>15</v>
      </c>
      <c r="T2557" s="51" t="s">
        <v>2287</v>
      </c>
    </row>
    <row r="2558" spans="1:20" x14ac:dyDescent="0.2">
      <c r="A2558" s="51" t="s">
        <v>1787</v>
      </c>
      <c r="B2558" s="51" t="s">
        <v>1573</v>
      </c>
      <c r="C2558" s="51" t="s">
        <v>2372</v>
      </c>
      <c r="D2558" s="51" t="s">
        <v>1377</v>
      </c>
      <c r="E2558" s="51" t="s">
        <v>1376</v>
      </c>
      <c r="F2558" s="51" t="s">
        <v>1204</v>
      </c>
      <c r="G2558" s="51" t="s">
        <v>1203</v>
      </c>
      <c r="H2558" s="51" t="s">
        <v>1202</v>
      </c>
      <c r="I2558" s="51" t="s">
        <v>1201</v>
      </c>
      <c r="J2558" s="51" t="s">
        <v>1200</v>
      </c>
      <c r="K2558" s="51" t="s">
        <v>1199</v>
      </c>
      <c r="L2558" s="51" t="s">
        <v>1198</v>
      </c>
      <c r="M2558" s="51" t="s">
        <v>1791</v>
      </c>
      <c r="N2558" s="51" t="s">
        <v>2735</v>
      </c>
      <c r="O2558" s="51">
        <v>104500</v>
      </c>
      <c r="P2558" s="51" t="s">
        <v>1195</v>
      </c>
      <c r="Q2558" s="51" t="s">
        <v>1194</v>
      </c>
      <c r="R2558" s="51" t="s">
        <v>15</v>
      </c>
      <c r="T2558" s="51" t="s">
        <v>2263</v>
      </c>
    </row>
    <row r="2559" spans="1:20" x14ac:dyDescent="0.2">
      <c r="A2559" s="51" t="s">
        <v>1787</v>
      </c>
      <c r="B2559" s="51" t="s">
        <v>1573</v>
      </c>
      <c r="C2559" s="51" t="s">
        <v>2372</v>
      </c>
      <c r="D2559" s="51" t="s">
        <v>1377</v>
      </c>
      <c r="E2559" s="51" t="s">
        <v>1376</v>
      </c>
      <c r="F2559" s="51" t="s">
        <v>1204</v>
      </c>
      <c r="G2559" s="51" t="s">
        <v>1203</v>
      </c>
      <c r="H2559" s="51" t="s">
        <v>1202</v>
      </c>
      <c r="I2559" s="51" t="s">
        <v>1201</v>
      </c>
      <c r="J2559" s="51" t="s">
        <v>1200</v>
      </c>
      <c r="K2559" s="51" t="s">
        <v>1199</v>
      </c>
      <c r="L2559" s="51" t="s">
        <v>1251</v>
      </c>
      <c r="M2559" s="51" t="s">
        <v>1791</v>
      </c>
      <c r="N2559" s="51" t="s">
        <v>2735</v>
      </c>
      <c r="O2559" s="51">
        <v>191150</v>
      </c>
      <c r="P2559" s="51" t="s">
        <v>1195</v>
      </c>
      <c r="Q2559" s="51" t="s">
        <v>1194</v>
      </c>
      <c r="R2559" s="51" t="s">
        <v>15</v>
      </c>
      <c r="T2559" s="51" t="s">
        <v>2388</v>
      </c>
    </row>
    <row r="2560" spans="1:20" x14ac:dyDescent="0.2">
      <c r="A2560" s="51" t="s">
        <v>1787</v>
      </c>
      <c r="B2560" s="51" t="s">
        <v>1573</v>
      </c>
      <c r="C2560" s="51" t="s">
        <v>2372</v>
      </c>
      <c r="D2560" s="51" t="s">
        <v>1377</v>
      </c>
      <c r="E2560" s="51" t="s">
        <v>1376</v>
      </c>
      <c r="F2560" s="51" t="s">
        <v>1204</v>
      </c>
      <c r="G2560" s="51" t="s">
        <v>1203</v>
      </c>
      <c r="H2560" s="51" t="s">
        <v>1202</v>
      </c>
      <c r="I2560" s="51" t="s">
        <v>1201</v>
      </c>
      <c r="J2560" s="51" t="s">
        <v>1200</v>
      </c>
      <c r="K2560" s="51" t="s">
        <v>1199</v>
      </c>
      <c r="L2560" s="51" t="s">
        <v>1248</v>
      </c>
      <c r="M2560" s="51" t="s">
        <v>1791</v>
      </c>
      <c r="N2560" s="51" t="s">
        <v>2735</v>
      </c>
      <c r="O2560" s="51">
        <v>343400</v>
      </c>
      <c r="P2560" s="51" t="s">
        <v>1195</v>
      </c>
      <c r="Q2560" s="51" t="s">
        <v>1194</v>
      </c>
      <c r="R2560" s="51" t="s">
        <v>15</v>
      </c>
      <c r="T2560" s="51" t="s">
        <v>2414</v>
      </c>
    </row>
    <row r="2561" spans="1:20" x14ac:dyDescent="0.2">
      <c r="A2561" s="51" t="s">
        <v>1787</v>
      </c>
      <c r="B2561" s="51" t="s">
        <v>1573</v>
      </c>
      <c r="C2561" s="51" t="s">
        <v>2372</v>
      </c>
      <c r="D2561" s="51" t="s">
        <v>1377</v>
      </c>
      <c r="E2561" s="51" t="s">
        <v>1376</v>
      </c>
      <c r="F2561" s="51" t="s">
        <v>1204</v>
      </c>
      <c r="G2561" s="51" t="s">
        <v>1203</v>
      </c>
      <c r="H2561" s="51" t="s">
        <v>1202</v>
      </c>
      <c r="I2561" s="51" t="s">
        <v>1201</v>
      </c>
      <c r="J2561" s="51" t="s">
        <v>1200</v>
      </c>
      <c r="K2561" s="51" t="s">
        <v>1199</v>
      </c>
      <c r="L2561" s="51" t="s">
        <v>1246</v>
      </c>
      <c r="M2561" s="51" t="s">
        <v>1211</v>
      </c>
      <c r="N2561" s="51" t="s">
        <v>1164</v>
      </c>
      <c r="O2561" s="51">
        <v>335900</v>
      </c>
      <c r="P2561" s="51" t="s">
        <v>1195</v>
      </c>
      <c r="Q2561" s="51" t="s">
        <v>1194</v>
      </c>
      <c r="R2561" s="51" t="s">
        <v>15</v>
      </c>
      <c r="T2561" s="51" t="s">
        <v>1420</v>
      </c>
    </row>
    <row r="2562" spans="1:20" x14ac:dyDescent="0.2">
      <c r="A2562" s="51" t="s">
        <v>1787</v>
      </c>
      <c r="B2562" s="51" t="s">
        <v>1573</v>
      </c>
      <c r="C2562" s="51" t="s">
        <v>2372</v>
      </c>
      <c r="D2562" s="51" t="s">
        <v>1377</v>
      </c>
      <c r="E2562" s="51" t="s">
        <v>1376</v>
      </c>
      <c r="F2562" s="51" t="s">
        <v>1204</v>
      </c>
      <c r="G2562" s="51" t="s">
        <v>1203</v>
      </c>
      <c r="H2562" s="51" t="s">
        <v>1202</v>
      </c>
      <c r="I2562" s="51" t="s">
        <v>1201</v>
      </c>
      <c r="J2562" s="51" t="s">
        <v>1200</v>
      </c>
      <c r="K2562" s="51" t="s">
        <v>1199</v>
      </c>
      <c r="L2562" s="51" t="s">
        <v>1244</v>
      </c>
      <c r="M2562" s="51" t="s">
        <v>1791</v>
      </c>
      <c r="N2562" s="51" t="s">
        <v>2735</v>
      </c>
      <c r="O2562" s="51">
        <v>188400</v>
      </c>
      <c r="P2562" s="51" t="s">
        <v>1195</v>
      </c>
      <c r="Q2562" s="51" t="s">
        <v>1194</v>
      </c>
      <c r="R2562" s="51" t="s">
        <v>15</v>
      </c>
      <c r="T2562" s="51" t="s">
        <v>2383</v>
      </c>
    </row>
    <row r="2563" spans="1:20" x14ac:dyDescent="0.2">
      <c r="A2563" s="51" t="s">
        <v>1787</v>
      </c>
      <c r="B2563" s="51" t="s">
        <v>1573</v>
      </c>
      <c r="C2563" s="51" t="s">
        <v>2372</v>
      </c>
      <c r="D2563" s="51" t="s">
        <v>1377</v>
      </c>
      <c r="E2563" s="51" t="s">
        <v>1376</v>
      </c>
      <c r="F2563" s="51" t="s">
        <v>1204</v>
      </c>
      <c r="G2563" s="51" t="s">
        <v>1203</v>
      </c>
      <c r="H2563" s="51" t="s">
        <v>1202</v>
      </c>
      <c r="I2563" s="51" t="s">
        <v>1201</v>
      </c>
      <c r="J2563" s="51" t="s">
        <v>1200</v>
      </c>
      <c r="K2563" s="51" t="s">
        <v>1199</v>
      </c>
      <c r="L2563" s="51" t="s">
        <v>1242</v>
      </c>
      <c r="M2563" s="51" t="s">
        <v>1221</v>
      </c>
      <c r="N2563" s="51" t="s">
        <v>1164</v>
      </c>
      <c r="O2563" s="51">
        <v>166150</v>
      </c>
      <c r="P2563" s="51" t="s">
        <v>1195</v>
      </c>
      <c r="Q2563" s="51" t="s">
        <v>1194</v>
      </c>
      <c r="R2563" s="51" t="s">
        <v>15</v>
      </c>
      <c r="T2563" s="51" t="s">
        <v>2389</v>
      </c>
    </row>
    <row r="2564" spans="1:20" x14ac:dyDescent="0.2">
      <c r="A2564" s="51" t="s">
        <v>1787</v>
      </c>
      <c r="B2564" s="51" t="s">
        <v>1573</v>
      </c>
      <c r="C2564" s="51" t="s">
        <v>2372</v>
      </c>
      <c r="D2564" s="51" t="s">
        <v>1377</v>
      </c>
      <c r="E2564" s="51" t="s">
        <v>1376</v>
      </c>
      <c r="F2564" s="51" t="s">
        <v>1204</v>
      </c>
      <c r="G2564" s="51" t="s">
        <v>1203</v>
      </c>
      <c r="H2564" s="51" t="s">
        <v>1202</v>
      </c>
      <c r="I2564" s="51" t="s">
        <v>1201</v>
      </c>
      <c r="J2564" s="51" t="s">
        <v>1200</v>
      </c>
      <c r="K2564" s="51" t="s">
        <v>1199</v>
      </c>
      <c r="L2564" s="51" t="s">
        <v>1238</v>
      </c>
      <c r="M2564" s="51" t="s">
        <v>1197</v>
      </c>
      <c r="N2564" s="51" t="s">
        <v>1168</v>
      </c>
      <c r="O2564" s="51">
        <v>256800</v>
      </c>
      <c r="P2564" s="51" t="s">
        <v>1195</v>
      </c>
      <c r="Q2564" s="51" t="s">
        <v>1194</v>
      </c>
      <c r="R2564" s="51" t="s">
        <v>15</v>
      </c>
      <c r="T2564" s="51" t="s">
        <v>2374</v>
      </c>
    </row>
    <row r="2565" spans="1:20" x14ac:dyDescent="0.2">
      <c r="A2565" s="51" t="s">
        <v>1787</v>
      </c>
      <c r="B2565" s="51" t="s">
        <v>1573</v>
      </c>
      <c r="C2565" s="51" t="s">
        <v>2372</v>
      </c>
      <c r="D2565" s="51" t="s">
        <v>1369</v>
      </c>
      <c r="E2565" s="51" t="s">
        <v>1368</v>
      </c>
      <c r="F2565" s="51" t="s">
        <v>1204</v>
      </c>
      <c r="G2565" s="51" t="s">
        <v>1203</v>
      </c>
      <c r="H2565" s="51" t="s">
        <v>1202</v>
      </c>
      <c r="I2565" s="51" t="s">
        <v>1201</v>
      </c>
      <c r="J2565" s="51" t="s">
        <v>1200</v>
      </c>
      <c r="K2565" s="51" t="s">
        <v>1199</v>
      </c>
      <c r="L2565" s="51" t="s">
        <v>1222</v>
      </c>
      <c r="M2565" s="51" t="s">
        <v>1791</v>
      </c>
      <c r="N2565" s="51" t="s">
        <v>2735</v>
      </c>
      <c r="O2565" s="51">
        <v>188900</v>
      </c>
      <c r="P2565" s="51" t="s">
        <v>1195</v>
      </c>
      <c r="Q2565" s="51" t="s">
        <v>1194</v>
      </c>
      <c r="R2565" s="51" t="s">
        <v>15</v>
      </c>
      <c r="T2565" s="51" t="s">
        <v>1308</v>
      </c>
    </row>
    <row r="2566" spans="1:20" x14ac:dyDescent="0.2">
      <c r="A2566" s="51" t="s">
        <v>1787</v>
      </c>
      <c r="B2566" s="51" t="s">
        <v>1573</v>
      </c>
      <c r="C2566" s="51" t="s">
        <v>2372</v>
      </c>
      <c r="D2566" s="51" t="s">
        <v>1369</v>
      </c>
      <c r="E2566" s="51" t="s">
        <v>1368</v>
      </c>
      <c r="F2566" s="51" t="s">
        <v>1204</v>
      </c>
      <c r="G2566" s="51" t="s">
        <v>1203</v>
      </c>
      <c r="H2566" s="51" t="s">
        <v>1202</v>
      </c>
      <c r="I2566" s="51" t="s">
        <v>1201</v>
      </c>
      <c r="J2566" s="51" t="s">
        <v>1200</v>
      </c>
      <c r="K2566" s="51" t="s">
        <v>1199</v>
      </c>
      <c r="L2566" s="51" t="s">
        <v>1219</v>
      </c>
      <c r="M2566" s="51" t="s">
        <v>1791</v>
      </c>
      <c r="N2566" s="51" t="s">
        <v>2735</v>
      </c>
      <c r="O2566" s="51">
        <v>130250</v>
      </c>
      <c r="P2566" s="51" t="s">
        <v>1195</v>
      </c>
      <c r="Q2566" s="51" t="s">
        <v>1194</v>
      </c>
      <c r="R2566" s="51" t="s">
        <v>15</v>
      </c>
      <c r="T2566" s="51" t="s">
        <v>2413</v>
      </c>
    </row>
    <row r="2567" spans="1:20" x14ac:dyDescent="0.2">
      <c r="A2567" s="51" t="s">
        <v>1787</v>
      </c>
      <c r="B2567" s="51" t="s">
        <v>1573</v>
      </c>
      <c r="C2567" s="51" t="s">
        <v>2372</v>
      </c>
      <c r="D2567" s="51" t="s">
        <v>1369</v>
      </c>
      <c r="E2567" s="51" t="s">
        <v>1368</v>
      </c>
      <c r="F2567" s="51" t="s">
        <v>1204</v>
      </c>
      <c r="G2567" s="51" t="s">
        <v>1203</v>
      </c>
      <c r="H2567" s="51" t="s">
        <v>1202</v>
      </c>
      <c r="I2567" s="51" t="s">
        <v>1201</v>
      </c>
      <c r="J2567" s="51" t="s">
        <v>1200</v>
      </c>
      <c r="K2567" s="51" t="s">
        <v>1199</v>
      </c>
      <c r="L2567" s="51" t="s">
        <v>1217</v>
      </c>
      <c r="M2567" s="51" t="s">
        <v>1197</v>
      </c>
      <c r="N2567" s="51" t="s">
        <v>1168</v>
      </c>
      <c r="O2567" s="51">
        <v>335900</v>
      </c>
      <c r="P2567" s="51" t="s">
        <v>1195</v>
      </c>
      <c r="Q2567" s="51" t="s">
        <v>1194</v>
      </c>
      <c r="R2567" s="51" t="s">
        <v>15</v>
      </c>
      <c r="T2567" s="51" t="s">
        <v>1420</v>
      </c>
    </row>
    <row r="2568" spans="1:20" x14ac:dyDescent="0.2">
      <c r="A2568" s="51" t="s">
        <v>1787</v>
      </c>
      <c r="B2568" s="51" t="s">
        <v>1573</v>
      </c>
      <c r="C2568" s="51" t="s">
        <v>2372</v>
      </c>
      <c r="D2568" s="51" t="s">
        <v>1369</v>
      </c>
      <c r="E2568" s="51" t="s">
        <v>1368</v>
      </c>
      <c r="F2568" s="51" t="s">
        <v>1204</v>
      </c>
      <c r="G2568" s="51" t="s">
        <v>1203</v>
      </c>
      <c r="H2568" s="51" t="s">
        <v>1202</v>
      </c>
      <c r="I2568" s="51" t="s">
        <v>1201</v>
      </c>
      <c r="J2568" s="51" t="s">
        <v>1200</v>
      </c>
      <c r="K2568" s="51" t="s">
        <v>1199</v>
      </c>
      <c r="L2568" s="51" t="s">
        <v>1215</v>
      </c>
      <c r="M2568" s="51" t="s">
        <v>1221</v>
      </c>
      <c r="N2568" s="51" t="s">
        <v>1164</v>
      </c>
      <c r="O2568" s="51">
        <v>191150</v>
      </c>
      <c r="P2568" s="51" t="s">
        <v>1195</v>
      </c>
      <c r="Q2568" s="51" t="s">
        <v>1194</v>
      </c>
      <c r="R2568" s="51" t="s">
        <v>15</v>
      </c>
      <c r="T2568" s="51" t="s">
        <v>2388</v>
      </c>
    </row>
    <row r="2569" spans="1:20" x14ac:dyDescent="0.2">
      <c r="A2569" s="51" t="s">
        <v>1787</v>
      </c>
      <c r="B2569" s="51" t="s">
        <v>1573</v>
      </c>
      <c r="C2569" s="51" t="s">
        <v>2372</v>
      </c>
      <c r="D2569" s="51" t="s">
        <v>1369</v>
      </c>
      <c r="E2569" s="51" t="s">
        <v>1368</v>
      </c>
      <c r="F2569" s="51" t="s">
        <v>1204</v>
      </c>
      <c r="G2569" s="51" t="s">
        <v>1203</v>
      </c>
      <c r="H2569" s="51" t="s">
        <v>1202</v>
      </c>
      <c r="I2569" s="51" t="s">
        <v>1201</v>
      </c>
      <c r="J2569" s="51" t="s">
        <v>1200</v>
      </c>
      <c r="K2569" s="51" t="s">
        <v>1199</v>
      </c>
      <c r="L2569" s="51" t="s">
        <v>1212</v>
      </c>
      <c r="M2569" s="51" t="s">
        <v>1791</v>
      </c>
      <c r="N2569" s="51" t="s">
        <v>2735</v>
      </c>
      <c r="O2569" s="51">
        <v>347650</v>
      </c>
      <c r="P2569" s="51" t="s">
        <v>1195</v>
      </c>
      <c r="Q2569" s="51" t="s">
        <v>1194</v>
      </c>
      <c r="R2569" s="51" t="s">
        <v>15</v>
      </c>
      <c r="T2569" s="51" t="s">
        <v>2412</v>
      </c>
    </row>
    <row r="2570" spans="1:20" x14ac:dyDescent="0.2">
      <c r="A2570" s="51" t="s">
        <v>1787</v>
      </c>
      <c r="B2570" s="51" t="s">
        <v>1573</v>
      </c>
      <c r="C2570" s="51" t="s">
        <v>2372</v>
      </c>
      <c r="D2570" s="51" t="s">
        <v>1369</v>
      </c>
      <c r="E2570" s="51" t="s">
        <v>1368</v>
      </c>
      <c r="F2570" s="51" t="s">
        <v>1204</v>
      </c>
      <c r="G2570" s="51" t="s">
        <v>1203</v>
      </c>
      <c r="H2570" s="51" t="s">
        <v>1202</v>
      </c>
      <c r="I2570" s="51" t="s">
        <v>1201</v>
      </c>
      <c r="J2570" s="51" t="s">
        <v>1200</v>
      </c>
      <c r="K2570" s="51" t="s">
        <v>1199</v>
      </c>
      <c r="L2570" s="51" t="s">
        <v>1198</v>
      </c>
      <c r="M2570" s="51" t="s">
        <v>1197</v>
      </c>
      <c r="N2570" s="51" t="s">
        <v>1168</v>
      </c>
      <c r="O2570" s="51">
        <v>220500</v>
      </c>
      <c r="P2570" s="51" t="s">
        <v>1195</v>
      </c>
      <c r="Q2570" s="51" t="s">
        <v>1194</v>
      </c>
      <c r="R2570" s="51" t="s">
        <v>1213</v>
      </c>
      <c r="T2570" s="51" t="s">
        <v>2375</v>
      </c>
    </row>
    <row r="2571" spans="1:20" x14ac:dyDescent="0.2">
      <c r="A2571" s="51" t="s">
        <v>1787</v>
      </c>
      <c r="B2571" s="51" t="s">
        <v>1573</v>
      </c>
      <c r="C2571" s="51" t="s">
        <v>2372</v>
      </c>
      <c r="D2571" s="51" t="s">
        <v>1369</v>
      </c>
      <c r="E2571" s="51" t="s">
        <v>1368</v>
      </c>
      <c r="F2571" s="51" t="s">
        <v>1204</v>
      </c>
      <c r="G2571" s="51" t="s">
        <v>1203</v>
      </c>
      <c r="H2571" s="51" t="s">
        <v>1202</v>
      </c>
      <c r="I2571" s="51" t="s">
        <v>1201</v>
      </c>
      <c r="J2571" s="51" t="s">
        <v>1200</v>
      </c>
      <c r="K2571" s="51" t="s">
        <v>1199</v>
      </c>
      <c r="L2571" s="51" t="s">
        <v>1251</v>
      </c>
      <c r="M2571" s="51" t="s">
        <v>1211</v>
      </c>
      <c r="N2571" s="51" t="s">
        <v>1164</v>
      </c>
      <c r="O2571" s="51">
        <v>328900</v>
      </c>
      <c r="P2571" s="51" t="s">
        <v>1195</v>
      </c>
      <c r="Q2571" s="51" t="s">
        <v>1194</v>
      </c>
      <c r="R2571" s="51" t="s">
        <v>15</v>
      </c>
      <c r="T2571" s="51" t="s">
        <v>1949</v>
      </c>
    </row>
    <row r="2572" spans="1:20" x14ac:dyDescent="0.2">
      <c r="A2572" s="51" t="s">
        <v>1787</v>
      </c>
      <c r="B2572" s="51" t="s">
        <v>1573</v>
      </c>
      <c r="C2572" s="51" t="s">
        <v>2372</v>
      </c>
      <c r="D2572" s="51" t="s">
        <v>1369</v>
      </c>
      <c r="E2572" s="51" t="s">
        <v>1368</v>
      </c>
      <c r="F2572" s="51" t="s">
        <v>1204</v>
      </c>
      <c r="G2572" s="51" t="s">
        <v>1203</v>
      </c>
      <c r="H2572" s="51" t="s">
        <v>1202</v>
      </c>
      <c r="I2572" s="51" t="s">
        <v>1201</v>
      </c>
      <c r="J2572" s="51" t="s">
        <v>1200</v>
      </c>
      <c r="K2572" s="51" t="s">
        <v>1199</v>
      </c>
      <c r="L2572" s="51" t="s">
        <v>1248</v>
      </c>
      <c r="M2572" s="51" t="s">
        <v>1211</v>
      </c>
      <c r="N2572" s="51" t="s">
        <v>1164</v>
      </c>
      <c r="O2572" s="51">
        <v>168900</v>
      </c>
      <c r="P2572" s="51" t="s">
        <v>1195</v>
      </c>
      <c r="Q2572" s="51" t="s">
        <v>1194</v>
      </c>
      <c r="R2572" s="51" t="s">
        <v>15</v>
      </c>
      <c r="T2572" s="51" t="s">
        <v>2261</v>
      </c>
    </row>
    <row r="2573" spans="1:20" x14ac:dyDescent="0.2">
      <c r="A2573" s="51" t="s">
        <v>1787</v>
      </c>
      <c r="B2573" s="51" t="s">
        <v>1573</v>
      </c>
      <c r="C2573" s="51" t="s">
        <v>2372</v>
      </c>
      <c r="D2573" s="51" t="s">
        <v>1369</v>
      </c>
      <c r="E2573" s="51" t="s">
        <v>1368</v>
      </c>
      <c r="F2573" s="51" t="s">
        <v>1204</v>
      </c>
      <c r="G2573" s="51" t="s">
        <v>1203</v>
      </c>
      <c r="H2573" s="51" t="s">
        <v>1202</v>
      </c>
      <c r="I2573" s="51" t="s">
        <v>1201</v>
      </c>
      <c r="J2573" s="51" t="s">
        <v>1200</v>
      </c>
      <c r="K2573" s="51" t="s">
        <v>1199</v>
      </c>
      <c r="L2573" s="51" t="s">
        <v>1246</v>
      </c>
      <c r="M2573" s="51" t="s">
        <v>1791</v>
      </c>
      <c r="N2573" s="51" t="s">
        <v>2735</v>
      </c>
      <c r="O2573" s="51">
        <v>225500</v>
      </c>
      <c r="P2573" s="51" t="s">
        <v>1195</v>
      </c>
      <c r="Q2573" s="51" t="s">
        <v>1194</v>
      </c>
      <c r="R2573" s="51" t="s">
        <v>1213</v>
      </c>
      <c r="T2573" s="51" t="s">
        <v>1931</v>
      </c>
    </row>
    <row r="2574" spans="1:20" x14ac:dyDescent="0.2">
      <c r="A2574" s="51" t="s">
        <v>1787</v>
      </c>
      <c r="B2574" s="51" t="s">
        <v>1573</v>
      </c>
      <c r="C2574" s="51" t="s">
        <v>2372</v>
      </c>
      <c r="D2574" s="51" t="s">
        <v>1369</v>
      </c>
      <c r="E2574" s="51" t="s">
        <v>1368</v>
      </c>
      <c r="F2574" s="51" t="s">
        <v>1204</v>
      </c>
      <c r="G2574" s="51" t="s">
        <v>1203</v>
      </c>
      <c r="H2574" s="51" t="s">
        <v>1202</v>
      </c>
      <c r="I2574" s="51" t="s">
        <v>1201</v>
      </c>
      <c r="J2574" s="51" t="s">
        <v>1200</v>
      </c>
      <c r="K2574" s="51" t="s">
        <v>1199</v>
      </c>
      <c r="L2574" s="51" t="s">
        <v>1244</v>
      </c>
      <c r="M2574" s="51" t="s">
        <v>1791</v>
      </c>
      <c r="N2574" s="51" t="s">
        <v>2735</v>
      </c>
      <c r="O2574" s="51">
        <v>153800</v>
      </c>
      <c r="P2574" s="51" t="s">
        <v>1195</v>
      </c>
      <c r="Q2574" s="51" t="s">
        <v>1194</v>
      </c>
      <c r="R2574" s="51" t="s">
        <v>15</v>
      </c>
      <c r="T2574" s="51" t="s">
        <v>2411</v>
      </c>
    </row>
    <row r="2575" spans="1:20" x14ac:dyDescent="0.2">
      <c r="A2575" s="51" t="s">
        <v>1787</v>
      </c>
      <c r="B2575" s="51" t="s">
        <v>1573</v>
      </c>
      <c r="C2575" s="51" t="s">
        <v>2372</v>
      </c>
      <c r="D2575" s="51" t="s">
        <v>1369</v>
      </c>
      <c r="E2575" s="51" t="s">
        <v>1368</v>
      </c>
      <c r="F2575" s="51" t="s">
        <v>1204</v>
      </c>
      <c r="G2575" s="51" t="s">
        <v>1203</v>
      </c>
      <c r="H2575" s="51" t="s">
        <v>1202</v>
      </c>
      <c r="I2575" s="51" t="s">
        <v>1201</v>
      </c>
      <c r="J2575" s="51" t="s">
        <v>1200</v>
      </c>
      <c r="K2575" s="51" t="s">
        <v>1199</v>
      </c>
      <c r="L2575" s="51" t="s">
        <v>1242</v>
      </c>
      <c r="M2575" s="51" t="s">
        <v>1791</v>
      </c>
      <c r="N2575" s="51" t="s">
        <v>2735</v>
      </c>
      <c r="O2575" s="51">
        <v>240800</v>
      </c>
      <c r="P2575" s="51" t="s">
        <v>1195</v>
      </c>
      <c r="Q2575" s="51" t="s">
        <v>1194</v>
      </c>
      <c r="R2575" s="51" t="s">
        <v>1213</v>
      </c>
      <c r="T2575" s="51" t="s">
        <v>2410</v>
      </c>
    </row>
    <row r="2576" spans="1:20" x14ac:dyDescent="0.2">
      <c r="A2576" s="51" t="s">
        <v>1787</v>
      </c>
      <c r="B2576" s="51" t="s">
        <v>1573</v>
      </c>
      <c r="C2576" s="51" t="s">
        <v>2372</v>
      </c>
      <c r="D2576" s="51" t="s">
        <v>1369</v>
      </c>
      <c r="E2576" s="51" t="s">
        <v>1368</v>
      </c>
      <c r="F2576" s="51" t="s">
        <v>1204</v>
      </c>
      <c r="G2576" s="51" t="s">
        <v>1203</v>
      </c>
      <c r="H2576" s="51" t="s">
        <v>1202</v>
      </c>
      <c r="I2576" s="51" t="s">
        <v>1201</v>
      </c>
      <c r="J2576" s="51" t="s">
        <v>1200</v>
      </c>
      <c r="K2576" s="51" t="s">
        <v>1199</v>
      </c>
      <c r="L2576" s="51" t="s">
        <v>1238</v>
      </c>
      <c r="M2576" s="51" t="s">
        <v>1211</v>
      </c>
      <c r="N2576" s="51" t="s">
        <v>1164</v>
      </c>
      <c r="O2576" s="51">
        <v>334900</v>
      </c>
      <c r="P2576" s="51" t="s">
        <v>1195</v>
      </c>
      <c r="Q2576" s="51" t="s">
        <v>1194</v>
      </c>
      <c r="R2576" s="51" t="s">
        <v>15</v>
      </c>
      <c r="T2576" s="51" t="s">
        <v>1727</v>
      </c>
    </row>
    <row r="2577" spans="1:20" x14ac:dyDescent="0.2">
      <c r="A2577" s="51" t="s">
        <v>1787</v>
      </c>
      <c r="B2577" s="51" t="s">
        <v>1573</v>
      </c>
      <c r="C2577" s="51" t="s">
        <v>2372</v>
      </c>
      <c r="D2577" s="51" t="s">
        <v>1362</v>
      </c>
      <c r="E2577" s="51" t="s">
        <v>1361</v>
      </c>
      <c r="F2577" s="51" t="s">
        <v>1204</v>
      </c>
      <c r="G2577" s="51" t="s">
        <v>1203</v>
      </c>
      <c r="H2577" s="51" t="s">
        <v>1202</v>
      </c>
      <c r="I2577" s="51" t="s">
        <v>1201</v>
      </c>
      <c r="J2577" s="51" t="s">
        <v>1200</v>
      </c>
      <c r="K2577" s="51" t="s">
        <v>1199</v>
      </c>
      <c r="L2577" s="51" t="s">
        <v>1222</v>
      </c>
      <c r="M2577" s="51" t="s">
        <v>1211</v>
      </c>
      <c r="N2577" s="51" t="s">
        <v>1164</v>
      </c>
      <c r="O2577" s="51">
        <v>236500</v>
      </c>
      <c r="P2577" s="51" t="s">
        <v>1195</v>
      </c>
      <c r="Q2577" s="51" t="s">
        <v>1194</v>
      </c>
      <c r="R2577" s="51" t="s">
        <v>15</v>
      </c>
      <c r="T2577" s="51" t="s">
        <v>2257</v>
      </c>
    </row>
    <row r="2578" spans="1:20" x14ac:dyDescent="0.2">
      <c r="A2578" s="51" t="s">
        <v>1787</v>
      </c>
      <c r="B2578" s="51" t="s">
        <v>1573</v>
      </c>
      <c r="C2578" s="51" t="s">
        <v>2372</v>
      </c>
      <c r="D2578" s="51" t="s">
        <v>1362</v>
      </c>
      <c r="E2578" s="51" t="s">
        <v>1361</v>
      </c>
      <c r="F2578" s="51" t="s">
        <v>1204</v>
      </c>
      <c r="G2578" s="51" t="s">
        <v>1203</v>
      </c>
      <c r="H2578" s="51" t="s">
        <v>1202</v>
      </c>
      <c r="I2578" s="51" t="s">
        <v>1201</v>
      </c>
      <c r="J2578" s="51" t="s">
        <v>1200</v>
      </c>
      <c r="K2578" s="51" t="s">
        <v>1199</v>
      </c>
      <c r="L2578" s="51" t="s">
        <v>1219</v>
      </c>
      <c r="M2578" s="51" t="s">
        <v>1211</v>
      </c>
      <c r="N2578" s="51" t="s">
        <v>1164</v>
      </c>
      <c r="O2578" s="51">
        <v>189900</v>
      </c>
      <c r="P2578" s="51" t="s">
        <v>1195</v>
      </c>
      <c r="Q2578" s="51" t="s">
        <v>1194</v>
      </c>
      <c r="R2578" s="51" t="s">
        <v>15</v>
      </c>
      <c r="T2578" s="51" t="s">
        <v>2188</v>
      </c>
    </row>
    <row r="2579" spans="1:20" x14ac:dyDescent="0.2">
      <c r="A2579" s="51" t="s">
        <v>1787</v>
      </c>
      <c r="B2579" s="51" t="s">
        <v>1573</v>
      </c>
      <c r="C2579" s="51" t="s">
        <v>2372</v>
      </c>
      <c r="D2579" s="51" t="s">
        <v>1362</v>
      </c>
      <c r="E2579" s="51" t="s">
        <v>1361</v>
      </c>
      <c r="F2579" s="51" t="s">
        <v>1204</v>
      </c>
      <c r="G2579" s="51" t="s">
        <v>1203</v>
      </c>
      <c r="H2579" s="51" t="s">
        <v>1202</v>
      </c>
      <c r="I2579" s="51" t="s">
        <v>1201</v>
      </c>
      <c r="J2579" s="51" t="s">
        <v>1200</v>
      </c>
      <c r="K2579" s="51" t="s">
        <v>1199</v>
      </c>
      <c r="L2579" s="51" t="s">
        <v>1217</v>
      </c>
      <c r="M2579" s="51" t="s">
        <v>1791</v>
      </c>
      <c r="N2579" s="51" t="s">
        <v>2735</v>
      </c>
      <c r="O2579" s="51">
        <v>333500</v>
      </c>
      <c r="P2579" s="51" t="s">
        <v>1195</v>
      </c>
      <c r="Q2579" s="51" t="s">
        <v>1194</v>
      </c>
      <c r="R2579" s="51" t="s">
        <v>15</v>
      </c>
      <c r="T2579" s="51" t="s">
        <v>2256</v>
      </c>
    </row>
    <row r="2580" spans="1:20" x14ac:dyDescent="0.2">
      <c r="A2580" s="51" t="s">
        <v>1787</v>
      </c>
      <c r="B2580" s="51" t="s">
        <v>1573</v>
      </c>
      <c r="C2580" s="51" t="s">
        <v>2372</v>
      </c>
      <c r="D2580" s="51" t="s">
        <v>1362</v>
      </c>
      <c r="E2580" s="51" t="s">
        <v>1361</v>
      </c>
      <c r="F2580" s="51" t="s">
        <v>1204</v>
      </c>
      <c r="G2580" s="51" t="s">
        <v>1203</v>
      </c>
      <c r="H2580" s="51" t="s">
        <v>1202</v>
      </c>
      <c r="I2580" s="51" t="s">
        <v>1201</v>
      </c>
      <c r="J2580" s="51" t="s">
        <v>1200</v>
      </c>
      <c r="K2580" s="51" t="s">
        <v>1199</v>
      </c>
      <c r="L2580" s="51" t="s">
        <v>1215</v>
      </c>
      <c r="M2580" s="51" t="s">
        <v>1211</v>
      </c>
      <c r="N2580" s="51" t="s">
        <v>1164</v>
      </c>
      <c r="O2580" s="51">
        <v>456900</v>
      </c>
      <c r="P2580" s="51" t="s">
        <v>1195</v>
      </c>
      <c r="Q2580" s="51" t="s">
        <v>1194</v>
      </c>
      <c r="R2580" s="51" t="s">
        <v>15</v>
      </c>
      <c r="T2580" s="51" t="s">
        <v>2246</v>
      </c>
    </row>
    <row r="2581" spans="1:20" x14ac:dyDescent="0.2">
      <c r="A2581" s="51" t="s">
        <v>1787</v>
      </c>
      <c r="B2581" s="51" t="s">
        <v>1573</v>
      </c>
      <c r="C2581" s="51" t="s">
        <v>2372</v>
      </c>
      <c r="D2581" s="51" t="s">
        <v>1362</v>
      </c>
      <c r="E2581" s="51" t="s">
        <v>1361</v>
      </c>
      <c r="F2581" s="51" t="s">
        <v>1204</v>
      </c>
      <c r="G2581" s="51" t="s">
        <v>1203</v>
      </c>
      <c r="H2581" s="51" t="s">
        <v>1202</v>
      </c>
      <c r="I2581" s="51" t="s">
        <v>1201</v>
      </c>
      <c r="J2581" s="51" t="s">
        <v>1200</v>
      </c>
      <c r="K2581" s="51" t="s">
        <v>1199</v>
      </c>
      <c r="L2581" s="51" t="s">
        <v>1212</v>
      </c>
      <c r="M2581" s="51" t="s">
        <v>1211</v>
      </c>
      <c r="N2581" s="51" t="s">
        <v>1164</v>
      </c>
      <c r="O2581" s="51">
        <v>172900</v>
      </c>
      <c r="P2581" s="51" t="s">
        <v>1195</v>
      </c>
      <c r="Q2581" s="51" t="s">
        <v>1194</v>
      </c>
      <c r="R2581" s="51" t="s">
        <v>15</v>
      </c>
      <c r="T2581" s="51" t="s">
        <v>1946</v>
      </c>
    </row>
    <row r="2582" spans="1:20" x14ac:dyDescent="0.2">
      <c r="A2582" s="51" t="s">
        <v>1787</v>
      </c>
      <c r="B2582" s="51" t="s">
        <v>1573</v>
      </c>
      <c r="C2582" s="51" t="s">
        <v>2372</v>
      </c>
      <c r="D2582" s="51" t="s">
        <v>1362</v>
      </c>
      <c r="E2582" s="51" t="s">
        <v>1361</v>
      </c>
      <c r="F2582" s="51" t="s">
        <v>1204</v>
      </c>
      <c r="G2582" s="51" t="s">
        <v>1203</v>
      </c>
      <c r="H2582" s="51" t="s">
        <v>1202</v>
      </c>
      <c r="I2582" s="51" t="s">
        <v>1201</v>
      </c>
      <c r="J2582" s="51" t="s">
        <v>1200</v>
      </c>
      <c r="K2582" s="51" t="s">
        <v>1199</v>
      </c>
      <c r="L2582" s="51" t="s">
        <v>1198</v>
      </c>
      <c r="M2582" s="51" t="s">
        <v>1791</v>
      </c>
      <c r="N2582" s="51" t="s">
        <v>2735</v>
      </c>
      <c r="O2582" s="51">
        <v>159800</v>
      </c>
      <c r="P2582" s="51" t="s">
        <v>1195</v>
      </c>
      <c r="Q2582" s="51" t="s">
        <v>1194</v>
      </c>
      <c r="R2582" s="51" t="s">
        <v>15</v>
      </c>
      <c r="T2582" s="51" t="s">
        <v>2204</v>
      </c>
    </row>
    <row r="2583" spans="1:20" x14ac:dyDescent="0.2">
      <c r="A2583" s="51" t="s">
        <v>1787</v>
      </c>
      <c r="B2583" s="51" t="s">
        <v>1573</v>
      </c>
      <c r="C2583" s="51" t="s">
        <v>2372</v>
      </c>
      <c r="D2583" s="51" t="s">
        <v>1362</v>
      </c>
      <c r="E2583" s="51" t="s">
        <v>1361</v>
      </c>
      <c r="F2583" s="51" t="s">
        <v>1204</v>
      </c>
      <c r="G2583" s="51" t="s">
        <v>1203</v>
      </c>
      <c r="H2583" s="51" t="s">
        <v>1202</v>
      </c>
      <c r="I2583" s="51" t="s">
        <v>1201</v>
      </c>
      <c r="J2583" s="51" t="s">
        <v>1200</v>
      </c>
      <c r="K2583" s="51" t="s">
        <v>1199</v>
      </c>
      <c r="L2583" s="51" t="s">
        <v>1251</v>
      </c>
      <c r="M2583" s="51" t="s">
        <v>1791</v>
      </c>
      <c r="N2583" s="51" t="s">
        <v>2735</v>
      </c>
      <c r="O2583" s="51">
        <v>162300</v>
      </c>
      <c r="P2583" s="51" t="s">
        <v>1195</v>
      </c>
      <c r="Q2583" s="51" t="s">
        <v>1194</v>
      </c>
      <c r="R2583" s="51" t="s">
        <v>1213</v>
      </c>
      <c r="T2583" s="51" t="s">
        <v>2409</v>
      </c>
    </row>
    <row r="2584" spans="1:20" x14ac:dyDescent="0.2">
      <c r="A2584" s="51" t="s">
        <v>1787</v>
      </c>
      <c r="B2584" s="51" t="s">
        <v>1573</v>
      </c>
      <c r="C2584" s="51" t="s">
        <v>2372</v>
      </c>
      <c r="D2584" s="51" t="s">
        <v>1362</v>
      </c>
      <c r="E2584" s="51" t="s">
        <v>1361</v>
      </c>
      <c r="F2584" s="51" t="s">
        <v>1204</v>
      </c>
      <c r="G2584" s="51" t="s">
        <v>1203</v>
      </c>
      <c r="H2584" s="51" t="s">
        <v>1202</v>
      </c>
      <c r="I2584" s="51" t="s">
        <v>1201</v>
      </c>
      <c r="J2584" s="51" t="s">
        <v>1200</v>
      </c>
      <c r="K2584" s="51" t="s">
        <v>1199</v>
      </c>
      <c r="L2584" s="51" t="s">
        <v>1248</v>
      </c>
      <c r="M2584" s="51" t="s">
        <v>1197</v>
      </c>
      <c r="N2584" s="51" t="s">
        <v>1168</v>
      </c>
      <c r="O2584" s="51">
        <v>335900</v>
      </c>
      <c r="P2584" s="51" t="s">
        <v>1195</v>
      </c>
      <c r="Q2584" s="51" t="s">
        <v>1194</v>
      </c>
      <c r="R2584" s="51" t="s">
        <v>15</v>
      </c>
      <c r="T2584" s="51" t="s">
        <v>1420</v>
      </c>
    </row>
    <row r="2585" spans="1:20" x14ac:dyDescent="0.2">
      <c r="A2585" s="51" t="s">
        <v>1787</v>
      </c>
      <c r="B2585" s="51" t="s">
        <v>1573</v>
      </c>
      <c r="C2585" s="51" t="s">
        <v>2372</v>
      </c>
      <c r="D2585" s="51" t="s">
        <v>1362</v>
      </c>
      <c r="E2585" s="51" t="s">
        <v>1361</v>
      </c>
      <c r="F2585" s="51" t="s">
        <v>1204</v>
      </c>
      <c r="G2585" s="51" t="s">
        <v>1203</v>
      </c>
      <c r="H2585" s="51" t="s">
        <v>1202</v>
      </c>
      <c r="I2585" s="51" t="s">
        <v>1201</v>
      </c>
      <c r="J2585" s="51" t="s">
        <v>1200</v>
      </c>
      <c r="K2585" s="51" t="s">
        <v>1199</v>
      </c>
      <c r="L2585" s="51" t="s">
        <v>1246</v>
      </c>
      <c r="M2585" s="51" t="s">
        <v>1197</v>
      </c>
      <c r="N2585" s="51" t="s">
        <v>1168</v>
      </c>
      <c r="O2585" s="51">
        <v>308300</v>
      </c>
      <c r="P2585" s="51" t="s">
        <v>1195</v>
      </c>
      <c r="Q2585" s="51" t="s">
        <v>1194</v>
      </c>
      <c r="R2585" s="51" t="s">
        <v>15</v>
      </c>
      <c r="T2585" s="51" t="s">
        <v>2236</v>
      </c>
    </row>
    <row r="2586" spans="1:20" x14ac:dyDescent="0.2">
      <c r="A2586" s="51" t="s">
        <v>1787</v>
      </c>
      <c r="B2586" s="51" t="s">
        <v>1573</v>
      </c>
      <c r="C2586" s="51" t="s">
        <v>2372</v>
      </c>
      <c r="D2586" s="51" t="s">
        <v>1362</v>
      </c>
      <c r="E2586" s="51" t="s">
        <v>1361</v>
      </c>
      <c r="F2586" s="51" t="s">
        <v>1204</v>
      </c>
      <c r="G2586" s="51" t="s">
        <v>1203</v>
      </c>
      <c r="H2586" s="51" t="s">
        <v>1202</v>
      </c>
      <c r="I2586" s="51" t="s">
        <v>1201</v>
      </c>
      <c r="J2586" s="51" t="s">
        <v>1200</v>
      </c>
      <c r="K2586" s="51" t="s">
        <v>1199</v>
      </c>
      <c r="L2586" s="51" t="s">
        <v>1244</v>
      </c>
      <c r="M2586" s="51" t="s">
        <v>1791</v>
      </c>
      <c r="N2586" s="51" t="s">
        <v>2735</v>
      </c>
      <c r="O2586" s="51">
        <v>183900</v>
      </c>
      <c r="P2586" s="51" t="s">
        <v>1195</v>
      </c>
      <c r="Q2586" s="51" t="s">
        <v>1194</v>
      </c>
      <c r="R2586" s="51" t="s">
        <v>15</v>
      </c>
      <c r="T2586" s="51" t="s">
        <v>2135</v>
      </c>
    </row>
    <row r="2587" spans="1:20" x14ac:dyDescent="0.2">
      <c r="A2587" s="51" t="s">
        <v>1787</v>
      </c>
      <c r="B2587" s="51" t="s">
        <v>1573</v>
      </c>
      <c r="C2587" s="51" t="s">
        <v>2372</v>
      </c>
      <c r="D2587" s="51" t="s">
        <v>1362</v>
      </c>
      <c r="E2587" s="51" t="s">
        <v>1361</v>
      </c>
      <c r="F2587" s="51" t="s">
        <v>1204</v>
      </c>
      <c r="G2587" s="51" t="s">
        <v>1203</v>
      </c>
      <c r="H2587" s="51" t="s">
        <v>1202</v>
      </c>
      <c r="I2587" s="51" t="s">
        <v>1201</v>
      </c>
      <c r="J2587" s="51" t="s">
        <v>1200</v>
      </c>
      <c r="K2587" s="51" t="s">
        <v>1199</v>
      </c>
      <c r="L2587" s="51" t="s">
        <v>1242</v>
      </c>
      <c r="M2587" s="51" t="s">
        <v>1211</v>
      </c>
      <c r="N2587" s="51" t="s">
        <v>1164</v>
      </c>
      <c r="O2587" s="51">
        <v>264700</v>
      </c>
      <c r="P2587" s="51" t="s">
        <v>1195</v>
      </c>
      <c r="Q2587" s="51" t="s">
        <v>1194</v>
      </c>
      <c r="R2587" s="51" t="s">
        <v>15</v>
      </c>
      <c r="T2587" s="51" t="s">
        <v>2253</v>
      </c>
    </row>
    <row r="2588" spans="1:20" x14ac:dyDescent="0.2">
      <c r="A2588" s="51" t="s">
        <v>1787</v>
      </c>
      <c r="B2588" s="51" t="s">
        <v>1573</v>
      </c>
      <c r="C2588" s="51" t="s">
        <v>2372</v>
      </c>
      <c r="D2588" s="51" t="s">
        <v>1362</v>
      </c>
      <c r="E2588" s="51" t="s">
        <v>1361</v>
      </c>
      <c r="F2588" s="51" t="s">
        <v>1204</v>
      </c>
      <c r="G2588" s="51" t="s">
        <v>1203</v>
      </c>
      <c r="H2588" s="51" t="s">
        <v>1202</v>
      </c>
      <c r="I2588" s="51" t="s">
        <v>1201</v>
      </c>
      <c r="J2588" s="51" t="s">
        <v>1200</v>
      </c>
      <c r="K2588" s="51" t="s">
        <v>1199</v>
      </c>
      <c r="L2588" s="51" t="s">
        <v>1238</v>
      </c>
      <c r="M2588" s="51" t="s">
        <v>1221</v>
      </c>
      <c r="N2588" s="51" t="s">
        <v>1164</v>
      </c>
      <c r="O2588" s="51">
        <v>164400</v>
      </c>
      <c r="P2588" s="51" t="s">
        <v>1195</v>
      </c>
      <c r="Q2588" s="51" t="s">
        <v>1194</v>
      </c>
      <c r="R2588" s="51" t="s">
        <v>15</v>
      </c>
      <c r="T2588" s="51" t="s">
        <v>2408</v>
      </c>
    </row>
    <row r="2589" spans="1:20" x14ac:dyDescent="0.2">
      <c r="A2589" s="51" t="s">
        <v>1787</v>
      </c>
      <c r="B2589" s="51" t="s">
        <v>1573</v>
      </c>
      <c r="C2589" s="51" t="s">
        <v>2372</v>
      </c>
      <c r="D2589" s="51" t="s">
        <v>1358</v>
      </c>
      <c r="E2589" s="51" t="s">
        <v>1357</v>
      </c>
      <c r="F2589" s="51" t="s">
        <v>1204</v>
      </c>
      <c r="G2589" s="51" t="s">
        <v>1203</v>
      </c>
      <c r="H2589" s="51" t="s">
        <v>1202</v>
      </c>
      <c r="I2589" s="51" t="s">
        <v>1201</v>
      </c>
      <c r="J2589" s="51" t="s">
        <v>1200</v>
      </c>
      <c r="K2589" s="51" t="s">
        <v>1199</v>
      </c>
      <c r="L2589" s="51" t="s">
        <v>1222</v>
      </c>
      <c r="M2589" s="51" t="s">
        <v>1211</v>
      </c>
      <c r="N2589" s="51" t="s">
        <v>1164</v>
      </c>
      <c r="O2589" s="51">
        <v>256800</v>
      </c>
      <c r="P2589" s="51" t="s">
        <v>1195</v>
      </c>
      <c r="Q2589" s="51" t="s">
        <v>1194</v>
      </c>
      <c r="R2589" s="51" t="s">
        <v>15</v>
      </c>
      <c r="T2589" s="51" t="s">
        <v>2374</v>
      </c>
    </row>
    <row r="2590" spans="1:20" x14ac:dyDescent="0.2">
      <c r="A2590" s="51" t="s">
        <v>1787</v>
      </c>
      <c r="B2590" s="51" t="s">
        <v>1573</v>
      </c>
      <c r="C2590" s="51" t="s">
        <v>2372</v>
      </c>
      <c r="D2590" s="51" t="s">
        <v>1358</v>
      </c>
      <c r="E2590" s="51" t="s">
        <v>1357</v>
      </c>
      <c r="F2590" s="51" t="s">
        <v>1204</v>
      </c>
      <c r="G2590" s="51" t="s">
        <v>1203</v>
      </c>
      <c r="H2590" s="51" t="s">
        <v>1202</v>
      </c>
      <c r="I2590" s="51" t="s">
        <v>1201</v>
      </c>
      <c r="J2590" s="51" t="s">
        <v>1200</v>
      </c>
      <c r="K2590" s="51" t="s">
        <v>1199</v>
      </c>
      <c r="L2590" s="51" t="s">
        <v>1219</v>
      </c>
      <c r="M2590" s="51" t="s">
        <v>1791</v>
      </c>
      <c r="N2590" s="51" t="s">
        <v>2735</v>
      </c>
      <c r="O2590" s="51">
        <v>205100</v>
      </c>
      <c r="P2590" s="51" t="s">
        <v>1195</v>
      </c>
      <c r="Q2590" s="51" t="s">
        <v>1194</v>
      </c>
      <c r="R2590" s="51" t="s">
        <v>15</v>
      </c>
      <c r="T2590" s="51" t="s">
        <v>2249</v>
      </c>
    </row>
    <row r="2591" spans="1:20" x14ac:dyDescent="0.2">
      <c r="A2591" s="51" t="s">
        <v>1787</v>
      </c>
      <c r="B2591" s="51" t="s">
        <v>1573</v>
      </c>
      <c r="C2591" s="51" t="s">
        <v>2372</v>
      </c>
      <c r="D2591" s="51" t="s">
        <v>1358</v>
      </c>
      <c r="E2591" s="51" t="s">
        <v>1357</v>
      </c>
      <c r="F2591" s="51" t="s">
        <v>1204</v>
      </c>
      <c r="G2591" s="51" t="s">
        <v>1203</v>
      </c>
      <c r="H2591" s="51" t="s">
        <v>1202</v>
      </c>
      <c r="I2591" s="51" t="s">
        <v>1201</v>
      </c>
      <c r="J2591" s="51" t="s">
        <v>1200</v>
      </c>
      <c r="K2591" s="51" t="s">
        <v>1199</v>
      </c>
      <c r="L2591" s="51" t="s">
        <v>1217</v>
      </c>
      <c r="M2591" s="51" t="s">
        <v>1791</v>
      </c>
      <c r="N2591" s="51" t="s">
        <v>2735</v>
      </c>
      <c r="O2591" s="51">
        <v>444900</v>
      </c>
      <c r="P2591" s="51" t="s">
        <v>1195</v>
      </c>
      <c r="Q2591" s="51" t="s">
        <v>1194</v>
      </c>
      <c r="R2591" s="51" t="s">
        <v>15</v>
      </c>
      <c r="T2591" s="51" t="s">
        <v>2128</v>
      </c>
    </row>
    <row r="2592" spans="1:20" x14ac:dyDescent="0.2">
      <c r="A2592" s="51" t="s">
        <v>1787</v>
      </c>
      <c r="B2592" s="51" t="s">
        <v>1573</v>
      </c>
      <c r="C2592" s="51" t="s">
        <v>2372</v>
      </c>
      <c r="D2592" s="51" t="s">
        <v>1358</v>
      </c>
      <c r="E2592" s="51" t="s">
        <v>1357</v>
      </c>
      <c r="F2592" s="51" t="s">
        <v>1204</v>
      </c>
      <c r="G2592" s="51" t="s">
        <v>1203</v>
      </c>
      <c r="H2592" s="51" t="s">
        <v>1202</v>
      </c>
      <c r="I2592" s="51" t="s">
        <v>1201</v>
      </c>
      <c r="J2592" s="51" t="s">
        <v>1200</v>
      </c>
      <c r="K2592" s="51" t="s">
        <v>1199</v>
      </c>
      <c r="L2592" s="51" t="s">
        <v>1215</v>
      </c>
      <c r="M2592" s="51" t="s">
        <v>1211</v>
      </c>
      <c r="N2592" s="51" t="s">
        <v>1164</v>
      </c>
      <c r="O2592" s="51">
        <v>340900</v>
      </c>
      <c r="P2592" s="51" t="s">
        <v>1195</v>
      </c>
      <c r="Q2592" s="51" t="s">
        <v>1194</v>
      </c>
      <c r="R2592" s="51" t="s">
        <v>15</v>
      </c>
      <c r="T2592" s="51" t="s">
        <v>1275</v>
      </c>
    </row>
    <row r="2593" spans="1:20" x14ac:dyDescent="0.2">
      <c r="A2593" s="51" t="s">
        <v>1787</v>
      </c>
      <c r="B2593" s="51" t="s">
        <v>1573</v>
      </c>
      <c r="C2593" s="51" t="s">
        <v>2372</v>
      </c>
      <c r="D2593" s="51" t="s">
        <v>1358</v>
      </c>
      <c r="E2593" s="51" t="s">
        <v>1357</v>
      </c>
      <c r="F2593" s="51" t="s">
        <v>1204</v>
      </c>
      <c r="G2593" s="51" t="s">
        <v>1203</v>
      </c>
      <c r="H2593" s="51" t="s">
        <v>1202</v>
      </c>
      <c r="I2593" s="51" t="s">
        <v>1201</v>
      </c>
      <c r="J2593" s="51" t="s">
        <v>1200</v>
      </c>
      <c r="K2593" s="51" t="s">
        <v>1199</v>
      </c>
      <c r="L2593" s="51" t="s">
        <v>1212</v>
      </c>
      <c r="M2593" s="51" t="s">
        <v>1211</v>
      </c>
      <c r="N2593" s="51" t="s">
        <v>1164</v>
      </c>
      <c r="O2593" s="51">
        <v>189900</v>
      </c>
      <c r="P2593" s="51" t="s">
        <v>1195</v>
      </c>
      <c r="Q2593" s="51" t="s">
        <v>1194</v>
      </c>
      <c r="R2593" s="51" t="s">
        <v>15</v>
      </c>
      <c r="T2593" s="51" t="s">
        <v>2188</v>
      </c>
    </row>
    <row r="2594" spans="1:20" x14ac:dyDescent="0.2">
      <c r="A2594" s="51" t="s">
        <v>1787</v>
      </c>
      <c r="B2594" s="51" t="s">
        <v>1573</v>
      </c>
      <c r="C2594" s="51" t="s">
        <v>2372</v>
      </c>
      <c r="D2594" s="51" t="s">
        <v>1358</v>
      </c>
      <c r="E2594" s="51" t="s">
        <v>1357</v>
      </c>
      <c r="F2594" s="51" t="s">
        <v>1204</v>
      </c>
      <c r="G2594" s="51" t="s">
        <v>1203</v>
      </c>
      <c r="H2594" s="51" t="s">
        <v>1202</v>
      </c>
      <c r="I2594" s="51" t="s">
        <v>1201</v>
      </c>
      <c r="J2594" s="51" t="s">
        <v>1200</v>
      </c>
      <c r="K2594" s="51" t="s">
        <v>1199</v>
      </c>
      <c r="L2594" s="51" t="s">
        <v>1198</v>
      </c>
      <c r="M2594" s="51" t="s">
        <v>1221</v>
      </c>
      <c r="N2594" s="51" t="s">
        <v>1164</v>
      </c>
      <c r="O2594" s="51">
        <v>338800</v>
      </c>
      <c r="P2594" s="51" t="s">
        <v>1195</v>
      </c>
      <c r="Q2594" s="51" t="s">
        <v>1194</v>
      </c>
      <c r="R2594" s="51" t="s">
        <v>15</v>
      </c>
      <c r="T2594" s="51" t="s">
        <v>2240</v>
      </c>
    </row>
    <row r="2595" spans="1:20" x14ac:dyDescent="0.2">
      <c r="A2595" s="51" t="s">
        <v>1787</v>
      </c>
      <c r="B2595" s="51" t="s">
        <v>1573</v>
      </c>
      <c r="C2595" s="51" t="s">
        <v>2372</v>
      </c>
      <c r="D2595" s="51" t="s">
        <v>1354</v>
      </c>
      <c r="E2595" s="51" t="s">
        <v>1353</v>
      </c>
      <c r="F2595" s="51" t="s">
        <v>1204</v>
      </c>
      <c r="G2595" s="51" t="s">
        <v>1203</v>
      </c>
      <c r="H2595" s="51" t="s">
        <v>1202</v>
      </c>
      <c r="I2595" s="51" t="s">
        <v>1201</v>
      </c>
      <c r="J2595" s="51" t="s">
        <v>1200</v>
      </c>
      <c r="K2595" s="51" t="s">
        <v>1199</v>
      </c>
      <c r="L2595" s="51" t="s">
        <v>1222</v>
      </c>
      <c r="M2595" s="51" t="s">
        <v>1791</v>
      </c>
      <c r="N2595" s="51" t="s">
        <v>2735</v>
      </c>
      <c r="O2595" s="51">
        <v>322400</v>
      </c>
      <c r="P2595" s="51" t="s">
        <v>1195</v>
      </c>
      <c r="Q2595" s="51" t="s">
        <v>1194</v>
      </c>
      <c r="R2595" s="51" t="s">
        <v>15</v>
      </c>
      <c r="T2595" s="51" t="s">
        <v>2251</v>
      </c>
    </row>
    <row r="2596" spans="1:20" x14ac:dyDescent="0.2">
      <c r="A2596" s="51" t="s">
        <v>1787</v>
      </c>
      <c r="B2596" s="51" t="s">
        <v>1573</v>
      </c>
      <c r="C2596" s="51" t="s">
        <v>2372</v>
      </c>
      <c r="D2596" s="51" t="s">
        <v>1354</v>
      </c>
      <c r="E2596" s="51" t="s">
        <v>1353</v>
      </c>
      <c r="F2596" s="51" t="s">
        <v>1204</v>
      </c>
      <c r="G2596" s="51" t="s">
        <v>1203</v>
      </c>
      <c r="H2596" s="51" t="s">
        <v>1202</v>
      </c>
      <c r="I2596" s="51" t="s">
        <v>1201</v>
      </c>
      <c r="J2596" s="51" t="s">
        <v>1200</v>
      </c>
      <c r="K2596" s="51" t="s">
        <v>1199</v>
      </c>
      <c r="L2596" s="51" t="s">
        <v>1219</v>
      </c>
      <c r="M2596" s="51" t="s">
        <v>1791</v>
      </c>
      <c r="N2596" s="51" t="s">
        <v>2735</v>
      </c>
      <c r="O2596" s="51">
        <v>172100</v>
      </c>
      <c r="P2596" s="51" t="s">
        <v>1195</v>
      </c>
      <c r="Q2596" s="51" t="s">
        <v>1194</v>
      </c>
      <c r="R2596" s="51" t="s">
        <v>15</v>
      </c>
      <c r="T2596" s="51" t="s">
        <v>2403</v>
      </c>
    </row>
    <row r="2597" spans="1:20" x14ac:dyDescent="0.2">
      <c r="A2597" s="51" t="s">
        <v>1787</v>
      </c>
      <c r="B2597" s="51" t="s">
        <v>1573</v>
      </c>
      <c r="C2597" s="51" t="s">
        <v>2372</v>
      </c>
      <c r="D2597" s="51" t="s">
        <v>1354</v>
      </c>
      <c r="E2597" s="51" t="s">
        <v>1353</v>
      </c>
      <c r="F2597" s="51" t="s">
        <v>1204</v>
      </c>
      <c r="G2597" s="51" t="s">
        <v>1203</v>
      </c>
      <c r="H2597" s="51" t="s">
        <v>1202</v>
      </c>
      <c r="I2597" s="51" t="s">
        <v>1201</v>
      </c>
      <c r="J2597" s="51" t="s">
        <v>1200</v>
      </c>
      <c r="K2597" s="51" t="s">
        <v>1199</v>
      </c>
      <c r="L2597" s="51" t="s">
        <v>1217</v>
      </c>
      <c r="M2597" s="51" t="s">
        <v>1791</v>
      </c>
      <c r="N2597" s="51" t="s">
        <v>2735</v>
      </c>
      <c r="O2597" s="51">
        <v>191150</v>
      </c>
      <c r="P2597" s="51" t="s">
        <v>1195</v>
      </c>
      <c r="Q2597" s="51" t="s">
        <v>1194</v>
      </c>
      <c r="R2597" s="51" t="s">
        <v>15</v>
      </c>
      <c r="T2597" s="51" t="s">
        <v>2388</v>
      </c>
    </row>
    <row r="2598" spans="1:20" x14ac:dyDescent="0.2">
      <c r="A2598" s="51" t="s">
        <v>1787</v>
      </c>
      <c r="B2598" s="51" t="s">
        <v>1573</v>
      </c>
      <c r="C2598" s="51" t="s">
        <v>2372</v>
      </c>
      <c r="D2598" s="51" t="s">
        <v>1354</v>
      </c>
      <c r="E2598" s="51" t="s">
        <v>1353</v>
      </c>
      <c r="F2598" s="51" t="s">
        <v>1204</v>
      </c>
      <c r="G2598" s="51" t="s">
        <v>1203</v>
      </c>
      <c r="H2598" s="51" t="s">
        <v>1202</v>
      </c>
      <c r="I2598" s="51" t="s">
        <v>1201</v>
      </c>
      <c r="J2598" s="51" t="s">
        <v>1200</v>
      </c>
      <c r="K2598" s="51" t="s">
        <v>1199</v>
      </c>
      <c r="L2598" s="51" t="s">
        <v>1215</v>
      </c>
      <c r="M2598" s="51" t="s">
        <v>1791</v>
      </c>
      <c r="N2598" s="51" t="s">
        <v>2735</v>
      </c>
      <c r="O2598" s="51">
        <v>144400</v>
      </c>
      <c r="P2598" s="51" t="s">
        <v>1195</v>
      </c>
      <c r="Q2598" s="51" t="s">
        <v>1194</v>
      </c>
      <c r="R2598" s="51" t="s">
        <v>15</v>
      </c>
      <c r="T2598" s="51" t="s">
        <v>2407</v>
      </c>
    </row>
    <row r="2599" spans="1:20" x14ac:dyDescent="0.2">
      <c r="A2599" s="51" t="s">
        <v>1787</v>
      </c>
      <c r="B2599" s="51" t="s">
        <v>1573</v>
      </c>
      <c r="C2599" s="51" t="s">
        <v>2372</v>
      </c>
      <c r="D2599" s="51" t="s">
        <v>1354</v>
      </c>
      <c r="E2599" s="51" t="s">
        <v>1353</v>
      </c>
      <c r="F2599" s="51" t="s">
        <v>1204</v>
      </c>
      <c r="G2599" s="51" t="s">
        <v>1203</v>
      </c>
      <c r="H2599" s="51" t="s">
        <v>1202</v>
      </c>
      <c r="I2599" s="51" t="s">
        <v>1201</v>
      </c>
      <c r="J2599" s="51" t="s">
        <v>1200</v>
      </c>
      <c r="K2599" s="51" t="s">
        <v>1199</v>
      </c>
      <c r="L2599" s="51" t="s">
        <v>1212</v>
      </c>
      <c r="M2599" s="51" t="s">
        <v>1791</v>
      </c>
      <c r="N2599" s="51" t="s">
        <v>2735</v>
      </c>
      <c r="O2599" s="51">
        <v>156600</v>
      </c>
      <c r="P2599" s="51" t="s">
        <v>1195</v>
      </c>
      <c r="Q2599" s="51" t="s">
        <v>1194</v>
      </c>
      <c r="R2599" s="51" t="s">
        <v>15</v>
      </c>
      <c r="T2599" s="51" t="s">
        <v>2406</v>
      </c>
    </row>
    <row r="2600" spans="1:20" x14ac:dyDescent="0.2">
      <c r="A2600" s="51" t="s">
        <v>1787</v>
      </c>
      <c r="B2600" s="51" t="s">
        <v>1573</v>
      </c>
      <c r="C2600" s="51" t="s">
        <v>2372</v>
      </c>
      <c r="D2600" s="51" t="s">
        <v>1354</v>
      </c>
      <c r="E2600" s="51" t="s">
        <v>1353</v>
      </c>
      <c r="F2600" s="51" t="s">
        <v>1204</v>
      </c>
      <c r="G2600" s="51" t="s">
        <v>1203</v>
      </c>
      <c r="H2600" s="51" t="s">
        <v>1202</v>
      </c>
      <c r="I2600" s="51" t="s">
        <v>1201</v>
      </c>
      <c r="J2600" s="51" t="s">
        <v>1200</v>
      </c>
      <c r="K2600" s="51" t="s">
        <v>1199</v>
      </c>
      <c r="L2600" s="51" t="s">
        <v>1198</v>
      </c>
      <c r="M2600" s="51" t="s">
        <v>1211</v>
      </c>
      <c r="N2600" s="51" t="s">
        <v>1164</v>
      </c>
      <c r="O2600" s="51">
        <v>335900</v>
      </c>
      <c r="P2600" s="51" t="s">
        <v>1195</v>
      </c>
      <c r="Q2600" s="51" t="s">
        <v>1194</v>
      </c>
      <c r="R2600" s="51" t="s">
        <v>15</v>
      </c>
      <c r="T2600" s="51" t="s">
        <v>1420</v>
      </c>
    </row>
    <row r="2601" spans="1:20" x14ac:dyDescent="0.2">
      <c r="A2601" s="51" t="s">
        <v>1787</v>
      </c>
      <c r="B2601" s="51" t="s">
        <v>1573</v>
      </c>
      <c r="C2601" s="51" t="s">
        <v>2372</v>
      </c>
      <c r="D2601" s="51" t="s">
        <v>1351</v>
      </c>
      <c r="E2601" s="51" t="s">
        <v>1350</v>
      </c>
      <c r="F2601" s="51" t="s">
        <v>1204</v>
      </c>
      <c r="G2601" s="51" t="s">
        <v>1203</v>
      </c>
      <c r="H2601" s="51" t="s">
        <v>1202</v>
      </c>
      <c r="I2601" s="51" t="s">
        <v>1201</v>
      </c>
      <c r="J2601" s="51" t="s">
        <v>1200</v>
      </c>
      <c r="K2601" s="51" t="s">
        <v>1199</v>
      </c>
      <c r="L2601" s="51" t="s">
        <v>1222</v>
      </c>
      <c r="M2601" s="51" t="s">
        <v>1211</v>
      </c>
      <c r="N2601" s="51" t="s">
        <v>1164</v>
      </c>
      <c r="O2601" s="51">
        <v>206450</v>
      </c>
      <c r="P2601" s="51" t="s">
        <v>1195</v>
      </c>
      <c r="Q2601" s="51" t="s">
        <v>1194</v>
      </c>
      <c r="R2601" s="51" t="s">
        <v>15</v>
      </c>
      <c r="T2601" s="51" t="s">
        <v>2405</v>
      </c>
    </row>
    <row r="2602" spans="1:20" x14ac:dyDescent="0.2">
      <c r="A2602" s="51" t="s">
        <v>1787</v>
      </c>
      <c r="B2602" s="51" t="s">
        <v>1573</v>
      </c>
      <c r="C2602" s="51" t="s">
        <v>2372</v>
      </c>
      <c r="D2602" s="51" t="s">
        <v>1351</v>
      </c>
      <c r="E2602" s="51" t="s">
        <v>1350</v>
      </c>
      <c r="F2602" s="51" t="s">
        <v>1204</v>
      </c>
      <c r="G2602" s="51" t="s">
        <v>1203</v>
      </c>
      <c r="H2602" s="51" t="s">
        <v>1202</v>
      </c>
      <c r="I2602" s="51" t="s">
        <v>1201</v>
      </c>
      <c r="J2602" s="51" t="s">
        <v>1200</v>
      </c>
      <c r="K2602" s="51" t="s">
        <v>1199</v>
      </c>
      <c r="L2602" s="51" t="s">
        <v>1219</v>
      </c>
      <c r="M2602" s="51" t="s">
        <v>1791</v>
      </c>
      <c r="N2602" s="51" t="s">
        <v>2735</v>
      </c>
      <c r="O2602" s="51">
        <v>232000</v>
      </c>
      <c r="P2602" s="51" t="s">
        <v>1195</v>
      </c>
      <c r="Q2602" s="51" t="s">
        <v>1194</v>
      </c>
      <c r="R2602" s="51" t="s">
        <v>15</v>
      </c>
      <c r="T2602" s="51" t="s">
        <v>2185</v>
      </c>
    </row>
    <row r="2603" spans="1:20" x14ac:dyDescent="0.2">
      <c r="A2603" s="51" t="s">
        <v>1787</v>
      </c>
      <c r="B2603" s="51" t="s">
        <v>1573</v>
      </c>
      <c r="C2603" s="51" t="s">
        <v>2372</v>
      </c>
      <c r="D2603" s="51" t="s">
        <v>1351</v>
      </c>
      <c r="E2603" s="51" t="s">
        <v>1350</v>
      </c>
      <c r="F2603" s="51" t="s">
        <v>1204</v>
      </c>
      <c r="G2603" s="51" t="s">
        <v>1203</v>
      </c>
      <c r="H2603" s="51" t="s">
        <v>1202</v>
      </c>
      <c r="I2603" s="51" t="s">
        <v>1201</v>
      </c>
      <c r="J2603" s="51" t="s">
        <v>1200</v>
      </c>
      <c r="K2603" s="51" t="s">
        <v>1199</v>
      </c>
      <c r="L2603" s="51" t="s">
        <v>1217</v>
      </c>
      <c r="M2603" s="51" t="s">
        <v>1791</v>
      </c>
      <c r="N2603" s="51" t="s">
        <v>2735</v>
      </c>
      <c r="O2603" s="51">
        <v>378900</v>
      </c>
      <c r="P2603" s="51" t="s">
        <v>1195</v>
      </c>
      <c r="Q2603" s="51" t="s">
        <v>1194</v>
      </c>
      <c r="R2603" s="51" t="s">
        <v>15</v>
      </c>
      <c r="T2603" s="51" t="s">
        <v>1849</v>
      </c>
    </row>
    <row r="2604" spans="1:20" x14ac:dyDescent="0.2">
      <c r="A2604" s="51" t="s">
        <v>1787</v>
      </c>
      <c r="B2604" s="51" t="s">
        <v>1573</v>
      </c>
      <c r="C2604" s="51" t="s">
        <v>2372</v>
      </c>
      <c r="D2604" s="51" t="s">
        <v>1351</v>
      </c>
      <c r="E2604" s="51" t="s">
        <v>1350</v>
      </c>
      <c r="F2604" s="51" t="s">
        <v>1204</v>
      </c>
      <c r="G2604" s="51" t="s">
        <v>1203</v>
      </c>
      <c r="H2604" s="51" t="s">
        <v>1202</v>
      </c>
      <c r="I2604" s="51" t="s">
        <v>1201</v>
      </c>
      <c r="J2604" s="51" t="s">
        <v>1200</v>
      </c>
      <c r="K2604" s="51" t="s">
        <v>1199</v>
      </c>
      <c r="L2604" s="51" t="s">
        <v>1215</v>
      </c>
      <c r="M2604" s="51" t="s">
        <v>1211</v>
      </c>
      <c r="N2604" s="51" t="s">
        <v>1164</v>
      </c>
      <c r="O2604" s="51">
        <v>170900</v>
      </c>
      <c r="P2604" s="51" t="s">
        <v>1195</v>
      </c>
      <c r="Q2604" s="51" t="s">
        <v>1194</v>
      </c>
      <c r="R2604" s="51" t="s">
        <v>15</v>
      </c>
      <c r="T2604" s="51" t="s">
        <v>2404</v>
      </c>
    </row>
    <row r="2605" spans="1:20" x14ac:dyDescent="0.2">
      <c r="A2605" s="51" t="s">
        <v>1787</v>
      </c>
      <c r="B2605" s="51" t="s">
        <v>1573</v>
      </c>
      <c r="C2605" s="51" t="s">
        <v>2372</v>
      </c>
      <c r="D2605" s="51" t="s">
        <v>1351</v>
      </c>
      <c r="E2605" s="51" t="s">
        <v>1350</v>
      </c>
      <c r="F2605" s="51" t="s">
        <v>1204</v>
      </c>
      <c r="G2605" s="51" t="s">
        <v>1203</v>
      </c>
      <c r="H2605" s="51" t="s">
        <v>1202</v>
      </c>
      <c r="I2605" s="51" t="s">
        <v>1201</v>
      </c>
      <c r="J2605" s="51" t="s">
        <v>1200</v>
      </c>
      <c r="K2605" s="51" t="s">
        <v>1199</v>
      </c>
      <c r="L2605" s="51" t="s">
        <v>1212</v>
      </c>
      <c r="M2605" s="51" t="s">
        <v>1791</v>
      </c>
      <c r="N2605" s="51" t="s">
        <v>2735</v>
      </c>
      <c r="O2605" s="51">
        <v>188400</v>
      </c>
      <c r="P2605" s="51" t="s">
        <v>1195</v>
      </c>
      <c r="Q2605" s="51" t="s">
        <v>1194</v>
      </c>
      <c r="R2605" s="51" t="s">
        <v>15</v>
      </c>
      <c r="T2605" s="51" t="s">
        <v>2383</v>
      </c>
    </row>
    <row r="2606" spans="1:20" x14ac:dyDescent="0.2">
      <c r="A2606" s="51" t="s">
        <v>1787</v>
      </c>
      <c r="B2606" s="51" t="s">
        <v>1573</v>
      </c>
      <c r="C2606" s="51" t="s">
        <v>2372</v>
      </c>
      <c r="D2606" s="51" t="s">
        <v>1351</v>
      </c>
      <c r="E2606" s="51" t="s">
        <v>1350</v>
      </c>
      <c r="F2606" s="51" t="s">
        <v>1204</v>
      </c>
      <c r="G2606" s="51" t="s">
        <v>1203</v>
      </c>
      <c r="H2606" s="51" t="s">
        <v>1202</v>
      </c>
      <c r="I2606" s="51" t="s">
        <v>1201</v>
      </c>
      <c r="J2606" s="51" t="s">
        <v>1200</v>
      </c>
      <c r="K2606" s="51" t="s">
        <v>1199</v>
      </c>
      <c r="L2606" s="51" t="s">
        <v>1198</v>
      </c>
      <c r="M2606" s="51" t="s">
        <v>1791</v>
      </c>
      <c r="N2606" s="51" t="s">
        <v>2735</v>
      </c>
      <c r="O2606" s="51">
        <v>186300</v>
      </c>
      <c r="P2606" s="51" t="s">
        <v>1195</v>
      </c>
      <c r="Q2606" s="51" t="s">
        <v>1194</v>
      </c>
      <c r="R2606" s="51" t="s">
        <v>15</v>
      </c>
      <c r="T2606" s="51" t="s">
        <v>2380</v>
      </c>
    </row>
    <row r="2607" spans="1:20" x14ac:dyDescent="0.2">
      <c r="A2607" s="51" t="s">
        <v>1787</v>
      </c>
      <c r="B2607" s="51" t="s">
        <v>1573</v>
      </c>
      <c r="C2607" s="51" t="s">
        <v>2372</v>
      </c>
      <c r="D2607" s="51" t="s">
        <v>1349</v>
      </c>
      <c r="E2607" s="51" t="s">
        <v>1348</v>
      </c>
      <c r="F2607" s="51" t="s">
        <v>1204</v>
      </c>
      <c r="G2607" s="51" t="s">
        <v>1203</v>
      </c>
      <c r="H2607" s="51" t="s">
        <v>1202</v>
      </c>
      <c r="I2607" s="51" t="s">
        <v>1201</v>
      </c>
      <c r="J2607" s="51" t="s">
        <v>1200</v>
      </c>
      <c r="K2607" s="51" t="s">
        <v>1199</v>
      </c>
      <c r="L2607" s="51" t="s">
        <v>1222</v>
      </c>
      <c r="M2607" s="51" t="s">
        <v>1211</v>
      </c>
      <c r="N2607" s="51" t="s">
        <v>1164</v>
      </c>
      <c r="O2607" s="51">
        <v>256800</v>
      </c>
      <c r="P2607" s="51" t="s">
        <v>1195</v>
      </c>
      <c r="Q2607" s="51" t="s">
        <v>1194</v>
      </c>
      <c r="R2607" s="51" t="s">
        <v>15</v>
      </c>
      <c r="T2607" s="51" t="s">
        <v>2374</v>
      </c>
    </row>
    <row r="2608" spans="1:20" x14ac:dyDescent="0.2">
      <c r="A2608" s="51" t="s">
        <v>1787</v>
      </c>
      <c r="B2608" s="51" t="s">
        <v>1573</v>
      </c>
      <c r="C2608" s="51" t="s">
        <v>2372</v>
      </c>
      <c r="D2608" s="51" t="s">
        <v>1349</v>
      </c>
      <c r="E2608" s="51" t="s">
        <v>1348</v>
      </c>
      <c r="F2608" s="51" t="s">
        <v>1204</v>
      </c>
      <c r="G2608" s="51" t="s">
        <v>1203</v>
      </c>
      <c r="H2608" s="51" t="s">
        <v>1202</v>
      </c>
      <c r="I2608" s="51" t="s">
        <v>1201</v>
      </c>
      <c r="J2608" s="51" t="s">
        <v>1200</v>
      </c>
      <c r="K2608" s="51" t="s">
        <v>1199</v>
      </c>
      <c r="L2608" s="51" t="s">
        <v>1219</v>
      </c>
      <c r="M2608" s="51" t="s">
        <v>1211</v>
      </c>
      <c r="N2608" s="51" t="s">
        <v>1164</v>
      </c>
      <c r="O2608" s="51">
        <v>265900</v>
      </c>
      <c r="P2608" s="51" t="s">
        <v>1195</v>
      </c>
      <c r="Q2608" s="51" t="s">
        <v>1194</v>
      </c>
      <c r="R2608" s="51" t="s">
        <v>15</v>
      </c>
      <c r="T2608" s="51" t="s">
        <v>1418</v>
      </c>
    </row>
    <row r="2609" spans="1:20" x14ac:dyDescent="0.2">
      <c r="A2609" s="51" t="s">
        <v>1787</v>
      </c>
      <c r="B2609" s="51" t="s">
        <v>1573</v>
      </c>
      <c r="C2609" s="51" t="s">
        <v>2372</v>
      </c>
      <c r="D2609" s="51" t="s">
        <v>1349</v>
      </c>
      <c r="E2609" s="51" t="s">
        <v>1348</v>
      </c>
      <c r="F2609" s="51" t="s">
        <v>1204</v>
      </c>
      <c r="G2609" s="51" t="s">
        <v>1203</v>
      </c>
      <c r="H2609" s="51" t="s">
        <v>1202</v>
      </c>
      <c r="I2609" s="51" t="s">
        <v>1201</v>
      </c>
      <c r="J2609" s="51" t="s">
        <v>1200</v>
      </c>
      <c r="K2609" s="51" t="s">
        <v>1199</v>
      </c>
      <c r="L2609" s="51" t="s">
        <v>1217</v>
      </c>
      <c r="M2609" s="51" t="s">
        <v>1211</v>
      </c>
      <c r="N2609" s="51" t="s">
        <v>1164</v>
      </c>
      <c r="O2609" s="51">
        <v>335900</v>
      </c>
      <c r="P2609" s="51" t="s">
        <v>1195</v>
      </c>
      <c r="Q2609" s="51" t="s">
        <v>1194</v>
      </c>
      <c r="R2609" s="51" t="s">
        <v>15</v>
      </c>
      <c r="T2609" s="51" t="s">
        <v>1420</v>
      </c>
    </row>
    <row r="2610" spans="1:20" x14ac:dyDescent="0.2">
      <c r="A2610" s="51" t="s">
        <v>1787</v>
      </c>
      <c r="B2610" s="51" t="s">
        <v>1573</v>
      </c>
      <c r="C2610" s="51" t="s">
        <v>2372</v>
      </c>
      <c r="D2610" s="51" t="s">
        <v>1349</v>
      </c>
      <c r="E2610" s="51" t="s">
        <v>1348</v>
      </c>
      <c r="F2610" s="51" t="s">
        <v>1204</v>
      </c>
      <c r="G2610" s="51" t="s">
        <v>1203</v>
      </c>
      <c r="H2610" s="51" t="s">
        <v>1202</v>
      </c>
      <c r="I2610" s="51" t="s">
        <v>1201</v>
      </c>
      <c r="J2610" s="51" t="s">
        <v>1200</v>
      </c>
      <c r="K2610" s="51" t="s">
        <v>1199</v>
      </c>
      <c r="L2610" s="51" t="s">
        <v>1215</v>
      </c>
      <c r="M2610" s="51" t="s">
        <v>1791</v>
      </c>
      <c r="N2610" s="51" t="s">
        <v>2735</v>
      </c>
      <c r="O2610" s="51">
        <v>172100</v>
      </c>
      <c r="P2610" s="51" t="s">
        <v>1195</v>
      </c>
      <c r="Q2610" s="51" t="s">
        <v>1194</v>
      </c>
      <c r="R2610" s="51" t="s">
        <v>15</v>
      </c>
      <c r="T2610" s="51" t="s">
        <v>2403</v>
      </c>
    </row>
    <row r="2611" spans="1:20" x14ac:dyDescent="0.2">
      <c r="A2611" s="51" t="s">
        <v>1787</v>
      </c>
      <c r="B2611" s="51" t="s">
        <v>1573</v>
      </c>
      <c r="C2611" s="51" t="s">
        <v>2372</v>
      </c>
      <c r="D2611" s="51" t="s">
        <v>1349</v>
      </c>
      <c r="E2611" s="51" t="s">
        <v>1348</v>
      </c>
      <c r="F2611" s="51" t="s">
        <v>1204</v>
      </c>
      <c r="G2611" s="51" t="s">
        <v>1203</v>
      </c>
      <c r="H2611" s="51" t="s">
        <v>1202</v>
      </c>
      <c r="I2611" s="51" t="s">
        <v>1201</v>
      </c>
      <c r="J2611" s="51" t="s">
        <v>1200</v>
      </c>
      <c r="K2611" s="51" t="s">
        <v>1199</v>
      </c>
      <c r="L2611" s="51" t="s">
        <v>1212</v>
      </c>
      <c r="M2611" s="51" t="s">
        <v>1197</v>
      </c>
      <c r="N2611" s="51" t="s">
        <v>1168</v>
      </c>
      <c r="O2611" s="51">
        <v>336400</v>
      </c>
      <c r="P2611" s="51" t="s">
        <v>1195</v>
      </c>
      <c r="Q2611" s="51" t="s">
        <v>1194</v>
      </c>
      <c r="R2611" s="51" t="s">
        <v>15</v>
      </c>
      <c r="T2611" s="51" t="s">
        <v>2248</v>
      </c>
    </row>
    <row r="2612" spans="1:20" x14ac:dyDescent="0.2">
      <c r="A2612" s="51" t="s">
        <v>1787</v>
      </c>
      <c r="B2612" s="51" t="s">
        <v>1573</v>
      </c>
      <c r="C2612" s="51" t="s">
        <v>2372</v>
      </c>
      <c r="D2612" s="51" t="s">
        <v>1349</v>
      </c>
      <c r="E2612" s="51" t="s">
        <v>1348</v>
      </c>
      <c r="F2612" s="51" t="s">
        <v>1204</v>
      </c>
      <c r="G2612" s="51" t="s">
        <v>1203</v>
      </c>
      <c r="H2612" s="51" t="s">
        <v>1202</v>
      </c>
      <c r="I2612" s="51" t="s">
        <v>1201</v>
      </c>
      <c r="J2612" s="51" t="s">
        <v>1200</v>
      </c>
      <c r="K2612" s="51" t="s">
        <v>1199</v>
      </c>
      <c r="L2612" s="51" t="s">
        <v>1198</v>
      </c>
      <c r="M2612" s="51" t="s">
        <v>1791</v>
      </c>
      <c r="N2612" s="51" t="s">
        <v>2735</v>
      </c>
      <c r="O2612" s="51">
        <v>175850</v>
      </c>
      <c r="P2612" s="51" t="s">
        <v>1195</v>
      </c>
      <c r="Q2612" s="51" t="s">
        <v>1194</v>
      </c>
      <c r="R2612" s="51" t="s">
        <v>15</v>
      </c>
      <c r="T2612" s="51" t="s">
        <v>2402</v>
      </c>
    </row>
    <row r="2613" spans="1:20" x14ac:dyDescent="0.2">
      <c r="A2613" s="51" t="s">
        <v>1787</v>
      </c>
      <c r="B2613" s="51" t="s">
        <v>1573</v>
      </c>
      <c r="C2613" s="51" t="s">
        <v>2372</v>
      </c>
      <c r="D2613" s="51" t="s">
        <v>1344</v>
      </c>
      <c r="E2613" s="51" t="s">
        <v>1343</v>
      </c>
      <c r="F2613" s="51" t="s">
        <v>1204</v>
      </c>
      <c r="G2613" s="51" t="s">
        <v>1203</v>
      </c>
      <c r="H2613" s="51" t="s">
        <v>1202</v>
      </c>
      <c r="I2613" s="51" t="s">
        <v>1201</v>
      </c>
      <c r="J2613" s="51" t="s">
        <v>1200</v>
      </c>
      <c r="K2613" s="51" t="s">
        <v>1199</v>
      </c>
      <c r="L2613" s="51" t="s">
        <v>1222</v>
      </c>
      <c r="M2613" s="51" t="s">
        <v>1791</v>
      </c>
      <c r="N2613" s="51" t="s">
        <v>2735</v>
      </c>
      <c r="O2613" s="51">
        <v>232000</v>
      </c>
      <c r="P2613" s="51" t="s">
        <v>1195</v>
      </c>
      <c r="Q2613" s="51" t="s">
        <v>1194</v>
      </c>
      <c r="R2613" s="51" t="s">
        <v>15</v>
      </c>
      <c r="T2613" s="51" t="s">
        <v>2185</v>
      </c>
    </row>
    <row r="2614" spans="1:20" x14ac:dyDescent="0.2">
      <c r="A2614" s="51" t="s">
        <v>1787</v>
      </c>
      <c r="B2614" s="51" t="s">
        <v>1573</v>
      </c>
      <c r="C2614" s="51" t="s">
        <v>2372</v>
      </c>
      <c r="D2614" s="51" t="s">
        <v>1344</v>
      </c>
      <c r="E2614" s="51" t="s">
        <v>1343</v>
      </c>
      <c r="F2614" s="51" t="s">
        <v>1204</v>
      </c>
      <c r="G2614" s="51" t="s">
        <v>1203</v>
      </c>
      <c r="H2614" s="51" t="s">
        <v>1202</v>
      </c>
      <c r="I2614" s="51" t="s">
        <v>1201</v>
      </c>
      <c r="J2614" s="51" t="s">
        <v>1200</v>
      </c>
      <c r="K2614" s="51" t="s">
        <v>1199</v>
      </c>
      <c r="L2614" s="51" t="s">
        <v>1219</v>
      </c>
      <c r="M2614" s="51" t="s">
        <v>1791</v>
      </c>
      <c r="N2614" s="51" t="s">
        <v>2735</v>
      </c>
      <c r="O2614" s="51">
        <v>309900</v>
      </c>
      <c r="P2614" s="51" t="s">
        <v>1195</v>
      </c>
      <c r="Q2614" s="51" t="s">
        <v>1194</v>
      </c>
      <c r="R2614" s="51" t="s">
        <v>15</v>
      </c>
      <c r="T2614" s="51" t="s">
        <v>2210</v>
      </c>
    </row>
    <row r="2615" spans="1:20" x14ac:dyDescent="0.2">
      <c r="A2615" s="51" t="s">
        <v>1787</v>
      </c>
      <c r="B2615" s="51" t="s">
        <v>1573</v>
      </c>
      <c r="C2615" s="51" t="s">
        <v>2372</v>
      </c>
      <c r="D2615" s="51" t="s">
        <v>1344</v>
      </c>
      <c r="E2615" s="51" t="s">
        <v>1343</v>
      </c>
      <c r="F2615" s="51" t="s">
        <v>1204</v>
      </c>
      <c r="G2615" s="51" t="s">
        <v>1203</v>
      </c>
      <c r="H2615" s="51" t="s">
        <v>1202</v>
      </c>
      <c r="I2615" s="51" t="s">
        <v>1201</v>
      </c>
      <c r="J2615" s="51" t="s">
        <v>1200</v>
      </c>
      <c r="K2615" s="51" t="s">
        <v>1199</v>
      </c>
      <c r="L2615" s="51" t="s">
        <v>1217</v>
      </c>
      <c r="M2615" s="51" t="s">
        <v>1211</v>
      </c>
      <c r="N2615" s="51" t="s">
        <v>1164</v>
      </c>
      <c r="O2615" s="51">
        <v>461900</v>
      </c>
      <c r="P2615" s="51" t="s">
        <v>1195</v>
      </c>
      <c r="Q2615" s="51" t="s">
        <v>1194</v>
      </c>
      <c r="R2615" s="51" t="s">
        <v>15</v>
      </c>
      <c r="T2615" s="51" t="s">
        <v>2401</v>
      </c>
    </row>
    <row r="2616" spans="1:20" x14ac:dyDescent="0.2">
      <c r="A2616" s="51" t="s">
        <v>1787</v>
      </c>
      <c r="B2616" s="51" t="s">
        <v>1573</v>
      </c>
      <c r="C2616" s="51" t="s">
        <v>2372</v>
      </c>
      <c r="D2616" s="51" t="s">
        <v>1344</v>
      </c>
      <c r="E2616" s="51" t="s">
        <v>1343</v>
      </c>
      <c r="F2616" s="51" t="s">
        <v>1204</v>
      </c>
      <c r="G2616" s="51" t="s">
        <v>1203</v>
      </c>
      <c r="H2616" s="51" t="s">
        <v>1202</v>
      </c>
      <c r="I2616" s="51" t="s">
        <v>1201</v>
      </c>
      <c r="J2616" s="51" t="s">
        <v>1200</v>
      </c>
      <c r="K2616" s="51" t="s">
        <v>1199</v>
      </c>
      <c r="L2616" s="51" t="s">
        <v>1215</v>
      </c>
      <c r="M2616" s="51" t="s">
        <v>1791</v>
      </c>
      <c r="N2616" s="51" t="s">
        <v>2735</v>
      </c>
      <c r="O2616" s="51">
        <v>196600</v>
      </c>
      <c r="P2616" s="51" t="s">
        <v>1195</v>
      </c>
      <c r="Q2616" s="51" t="s">
        <v>1194</v>
      </c>
      <c r="R2616" s="51" t="s">
        <v>15</v>
      </c>
      <c r="T2616" s="51" t="s">
        <v>2065</v>
      </c>
    </row>
    <row r="2617" spans="1:20" x14ac:dyDescent="0.2">
      <c r="A2617" s="51" t="s">
        <v>1787</v>
      </c>
      <c r="B2617" s="51" t="s">
        <v>1573</v>
      </c>
      <c r="C2617" s="51" t="s">
        <v>2372</v>
      </c>
      <c r="D2617" s="51" t="s">
        <v>1344</v>
      </c>
      <c r="E2617" s="51" t="s">
        <v>1343</v>
      </c>
      <c r="F2617" s="51" t="s">
        <v>1204</v>
      </c>
      <c r="G2617" s="51" t="s">
        <v>1203</v>
      </c>
      <c r="H2617" s="51" t="s">
        <v>1202</v>
      </c>
      <c r="I2617" s="51" t="s">
        <v>1201</v>
      </c>
      <c r="J2617" s="51" t="s">
        <v>1200</v>
      </c>
      <c r="K2617" s="51" t="s">
        <v>1199</v>
      </c>
      <c r="L2617" s="51" t="s">
        <v>1212</v>
      </c>
      <c r="M2617" s="51" t="s">
        <v>1197</v>
      </c>
      <c r="N2617" s="51" t="s">
        <v>1168</v>
      </c>
      <c r="O2617" s="51">
        <v>139400</v>
      </c>
      <c r="P2617" s="51" t="s">
        <v>1195</v>
      </c>
      <c r="Q2617" s="51" t="s">
        <v>1194</v>
      </c>
      <c r="R2617" s="51" t="s">
        <v>15</v>
      </c>
      <c r="T2617" s="51" t="s">
        <v>2244</v>
      </c>
    </row>
    <row r="2618" spans="1:20" x14ac:dyDescent="0.2">
      <c r="A2618" s="51" t="s">
        <v>1787</v>
      </c>
      <c r="B2618" s="51" t="s">
        <v>1573</v>
      </c>
      <c r="C2618" s="51" t="s">
        <v>2372</v>
      </c>
      <c r="D2618" s="51" t="s">
        <v>1344</v>
      </c>
      <c r="E2618" s="51" t="s">
        <v>1343</v>
      </c>
      <c r="F2618" s="51" t="s">
        <v>1204</v>
      </c>
      <c r="G2618" s="51" t="s">
        <v>1203</v>
      </c>
      <c r="H2618" s="51" t="s">
        <v>1202</v>
      </c>
      <c r="I2618" s="51" t="s">
        <v>1201</v>
      </c>
      <c r="J2618" s="51" t="s">
        <v>1200</v>
      </c>
      <c r="K2618" s="51" t="s">
        <v>1199</v>
      </c>
      <c r="L2618" s="51" t="s">
        <v>1198</v>
      </c>
      <c r="M2618" s="51" t="s">
        <v>1791</v>
      </c>
      <c r="N2618" s="51" t="s">
        <v>2735</v>
      </c>
      <c r="O2618" s="51">
        <v>338000</v>
      </c>
      <c r="P2618" s="51" t="s">
        <v>1195</v>
      </c>
      <c r="Q2618" s="51" t="s">
        <v>1194</v>
      </c>
      <c r="R2618" s="51" t="s">
        <v>15</v>
      </c>
      <c r="T2618" s="51" t="s">
        <v>2400</v>
      </c>
    </row>
    <row r="2619" spans="1:20" x14ac:dyDescent="0.2">
      <c r="A2619" s="51" t="s">
        <v>1787</v>
      </c>
      <c r="B2619" s="51" t="s">
        <v>1573</v>
      </c>
      <c r="C2619" s="51" t="s">
        <v>2372</v>
      </c>
      <c r="D2619" s="51" t="s">
        <v>1339</v>
      </c>
      <c r="E2619" s="51" t="s">
        <v>1338</v>
      </c>
      <c r="F2619" s="51" t="s">
        <v>1204</v>
      </c>
      <c r="G2619" s="51" t="s">
        <v>1203</v>
      </c>
      <c r="H2619" s="51" t="s">
        <v>1202</v>
      </c>
      <c r="I2619" s="51" t="s">
        <v>1201</v>
      </c>
      <c r="J2619" s="51" t="s">
        <v>1200</v>
      </c>
      <c r="K2619" s="51" t="s">
        <v>1199</v>
      </c>
      <c r="L2619" s="51" t="s">
        <v>1222</v>
      </c>
      <c r="M2619" s="51" t="s">
        <v>1791</v>
      </c>
      <c r="N2619" s="51" t="s">
        <v>2735</v>
      </c>
      <c r="O2619" s="51">
        <v>169900</v>
      </c>
      <c r="P2619" s="51" t="s">
        <v>1195</v>
      </c>
      <c r="Q2619" s="51" t="s">
        <v>1194</v>
      </c>
      <c r="R2619" s="51" t="s">
        <v>15</v>
      </c>
      <c r="T2619" s="51" t="s">
        <v>1524</v>
      </c>
    </row>
    <row r="2620" spans="1:20" x14ac:dyDescent="0.2">
      <c r="A2620" s="51" t="s">
        <v>1787</v>
      </c>
      <c r="B2620" s="51" t="s">
        <v>1573</v>
      </c>
      <c r="C2620" s="51" t="s">
        <v>2372</v>
      </c>
      <c r="D2620" s="51" t="s">
        <v>1339</v>
      </c>
      <c r="E2620" s="51" t="s">
        <v>1338</v>
      </c>
      <c r="F2620" s="51" t="s">
        <v>1204</v>
      </c>
      <c r="G2620" s="51" t="s">
        <v>1203</v>
      </c>
      <c r="H2620" s="51" t="s">
        <v>1202</v>
      </c>
      <c r="I2620" s="51" t="s">
        <v>1201</v>
      </c>
      <c r="J2620" s="51" t="s">
        <v>1200</v>
      </c>
      <c r="K2620" s="51" t="s">
        <v>1199</v>
      </c>
      <c r="L2620" s="51" t="s">
        <v>1219</v>
      </c>
      <c r="M2620" s="51" t="s">
        <v>1791</v>
      </c>
      <c r="N2620" s="51" t="s">
        <v>2735</v>
      </c>
      <c r="O2620" s="51">
        <v>189896</v>
      </c>
      <c r="P2620" s="51" t="s">
        <v>1195</v>
      </c>
      <c r="Q2620" s="51" t="s">
        <v>1194</v>
      </c>
      <c r="R2620" s="51" t="s">
        <v>15</v>
      </c>
      <c r="T2620" s="51" t="s">
        <v>2242</v>
      </c>
    </row>
    <row r="2621" spans="1:20" x14ac:dyDescent="0.2">
      <c r="A2621" s="51" t="s">
        <v>1787</v>
      </c>
      <c r="B2621" s="51" t="s">
        <v>1573</v>
      </c>
      <c r="C2621" s="51" t="s">
        <v>2372</v>
      </c>
      <c r="D2621" s="51" t="s">
        <v>1339</v>
      </c>
      <c r="E2621" s="51" t="s">
        <v>1338</v>
      </c>
      <c r="F2621" s="51" t="s">
        <v>1204</v>
      </c>
      <c r="G2621" s="51" t="s">
        <v>1203</v>
      </c>
      <c r="H2621" s="51" t="s">
        <v>1202</v>
      </c>
      <c r="I2621" s="51" t="s">
        <v>1201</v>
      </c>
      <c r="J2621" s="51" t="s">
        <v>1200</v>
      </c>
      <c r="K2621" s="51" t="s">
        <v>1199</v>
      </c>
      <c r="L2621" s="51" t="s">
        <v>1217</v>
      </c>
      <c r="M2621" s="51" t="s">
        <v>1791</v>
      </c>
      <c r="N2621" s="51" t="s">
        <v>2735</v>
      </c>
      <c r="O2621" s="51">
        <v>266638</v>
      </c>
      <c r="P2621" s="51" t="s">
        <v>1195</v>
      </c>
      <c r="Q2621" s="51" t="s">
        <v>1194</v>
      </c>
      <c r="R2621" s="51" t="s">
        <v>15</v>
      </c>
      <c r="T2621" s="51" t="s">
        <v>2241</v>
      </c>
    </row>
    <row r="2622" spans="1:20" x14ac:dyDescent="0.2">
      <c r="A2622" s="51" t="s">
        <v>1787</v>
      </c>
      <c r="B2622" s="51" t="s">
        <v>1573</v>
      </c>
      <c r="C2622" s="51" t="s">
        <v>2372</v>
      </c>
      <c r="D2622" s="51" t="s">
        <v>1339</v>
      </c>
      <c r="E2622" s="51" t="s">
        <v>1338</v>
      </c>
      <c r="F2622" s="51" t="s">
        <v>1204</v>
      </c>
      <c r="G2622" s="51" t="s">
        <v>1203</v>
      </c>
      <c r="H2622" s="51" t="s">
        <v>1202</v>
      </c>
      <c r="I2622" s="51" t="s">
        <v>1201</v>
      </c>
      <c r="J2622" s="51" t="s">
        <v>1200</v>
      </c>
      <c r="K2622" s="51" t="s">
        <v>1199</v>
      </c>
      <c r="L2622" s="51" t="s">
        <v>1215</v>
      </c>
      <c r="M2622" s="51" t="s">
        <v>1791</v>
      </c>
      <c r="N2622" s="51" t="s">
        <v>2735</v>
      </c>
      <c r="O2622" s="51">
        <v>338800</v>
      </c>
      <c r="P2622" s="51" t="s">
        <v>1195</v>
      </c>
      <c r="Q2622" s="51" t="s">
        <v>1194</v>
      </c>
      <c r="R2622" s="51" t="s">
        <v>15</v>
      </c>
      <c r="T2622" s="51" t="s">
        <v>2240</v>
      </c>
    </row>
    <row r="2623" spans="1:20" x14ac:dyDescent="0.2">
      <c r="A2623" s="51" t="s">
        <v>1787</v>
      </c>
      <c r="B2623" s="51" t="s">
        <v>1573</v>
      </c>
      <c r="C2623" s="51" t="s">
        <v>2372</v>
      </c>
      <c r="D2623" s="51" t="s">
        <v>1339</v>
      </c>
      <c r="E2623" s="51" t="s">
        <v>1338</v>
      </c>
      <c r="F2623" s="51" t="s">
        <v>1204</v>
      </c>
      <c r="G2623" s="51" t="s">
        <v>1203</v>
      </c>
      <c r="H2623" s="51" t="s">
        <v>1202</v>
      </c>
      <c r="I2623" s="51" t="s">
        <v>1201</v>
      </c>
      <c r="J2623" s="51" t="s">
        <v>1200</v>
      </c>
      <c r="K2623" s="51" t="s">
        <v>1199</v>
      </c>
      <c r="L2623" s="51" t="s">
        <v>1212</v>
      </c>
      <c r="M2623" s="51" t="s">
        <v>1791</v>
      </c>
      <c r="N2623" s="51" t="s">
        <v>2735</v>
      </c>
      <c r="O2623" s="51">
        <v>183900</v>
      </c>
      <c r="P2623" s="51" t="s">
        <v>1195</v>
      </c>
      <c r="Q2623" s="51" t="s">
        <v>1194</v>
      </c>
      <c r="R2623" s="51" t="s">
        <v>15</v>
      </c>
      <c r="T2623" s="51" t="s">
        <v>2135</v>
      </c>
    </row>
    <row r="2624" spans="1:20" x14ac:dyDescent="0.2">
      <c r="A2624" s="51" t="s">
        <v>1787</v>
      </c>
      <c r="B2624" s="51" t="s">
        <v>1573</v>
      </c>
      <c r="C2624" s="51" t="s">
        <v>2372</v>
      </c>
      <c r="D2624" s="51" t="s">
        <v>1339</v>
      </c>
      <c r="E2624" s="51" t="s">
        <v>1338</v>
      </c>
      <c r="F2624" s="51" t="s">
        <v>1204</v>
      </c>
      <c r="G2624" s="51" t="s">
        <v>1203</v>
      </c>
      <c r="H2624" s="51" t="s">
        <v>1202</v>
      </c>
      <c r="I2624" s="51" t="s">
        <v>1201</v>
      </c>
      <c r="J2624" s="51" t="s">
        <v>1200</v>
      </c>
      <c r="K2624" s="51" t="s">
        <v>1199</v>
      </c>
      <c r="L2624" s="51" t="s">
        <v>1198</v>
      </c>
      <c r="M2624" s="51" t="s">
        <v>1791</v>
      </c>
      <c r="N2624" s="51" t="s">
        <v>2735</v>
      </c>
      <c r="O2624" s="51">
        <v>292400</v>
      </c>
      <c r="P2624" s="51" t="s">
        <v>1195</v>
      </c>
      <c r="Q2624" s="51" t="s">
        <v>1194</v>
      </c>
      <c r="R2624" s="51" t="s">
        <v>15</v>
      </c>
      <c r="T2624" s="51" t="s">
        <v>2184</v>
      </c>
    </row>
    <row r="2625" spans="1:20" x14ac:dyDescent="0.2">
      <c r="A2625" s="51" t="s">
        <v>1787</v>
      </c>
      <c r="B2625" s="51" t="s">
        <v>1573</v>
      </c>
      <c r="C2625" s="51" t="s">
        <v>2372</v>
      </c>
      <c r="D2625" s="51" t="s">
        <v>1333</v>
      </c>
      <c r="E2625" s="51" t="s">
        <v>1332</v>
      </c>
      <c r="F2625" s="51" t="s">
        <v>1204</v>
      </c>
      <c r="G2625" s="51" t="s">
        <v>1203</v>
      </c>
      <c r="H2625" s="51" t="s">
        <v>1202</v>
      </c>
      <c r="I2625" s="51" t="s">
        <v>1201</v>
      </c>
      <c r="J2625" s="51" t="s">
        <v>1200</v>
      </c>
      <c r="K2625" s="51" t="s">
        <v>1199</v>
      </c>
      <c r="L2625" s="51" t="s">
        <v>1222</v>
      </c>
      <c r="M2625" s="51" t="s">
        <v>1211</v>
      </c>
      <c r="N2625" s="51" t="s">
        <v>1164</v>
      </c>
      <c r="O2625" s="51">
        <v>247201</v>
      </c>
      <c r="P2625" s="51" t="s">
        <v>1195</v>
      </c>
      <c r="Q2625" s="51" t="s">
        <v>1194</v>
      </c>
      <c r="R2625" s="51" t="s">
        <v>15</v>
      </c>
      <c r="T2625" s="51" t="s">
        <v>2239</v>
      </c>
    </row>
    <row r="2626" spans="1:20" x14ac:dyDescent="0.2">
      <c r="A2626" s="51" t="s">
        <v>1787</v>
      </c>
      <c r="B2626" s="51" t="s">
        <v>1573</v>
      </c>
      <c r="C2626" s="51" t="s">
        <v>2372</v>
      </c>
      <c r="D2626" s="51" t="s">
        <v>1333</v>
      </c>
      <c r="E2626" s="51" t="s">
        <v>1332</v>
      </c>
      <c r="F2626" s="51" t="s">
        <v>1204</v>
      </c>
      <c r="G2626" s="51" t="s">
        <v>1203</v>
      </c>
      <c r="H2626" s="51" t="s">
        <v>1202</v>
      </c>
      <c r="I2626" s="51" t="s">
        <v>1201</v>
      </c>
      <c r="J2626" s="51" t="s">
        <v>1200</v>
      </c>
      <c r="K2626" s="51" t="s">
        <v>1199</v>
      </c>
      <c r="L2626" s="51" t="s">
        <v>1219</v>
      </c>
      <c r="M2626" s="51" t="s">
        <v>1211</v>
      </c>
      <c r="N2626" s="51" t="s">
        <v>1164</v>
      </c>
      <c r="O2626" s="51">
        <v>478000</v>
      </c>
      <c r="P2626" s="51" t="s">
        <v>1195</v>
      </c>
      <c r="Q2626" s="51" t="s">
        <v>1194</v>
      </c>
      <c r="R2626" s="51" t="s">
        <v>15</v>
      </c>
      <c r="T2626" s="51" t="s">
        <v>2238</v>
      </c>
    </row>
    <row r="2627" spans="1:20" x14ac:dyDescent="0.2">
      <c r="A2627" s="51" t="s">
        <v>1787</v>
      </c>
      <c r="B2627" s="51" t="s">
        <v>1573</v>
      </c>
      <c r="C2627" s="51" t="s">
        <v>2372</v>
      </c>
      <c r="D2627" s="51" t="s">
        <v>1333</v>
      </c>
      <c r="E2627" s="51" t="s">
        <v>1332</v>
      </c>
      <c r="F2627" s="51" t="s">
        <v>1204</v>
      </c>
      <c r="G2627" s="51" t="s">
        <v>1203</v>
      </c>
      <c r="H2627" s="51" t="s">
        <v>1202</v>
      </c>
      <c r="I2627" s="51" t="s">
        <v>1201</v>
      </c>
      <c r="J2627" s="51" t="s">
        <v>1200</v>
      </c>
      <c r="K2627" s="51" t="s">
        <v>1199</v>
      </c>
      <c r="L2627" s="51" t="s">
        <v>1217</v>
      </c>
      <c r="M2627" s="51" t="s">
        <v>1791</v>
      </c>
      <c r="N2627" s="51" t="s">
        <v>2735</v>
      </c>
      <c r="O2627" s="51">
        <v>144900</v>
      </c>
      <c r="P2627" s="51" t="s">
        <v>1195</v>
      </c>
      <c r="Q2627" s="51" t="s">
        <v>1194</v>
      </c>
      <c r="R2627" s="51" t="s">
        <v>15</v>
      </c>
      <c r="T2627" s="51" t="s">
        <v>2237</v>
      </c>
    </row>
    <row r="2628" spans="1:20" x14ac:dyDescent="0.2">
      <c r="A2628" s="51" t="s">
        <v>1787</v>
      </c>
      <c r="B2628" s="51" t="s">
        <v>1573</v>
      </c>
      <c r="C2628" s="51" t="s">
        <v>2372</v>
      </c>
      <c r="D2628" s="51" t="s">
        <v>1333</v>
      </c>
      <c r="E2628" s="51" t="s">
        <v>1332</v>
      </c>
      <c r="F2628" s="51" t="s">
        <v>1204</v>
      </c>
      <c r="G2628" s="51" t="s">
        <v>1203</v>
      </c>
      <c r="H2628" s="51" t="s">
        <v>1202</v>
      </c>
      <c r="I2628" s="51" t="s">
        <v>1201</v>
      </c>
      <c r="J2628" s="51" t="s">
        <v>1200</v>
      </c>
      <c r="K2628" s="51" t="s">
        <v>1199</v>
      </c>
      <c r="L2628" s="51" t="s">
        <v>1215</v>
      </c>
      <c r="M2628" s="51" t="s">
        <v>1791</v>
      </c>
      <c r="N2628" s="51" t="s">
        <v>2735</v>
      </c>
      <c r="O2628" s="51">
        <v>188400</v>
      </c>
      <c r="P2628" s="51" t="s">
        <v>1195</v>
      </c>
      <c r="Q2628" s="51" t="s">
        <v>1194</v>
      </c>
      <c r="R2628" s="51" t="s">
        <v>15</v>
      </c>
      <c r="T2628" s="51" t="s">
        <v>2383</v>
      </c>
    </row>
    <row r="2629" spans="1:20" x14ac:dyDescent="0.2">
      <c r="A2629" s="51" t="s">
        <v>1787</v>
      </c>
      <c r="B2629" s="51" t="s">
        <v>1573</v>
      </c>
      <c r="C2629" s="51" t="s">
        <v>2372</v>
      </c>
      <c r="D2629" s="51" t="s">
        <v>1333</v>
      </c>
      <c r="E2629" s="51" t="s">
        <v>1332</v>
      </c>
      <c r="F2629" s="51" t="s">
        <v>1204</v>
      </c>
      <c r="G2629" s="51" t="s">
        <v>1203</v>
      </c>
      <c r="H2629" s="51" t="s">
        <v>1202</v>
      </c>
      <c r="I2629" s="51" t="s">
        <v>1201</v>
      </c>
      <c r="J2629" s="51" t="s">
        <v>1200</v>
      </c>
      <c r="K2629" s="51" t="s">
        <v>1199</v>
      </c>
      <c r="L2629" s="51" t="s">
        <v>1212</v>
      </c>
      <c r="M2629" s="51" t="s">
        <v>1211</v>
      </c>
      <c r="N2629" s="51" t="s">
        <v>1164</v>
      </c>
      <c r="O2629" s="51">
        <v>337900</v>
      </c>
      <c r="P2629" s="51" t="s">
        <v>1195</v>
      </c>
      <c r="Q2629" s="51" t="s">
        <v>1194</v>
      </c>
      <c r="R2629" s="51" t="s">
        <v>15</v>
      </c>
      <c r="T2629" s="51" t="s">
        <v>1785</v>
      </c>
    </row>
    <row r="2630" spans="1:20" x14ac:dyDescent="0.2">
      <c r="A2630" s="51" t="s">
        <v>1787</v>
      </c>
      <c r="B2630" s="51" t="s">
        <v>1573</v>
      </c>
      <c r="C2630" s="51" t="s">
        <v>2372</v>
      </c>
      <c r="D2630" s="51" t="s">
        <v>1333</v>
      </c>
      <c r="E2630" s="51" t="s">
        <v>1332</v>
      </c>
      <c r="F2630" s="51" t="s">
        <v>1204</v>
      </c>
      <c r="G2630" s="51" t="s">
        <v>1203</v>
      </c>
      <c r="H2630" s="51" t="s">
        <v>1202</v>
      </c>
      <c r="I2630" s="51" t="s">
        <v>1201</v>
      </c>
      <c r="J2630" s="51" t="s">
        <v>1200</v>
      </c>
      <c r="K2630" s="51" t="s">
        <v>1199</v>
      </c>
      <c r="L2630" s="51" t="s">
        <v>1198</v>
      </c>
      <c r="M2630" s="51" t="s">
        <v>1211</v>
      </c>
      <c r="N2630" s="51" t="s">
        <v>1164</v>
      </c>
      <c r="O2630" s="51">
        <v>335900</v>
      </c>
      <c r="P2630" s="51" t="s">
        <v>1195</v>
      </c>
      <c r="Q2630" s="51" t="s">
        <v>1194</v>
      </c>
      <c r="R2630" s="51" t="s">
        <v>15</v>
      </c>
      <c r="T2630" s="51" t="s">
        <v>1420</v>
      </c>
    </row>
    <row r="2631" spans="1:20" x14ac:dyDescent="0.2">
      <c r="A2631" s="51" t="s">
        <v>1787</v>
      </c>
      <c r="B2631" s="51" t="s">
        <v>1573</v>
      </c>
      <c r="C2631" s="51" t="s">
        <v>2372</v>
      </c>
      <c r="D2631" s="51" t="s">
        <v>1327</v>
      </c>
      <c r="E2631" s="51" t="s">
        <v>1326</v>
      </c>
      <c r="F2631" s="51" t="s">
        <v>1204</v>
      </c>
      <c r="G2631" s="51" t="s">
        <v>1203</v>
      </c>
      <c r="H2631" s="51" t="s">
        <v>1202</v>
      </c>
      <c r="I2631" s="51" t="s">
        <v>1201</v>
      </c>
      <c r="J2631" s="51" t="s">
        <v>1200</v>
      </c>
      <c r="K2631" s="51" t="s">
        <v>1199</v>
      </c>
      <c r="L2631" s="51" t="s">
        <v>1222</v>
      </c>
      <c r="M2631" s="51" t="s">
        <v>1791</v>
      </c>
      <c r="N2631" s="51" t="s">
        <v>2735</v>
      </c>
      <c r="O2631" s="51">
        <v>340900</v>
      </c>
      <c r="P2631" s="51" t="s">
        <v>1195</v>
      </c>
      <c r="Q2631" s="51" t="s">
        <v>1194</v>
      </c>
      <c r="R2631" s="51" t="s">
        <v>15</v>
      </c>
      <c r="T2631" s="51" t="s">
        <v>1275</v>
      </c>
    </row>
    <row r="2632" spans="1:20" x14ac:dyDescent="0.2">
      <c r="A2632" s="51" t="s">
        <v>1787</v>
      </c>
      <c r="B2632" s="51" t="s">
        <v>1573</v>
      </c>
      <c r="C2632" s="51" t="s">
        <v>2372</v>
      </c>
      <c r="D2632" s="51" t="s">
        <v>1327</v>
      </c>
      <c r="E2632" s="51" t="s">
        <v>1326</v>
      </c>
      <c r="F2632" s="51" t="s">
        <v>1204</v>
      </c>
      <c r="G2632" s="51" t="s">
        <v>1203</v>
      </c>
      <c r="H2632" s="51" t="s">
        <v>1202</v>
      </c>
      <c r="I2632" s="51" t="s">
        <v>1201</v>
      </c>
      <c r="J2632" s="51" t="s">
        <v>1200</v>
      </c>
      <c r="K2632" s="51" t="s">
        <v>1199</v>
      </c>
      <c r="L2632" s="51" t="s">
        <v>1219</v>
      </c>
      <c r="M2632" s="51" t="s">
        <v>1197</v>
      </c>
      <c r="N2632" s="51" t="s">
        <v>1168</v>
      </c>
      <c r="O2632" s="51">
        <v>308300</v>
      </c>
      <c r="P2632" s="51" t="s">
        <v>1195</v>
      </c>
      <c r="Q2632" s="51" t="s">
        <v>1194</v>
      </c>
      <c r="R2632" s="51" t="s">
        <v>15</v>
      </c>
      <c r="T2632" s="51" t="s">
        <v>2236</v>
      </c>
    </row>
    <row r="2633" spans="1:20" x14ac:dyDescent="0.2">
      <c r="A2633" s="51" t="s">
        <v>1787</v>
      </c>
      <c r="B2633" s="51" t="s">
        <v>1573</v>
      </c>
      <c r="C2633" s="51" t="s">
        <v>2372</v>
      </c>
      <c r="D2633" s="51" t="s">
        <v>1327</v>
      </c>
      <c r="E2633" s="51" t="s">
        <v>1326</v>
      </c>
      <c r="F2633" s="51" t="s">
        <v>1204</v>
      </c>
      <c r="G2633" s="51" t="s">
        <v>1203</v>
      </c>
      <c r="H2633" s="51" t="s">
        <v>1202</v>
      </c>
      <c r="I2633" s="51" t="s">
        <v>1201</v>
      </c>
      <c r="J2633" s="51" t="s">
        <v>1200</v>
      </c>
      <c r="K2633" s="51" t="s">
        <v>1199</v>
      </c>
      <c r="L2633" s="51" t="s">
        <v>1217</v>
      </c>
      <c r="M2633" s="51" t="s">
        <v>1791</v>
      </c>
      <c r="N2633" s="51" t="s">
        <v>2735</v>
      </c>
      <c r="O2633" s="51">
        <v>232000</v>
      </c>
      <c r="P2633" s="51" t="s">
        <v>1195</v>
      </c>
      <c r="Q2633" s="51" t="s">
        <v>1194</v>
      </c>
      <c r="R2633" s="51" t="s">
        <v>15</v>
      </c>
      <c r="T2633" s="51" t="s">
        <v>2185</v>
      </c>
    </row>
    <row r="2634" spans="1:20" x14ac:dyDescent="0.2">
      <c r="A2634" s="51" t="s">
        <v>1787</v>
      </c>
      <c r="B2634" s="51" t="s">
        <v>1573</v>
      </c>
      <c r="C2634" s="51" t="s">
        <v>2372</v>
      </c>
      <c r="D2634" s="51" t="s">
        <v>1327</v>
      </c>
      <c r="E2634" s="51" t="s">
        <v>1326</v>
      </c>
      <c r="F2634" s="51" t="s">
        <v>1204</v>
      </c>
      <c r="G2634" s="51" t="s">
        <v>1203</v>
      </c>
      <c r="H2634" s="51" t="s">
        <v>1202</v>
      </c>
      <c r="I2634" s="51" t="s">
        <v>1201</v>
      </c>
      <c r="J2634" s="51" t="s">
        <v>1200</v>
      </c>
      <c r="K2634" s="51" t="s">
        <v>1199</v>
      </c>
      <c r="L2634" s="51" t="s">
        <v>1215</v>
      </c>
      <c r="M2634" s="51" t="s">
        <v>1791</v>
      </c>
      <c r="N2634" s="51" t="s">
        <v>2735</v>
      </c>
      <c r="O2634" s="51">
        <v>269500</v>
      </c>
      <c r="P2634" s="51" t="s">
        <v>1195</v>
      </c>
      <c r="Q2634" s="51" t="s">
        <v>1194</v>
      </c>
      <c r="R2634" s="51" t="s">
        <v>15</v>
      </c>
      <c r="T2634" s="51" t="s">
        <v>2399</v>
      </c>
    </row>
    <row r="2635" spans="1:20" x14ac:dyDescent="0.2">
      <c r="A2635" s="51" t="s">
        <v>1787</v>
      </c>
      <c r="B2635" s="51" t="s">
        <v>1573</v>
      </c>
      <c r="C2635" s="51" t="s">
        <v>2372</v>
      </c>
      <c r="D2635" s="51" t="s">
        <v>1327</v>
      </c>
      <c r="E2635" s="51" t="s">
        <v>1326</v>
      </c>
      <c r="F2635" s="51" t="s">
        <v>1204</v>
      </c>
      <c r="G2635" s="51" t="s">
        <v>1203</v>
      </c>
      <c r="H2635" s="51" t="s">
        <v>1202</v>
      </c>
      <c r="I2635" s="51" t="s">
        <v>1201</v>
      </c>
      <c r="J2635" s="51" t="s">
        <v>1200</v>
      </c>
      <c r="K2635" s="51" t="s">
        <v>1199</v>
      </c>
      <c r="L2635" s="51" t="s">
        <v>1212</v>
      </c>
      <c r="M2635" s="51" t="s">
        <v>1211</v>
      </c>
      <c r="N2635" s="51" t="s">
        <v>1164</v>
      </c>
      <c r="O2635" s="51">
        <v>253700</v>
      </c>
      <c r="P2635" s="51" t="s">
        <v>1195</v>
      </c>
      <c r="Q2635" s="51" t="s">
        <v>1194</v>
      </c>
      <c r="R2635" s="51" t="s">
        <v>15</v>
      </c>
      <c r="T2635" s="51" t="s">
        <v>2398</v>
      </c>
    </row>
    <row r="2636" spans="1:20" x14ac:dyDescent="0.2">
      <c r="A2636" s="51" t="s">
        <v>1787</v>
      </c>
      <c r="B2636" s="51" t="s">
        <v>1573</v>
      </c>
      <c r="C2636" s="51" t="s">
        <v>2372</v>
      </c>
      <c r="D2636" s="51" t="s">
        <v>1327</v>
      </c>
      <c r="E2636" s="51" t="s">
        <v>1326</v>
      </c>
      <c r="F2636" s="51" t="s">
        <v>1204</v>
      </c>
      <c r="G2636" s="51" t="s">
        <v>1203</v>
      </c>
      <c r="H2636" s="51" t="s">
        <v>1202</v>
      </c>
      <c r="I2636" s="51" t="s">
        <v>1201</v>
      </c>
      <c r="J2636" s="51" t="s">
        <v>1200</v>
      </c>
      <c r="K2636" s="51" t="s">
        <v>1199</v>
      </c>
      <c r="L2636" s="51" t="s">
        <v>1198</v>
      </c>
      <c r="M2636" s="51" t="s">
        <v>1214</v>
      </c>
      <c r="N2636" s="51" t="s">
        <v>1168</v>
      </c>
      <c r="O2636" s="51">
        <v>191150</v>
      </c>
      <c r="P2636" s="51" t="s">
        <v>1195</v>
      </c>
      <c r="Q2636" s="51" t="s">
        <v>1194</v>
      </c>
      <c r="R2636" s="51" t="s">
        <v>15</v>
      </c>
      <c r="T2636" s="51" t="s">
        <v>2388</v>
      </c>
    </row>
    <row r="2637" spans="1:20" x14ac:dyDescent="0.2">
      <c r="A2637" s="51" t="s">
        <v>1787</v>
      </c>
      <c r="B2637" s="51" t="s">
        <v>1573</v>
      </c>
      <c r="C2637" s="51" t="s">
        <v>2372</v>
      </c>
      <c r="D2637" s="51" t="s">
        <v>1313</v>
      </c>
      <c r="E2637" s="51" t="s">
        <v>1312</v>
      </c>
      <c r="F2637" s="51" t="s">
        <v>1204</v>
      </c>
      <c r="G2637" s="51" t="s">
        <v>1203</v>
      </c>
      <c r="H2637" s="51" t="s">
        <v>1202</v>
      </c>
      <c r="I2637" s="51" t="s">
        <v>1201</v>
      </c>
      <c r="J2637" s="51" t="s">
        <v>1200</v>
      </c>
      <c r="K2637" s="51" t="s">
        <v>1199</v>
      </c>
      <c r="L2637" s="51" t="s">
        <v>1222</v>
      </c>
      <c r="M2637" s="51" t="s">
        <v>1197</v>
      </c>
      <c r="N2637" s="51" t="s">
        <v>1168</v>
      </c>
      <c r="O2637" s="51">
        <v>496650</v>
      </c>
      <c r="P2637" s="51" t="s">
        <v>1195</v>
      </c>
      <c r="Q2637" s="51" t="s">
        <v>1194</v>
      </c>
      <c r="R2637" s="51" t="s">
        <v>15</v>
      </c>
      <c r="T2637" s="51" t="s">
        <v>2397</v>
      </c>
    </row>
    <row r="2638" spans="1:20" x14ac:dyDescent="0.2">
      <c r="A2638" s="51" t="s">
        <v>1787</v>
      </c>
      <c r="B2638" s="51" t="s">
        <v>1573</v>
      </c>
      <c r="C2638" s="51" t="s">
        <v>2372</v>
      </c>
      <c r="D2638" s="51" t="s">
        <v>1313</v>
      </c>
      <c r="E2638" s="51" t="s">
        <v>1312</v>
      </c>
      <c r="F2638" s="51" t="s">
        <v>1204</v>
      </c>
      <c r="G2638" s="51" t="s">
        <v>1203</v>
      </c>
      <c r="H2638" s="51" t="s">
        <v>1202</v>
      </c>
      <c r="I2638" s="51" t="s">
        <v>1201</v>
      </c>
      <c r="J2638" s="51" t="s">
        <v>1200</v>
      </c>
      <c r="K2638" s="51" t="s">
        <v>1199</v>
      </c>
      <c r="L2638" s="51" t="s">
        <v>1219</v>
      </c>
      <c r="M2638" s="51" t="s">
        <v>1791</v>
      </c>
      <c r="N2638" s="51" t="s">
        <v>2735</v>
      </c>
      <c r="O2638" s="51">
        <v>458200</v>
      </c>
      <c r="P2638" s="51" t="s">
        <v>1195</v>
      </c>
      <c r="Q2638" s="51" t="s">
        <v>1194</v>
      </c>
      <c r="R2638" s="51" t="s">
        <v>15</v>
      </c>
      <c r="T2638" s="51" t="s">
        <v>2396</v>
      </c>
    </row>
    <row r="2639" spans="1:20" x14ac:dyDescent="0.2">
      <c r="A2639" s="51" t="s">
        <v>1787</v>
      </c>
      <c r="B2639" s="51" t="s">
        <v>1573</v>
      </c>
      <c r="C2639" s="51" t="s">
        <v>2372</v>
      </c>
      <c r="D2639" s="51" t="s">
        <v>1313</v>
      </c>
      <c r="E2639" s="51" t="s">
        <v>1312</v>
      </c>
      <c r="F2639" s="51" t="s">
        <v>1204</v>
      </c>
      <c r="G2639" s="51" t="s">
        <v>1203</v>
      </c>
      <c r="H2639" s="51" t="s">
        <v>1202</v>
      </c>
      <c r="I2639" s="51" t="s">
        <v>1201</v>
      </c>
      <c r="J2639" s="51" t="s">
        <v>1200</v>
      </c>
      <c r="K2639" s="51" t="s">
        <v>1199</v>
      </c>
      <c r="L2639" s="51" t="s">
        <v>1217</v>
      </c>
      <c r="M2639" s="51" t="s">
        <v>1791</v>
      </c>
      <c r="N2639" s="51" t="s">
        <v>2735</v>
      </c>
      <c r="O2639" s="51">
        <v>181750</v>
      </c>
      <c r="P2639" s="51" t="s">
        <v>1195</v>
      </c>
      <c r="Q2639" s="51" t="s">
        <v>1194</v>
      </c>
      <c r="R2639" s="51" t="s">
        <v>15</v>
      </c>
      <c r="T2639" s="51" t="s">
        <v>2395</v>
      </c>
    </row>
    <row r="2640" spans="1:20" x14ac:dyDescent="0.2">
      <c r="A2640" s="51" t="s">
        <v>1787</v>
      </c>
      <c r="B2640" s="51" t="s">
        <v>1573</v>
      </c>
      <c r="C2640" s="51" t="s">
        <v>2372</v>
      </c>
      <c r="D2640" s="51" t="s">
        <v>1313</v>
      </c>
      <c r="E2640" s="51" t="s">
        <v>1312</v>
      </c>
      <c r="F2640" s="51" t="s">
        <v>1204</v>
      </c>
      <c r="G2640" s="51" t="s">
        <v>1203</v>
      </c>
      <c r="H2640" s="51" t="s">
        <v>1202</v>
      </c>
      <c r="I2640" s="51" t="s">
        <v>1201</v>
      </c>
      <c r="J2640" s="51" t="s">
        <v>1200</v>
      </c>
      <c r="K2640" s="51" t="s">
        <v>1199</v>
      </c>
      <c r="L2640" s="51" t="s">
        <v>1215</v>
      </c>
      <c r="M2640" s="51" t="s">
        <v>1791</v>
      </c>
      <c r="N2640" s="51" t="s">
        <v>2735</v>
      </c>
      <c r="O2640" s="51">
        <v>332400</v>
      </c>
      <c r="P2640" s="51" t="s">
        <v>1195</v>
      </c>
      <c r="Q2640" s="51" t="s">
        <v>1194</v>
      </c>
      <c r="R2640" s="51" t="s">
        <v>1213</v>
      </c>
      <c r="T2640" s="51" t="s">
        <v>2394</v>
      </c>
    </row>
    <row r="2641" spans="1:20" x14ac:dyDescent="0.2">
      <c r="A2641" s="51" t="s">
        <v>1787</v>
      </c>
      <c r="B2641" s="51" t="s">
        <v>1573</v>
      </c>
      <c r="C2641" s="51" t="s">
        <v>2372</v>
      </c>
      <c r="D2641" s="51" t="s">
        <v>1313</v>
      </c>
      <c r="E2641" s="51" t="s">
        <v>1312</v>
      </c>
      <c r="F2641" s="51" t="s">
        <v>1204</v>
      </c>
      <c r="G2641" s="51" t="s">
        <v>1203</v>
      </c>
      <c r="H2641" s="51" t="s">
        <v>1202</v>
      </c>
      <c r="I2641" s="51" t="s">
        <v>1201</v>
      </c>
      <c r="J2641" s="51" t="s">
        <v>1200</v>
      </c>
      <c r="K2641" s="51" t="s">
        <v>1199</v>
      </c>
      <c r="L2641" s="51" t="s">
        <v>1212</v>
      </c>
      <c r="M2641" s="51" t="s">
        <v>1211</v>
      </c>
      <c r="N2641" s="51" t="s">
        <v>1164</v>
      </c>
      <c r="O2641" s="51">
        <v>214900</v>
      </c>
      <c r="P2641" s="51" t="s">
        <v>1195</v>
      </c>
      <c r="Q2641" s="51" t="s">
        <v>1194</v>
      </c>
      <c r="R2641" s="51" t="s">
        <v>15</v>
      </c>
      <c r="T2641" s="51" t="s">
        <v>1223</v>
      </c>
    </row>
    <row r="2642" spans="1:20" x14ac:dyDescent="0.2">
      <c r="A2642" s="51" t="s">
        <v>1787</v>
      </c>
      <c r="B2642" s="51" t="s">
        <v>1573</v>
      </c>
      <c r="C2642" s="51" t="s">
        <v>2372</v>
      </c>
      <c r="D2642" s="51" t="s">
        <v>1313</v>
      </c>
      <c r="E2642" s="51" t="s">
        <v>1312</v>
      </c>
      <c r="F2642" s="51" t="s">
        <v>1204</v>
      </c>
      <c r="G2642" s="51" t="s">
        <v>1203</v>
      </c>
      <c r="H2642" s="51" t="s">
        <v>1202</v>
      </c>
      <c r="I2642" s="51" t="s">
        <v>1201</v>
      </c>
      <c r="J2642" s="51" t="s">
        <v>1200</v>
      </c>
      <c r="K2642" s="51" t="s">
        <v>1199</v>
      </c>
      <c r="L2642" s="51" t="s">
        <v>1198</v>
      </c>
      <c r="M2642" s="51" t="s">
        <v>1791</v>
      </c>
      <c r="N2642" s="51" t="s">
        <v>2735</v>
      </c>
      <c r="O2642" s="51">
        <v>158550</v>
      </c>
      <c r="P2642" s="51" t="s">
        <v>1195</v>
      </c>
      <c r="Q2642" s="51" t="s">
        <v>1194</v>
      </c>
      <c r="R2642" s="51" t="s">
        <v>15</v>
      </c>
      <c r="T2642" s="51" t="s">
        <v>2207</v>
      </c>
    </row>
    <row r="2643" spans="1:20" x14ac:dyDescent="0.2">
      <c r="A2643" s="51" t="s">
        <v>1787</v>
      </c>
      <c r="B2643" s="51" t="s">
        <v>1573</v>
      </c>
      <c r="C2643" s="51" t="s">
        <v>2372</v>
      </c>
      <c r="D2643" s="51" t="s">
        <v>1313</v>
      </c>
      <c r="E2643" s="51" t="s">
        <v>1312</v>
      </c>
      <c r="F2643" s="51" t="s">
        <v>1204</v>
      </c>
      <c r="G2643" s="51" t="s">
        <v>1203</v>
      </c>
      <c r="H2643" s="51" t="s">
        <v>1202</v>
      </c>
      <c r="I2643" s="51" t="s">
        <v>1201</v>
      </c>
      <c r="J2643" s="51" t="s">
        <v>1200</v>
      </c>
      <c r="K2643" s="51" t="s">
        <v>1199</v>
      </c>
      <c r="L2643" s="51" t="s">
        <v>1251</v>
      </c>
      <c r="M2643" s="51" t="s">
        <v>1791</v>
      </c>
      <c r="N2643" s="51" t="s">
        <v>2735</v>
      </c>
      <c r="O2643" s="51">
        <v>109900</v>
      </c>
      <c r="P2643" s="51" t="s">
        <v>1195</v>
      </c>
      <c r="Q2643" s="51" t="s">
        <v>1194</v>
      </c>
      <c r="R2643" s="51" t="s">
        <v>15</v>
      </c>
      <c r="T2643" s="51" t="s">
        <v>2233</v>
      </c>
    </row>
    <row r="2644" spans="1:20" x14ac:dyDescent="0.2">
      <c r="A2644" s="51" t="s">
        <v>1787</v>
      </c>
      <c r="B2644" s="51" t="s">
        <v>1573</v>
      </c>
      <c r="C2644" s="51" t="s">
        <v>2372</v>
      </c>
      <c r="D2644" s="51" t="s">
        <v>1313</v>
      </c>
      <c r="E2644" s="51" t="s">
        <v>1312</v>
      </c>
      <c r="F2644" s="51" t="s">
        <v>1204</v>
      </c>
      <c r="G2644" s="51" t="s">
        <v>1203</v>
      </c>
      <c r="H2644" s="51" t="s">
        <v>1202</v>
      </c>
      <c r="I2644" s="51" t="s">
        <v>1201</v>
      </c>
      <c r="J2644" s="51" t="s">
        <v>1200</v>
      </c>
      <c r="K2644" s="51" t="s">
        <v>1199</v>
      </c>
      <c r="L2644" s="51" t="s">
        <v>1248</v>
      </c>
      <c r="M2644" s="51" t="s">
        <v>1791</v>
      </c>
      <c r="N2644" s="51" t="s">
        <v>2735</v>
      </c>
      <c r="O2644" s="51">
        <v>144200</v>
      </c>
      <c r="P2644" s="51" t="s">
        <v>1195</v>
      </c>
      <c r="Q2644" s="51" t="s">
        <v>1194</v>
      </c>
      <c r="R2644" s="51" t="s">
        <v>15</v>
      </c>
      <c r="T2644" s="51" t="s">
        <v>2232</v>
      </c>
    </row>
    <row r="2645" spans="1:20" x14ac:dyDescent="0.2">
      <c r="A2645" s="51" t="s">
        <v>1787</v>
      </c>
      <c r="B2645" s="51" t="s">
        <v>1573</v>
      </c>
      <c r="C2645" s="51" t="s">
        <v>2372</v>
      </c>
      <c r="D2645" s="51" t="s">
        <v>1313</v>
      </c>
      <c r="E2645" s="51" t="s">
        <v>1312</v>
      </c>
      <c r="F2645" s="51" t="s">
        <v>1204</v>
      </c>
      <c r="G2645" s="51" t="s">
        <v>1203</v>
      </c>
      <c r="H2645" s="51" t="s">
        <v>1202</v>
      </c>
      <c r="I2645" s="51" t="s">
        <v>1201</v>
      </c>
      <c r="J2645" s="51" t="s">
        <v>1200</v>
      </c>
      <c r="K2645" s="51" t="s">
        <v>1199</v>
      </c>
      <c r="L2645" s="51" t="s">
        <v>1246</v>
      </c>
      <c r="M2645" s="51" t="s">
        <v>1214</v>
      </c>
      <c r="N2645" s="51" t="s">
        <v>1168</v>
      </c>
      <c r="O2645" s="51">
        <v>335900</v>
      </c>
      <c r="P2645" s="51" t="s">
        <v>1195</v>
      </c>
      <c r="Q2645" s="51" t="s">
        <v>1194</v>
      </c>
      <c r="R2645" s="51" t="s">
        <v>15</v>
      </c>
      <c r="T2645" s="51" t="s">
        <v>1420</v>
      </c>
    </row>
    <row r="2646" spans="1:20" x14ac:dyDescent="0.2">
      <c r="A2646" s="51" t="s">
        <v>1787</v>
      </c>
      <c r="B2646" s="51" t="s">
        <v>1573</v>
      </c>
      <c r="C2646" s="51" t="s">
        <v>2372</v>
      </c>
      <c r="D2646" s="51" t="s">
        <v>1313</v>
      </c>
      <c r="E2646" s="51" t="s">
        <v>1312</v>
      </c>
      <c r="F2646" s="51" t="s">
        <v>1204</v>
      </c>
      <c r="G2646" s="51" t="s">
        <v>1203</v>
      </c>
      <c r="H2646" s="51" t="s">
        <v>1202</v>
      </c>
      <c r="I2646" s="51" t="s">
        <v>1201</v>
      </c>
      <c r="J2646" s="51" t="s">
        <v>1200</v>
      </c>
      <c r="K2646" s="51" t="s">
        <v>1199</v>
      </c>
      <c r="L2646" s="51" t="s">
        <v>1244</v>
      </c>
      <c r="M2646" s="51" t="s">
        <v>1250</v>
      </c>
      <c r="N2646" s="51" t="s">
        <v>1168</v>
      </c>
      <c r="O2646" s="51">
        <v>339350</v>
      </c>
      <c r="P2646" s="51" t="s">
        <v>1195</v>
      </c>
      <c r="Q2646" s="51" t="s">
        <v>1194</v>
      </c>
      <c r="R2646" s="51" t="s">
        <v>15</v>
      </c>
      <c r="T2646" s="51" t="s">
        <v>2385</v>
      </c>
    </row>
    <row r="2647" spans="1:20" x14ac:dyDescent="0.2">
      <c r="A2647" s="51" t="s">
        <v>1787</v>
      </c>
      <c r="B2647" s="51" t="s">
        <v>1573</v>
      </c>
      <c r="C2647" s="51" t="s">
        <v>2372</v>
      </c>
      <c r="D2647" s="51" t="s">
        <v>1313</v>
      </c>
      <c r="E2647" s="51" t="s">
        <v>1312</v>
      </c>
      <c r="F2647" s="51" t="s">
        <v>1204</v>
      </c>
      <c r="G2647" s="51" t="s">
        <v>1203</v>
      </c>
      <c r="H2647" s="51" t="s">
        <v>1202</v>
      </c>
      <c r="I2647" s="51" t="s">
        <v>1201</v>
      </c>
      <c r="J2647" s="51" t="s">
        <v>1200</v>
      </c>
      <c r="K2647" s="51" t="s">
        <v>1199</v>
      </c>
      <c r="L2647" s="51" t="s">
        <v>1242</v>
      </c>
      <c r="M2647" s="51" t="s">
        <v>1197</v>
      </c>
      <c r="N2647" s="51" t="s">
        <v>1168</v>
      </c>
      <c r="O2647" s="51">
        <v>338900</v>
      </c>
      <c r="P2647" s="51" t="s">
        <v>1195</v>
      </c>
      <c r="Q2647" s="51" t="s">
        <v>1194</v>
      </c>
      <c r="R2647" s="51" t="s">
        <v>15</v>
      </c>
      <c r="T2647" s="51" t="s">
        <v>2191</v>
      </c>
    </row>
    <row r="2648" spans="1:20" x14ac:dyDescent="0.2">
      <c r="A2648" s="51" t="s">
        <v>1787</v>
      </c>
      <c r="B2648" s="51" t="s">
        <v>1573</v>
      </c>
      <c r="C2648" s="51" t="s">
        <v>2372</v>
      </c>
      <c r="D2648" s="51" t="s">
        <v>1313</v>
      </c>
      <c r="E2648" s="51" t="s">
        <v>1312</v>
      </c>
      <c r="F2648" s="51" t="s">
        <v>1204</v>
      </c>
      <c r="G2648" s="51" t="s">
        <v>1203</v>
      </c>
      <c r="H2648" s="51" t="s">
        <v>1202</v>
      </c>
      <c r="I2648" s="51" t="s">
        <v>1201</v>
      </c>
      <c r="J2648" s="51" t="s">
        <v>1200</v>
      </c>
      <c r="K2648" s="51" t="s">
        <v>1199</v>
      </c>
      <c r="L2648" s="51" t="s">
        <v>1238</v>
      </c>
      <c r="M2648" s="51" t="s">
        <v>1221</v>
      </c>
      <c r="N2648" s="51" t="s">
        <v>1164</v>
      </c>
      <c r="O2648" s="51">
        <v>166150</v>
      </c>
      <c r="P2648" s="51" t="s">
        <v>1195</v>
      </c>
      <c r="Q2648" s="51" t="s">
        <v>1194</v>
      </c>
      <c r="R2648" s="51" t="s">
        <v>15</v>
      </c>
      <c r="T2648" s="51" t="s">
        <v>2389</v>
      </c>
    </row>
    <row r="2649" spans="1:20" x14ac:dyDescent="0.2">
      <c r="A2649" s="51" t="s">
        <v>1787</v>
      </c>
      <c r="B2649" s="51" t="s">
        <v>1573</v>
      </c>
      <c r="C2649" s="51" t="s">
        <v>2372</v>
      </c>
      <c r="D2649" s="51" t="s">
        <v>1304</v>
      </c>
      <c r="E2649" s="51" t="s">
        <v>1303</v>
      </c>
      <c r="F2649" s="51" t="s">
        <v>1204</v>
      </c>
      <c r="G2649" s="51" t="s">
        <v>1203</v>
      </c>
      <c r="H2649" s="51" t="s">
        <v>1202</v>
      </c>
      <c r="I2649" s="51" t="s">
        <v>1201</v>
      </c>
      <c r="J2649" s="51" t="s">
        <v>1200</v>
      </c>
      <c r="K2649" s="51" t="s">
        <v>1199</v>
      </c>
      <c r="L2649" s="51" t="s">
        <v>1222</v>
      </c>
      <c r="M2649" s="51" t="s">
        <v>1211</v>
      </c>
      <c r="N2649" s="51" t="s">
        <v>1164</v>
      </c>
      <c r="O2649" s="51">
        <v>191400</v>
      </c>
      <c r="P2649" s="51" t="s">
        <v>1195</v>
      </c>
      <c r="Q2649" s="51" t="s">
        <v>1194</v>
      </c>
      <c r="R2649" s="51" t="s">
        <v>15</v>
      </c>
      <c r="T2649" s="51" t="s">
        <v>2393</v>
      </c>
    </row>
    <row r="2650" spans="1:20" x14ac:dyDescent="0.2">
      <c r="A2650" s="51" t="s">
        <v>1787</v>
      </c>
      <c r="B2650" s="51" t="s">
        <v>1573</v>
      </c>
      <c r="C2650" s="51" t="s">
        <v>2372</v>
      </c>
      <c r="D2650" s="51" t="s">
        <v>1304</v>
      </c>
      <c r="E2650" s="51" t="s">
        <v>1303</v>
      </c>
      <c r="F2650" s="51" t="s">
        <v>1204</v>
      </c>
      <c r="G2650" s="51" t="s">
        <v>1203</v>
      </c>
      <c r="H2650" s="51" t="s">
        <v>1202</v>
      </c>
      <c r="I2650" s="51" t="s">
        <v>1201</v>
      </c>
      <c r="J2650" s="51" t="s">
        <v>1200</v>
      </c>
      <c r="K2650" s="51" t="s">
        <v>1199</v>
      </c>
      <c r="L2650" s="51" t="s">
        <v>1219</v>
      </c>
      <c r="M2650" s="51" t="s">
        <v>1791</v>
      </c>
      <c r="N2650" s="51" t="s">
        <v>2735</v>
      </c>
      <c r="O2650" s="51">
        <v>420900</v>
      </c>
      <c r="P2650" s="51" t="s">
        <v>1195</v>
      </c>
      <c r="Q2650" s="51" t="s">
        <v>1194</v>
      </c>
      <c r="R2650" s="51" t="s">
        <v>15</v>
      </c>
      <c r="T2650" s="51" t="s">
        <v>2392</v>
      </c>
    </row>
    <row r="2651" spans="1:20" x14ac:dyDescent="0.2">
      <c r="A2651" s="51" t="s">
        <v>1787</v>
      </c>
      <c r="B2651" s="51" t="s">
        <v>1573</v>
      </c>
      <c r="C2651" s="51" t="s">
        <v>2372</v>
      </c>
      <c r="D2651" s="51" t="s">
        <v>1304</v>
      </c>
      <c r="E2651" s="51" t="s">
        <v>1303</v>
      </c>
      <c r="F2651" s="51" t="s">
        <v>1204</v>
      </c>
      <c r="G2651" s="51" t="s">
        <v>1203</v>
      </c>
      <c r="H2651" s="51" t="s">
        <v>1202</v>
      </c>
      <c r="I2651" s="51" t="s">
        <v>1201</v>
      </c>
      <c r="J2651" s="51" t="s">
        <v>1200</v>
      </c>
      <c r="K2651" s="51" t="s">
        <v>1199</v>
      </c>
      <c r="L2651" s="51" t="s">
        <v>1217</v>
      </c>
      <c r="M2651" s="51" t="s">
        <v>1211</v>
      </c>
      <c r="N2651" s="51" t="s">
        <v>1164</v>
      </c>
      <c r="O2651" s="51">
        <v>171900</v>
      </c>
      <c r="P2651" s="51" t="s">
        <v>1195</v>
      </c>
      <c r="Q2651" s="51" t="s">
        <v>1194</v>
      </c>
      <c r="R2651" s="51" t="s">
        <v>15</v>
      </c>
      <c r="T2651" s="51" t="s">
        <v>2391</v>
      </c>
    </row>
    <row r="2652" spans="1:20" x14ac:dyDescent="0.2">
      <c r="A2652" s="51" t="s">
        <v>1787</v>
      </c>
      <c r="B2652" s="51" t="s">
        <v>1573</v>
      </c>
      <c r="C2652" s="51" t="s">
        <v>2372</v>
      </c>
      <c r="D2652" s="51" t="s">
        <v>1304</v>
      </c>
      <c r="E2652" s="51" t="s">
        <v>1303</v>
      </c>
      <c r="F2652" s="51" t="s">
        <v>1204</v>
      </c>
      <c r="G2652" s="51" t="s">
        <v>1203</v>
      </c>
      <c r="H2652" s="51" t="s">
        <v>1202</v>
      </c>
      <c r="I2652" s="51" t="s">
        <v>1201</v>
      </c>
      <c r="J2652" s="51" t="s">
        <v>1200</v>
      </c>
      <c r="K2652" s="51" t="s">
        <v>1199</v>
      </c>
      <c r="L2652" s="51" t="s">
        <v>1215</v>
      </c>
      <c r="M2652" s="51" t="s">
        <v>1211</v>
      </c>
      <c r="N2652" s="51" t="s">
        <v>1164</v>
      </c>
      <c r="O2652" s="51">
        <v>219900</v>
      </c>
      <c r="P2652" s="51" t="s">
        <v>1195</v>
      </c>
      <c r="Q2652" s="51" t="s">
        <v>1194</v>
      </c>
      <c r="R2652" s="51" t="s">
        <v>15</v>
      </c>
      <c r="T2652" s="51" t="s">
        <v>1808</v>
      </c>
    </row>
    <row r="2653" spans="1:20" x14ac:dyDescent="0.2">
      <c r="A2653" s="51" t="s">
        <v>1787</v>
      </c>
      <c r="B2653" s="51" t="s">
        <v>1573</v>
      </c>
      <c r="C2653" s="51" t="s">
        <v>2372</v>
      </c>
      <c r="D2653" s="51" t="s">
        <v>1304</v>
      </c>
      <c r="E2653" s="51" t="s">
        <v>1303</v>
      </c>
      <c r="F2653" s="51" t="s">
        <v>1204</v>
      </c>
      <c r="G2653" s="51" t="s">
        <v>1203</v>
      </c>
      <c r="H2653" s="51" t="s">
        <v>1202</v>
      </c>
      <c r="I2653" s="51" t="s">
        <v>1201</v>
      </c>
      <c r="J2653" s="51" t="s">
        <v>1200</v>
      </c>
      <c r="K2653" s="51" t="s">
        <v>1199</v>
      </c>
      <c r="L2653" s="51" t="s">
        <v>1212</v>
      </c>
      <c r="M2653" s="51" t="s">
        <v>1197</v>
      </c>
      <c r="N2653" s="51" t="s">
        <v>1168</v>
      </c>
      <c r="O2653" s="51">
        <v>552000</v>
      </c>
      <c r="P2653" s="51" t="s">
        <v>1195</v>
      </c>
      <c r="Q2653" s="51" t="s">
        <v>1194</v>
      </c>
      <c r="R2653" s="51" t="s">
        <v>15</v>
      </c>
      <c r="T2653" s="51" t="s">
        <v>2190</v>
      </c>
    </row>
    <row r="2654" spans="1:20" x14ac:dyDescent="0.2">
      <c r="A2654" s="51" t="s">
        <v>1787</v>
      </c>
      <c r="B2654" s="51" t="s">
        <v>1573</v>
      </c>
      <c r="C2654" s="51" t="s">
        <v>2372</v>
      </c>
      <c r="D2654" s="51" t="s">
        <v>1304</v>
      </c>
      <c r="E2654" s="51" t="s">
        <v>1303</v>
      </c>
      <c r="F2654" s="51" t="s">
        <v>1204</v>
      </c>
      <c r="G2654" s="51" t="s">
        <v>1203</v>
      </c>
      <c r="H2654" s="51" t="s">
        <v>1202</v>
      </c>
      <c r="I2654" s="51" t="s">
        <v>1201</v>
      </c>
      <c r="J2654" s="51" t="s">
        <v>1200</v>
      </c>
      <c r="K2654" s="51" t="s">
        <v>1199</v>
      </c>
      <c r="L2654" s="51" t="s">
        <v>1198</v>
      </c>
      <c r="M2654" s="51" t="s">
        <v>1221</v>
      </c>
      <c r="N2654" s="51" t="s">
        <v>1164</v>
      </c>
      <c r="O2654" s="51">
        <v>177200</v>
      </c>
      <c r="P2654" s="51" t="s">
        <v>1195</v>
      </c>
      <c r="Q2654" s="51" t="s">
        <v>1194</v>
      </c>
      <c r="R2654" s="51" t="s">
        <v>15</v>
      </c>
      <c r="T2654" s="51" t="s">
        <v>2230</v>
      </c>
    </row>
    <row r="2655" spans="1:20" x14ac:dyDescent="0.2">
      <c r="A2655" s="51" t="s">
        <v>1787</v>
      </c>
      <c r="B2655" s="51" t="s">
        <v>1573</v>
      </c>
      <c r="C2655" s="51" t="s">
        <v>2372</v>
      </c>
      <c r="D2655" s="51" t="s">
        <v>1304</v>
      </c>
      <c r="E2655" s="51" t="s">
        <v>1303</v>
      </c>
      <c r="F2655" s="51" t="s">
        <v>1204</v>
      </c>
      <c r="G2655" s="51" t="s">
        <v>1203</v>
      </c>
      <c r="H2655" s="51" t="s">
        <v>1202</v>
      </c>
      <c r="I2655" s="51" t="s">
        <v>1201</v>
      </c>
      <c r="J2655" s="51" t="s">
        <v>1200</v>
      </c>
      <c r="K2655" s="51" t="s">
        <v>1199</v>
      </c>
      <c r="L2655" s="51" t="s">
        <v>1251</v>
      </c>
      <c r="M2655" s="51" t="s">
        <v>1791</v>
      </c>
      <c r="N2655" s="51" t="s">
        <v>2735</v>
      </c>
      <c r="O2655" s="51">
        <v>597900</v>
      </c>
      <c r="P2655" s="51" t="s">
        <v>1195</v>
      </c>
      <c r="Q2655" s="51" t="s">
        <v>1194</v>
      </c>
      <c r="R2655" s="51" t="s">
        <v>15</v>
      </c>
      <c r="T2655" s="51" t="s">
        <v>2390</v>
      </c>
    </row>
    <row r="2656" spans="1:20" x14ac:dyDescent="0.2">
      <c r="A2656" s="51" t="s">
        <v>1787</v>
      </c>
      <c r="B2656" s="51" t="s">
        <v>1573</v>
      </c>
      <c r="C2656" s="51" t="s">
        <v>2372</v>
      </c>
      <c r="D2656" s="51" t="s">
        <v>1304</v>
      </c>
      <c r="E2656" s="51" t="s">
        <v>1303</v>
      </c>
      <c r="F2656" s="51" t="s">
        <v>1204</v>
      </c>
      <c r="G2656" s="51" t="s">
        <v>1203</v>
      </c>
      <c r="H2656" s="51" t="s">
        <v>1202</v>
      </c>
      <c r="I2656" s="51" t="s">
        <v>1201</v>
      </c>
      <c r="J2656" s="51" t="s">
        <v>1200</v>
      </c>
      <c r="K2656" s="51" t="s">
        <v>1199</v>
      </c>
      <c r="L2656" s="51" t="s">
        <v>1248</v>
      </c>
      <c r="M2656" s="51" t="s">
        <v>1791</v>
      </c>
      <c r="N2656" s="51" t="s">
        <v>2735</v>
      </c>
      <c r="O2656" s="51">
        <v>378900</v>
      </c>
      <c r="P2656" s="51" t="s">
        <v>1195</v>
      </c>
      <c r="Q2656" s="51" t="s">
        <v>1194</v>
      </c>
      <c r="R2656" s="51" t="s">
        <v>15</v>
      </c>
      <c r="T2656" s="51" t="s">
        <v>1849</v>
      </c>
    </row>
    <row r="2657" spans="1:20" x14ac:dyDescent="0.2">
      <c r="A2657" s="51" t="s">
        <v>1787</v>
      </c>
      <c r="B2657" s="51" t="s">
        <v>1573</v>
      </c>
      <c r="C2657" s="51" t="s">
        <v>2372</v>
      </c>
      <c r="D2657" s="51" t="s">
        <v>1304</v>
      </c>
      <c r="E2657" s="51" t="s">
        <v>1303</v>
      </c>
      <c r="F2657" s="51" t="s">
        <v>1204</v>
      </c>
      <c r="G2657" s="51" t="s">
        <v>1203</v>
      </c>
      <c r="H2657" s="51" t="s">
        <v>1202</v>
      </c>
      <c r="I2657" s="51" t="s">
        <v>1201</v>
      </c>
      <c r="J2657" s="51" t="s">
        <v>1200</v>
      </c>
      <c r="K2657" s="51" t="s">
        <v>1199</v>
      </c>
      <c r="L2657" s="51" t="s">
        <v>1246</v>
      </c>
      <c r="M2657" s="51" t="s">
        <v>1197</v>
      </c>
      <c r="N2657" s="51" t="s">
        <v>1168</v>
      </c>
      <c r="O2657" s="51">
        <v>335900</v>
      </c>
      <c r="P2657" s="51" t="s">
        <v>1195</v>
      </c>
      <c r="Q2657" s="51" t="s">
        <v>1194</v>
      </c>
      <c r="R2657" s="51" t="s">
        <v>15</v>
      </c>
      <c r="T2657" s="51" t="s">
        <v>1420</v>
      </c>
    </row>
    <row r="2658" spans="1:20" x14ac:dyDescent="0.2">
      <c r="A2658" s="51" t="s">
        <v>1787</v>
      </c>
      <c r="B2658" s="51" t="s">
        <v>1573</v>
      </c>
      <c r="C2658" s="51" t="s">
        <v>2372</v>
      </c>
      <c r="D2658" s="51" t="s">
        <v>1304</v>
      </c>
      <c r="E2658" s="51" t="s">
        <v>1303</v>
      </c>
      <c r="F2658" s="51" t="s">
        <v>1204</v>
      </c>
      <c r="G2658" s="51" t="s">
        <v>1203</v>
      </c>
      <c r="H2658" s="51" t="s">
        <v>1202</v>
      </c>
      <c r="I2658" s="51" t="s">
        <v>1201</v>
      </c>
      <c r="J2658" s="51" t="s">
        <v>1200</v>
      </c>
      <c r="K2658" s="51" t="s">
        <v>1199</v>
      </c>
      <c r="L2658" s="51" t="s">
        <v>1244</v>
      </c>
      <c r="M2658" s="51" t="s">
        <v>1791</v>
      </c>
      <c r="N2658" s="51" t="s">
        <v>2735</v>
      </c>
      <c r="O2658" s="51">
        <v>188400</v>
      </c>
      <c r="P2658" s="51" t="s">
        <v>1195</v>
      </c>
      <c r="Q2658" s="51" t="s">
        <v>1194</v>
      </c>
      <c r="R2658" s="51" t="s">
        <v>15</v>
      </c>
      <c r="T2658" s="51" t="s">
        <v>2383</v>
      </c>
    </row>
    <row r="2659" spans="1:20" x14ac:dyDescent="0.2">
      <c r="A2659" s="51" t="s">
        <v>1787</v>
      </c>
      <c r="B2659" s="51" t="s">
        <v>1573</v>
      </c>
      <c r="C2659" s="51" t="s">
        <v>2372</v>
      </c>
      <c r="D2659" s="51" t="s">
        <v>1304</v>
      </c>
      <c r="E2659" s="51" t="s">
        <v>1303</v>
      </c>
      <c r="F2659" s="51" t="s">
        <v>1204</v>
      </c>
      <c r="G2659" s="51" t="s">
        <v>1203</v>
      </c>
      <c r="H2659" s="51" t="s">
        <v>1202</v>
      </c>
      <c r="I2659" s="51" t="s">
        <v>1201</v>
      </c>
      <c r="J2659" s="51" t="s">
        <v>1200</v>
      </c>
      <c r="K2659" s="51" t="s">
        <v>1199</v>
      </c>
      <c r="L2659" s="51" t="s">
        <v>1242</v>
      </c>
      <c r="M2659" s="51" t="s">
        <v>1791</v>
      </c>
      <c r="N2659" s="51" t="s">
        <v>2735</v>
      </c>
      <c r="O2659" s="51">
        <v>330900</v>
      </c>
      <c r="P2659" s="51" t="s">
        <v>1195</v>
      </c>
      <c r="Q2659" s="51" t="s">
        <v>1194</v>
      </c>
      <c r="R2659" s="51" t="s">
        <v>15</v>
      </c>
      <c r="T2659" s="51" t="s">
        <v>1652</v>
      </c>
    </row>
    <row r="2660" spans="1:20" x14ac:dyDescent="0.2">
      <c r="A2660" s="51" t="s">
        <v>1787</v>
      </c>
      <c r="B2660" s="51" t="s">
        <v>1573</v>
      </c>
      <c r="C2660" s="51" t="s">
        <v>2372</v>
      </c>
      <c r="D2660" s="51" t="s">
        <v>1304</v>
      </c>
      <c r="E2660" s="51" t="s">
        <v>1303</v>
      </c>
      <c r="F2660" s="51" t="s">
        <v>1204</v>
      </c>
      <c r="G2660" s="51" t="s">
        <v>1203</v>
      </c>
      <c r="H2660" s="51" t="s">
        <v>1202</v>
      </c>
      <c r="I2660" s="51" t="s">
        <v>1201</v>
      </c>
      <c r="J2660" s="51" t="s">
        <v>1200</v>
      </c>
      <c r="K2660" s="51" t="s">
        <v>1199</v>
      </c>
      <c r="L2660" s="51" t="s">
        <v>1238</v>
      </c>
      <c r="M2660" s="51" t="s">
        <v>1211</v>
      </c>
      <c r="N2660" s="51" t="s">
        <v>1164</v>
      </c>
      <c r="O2660" s="51">
        <v>221900</v>
      </c>
      <c r="P2660" s="51" t="s">
        <v>1195</v>
      </c>
      <c r="Q2660" s="51" t="s">
        <v>1194</v>
      </c>
      <c r="R2660" s="51" t="s">
        <v>15</v>
      </c>
      <c r="T2660" s="51" t="s">
        <v>2132</v>
      </c>
    </row>
    <row r="2661" spans="1:20" x14ac:dyDescent="0.2">
      <c r="A2661" s="51" t="s">
        <v>1787</v>
      </c>
      <c r="B2661" s="51" t="s">
        <v>1573</v>
      </c>
      <c r="C2661" s="51" t="s">
        <v>2372</v>
      </c>
      <c r="D2661" s="51" t="s">
        <v>1295</v>
      </c>
      <c r="E2661" s="51" t="s">
        <v>1294</v>
      </c>
      <c r="F2661" s="51" t="s">
        <v>1204</v>
      </c>
      <c r="G2661" s="51" t="s">
        <v>1203</v>
      </c>
      <c r="H2661" s="51" t="s">
        <v>1202</v>
      </c>
      <c r="I2661" s="51" t="s">
        <v>1201</v>
      </c>
      <c r="J2661" s="51" t="s">
        <v>1200</v>
      </c>
      <c r="K2661" s="51" t="s">
        <v>1199</v>
      </c>
      <c r="L2661" s="51" t="s">
        <v>1222</v>
      </c>
      <c r="M2661" s="51" t="s">
        <v>1211</v>
      </c>
      <c r="N2661" s="51" t="s">
        <v>1164</v>
      </c>
      <c r="O2661" s="51">
        <v>202900</v>
      </c>
      <c r="P2661" s="51" t="s">
        <v>1195</v>
      </c>
      <c r="Q2661" s="51" t="s">
        <v>1194</v>
      </c>
      <c r="R2661" s="51" t="s">
        <v>1213</v>
      </c>
      <c r="T2661" s="51" t="s">
        <v>1918</v>
      </c>
    </row>
    <row r="2662" spans="1:20" x14ac:dyDescent="0.2">
      <c r="A2662" s="51" t="s">
        <v>1787</v>
      </c>
      <c r="B2662" s="51" t="s">
        <v>1573</v>
      </c>
      <c r="C2662" s="51" t="s">
        <v>2372</v>
      </c>
      <c r="D2662" s="51" t="s">
        <v>1295</v>
      </c>
      <c r="E2662" s="51" t="s">
        <v>1294</v>
      </c>
      <c r="F2662" s="51" t="s">
        <v>1204</v>
      </c>
      <c r="G2662" s="51" t="s">
        <v>1203</v>
      </c>
      <c r="H2662" s="51" t="s">
        <v>1202</v>
      </c>
      <c r="I2662" s="51" t="s">
        <v>1201</v>
      </c>
      <c r="J2662" s="51" t="s">
        <v>1200</v>
      </c>
      <c r="K2662" s="51" t="s">
        <v>1199</v>
      </c>
      <c r="L2662" s="51" t="s">
        <v>1219</v>
      </c>
      <c r="M2662" s="51" t="s">
        <v>1791</v>
      </c>
      <c r="N2662" s="51" t="s">
        <v>2735</v>
      </c>
      <c r="O2662" s="51">
        <v>139900</v>
      </c>
      <c r="P2662" s="51" t="s">
        <v>1195</v>
      </c>
      <c r="Q2662" s="51" t="s">
        <v>1194</v>
      </c>
      <c r="R2662" s="51" t="s">
        <v>15</v>
      </c>
      <c r="T2662" s="51" t="s">
        <v>2224</v>
      </c>
    </row>
    <row r="2663" spans="1:20" x14ac:dyDescent="0.2">
      <c r="A2663" s="51" t="s">
        <v>1787</v>
      </c>
      <c r="B2663" s="51" t="s">
        <v>1573</v>
      </c>
      <c r="C2663" s="51" t="s">
        <v>2372</v>
      </c>
      <c r="D2663" s="51" t="s">
        <v>1295</v>
      </c>
      <c r="E2663" s="51" t="s">
        <v>1294</v>
      </c>
      <c r="F2663" s="51" t="s">
        <v>1204</v>
      </c>
      <c r="G2663" s="51" t="s">
        <v>1203</v>
      </c>
      <c r="H2663" s="51" t="s">
        <v>1202</v>
      </c>
      <c r="I2663" s="51" t="s">
        <v>1201</v>
      </c>
      <c r="J2663" s="51" t="s">
        <v>1200</v>
      </c>
      <c r="K2663" s="51" t="s">
        <v>1199</v>
      </c>
      <c r="L2663" s="51" t="s">
        <v>1217</v>
      </c>
      <c r="M2663" s="51" t="s">
        <v>1791</v>
      </c>
      <c r="N2663" s="51" t="s">
        <v>2735</v>
      </c>
      <c r="O2663" s="51">
        <v>335900</v>
      </c>
      <c r="P2663" s="51" t="s">
        <v>1195</v>
      </c>
      <c r="Q2663" s="51" t="s">
        <v>1194</v>
      </c>
      <c r="R2663" s="51" t="s">
        <v>15</v>
      </c>
      <c r="T2663" s="51" t="s">
        <v>1420</v>
      </c>
    </row>
    <row r="2664" spans="1:20" x14ac:dyDescent="0.2">
      <c r="A2664" s="51" t="s">
        <v>1787</v>
      </c>
      <c r="B2664" s="51" t="s">
        <v>1573</v>
      </c>
      <c r="C2664" s="51" t="s">
        <v>2372</v>
      </c>
      <c r="D2664" s="51" t="s">
        <v>1295</v>
      </c>
      <c r="E2664" s="51" t="s">
        <v>1294</v>
      </c>
      <c r="F2664" s="51" t="s">
        <v>1204</v>
      </c>
      <c r="G2664" s="51" t="s">
        <v>1203</v>
      </c>
      <c r="H2664" s="51" t="s">
        <v>1202</v>
      </c>
      <c r="I2664" s="51" t="s">
        <v>1201</v>
      </c>
      <c r="J2664" s="51" t="s">
        <v>1200</v>
      </c>
      <c r="K2664" s="51" t="s">
        <v>1199</v>
      </c>
      <c r="L2664" s="51" t="s">
        <v>1215</v>
      </c>
      <c r="M2664" s="51" t="s">
        <v>1211</v>
      </c>
      <c r="N2664" s="51" t="s">
        <v>1164</v>
      </c>
      <c r="O2664" s="51">
        <v>214900</v>
      </c>
      <c r="P2664" s="51" t="s">
        <v>1195</v>
      </c>
      <c r="Q2664" s="51" t="s">
        <v>1194</v>
      </c>
      <c r="R2664" s="51" t="s">
        <v>15</v>
      </c>
      <c r="T2664" s="51" t="s">
        <v>1223</v>
      </c>
    </row>
    <row r="2665" spans="1:20" x14ac:dyDescent="0.2">
      <c r="A2665" s="51" t="s">
        <v>1787</v>
      </c>
      <c r="B2665" s="51" t="s">
        <v>1573</v>
      </c>
      <c r="C2665" s="51" t="s">
        <v>2372</v>
      </c>
      <c r="D2665" s="51" t="s">
        <v>1295</v>
      </c>
      <c r="E2665" s="51" t="s">
        <v>1294</v>
      </c>
      <c r="F2665" s="51" t="s">
        <v>1204</v>
      </c>
      <c r="G2665" s="51" t="s">
        <v>1203</v>
      </c>
      <c r="H2665" s="51" t="s">
        <v>1202</v>
      </c>
      <c r="I2665" s="51" t="s">
        <v>1201</v>
      </c>
      <c r="J2665" s="51" t="s">
        <v>1200</v>
      </c>
      <c r="K2665" s="51" t="s">
        <v>1199</v>
      </c>
      <c r="L2665" s="51" t="s">
        <v>1212</v>
      </c>
      <c r="M2665" s="51" t="s">
        <v>1791</v>
      </c>
      <c r="N2665" s="51" t="s">
        <v>2735</v>
      </c>
      <c r="O2665" s="51">
        <v>141700</v>
      </c>
      <c r="P2665" s="51" t="s">
        <v>1195</v>
      </c>
      <c r="Q2665" s="51" t="s">
        <v>1194</v>
      </c>
      <c r="R2665" s="51" t="s">
        <v>15</v>
      </c>
      <c r="T2665" s="51" t="s">
        <v>2377</v>
      </c>
    </row>
    <row r="2666" spans="1:20" x14ac:dyDescent="0.2">
      <c r="A2666" s="51" t="s">
        <v>1787</v>
      </c>
      <c r="B2666" s="51" t="s">
        <v>1573</v>
      </c>
      <c r="C2666" s="51" t="s">
        <v>2372</v>
      </c>
      <c r="D2666" s="51" t="s">
        <v>1295</v>
      </c>
      <c r="E2666" s="51" t="s">
        <v>1294</v>
      </c>
      <c r="F2666" s="51" t="s">
        <v>1204</v>
      </c>
      <c r="G2666" s="51" t="s">
        <v>1203</v>
      </c>
      <c r="H2666" s="51" t="s">
        <v>1202</v>
      </c>
      <c r="I2666" s="51" t="s">
        <v>1201</v>
      </c>
      <c r="J2666" s="51" t="s">
        <v>1200</v>
      </c>
      <c r="K2666" s="51" t="s">
        <v>1199</v>
      </c>
      <c r="L2666" s="51" t="s">
        <v>1198</v>
      </c>
      <c r="M2666" s="51" t="s">
        <v>1221</v>
      </c>
      <c r="N2666" s="51" t="s">
        <v>1164</v>
      </c>
      <c r="O2666" s="51">
        <v>166150</v>
      </c>
      <c r="P2666" s="51" t="s">
        <v>1195</v>
      </c>
      <c r="Q2666" s="51" t="s">
        <v>1194</v>
      </c>
      <c r="R2666" s="51" t="s">
        <v>15</v>
      </c>
      <c r="T2666" s="51" t="s">
        <v>2389</v>
      </c>
    </row>
    <row r="2667" spans="1:20" x14ac:dyDescent="0.2">
      <c r="A2667" s="51" t="s">
        <v>1787</v>
      </c>
      <c r="B2667" s="51" t="s">
        <v>1573</v>
      </c>
      <c r="C2667" s="51" t="s">
        <v>2372</v>
      </c>
      <c r="D2667" s="51" t="s">
        <v>1295</v>
      </c>
      <c r="E2667" s="51" t="s">
        <v>1294</v>
      </c>
      <c r="F2667" s="51" t="s">
        <v>1204</v>
      </c>
      <c r="G2667" s="51" t="s">
        <v>1203</v>
      </c>
      <c r="H2667" s="51" t="s">
        <v>1202</v>
      </c>
      <c r="I2667" s="51" t="s">
        <v>1201</v>
      </c>
      <c r="J2667" s="51" t="s">
        <v>1200</v>
      </c>
      <c r="K2667" s="51" t="s">
        <v>1199</v>
      </c>
      <c r="L2667" s="51" t="s">
        <v>1251</v>
      </c>
      <c r="M2667" s="51" t="s">
        <v>1197</v>
      </c>
      <c r="N2667" s="51" t="s">
        <v>1168</v>
      </c>
      <c r="O2667" s="51">
        <v>191150</v>
      </c>
      <c r="P2667" s="51" t="s">
        <v>1195</v>
      </c>
      <c r="Q2667" s="51" t="s">
        <v>1194</v>
      </c>
      <c r="R2667" s="51" t="s">
        <v>15</v>
      </c>
      <c r="T2667" s="51" t="s">
        <v>2388</v>
      </c>
    </row>
    <row r="2668" spans="1:20" x14ac:dyDescent="0.2">
      <c r="A2668" s="51" t="s">
        <v>1787</v>
      </c>
      <c r="B2668" s="51" t="s">
        <v>1573</v>
      </c>
      <c r="C2668" s="51" t="s">
        <v>2372</v>
      </c>
      <c r="D2668" s="51" t="s">
        <v>1295</v>
      </c>
      <c r="E2668" s="51" t="s">
        <v>1294</v>
      </c>
      <c r="F2668" s="51" t="s">
        <v>1204</v>
      </c>
      <c r="G2668" s="51" t="s">
        <v>1203</v>
      </c>
      <c r="H2668" s="51" t="s">
        <v>1202</v>
      </c>
      <c r="I2668" s="51" t="s">
        <v>1201</v>
      </c>
      <c r="J2668" s="51" t="s">
        <v>1200</v>
      </c>
      <c r="K2668" s="51" t="s">
        <v>1199</v>
      </c>
      <c r="L2668" s="51" t="s">
        <v>1248</v>
      </c>
      <c r="M2668" s="51" t="s">
        <v>1791</v>
      </c>
      <c r="N2668" s="51" t="s">
        <v>2735</v>
      </c>
      <c r="O2668" s="51">
        <v>417900</v>
      </c>
      <c r="P2668" s="51" t="s">
        <v>1195</v>
      </c>
      <c r="Q2668" s="51" t="s">
        <v>1194</v>
      </c>
      <c r="R2668" s="51" t="s">
        <v>15</v>
      </c>
      <c r="T2668" s="51" t="s">
        <v>2059</v>
      </c>
    </row>
    <row r="2669" spans="1:20" x14ac:dyDescent="0.2">
      <c r="A2669" s="51" t="s">
        <v>1787</v>
      </c>
      <c r="B2669" s="51" t="s">
        <v>1573</v>
      </c>
      <c r="C2669" s="51" t="s">
        <v>2372</v>
      </c>
      <c r="D2669" s="51" t="s">
        <v>1295</v>
      </c>
      <c r="E2669" s="51" t="s">
        <v>1294</v>
      </c>
      <c r="F2669" s="51" t="s">
        <v>1204</v>
      </c>
      <c r="G2669" s="51" t="s">
        <v>1203</v>
      </c>
      <c r="H2669" s="51" t="s">
        <v>1202</v>
      </c>
      <c r="I2669" s="51" t="s">
        <v>1201</v>
      </c>
      <c r="J2669" s="51" t="s">
        <v>1200</v>
      </c>
      <c r="K2669" s="51" t="s">
        <v>1199</v>
      </c>
      <c r="L2669" s="51" t="s">
        <v>1246</v>
      </c>
      <c r="M2669" s="51" t="s">
        <v>1791</v>
      </c>
      <c r="N2669" s="51" t="s">
        <v>2735</v>
      </c>
      <c r="O2669" s="51">
        <v>369900</v>
      </c>
      <c r="P2669" s="51" t="s">
        <v>1195</v>
      </c>
      <c r="Q2669" s="51" t="s">
        <v>1194</v>
      </c>
      <c r="R2669" s="51" t="s">
        <v>15</v>
      </c>
      <c r="T2669" s="51" t="s">
        <v>2225</v>
      </c>
    </row>
    <row r="2670" spans="1:20" x14ac:dyDescent="0.2">
      <c r="A2670" s="51" t="s">
        <v>1787</v>
      </c>
      <c r="B2670" s="51" t="s">
        <v>1573</v>
      </c>
      <c r="C2670" s="51" t="s">
        <v>2372</v>
      </c>
      <c r="D2670" s="51" t="s">
        <v>1295</v>
      </c>
      <c r="E2670" s="51" t="s">
        <v>1294</v>
      </c>
      <c r="F2670" s="51" t="s">
        <v>1204</v>
      </c>
      <c r="G2670" s="51" t="s">
        <v>1203</v>
      </c>
      <c r="H2670" s="51" t="s">
        <v>1202</v>
      </c>
      <c r="I2670" s="51" t="s">
        <v>1201</v>
      </c>
      <c r="J2670" s="51" t="s">
        <v>1200</v>
      </c>
      <c r="K2670" s="51" t="s">
        <v>1199</v>
      </c>
      <c r="L2670" s="51" t="s">
        <v>1244</v>
      </c>
      <c r="M2670" s="51" t="s">
        <v>1791</v>
      </c>
      <c r="N2670" s="51" t="s">
        <v>2735</v>
      </c>
      <c r="O2670" s="51">
        <v>139900</v>
      </c>
      <c r="P2670" s="51" t="s">
        <v>1195</v>
      </c>
      <c r="Q2670" s="51" t="s">
        <v>1194</v>
      </c>
      <c r="R2670" s="51" t="s">
        <v>15</v>
      </c>
      <c r="T2670" s="51" t="s">
        <v>2224</v>
      </c>
    </row>
    <row r="2671" spans="1:20" x14ac:dyDescent="0.2">
      <c r="A2671" s="51" t="s">
        <v>1787</v>
      </c>
      <c r="B2671" s="51" t="s">
        <v>1573</v>
      </c>
      <c r="C2671" s="51" t="s">
        <v>2372</v>
      </c>
      <c r="D2671" s="51" t="s">
        <v>1295</v>
      </c>
      <c r="E2671" s="51" t="s">
        <v>1294</v>
      </c>
      <c r="F2671" s="51" t="s">
        <v>1204</v>
      </c>
      <c r="G2671" s="51" t="s">
        <v>1203</v>
      </c>
      <c r="H2671" s="51" t="s">
        <v>1202</v>
      </c>
      <c r="I2671" s="51" t="s">
        <v>1201</v>
      </c>
      <c r="J2671" s="51" t="s">
        <v>1200</v>
      </c>
      <c r="K2671" s="51" t="s">
        <v>1199</v>
      </c>
      <c r="L2671" s="51" t="s">
        <v>1242</v>
      </c>
      <c r="M2671" s="51" t="s">
        <v>1211</v>
      </c>
      <c r="N2671" s="51" t="s">
        <v>1164</v>
      </c>
      <c r="O2671" s="51">
        <v>212900</v>
      </c>
      <c r="P2671" s="51" t="s">
        <v>1195</v>
      </c>
      <c r="Q2671" s="51" t="s">
        <v>1194</v>
      </c>
      <c r="R2671" s="51" t="s">
        <v>15</v>
      </c>
      <c r="T2671" s="51" t="s">
        <v>2093</v>
      </c>
    </row>
    <row r="2672" spans="1:20" x14ac:dyDescent="0.2">
      <c r="A2672" s="51" t="s">
        <v>1787</v>
      </c>
      <c r="B2672" s="51" t="s">
        <v>1573</v>
      </c>
      <c r="C2672" s="51" t="s">
        <v>2372</v>
      </c>
      <c r="D2672" s="51" t="s">
        <v>1295</v>
      </c>
      <c r="E2672" s="51" t="s">
        <v>1294</v>
      </c>
      <c r="F2672" s="51" t="s">
        <v>1204</v>
      </c>
      <c r="G2672" s="51" t="s">
        <v>1203</v>
      </c>
      <c r="H2672" s="51" t="s">
        <v>1202</v>
      </c>
      <c r="I2672" s="51" t="s">
        <v>1201</v>
      </c>
      <c r="J2672" s="51" t="s">
        <v>1200</v>
      </c>
      <c r="K2672" s="51" t="s">
        <v>1199</v>
      </c>
      <c r="L2672" s="51" t="s">
        <v>1238</v>
      </c>
      <c r="M2672" s="51" t="s">
        <v>1211</v>
      </c>
      <c r="N2672" s="51" t="s">
        <v>1164</v>
      </c>
      <c r="O2672" s="51">
        <v>488700</v>
      </c>
      <c r="P2672" s="51" t="s">
        <v>1195</v>
      </c>
      <c r="Q2672" s="51" t="s">
        <v>1194</v>
      </c>
      <c r="R2672" s="51" t="s">
        <v>15</v>
      </c>
      <c r="T2672" s="51" t="s">
        <v>2387</v>
      </c>
    </row>
    <row r="2673" spans="1:20" x14ac:dyDescent="0.2">
      <c r="A2673" s="51" t="s">
        <v>1787</v>
      </c>
      <c r="B2673" s="51" t="s">
        <v>1573</v>
      </c>
      <c r="C2673" s="51" t="s">
        <v>2372</v>
      </c>
      <c r="D2673" s="51" t="s">
        <v>1283</v>
      </c>
      <c r="E2673" s="51" t="s">
        <v>1282</v>
      </c>
      <c r="F2673" s="51" t="s">
        <v>1204</v>
      </c>
      <c r="G2673" s="51" t="s">
        <v>1203</v>
      </c>
      <c r="H2673" s="51" t="s">
        <v>1202</v>
      </c>
      <c r="I2673" s="51" t="s">
        <v>1201</v>
      </c>
      <c r="J2673" s="51" t="s">
        <v>1200</v>
      </c>
      <c r="K2673" s="51" t="s">
        <v>1199</v>
      </c>
      <c r="L2673" s="51" t="s">
        <v>1222</v>
      </c>
      <c r="M2673" s="51" t="s">
        <v>1221</v>
      </c>
      <c r="N2673" s="51" t="s">
        <v>1164</v>
      </c>
      <c r="O2673" s="51">
        <v>624900</v>
      </c>
      <c r="P2673" s="51" t="s">
        <v>1195</v>
      </c>
      <c r="Q2673" s="51" t="s">
        <v>1194</v>
      </c>
      <c r="R2673" s="51" t="s">
        <v>15</v>
      </c>
      <c r="T2673" s="51" t="s">
        <v>2222</v>
      </c>
    </row>
    <row r="2674" spans="1:20" x14ac:dyDescent="0.2">
      <c r="A2674" s="51" t="s">
        <v>1787</v>
      </c>
      <c r="B2674" s="51" t="s">
        <v>1573</v>
      </c>
      <c r="C2674" s="51" t="s">
        <v>2372</v>
      </c>
      <c r="D2674" s="51" t="s">
        <v>1283</v>
      </c>
      <c r="E2674" s="51" t="s">
        <v>1282</v>
      </c>
      <c r="F2674" s="51" t="s">
        <v>1204</v>
      </c>
      <c r="G2674" s="51" t="s">
        <v>1203</v>
      </c>
      <c r="H2674" s="51" t="s">
        <v>1202</v>
      </c>
      <c r="I2674" s="51" t="s">
        <v>1201</v>
      </c>
      <c r="J2674" s="51" t="s">
        <v>1200</v>
      </c>
      <c r="K2674" s="51" t="s">
        <v>1199</v>
      </c>
      <c r="L2674" s="51" t="s">
        <v>1219</v>
      </c>
      <c r="M2674" s="51" t="s">
        <v>1221</v>
      </c>
      <c r="N2674" s="51" t="s">
        <v>1164</v>
      </c>
      <c r="O2674" s="51">
        <v>471900</v>
      </c>
      <c r="P2674" s="51" t="s">
        <v>1195</v>
      </c>
      <c r="Q2674" s="51" t="s">
        <v>1194</v>
      </c>
      <c r="R2674" s="51" t="s">
        <v>15</v>
      </c>
      <c r="T2674" s="51" t="s">
        <v>2221</v>
      </c>
    </row>
    <row r="2675" spans="1:20" x14ac:dyDescent="0.2">
      <c r="A2675" s="51" t="s">
        <v>1787</v>
      </c>
      <c r="B2675" s="51" t="s">
        <v>1573</v>
      </c>
      <c r="C2675" s="51" t="s">
        <v>2372</v>
      </c>
      <c r="D2675" s="51" t="s">
        <v>1283</v>
      </c>
      <c r="E2675" s="51" t="s">
        <v>1282</v>
      </c>
      <c r="F2675" s="51" t="s">
        <v>1204</v>
      </c>
      <c r="G2675" s="51" t="s">
        <v>1203</v>
      </c>
      <c r="H2675" s="51" t="s">
        <v>1202</v>
      </c>
      <c r="I2675" s="51" t="s">
        <v>1201</v>
      </c>
      <c r="J2675" s="51" t="s">
        <v>1200</v>
      </c>
      <c r="K2675" s="51" t="s">
        <v>1199</v>
      </c>
      <c r="L2675" s="51" t="s">
        <v>1217</v>
      </c>
      <c r="M2675" s="51" t="s">
        <v>1211</v>
      </c>
      <c r="N2675" s="51" t="s">
        <v>1164</v>
      </c>
      <c r="O2675" s="51">
        <v>395100</v>
      </c>
      <c r="P2675" s="51" t="s">
        <v>1195</v>
      </c>
      <c r="Q2675" s="51" t="s">
        <v>1194</v>
      </c>
      <c r="R2675" s="51" t="s">
        <v>15</v>
      </c>
      <c r="T2675" s="51" t="s">
        <v>2220</v>
      </c>
    </row>
    <row r="2676" spans="1:20" x14ac:dyDescent="0.2">
      <c r="A2676" s="51" t="s">
        <v>1787</v>
      </c>
      <c r="B2676" s="51" t="s">
        <v>1573</v>
      </c>
      <c r="C2676" s="51" t="s">
        <v>2372</v>
      </c>
      <c r="D2676" s="51" t="s">
        <v>1283</v>
      </c>
      <c r="E2676" s="51" t="s">
        <v>1282</v>
      </c>
      <c r="F2676" s="51" t="s">
        <v>1204</v>
      </c>
      <c r="G2676" s="51" t="s">
        <v>1203</v>
      </c>
      <c r="H2676" s="51" t="s">
        <v>1202</v>
      </c>
      <c r="I2676" s="51" t="s">
        <v>1201</v>
      </c>
      <c r="J2676" s="51" t="s">
        <v>1200</v>
      </c>
      <c r="K2676" s="51" t="s">
        <v>1199</v>
      </c>
      <c r="L2676" s="51" t="s">
        <v>1215</v>
      </c>
      <c r="M2676" s="51" t="s">
        <v>1221</v>
      </c>
      <c r="N2676" s="51" t="s">
        <v>1164</v>
      </c>
      <c r="O2676" s="51">
        <v>706000</v>
      </c>
      <c r="P2676" s="51" t="s">
        <v>1195</v>
      </c>
      <c r="Q2676" s="51" t="s">
        <v>1194</v>
      </c>
      <c r="R2676" s="51" t="s">
        <v>15</v>
      </c>
      <c r="T2676" s="51" t="s">
        <v>2219</v>
      </c>
    </row>
    <row r="2677" spans="1:20" x14ac:dyDescent="0.2">
      <c r="A2677" s="51" t="s">
        <v>1787</v>
      </c>
      <c r="B2677" s="51" t="s">
        <v>1573</v>
      </c>
      <c r="C2677" s="51" t="s">
        <v>2372</v>
      </c>
      <c r="D2677" s="51" t="s">
        <v>1283</v>
      </c>
      <c r="E2677" s="51" t="s">
        <v>1282</v>
      </c>
      <c r="F2677" s="51" t="s">
        <v>1204</v>
      </c>
      <c r="G2677" s="51" t="s">
        <v>1203</v>
      </c>
      <c r="H2677" s="51" t="s">
        <v>1202</v>
      </c>
      <c r="I2677" s="51" t="s">
        <v>1201</v>
      </c>
      <c r="J2677" s="51" t="s">
        <v>1200</v>
      </c>
      <c r="K2677" s="51" t="s">
        <v>1199</v>
      </c>
      <c r="L2677" s="51" t="s">
        <v>1212</v>
      </c>
      <c r="M2677" s="51" t="s">
        <v>1211</v>
      </c>
      <c r="N2677" s="51" t="s">
        <v>1164</v>
      </c>
      <c r="O2677" s="51">
        <v>330900</v>
      </c>
      <c r="P2677" s="51" t="s">
        <v>1195</v>
      </c>
      <c r="Q2677" s="51" t="s">
        <v>1194</v>
      </c>
      <c r="R2677" s="51" t="s">
        <v>15</v>
      </c>
      <c r="T2677" s="51" t="s">
        <v>1652</v>
      </c>
    </row>
    <row r="2678" spans="1:20" x14ac:dyDescent="0.2">
      <c r="A2678" s="51" t="s">
        <v>1787</v>
      </c>
      <c r="B2678" s="51" t="s">
        <v>1573</v>
      </c>
      <c r="C2678" s="51" t="s">
        <v>2372</v>
      </c>
      <c r="D2678" s="51" t="s">
        <v>1283</v>
      </c>
      <c r="E2678" s="51" t="s">
        <v>1282</v>
      </c>
      <c r="F2678" s="51" t="s">
        <v>1204</v>
      </c>
      <c r="G2678" s="51" t="s">
        <v>1203</v>
      </c>
      <c r="H2678" s="51" t="s">
        <v>1202</v>
      </c>
      <c r="I2678" s="51" t="s">
        <v>1201</v>
      </c>
      <c r="J2678" s="51" t="s">
        <v>1200</v>
      </c>
      <c r="K2678" s="51" t="s">
        <v>1199</v>
      </c>
      <c r="L2678" s="51" t="s">
        <v>1198</v>
      </c>
      <c r="M2678" s="51" t="s">
        <v>1250</v>
      </c>
      <c r="N2678" s="51" t="s">
        <v>1168</v>
      </c>
      <c r="O2678" s="51">
        <v>442600</v>
      </c>
      <c r="P2678" s="51" t="s">
        <v>1195</v>
      </c>
      <c r="Q2678" s="51" t="s">
        <v>1194</v>
      </c>
      <c r="R2678" s="51" t="s">
        <v>15</v>
      </c>
      <c r="T2678" s="51" t="s">
        <v>2218</v>
      </c>
    </row>
    <row r="2679" spans="1:20" x14ac:dyDescent="0.2">
      <c r="A2679" s="51" t="s">
        <v>1787</v>
      </c>
      <c r="B2679" s="51" t="s">
        <v>1573</v>
      </c>
      <c r="C2679" s="51" t="s">
        <v>2372</v>
      </c>
      <c r="D2679" s="51" t="s">
        <v>1283</v>
      </c>
      <c r="E2679" s="51" t="s">
        <v>1282</v>
      </c>
      <c r="F2679" s="51" t="s">
        <v>1204</v>
      </c>
      <c r="G2679" s="51" t="s">
        <v>1203</v>
      </c>
      <c r="H2679" s="51" t="s">
        <v>1202</v>
      </c>
      <c r="I2679" s="51" t="s">
        <v>1201</v>
      </c>
      <c r="J2679" s="51" t="s">
        <v>1200</v>
      </c>
      <c r="K2679" s="51" t="s">
        <v>1199</v>
      </c>
      <c r="L2679" s="51" t="s">
        <v>1251</v>
      </c>
      <c r="M2679" s="51" t="s">
        <v>1211</v>
      </c>
      <c r="N2679" s="51" t="s">
        <v>1164</v>
      </c>
      <c r="O2679" s="51">
        <v>159900</v>
      </c>
      <c r="P2679" s="51" t="s">
        <v>1195</v>
      </c>
      <c r="Q2679" s="51" t="s">
        <v>1194</v>
      </c>
      <c r="R2679" s="51" t="s">
        <v>15</v>
      </c>
      <c r="T2679" s="51" t="s">
        <v>2217</v>
      </c>
    </row>
    <row r="2680" spans="1:20" x14ac:dyDescent="0.2">
      <c r="A2680" s="51" t="s">
        <v>1787</v>
      </c>
      <c r="B2680" s="51" t="s">
        <v>1573</v>
      </c>
      <c r="C2680" s="51" t="s">
        <v>2372</v>
      </c>
      <c r="D2680" s="51" t="s">
        <v>1283</v>
      </c>
      <c r="E2680" s="51" t="s">
        <v>1282</v>
      </c>
      <c r="F2680" s="51" t="s">
        <v>1204</v>
      </c>
      <c r="G2680" s="51" t="s">
        <v>1203</v>
      </c>
      <c r="H2680" s="51" t="s">
        <v>1202</v>
      </c>
      <c r="I2680" s="51" t="s">
        <v>1201</v>
      </c>
      <c r="J2680" s="51" t="s">
        <v>1200</v>
      </c>
      <c r="K2680" s="51" t="s">
        <v>1199</v>
      </c>
      <c r="L2680" s="51" t="s">
        <v>1248</v>
      </c>
      <c r="M2680" s="51" t="s">
        <v>1791</v>
      </c>
      <c r="N2680" s="51" t="s">
        <v>2735</v>
      </c>
      <c r="O2680" s="51">
        <v>134200</v>
      </c>
      <c r="P2680" s="51" t="s">
        <v>1195</v>
      </c>
      <c r="Q2680" s="51" t="s">
        <v>1194</v>
      </c>
      <c r="R2680" s="51" t="s">
        <v>15</v>
      </c>
      <c r="T2680" s="51" t="s">
        <v>2216</v>
      </c>
    </row>
    <row r="2681" spans="1:20" x14ac:dyDescent="0.2">
      <c r="A2681" s="51" t="s">
        <v>1787</v>
      </c>
      <c r="B2681" s="51" t="s">
        <v>1573</v>
      </c>
      <c r="C2681" s="51" t="s">
        <v>2372</v>
      </c>
      <c r="D2681" s="51" t="s">
        <v>1283</v>
      </c>
      <c r="E2681" s="51" t="s">
        <v>1282</v>
      </c>
      <c r="F2681" s="51" t="s">
        <v>1204</v>
      </c>
      <c r="G2681" s="51" t="s">
        <v>1203</v>
      </c>
      <c r="H2681" s="51" t="s">
        <v>1202</v>
      </c>
      <c r="I2681" s="51" t="s">
        <v>1201</v>
      </c>
      <c r="J2681" s="51" t="s">
        <v>1200</v>
      </c>
      <c r="K2681" s="51" t="s">
        <v>1199</v>
      </c>
      <c r="L2681" s="51" t="s">
        <v>1246</v>
      </c>
      <c r="M2681" s="51" t="s">
        <v>1791</v>
      </c>
      <c r="N2681" s="51" t="s">
        <v>2735</v>
      </c>
      <c r="O2681" s="51">
        <v>914900</v>
      </c>
      <c r="P2681" s="51" t="s">
        <v>1195</v>
      </c>
      <c r="Q2681" s="51" t="s">
        <v>1194</v>
      </c>
      <c r="R2681" s="51" t="s">
        <v>15</v>
      </c>
      <c r="T2681" s="51" t="s">
        <v>2215</v>
      </c>
    </row>
    <row r="2682" spans="1:20" x14ac:dyDescent="0.2">
      <c r="A2682" s="51" t="s">
        <v>1787</v>
      </c>
      <c r="B2682" s="51" t="s">
        <v>1573</v>
      </c>
      <c r="C2682" s="51" t="s">
        <v>2372</v>
      </c>
      <c r="D2682" s="51" t="s">
        <v>1283</v>
      </c>
      <c r="E2682" s="51" t="s">
        <v>1282</v>
      </c>
      <c r="F2682" s="51" t="s">
        <v>1204</v>
      </c>
      <c r="G2682" s="51" t="s">
        <v>1203</v>
      </c>
      <c r="H2682" s="51" t="s">
        <v>1202</v>
      </c>
      <c r="I2682" s="51" t="s">
        <v>1201</v>
      </c>
      <c r="J2682" s="51" t="s">
        <v>1200</v>
      </c>
      <c r="K2682" s="51" t="s">
        <v>1199</v>
      </c>
      <c r="L2682" s="51" t="s">
        <v>1244</v>
      </c>
      <c r="M2682" s="51" t="s">
        <v>1791</v>
      </c>
      <c r="N2682" s="51" t="s">
        <v>2735</v>
      </c>
      <c r="O2682" s="51">
        <v>254900</v>
      </c>
      <c r="P2682" s="51" t="s">
        <v>1195</v>
      </c>
      <c r="Q2682" s="51" t="s">
        <v>1194</v>
      </c>
      <c r="R2682" s="51" t="s">
        <v>15</v>
      </c>
      <c r="T2682" s="51" t="s">
        <v>2214</v>
      </c>
    </row>
    <row r="2683" spans="1:20" x14ac:dyDescent="0.2">
      <c r="A2683" s="51" t="s">
        <v>1787</v>
      </c>
      <c r="B2683" s="51" t="s">
        <v>1573</v>
      </c>
      <c r="C2683" s="51" t="s">
        <v>2372</v>
      </c>
      <c r="D2683" s="51" t="s">
        <v>1283</v>
      </c>
      <c r="E2683" s="51" t="s">
        <v>1282</v>
      </c>
      <c r="F2683" s="51" t="s">
        <v>1204</v>
      </c>
      <c r="G2683" s="51" t="s">
        <v>1203</v>
      </c>
      <c r="H2683" s="51" t="s">
        <v>1202</v>
      </c>
      <c r="I2683" s="51" t="s">
        <v>1201</v>
      </c>
      <c r="J2683" s="51" t="s">
        <v>1200</v>
      </c>
      <c r="K2683" s="51" t="s">
        <v>1199</v>
      </c>
      <c r="L2683" s="51" t="s">
        <v>1242</v>
      </c>
      <c r="M2683" s="51" t="s">
        <v>1211</v>
      </c>
      <c r="N2683" s="51" t="s">
        <v>1164</v>
      </c>
      <c r="O2683" s="51">
        <v>581000</v>
      </c>
      <c r="P2683" s="51" t="s">
        <v>1195</v>
      </c>
      <c r="Q2683" s="51" t="s">
        <v>1194</v>
      </c>
      <c r="R2683" s="51" t="s">
        <v>15</v>
      </c>
      <c r="T2683" s="51" t="s">
        <v>2213</v>
      </c>
    </row>
    <row r="2684" spans="1:20" x14ac:dyDescent="0.2">
      <c r="A2684" s="51" t="s">
        <v>1787</v>
      </c>
      <c r="B2684" s="51" t="s">
        <v>1573</v>
      </c>
      <c r="C2684" s="51" t="s">
        <v>2372</v>
      </c>
      <c r="D2684" s="51" t="s">
        <v>1283</v>
      </c>
      <c r="E2684" s="51" t="s">
        <v>1282</v>
      </c>
      <c r="F2684" s="51" t="s">
        <v>1204</v>
      </c>
      <c r="G2684" s="51" t="s">
        <v>1203</v>
      </c>
      <c r="H2684" s="51" t="s">
        <v>1202</v>
      </c>
      <c r="I2684" s="51" t="s">
        <v>1201</v>
      </c>
      <c r="J2684" s="51" t="s">
        <v>1200</v>
      </c>
      <c r="K2684" s="51" t="s">
        <v>1199</v>
      </c>
      <c r="L2684" s="51" t="s">
        <v>1238</v>
      </c>
      <c r="M2684" s="51" t="s">
        <v>1791</v>
      </c>
      <c r="N2684" s="51" t="s">
        <v>2735</v>
      </c>
      <c r="O2684" s="51">
        <v>160600</v>
      </c>
      <c r="P2684" s="51" t="s">
        <v>1195</v>
      </c>
      <c r="Q2684" s="51" t="s">
        <v>1194</v>
      </c>
      <c r="R2684" s="51" t="s">
        <v>15</v>
      </c>
      <c r="T2684" s="51" t="s">
        <v>2212</v>
      </c>
    </row>
    <row r="2685" spans="1:20" x14ac:dyDescent="0.2">
      <c r="A2685" s="51" t="s">
        <v>1787</v>
      </c>
      <c r="B2685" s="51" t="s">
        <v>1573</v>
      </c>
      <c r="C2685" s="51" t="s">
        <v>2372</v>
      </c>
      <c r="D2685" s="51" t="s">
        <v>1270</v>
      </c>
      <c r="E2685" s="51" t="s">
        <v>1269</v>
      </c>
      <c r="F2685" s="51" t="s">
        <v>1204</v>
      </c>
      <c r="G2685" s="51" t="s">
        <v>1203</v>
      </c>
      <c r="H2685" s="51" t="s">
        <v>1202</v>
      </c>
      <c r="I2685" s="51" t="s">
        <v>1201</v>
      </c>
      <c r="J2685" s="51" t="s">
        <v>1200</v>
      </c>
      <c r="K2685" s="51" t="s">
        <v>1199</v>
      </c>
      <c r="L2685" s="51" t="s">
        <v>1222</v>
      </c>
      <c r="M2685" s="51" t="s">
        <v>1791</v>
      </c>
      <c r="N2685" s="51" t="s">
        <v>2735</v>
      </c>
      <c r="O2685" s="51">
        <v>159800</v>
      </c>
      <c r="P2685" s="51" t="s">
        <v>1195</v>
      </c>
      <c r="Q2685" s="51" t="s">
        <v>1194</v>
      </c>
      <c r="R2685" s="51" t="s">
        <v>15</v>
      </c>
      <c r="T2685" s="51" t="s">
        <v>2204</v>
      </c>
    </row>
    <row r="2686" spans="1:20" x14ac:dyDescent="0.2">
      <c r="A2686" s="51" t="s">
        <v>1787</v>
      </c>
      <c r="B2686" s="51" t="s">
        <v>1573</v>
      </c>
      <c r="C2686" s="51" t="s">
        <v>2372</v>
      </c>
      <c r="D2686" s="51" t="s">
        <v>1270</v>
      </c>
      <c r="E2686" s="51" t="s">
        <v>1269</v>
      </c>
      <c r="F2686" s="51" t="s">
        <v>1204</v>
      </c>
      <c r="G2686" s="51" t="s">
        <v>1203</v>
      </c>
      <c r="H2686" s="51" t="s">
        <v>1202</v>
      </c>
      <c r="I2686" s="51" t="s">
        <v>1201</v>
      </c>
      <c r="J2686" s="51" t="s">
        <v>1200</v>
      </c>
      <c r="K2686" s="51" t="s">
        <v>1199</v>
      </c>
      <c r="L2686" s="51" t="s">
        <v>1219</v>
      </c>
      <c r="M2686" s="51" t="s">
        <v>1791</v>
      </c>
      <c r="N2686" s="51" t="s">
        <v>2735</v>
      </c>
      <c r="O2686" s="51">
        <v>212900</v>
      </c>
      <c r="P2686" s="51" t="s">
        <v>1195</v>
      </c>
      <c r="Q2686" s="51" t="s">
        <v>1194</v>
      </c>
      <c r="R2686" s="51" t="s">
        <v>15</v>
      </c>
      <c r="T2686" s="51" t="s">
        <v>2093</v>
      </c>
    </row>
    <row r="2687" spans="1:20" x14ac:dyDescent="0.2">
      <c r="A2687" s="51" t="s">
        <v>1787</v>
      </c>
      <c r="B2687" s="51" t="s">
        <v>1573</v>
      </c>
      <c r="C2687" s="51" t="s">
        <v>2372</v>
      </c>
      <c r="D2687" s="51" t="s">
        <v>1270</v>
      </c>
      <c r="E2687" s="51" t="s">
        <v>1269</v>
      </c>
      <c r="F2687" s="51" t="s">
        <v>1204</v>
      </c>
      <c r="G2687" s="51" t="s">
        <v>1203</v>
      </c>
      <c r="H2687" s="51" t="s">
        <v>1202</v>
      </c>
      <c r="I2687" s="51" t="s">
        <v>1201</v>
      </c>
      <c r="J2687" s="51" t="s">
        <v>1200</v>
      </c>
      <c r="K2687" s="51" t="s">
        <v>1199</v>
      </c>
      <c r="L2687" s="51" t="s">
        <v>1217</v>
      </c>
      <c r="M2687" s="51" t="s">
        <v>1197</v>
      </c>
      <c r="N2687" s="51" t="s">
        <v>1168</v>
      </c>
      <c r="O2687" s="51">
        <v>223900</v>
      </c>
      <c r="P2687" s="51" t="s">
        <v>1195</v>
      </c>
      <c r="Q2687" s="51" t="s">
        <v>1194</v>
      </c>
      <c r="R2687" s="51" t="s">
        <v>15</v>
      </c>
      <c r="T2687" s="51" t="s">
        <v>2179</v>
      </c>
    </row>
    <row r="2688" spans="1:20" x14ac:dyDescent="0.2">
      <c r="A2688" s="51" t="s">
        <v>1787</v>
      </c>
      <c r="B2688" s="51" t="s">
        <v>1573</v>
      </c>
      <c r="C2688" s="51" t="s">
        <v>2372</v>
      </c>
      <c r="D2688" s="51" t="s">
        <v>1270</v>
      </c>
      <c r="E2688" s="51" t="s">
        <v>1269</v>
      </c>
      <c r="F2688" s="51" t="s">
        <v>1204</v>
      </c>
      <c r="G2688" s="51" t="s">
        <v>1203</v>
      </c>
      <c r="H2688" s="51" t="s">
        <v>1202</v>
      </c>
      <c r="I2688" s="51" t="s">
        <v>1201</v>
      </c>
      <c r="J2688" s="51" t="s">
        <v>1200</v>
      </c>
      <c r="K2688" s="51" t="s">
        <v>1199</v>
      </c>
      <c r="L2688" s="51" t="s">
        <v>1215</v>
      </c>
      <c r="M2688" s="51" t="s">
        <v>1211</v>
      </c>
      <c r="N2688" s="51" t="s">
        <v>1164</v>
      </c>
      <c r="O2688" s="51">
        <v>192100</v>
      </c>
      <c r="P2688" s="51" t="s">
        <v>1195</v>
      </c>
      <c r="Q2688" s="51" t="s">
        <v>1194</v>
      </c>
      <c r="R2688" s="51" t="s">
        <v>15</v>
      </c>
      <c r="T2688" s="51" t="s">
        <v>2386</v>
      </c>
    </row>
    <row r="2689" spans="1:20" x14ac:dyDescent="0.2">
      <c r="A2689" s="51" t="s">
        <v>1787</v>
      </c>
      <c r="B2689" s="51" t="s">
        <v>1573</v>
      </c>
      <c r="C2689" s="51" t="s">
        <v>2372</v>
      </c>
      <c r="D2689" s="51" t="s">
        <v>1270</v>
      </c>
      <c r="E2689" s="51" t="s">
        <v>1269</v>
      </c>
      <c r="F2689" s="51" t="s">
        <v>1204</v>
      </c>
      <c r="G2689" s="51" t="s">
        <v>1203</v>
      </c>
      <c r="H2689" s="51" t="s">
        <v>1202</v>
      </c>
      <c r="I2689" s="51" t="s">
        <v>1201</v>
      </c>
      <c r="J2689" s="51" t="s">
        <v>1200</v>
      </c>
      <c r="K2689" s="51" t="s">
        <v>1199</v>
      </c>
      <c r="L2689" s="51" t="s">
        <v>1212</v>
      </c>
      <c r="M2689" s="51" t="s">
        <v>1791</v>
      </c>
      <c r="N2689" s="51" t="s">
        <v>2735</v>
      </c>
      <c r="O2689" s="51">
        <v>335900</v>
      </c>
      <c r="P2689" s="51" t="s">
        <v>1195</v>
      </c>
      <c r="Q2689" s="51" t="s">
        <v>1194</v>
      </c>
      <c r="R2689" s="51" t="s">
        <v>1213</v>
      </c>
      <c r="T2689" s="51" t="s">
        <v>1420</v>
      </c>
    </row>
    <row r="2690" spans="1:20" x14ac:dyDescent="0.2">
      <c r="A2690" s="51" t="s">
        <v>1787</v>
      </c>
      <c r="B2690" s="51" t="s">
        <v>1573</v>
      </c>
      <c r="C2690" s="51" t="s">
        <v>2372</v>
      </c>
      <c r="D2690" s="51" t="s">
        <v>1270</v>
      </c>
      <c r="E2690" s="51" t="s">
        <v>1269</v>
      </c>
      <c r="F2690" s="51" t="s">
        <v>1204</v>
      </c>
      <c r="G2690" s="51" t="s">
        <v>1203</v>
      </c>
      <c r="H2690" s="51" t="s">
        <v>1202</v>
      </c>
      <c r="I2690" s="51" t="s">
        <v>1201</v>
      </c>
      <c r="J2690" s="51" t="s">
        <v>1200</v>
      </c>
      <c r="K2690" s="51" t="s">
        <v>1199</v>
      </c>
      <c r="L2690" s="51" t="s">
        <v>1198</v>
      </c>
      <c r="M2690" s="51" t="s">
        <v>1791</v>
      </c>
      <c r="N2690" s="51" t="s">
        <v>2735</v>
      </c>
      <c r="O2690" s="51">
        <v>604900</v>
      </c>
      <c r="P2690" s="51" t="s">
        <v>1195</v>
      </c>
      <c r="Q2690" s="51" t="s">
        <v>1194</v>
      </c>
      <c r="R2690" s="51" t="s">
        <v>15</v>
      </c>
      <c r="T2690" s="51" t="s">
        <v>1494</v>
      </c>
    </row>
    <row r="2691" spans="1:20" x14ac:dyDescent="0.2">
      <c r="A2691" s="51" t="s">
        <v>1787</v>
      </c>
      <c r="B2691" s="51" t="s">
        <v>1573</v>
      </c>
      <c r="C2691" s="51" t="s">
        <v>2372</v>
      </c>
      <c r="D2691" s="51" t="s">
        <v>1270</v>
      </c>
      <c r="E2691" s="51" t="s">
        <v>1269</v>
      </c>
      <c r="F2691" s="51" t="s">
        <v>1204</v>
      </c>
      <c r="G2691" s="51" t="s">
        <v>1203</v>
      </c>
      <c r="H2691" s="51" t="s">
        <v>1202</v>
      </c>
      <c r="I2691" s="51" t="s">
        <v>1201</v>
      </c>
      <c r="J2691" s="51" t="s">
        <v>1200</v>
      </c>
      <c r="K2691" s="51" t="s">
        <v>1199</v>
      </c>
      <c r="L2691" s="51" t="s">
        <v>1251</v>
      </c>
      <c r="M2691" s="51" t="s">
        <v>1791</v>
      </c>
      <c r="N2691" s="51" t="s">
        <v>2735</v>
      </c>
      <c r="O2691" s="51">
        <v>309900</v>
      </c>
      <c r="P2691" s="51" t="s">
        <v>1195</v>
      </c>
      <c r="Q2691" s="51" t="s">
        <v>1194</v>
      </c>
      <c r="R2691" s="51" t="s">
        <v>15</v>
      </c>
      <c r="T2691" s="51" t="s">
        <v>2210</v>
      </c>
    </row>
    <row r="2692" spans="1:20" x14ac:dyDescent="0.2">
      <c r="A2692" s="51" t="s">
        <v>1787</v>
      </c>
      <c r="B2692" s="51" t="s">
        <v>1573</v>
      </c>
      <c r="C2692" s="51" t="s">
        <v>2372</v>
      </c>
      <c r="D2692" s="51" t="s">
        <v>1270</v>
      </c>
      <c r="E2692" s="51" t="s">
        <v>1269</v>
      </c>
      <c r="F2692" s="51" t="s">
        <v>1204</v>
      </c>
      <c r="G2692" s="51" t="s">
        <v>1203</v>
      </c>
      <c r="H2692" s="51" t="s">
        <v>1202</v>
      </c>
      <c r="I2692" s="51" t="s">
        <v>1201</v>
      </c>
      <c r="J2692" s="51" t="s">
        <v>1200</v>
      </c>
      <c r="K2692" s="51" t="s">
        <v>1199</v>
      </c>
      <c r="L2692" s="51" t="s">
        <v>1248</v>
      </c>
      <c r="M2692" s="51" t="s">
        <v>1791</v>
      </c>
      <c r="N2692" s="51" t="s">
        <v>2735</v>
      </c>
      <c r="O2692" s="51">
        <v>180100</v>
      </c>
      <c r="P2692" s="51" t="s">
        <v>1195</v>
      </c>
      <c r="Q2692" s="51" t="s">
        <v>1194</v>
      </c>
      <c r="R2692" s="51" t="s">
        <v>15</v>
      </c>
      <c r="T2692" s="51" t="s">
        <v>2209</v>
      </c>
    </row>
    <row r="2693" spans="1:20" x14ac:dyDescent="0.2">
      <c r="A2693" s="51" t="s">
        <v>1787</v>
      </c>
      <c r="B2693" s="51" t="s">
        <v>1573</v>
      </c>
      <c r="C2693" s="51" t="s">
        <v>2372</v>
      </c>
      <c r="D2693" s="51" t="s">
        <v>1270</v>
      </c>
      <c r="E2693" s="51" t="s">
        <v>1269</v>
      </c>
      <c r="F2693" s="51" t="s">
        <v>1204</v>
      </c>
      <c r="G2693" s="51" t="s">
        <v>1203</v>
      </c>
      <c r="H2693" s="51" t="s">
        <v>1202</v>
      </c>
      <c r="I2693" s="51" t="s">
        <v>1201</v>
      </c>
      <c r="J2693" s="51" t="s">
        <v>1200</v>
      </c>
      <c r="K2693" s="51" t="s">
        <v>1199</v>
      </c>
      <c r="L2693" s="51" t="s">
        <v>1246</v>
      </c>
      <c r="M2693" s="51" t="s">
        <v>1211</v>
      </c>
      <c r="N2693" s="51" t="s">
        <v>1164</v>
      </c>
      <c r="O2693" s="51">
        <v>256800</v>
      </c>
      <c r="P2693" s="51" t="s">
        <v>1195</v>
      </c>
      <c r="Q2693" s="51" t="s">
        <v>1194</v>
      </c>
      <c r="R2693" s="51" t="s">
        <v>15</v>
      </c>
      <c r="T2693" s="51" t="s">
        <v>2374</v>
      </c>
    </row>
    <row r="2694" spans="1:20" x14ac:dyDescent="0.2">
      <c r="A2694" s="51" t="s">
        <v>1787</v>
      </c>
      <c r="B2694" s="51" t="s">
        <v>1573</v>
      </c>
      <c r="C2694" s="51" t="s">
        <v>2372</v>
      </c>
      <c r="D2694" s="51" t="s">
        <v>1270</v>
      </c>
      <c r="E2694" s="51" t="s">
        <v>1269</v>
      </c>
      <c r="F2694" s="51" t="s">
        <v>1204</v>
      </c>
      <c r="G2694" s="51" t="s">
        <v>1203</v>
      </c>
      <c r="H2694" s="51" t="s">
        <v>1202</v>
      </c>
      <c r="I2694" s="51" t="s">
        <v>1201</v>
      </c>
      <c r="J2694" s="51" t="s">
        <v>1200</v>
      </c>
      <c r="K2694" s="51" t="s">
        <v>1199</v>
      </c>
      <c r="L2694" s="51" t="s">
        <v>1244</v>
      </c>
      <c r="M2694" s="51" t="s">
        <v>1197</v>
      </c>
      <c r="N2694" s="51" t="s">
        <v>1168</v>
      </c>
      <c r="O2694" s="51">
        <v>211500</v>
      </c>
      <c r="P2694" s="51" t="s">
        <v>1195</v>
      </c>
      <c r="Q2694" s="51" t="s">
        <v>1194</v>
      </c>
      <c r="R2694" s="51" t="s">
        <v>15</v>
      </c>
      <c r="T2694" s="51" t="s">
        <v>1889</v>
      </c>
    </row>
    <row r="2695" spans="1:20" x14ac:dyDescent="0.2">
      <c r="A2695" s="51" t="s">
        <v>1787</v>
      </c>
      <c r="B2695" s="51" t="s">
        <v>1573</v>
      </c>
      <c r="C2695" s="51" t="s">
        <v>2372</v>
      </c>
      <c r="D2695" s="51" t="s">
        <v>1270</v>
      </c>
      <c r="E2695" s="51" t="s">
        <v>1269</v>
      </c>
      <c r="F2695" s="51" t="s">
        <v>1204</v>
      </c>
      <c r="G2695" s="51" t="s">
        <v>1203</v>
      </c>
      <c r="H2695" s="51" t="s">
        <v>1202</v>
      </c>
      <c r="I2695" s="51" t="s">
        <v>1201</v>
      </c>
      <c r="J2695" s="51" t="s">
        <v>1200</v>
      </c>
      <c r="K2695" s="51" t="s">
        <v>1199</v>
      </c>
      <c r="L2695" s="51" t="s">
        <v>1242</v>
      </c>
      <c r="M2695" s="51" t="s">
        <v>1791</v>
      </c>
      <c r="N2695" s="51" t="s">
        <v>2735</v>
      </c>
      <c r="O2695" s="51">
        <v>468559</v>
      </c>
      <c r="P2695" s="51" t="s">
        <v>1195</v>
      </c>
      <c r="Q2695" s="51" t="s">
        <v>1194</v>
      </c>
      <c r="R2695" s="51" t="s">
        <v>15</v>
      </c>
      <c r="T2695" s="51" t="s">
        <v>2208</v>
      </c>
    </row>
    <row r="2696" spans="1:20" x14ac:dyDescent="0.2">
      <c r="A2696" s="51" t="s">
        <v>1787</v>
      </c>
      <c r="B2696" s="51" t="s">
        <v>1573</v>
      </c>
      <c r="C2696" s="51" t="s">
        <v>2372</v>
      </c>
      <c r="D2696" s="51" t="s">
        <v>1270</v>
      </c>
      <c r="E2696" s="51" t="s">
        <v>1269</v>
      </c>
      <c r="F2696" s="51" t="s">
        <v>1204</v>
      </c>
      <c r="G2696" s="51" t="s">
        <v>1203</v>
      </c>
      <c r="H2696" s="51" t="s">
        <v>1202</v>
      </c>
      <c r="I2696" s="51" t="s">
        <v>1201</v>
      </c>
      <c r="J2696" s="51" t="s">
        <v>1200</v>
      </c>
      <c r="K2696" s="51" t="s">
        <v>1199</v>
      </c>
      <c r="L2696" s="51" t="s">
        <v>1238</v>
      </c>
      <c r="M2696" s="51" t="s">
        <v>1791</v>
      </c>
      <c r="N2696" s="51" t="s">
        <v>2735</v>
      </c>
      <c r="O2696" s="51">
        <v>141700</v>
      </c>
      <c r="P2696" s="51" t="s">
        <v>1195</v>
      </c>
      <c r="Q2696" s="51" t="s">
        <v>1194</v>
      </c>
      <c r="R2696" s="51" t="s">
        <v>1213</v>
      </c>
      <c r="T2696" s="51" t="s">
        <v>2377</v>
      </c>
    </row>
    <row r="2697" spans="1:20" x14ac:dyDescent="0.2">
      <c r="A2697" s="51" t="s">
        <v>1787</v>
      </c>
      <c r="B2697" s="51" t="s">
        <v>1573</v>
      </c>
      <c r="C2697" s="51" t="s">
        <v>2372</v>
      </c>
      <c r="D2697" s="51" t="s">
        <v>1265</v>
      </c>
      <c r="E2697" s="51" t="s">
        <v>1264</v>
      </c>
      <c r="F2697" s="51" t="s">
        <v>1204</v>
      </c>
      <c r="G2697" s="51" t="s">
        <v>1203</v>
      </c>
      <c r="H2697" s="51" t="s">
        <v>1202</v>
      </c>
      <c r="I2697" s="51" t="s">
        <v>1201</v>
      </c>
      <c r="J2697" s="51" t="s">
        <v>1200</v>
      </c>
      <c r="K2697" s="51" t="s">
        <v>1199</v>
      </c>
      <c r="L2697" s="51" t="s">
        <v>1222</v>
      </c>
      <c r="M2697" s="51" t="s">
        <v>1791</v>
      </c>
      <c r="N2697" s="51" t="s">
        <v>2735</v>
      </c>
      <c r="O2697" s="51">
        <v>191000</v>
      </c>
      <c r="P2697" s="51" t="s">
        <v>1195</v>
      </c>
      <c r="Q2697" s="51" t="s">
        <v>1194</v>
      </c>
      <c r="R2697" s="51" t="s">
        <v>15</v>
      </c>
      <c r="T2697" s="51" t="s">
        <v>1711</v>
      </c>
    </row>
    <row r="2698" spans="1:20" x14ac:dyDescent="0.2">
      <c r="A2698" s="51" t="s">
        <v>1787</v>
      </c>
      <c r="B2698" s="51" t="s">
        <v>1573</v>
      </c>
      <c r="C2698" s="51" t="s">
        <v>2372</v>
      </c>
      <c r="D2698" s="51" t="s">
        <v>1265</v>
      </c>
      <c r="E2698" s="51" t="s">
        <v>1264</v>
      </c>
      <c r="F2698" s="51" t="s">
        <v>1204</v>
      </c>
      <c r="G2698" s="51" t="s">
        <v>1203</v>
      </c>
      <c r="H2698" s="51" t="s">
        <v>1202</v>
      </c>
      <c r="I2698" s="51" t="s">
        <v>1201</v>
      </c>
      <c r="J2698" s="51" t="s">
        <v>1200</v>
      </c>
      <c r="K2698" s="51" t="s">
        <v>1199</v>
      </c>
      <c r="L2698" s="51" t="s">
        <v>1219</v>
      </c>
      <c r="M2698" s="51" t="s">
        <v>1214</v>
      </c>
      <c r="N2698" s="51" t="s">
        <v>1168</v>
      </c>
      <c r="O2698" s="51">
        <v>339350</v>
      </c>
      <c r="P2698" s="51" t="s">
        <v>1195</v>
      </c>
      <c r="Q2698" s="51" t="s">
        <v>1194</v>
      </c>
      <c r="R2698" s="51" t="s">
        <v>15</v>
      </c>
      <c r="T2698" s="51" t="s">
        <v>2385</v>
      </c>
    </row>
    <row r="2699" spans="1:20" x14ac:dyDescent="0.2">
      <c r="A2699" s="51" t="s">
        <v>1787</v>
      </c>
      <c r="B2699" s="51" t="s">
        <v>1573</v>
      </c>
      <c r="C2699" s="51" t="s">
        <v>2372</v>
      </c>
      <c r="D2699" s="51" t="s">
        <v>1265</v>
      </c>
      <c r="E2699" s="51" t="s">
        <v>1264</v>
      </c>
      <c r="F2699" s="51" t="s">
        <v>1204</v>
      </c>
      <c r="G2699" s="51" t="s">
        <v>1203</v>
      </c>
      <c r="H2699" s="51" t="s">
        <v>1202</v>
      </c>
      <c r="I2699" s="51" t="s">
        <v>1201</v>
      </c>
      <c r="J2699" s="51" t="s">
        <v>1200</v>
      </c>
      <c r="K2699" s="51" t="s">
        <v>1199</v>
      </c>
      <c r="L2699" s="51" t="s">
        <v>1217</v>
      </c>
      <c r="M2699" s="51" t="s">
        <v>1791</v>
      </c>
      <c r="N2699" s="51" t="s">
        <v>2735</v>
      </c>
      <c r="O2699" s="51">
        <v>159800</v>
      </c>
      <c r="P2699" s="51" t="s">
        <v>1195</v>
      </c>
      <c r="Q2699" s="51" t="s">
        <v>1194</v>
      </c>
      <c r="R2699" s="51" t="s">
        <v>15</v>
      </c>
      <c r="T2699" s="51" t="s">
        <v>2204</v>
      </c>
    </row>
    <row r="2700" spans="1:20" x14ac:dyDescent="0.2">
      <c r="A2700" s="51" t="s">
        <v>1787</v>
      </c>
      <c r="B2700" s="51" t="s">
        <v>1573</v>
      </c>
      <c r="C2700" s="51" t="s">
        <v>2372</v>
      </c>
      <c r="D2700" s="51" t="s">
        <v>1265</v>
      </c>
      <c r="E2700" s="51" t="s">
        <v>1264</v>
      </c>
      <c r="F2700" s="51" t="s">
        <v>1204</v>
      </c>
      <c r="G2700" s="51" t="s">
        <v>1203</v>
      </c>
      <c r="H2700" s="51" t="s">
        <v>1202</v>
      </c>
      <c r="I2700" s="51" t="s">
        <v>1201</v>
      </c>
      <c r="J2700" s="51" t="s">
        <v>1200</v>
      </c>
      <c r="K2700" s="51" t="s">
        <v>1199</v>
      </c>
      <c r="L2700" s="51" t="s">
        <v>1215</v>
      </c>
      <c r="M2700" s="51" t="s">
        <v>1211</v>
      </c>
      <c r="N2700" s="51" t="s">
        <v>1164</v>
      </c>
      <c r="O2700" s="51">
        <v>148920</v>
      </c>
      <c r="P2700" s="51" t="s">
        <v>1195</v>
      </c>
      <c r="Q2700" s="51" t="s">
        <v>1194</v>
      </c>
      <c r="R2700" s="51" t="s">
        <v>15</v>
      </c>
      <c r="T2700" s="51" t="s">
        <v>2384</v>
      </c>
    </row>
    <row r="2701" spans="1:20" x14ac:dyDescent="0.2">
      <c r="A2701" s="51" t="s">
        <v>1787</v>
      </c>
      <c r="B2701" s="51" t="s">
        <v>1573</v>
      </c>
      <c r="C2701" s="51" t="s">
        <v>2372</v>
      </c>
      <c r="D2701" s="51" t="s">
        <v>1265</v>
      </c>
      <c r="E2701" s="51" t="s">
        <v>1264</v>
      </c>
      <c r="F2701" s="51" t="s">
        <v>1204</v>
      </c>
      <c r="G2701" s="51" t="s">
        <v>1203</v>
      </c>
      <c r="H2701" s="51" t="s">
        <v>1202</v>
      </c>
      <c r="I2701" s="51" t="s">
        <v>1201</v>
      </c>
      <c r="J2701" s="51" t="s">
        <v>1200</v>
      </c>
      <c r="K2701" s="51" t="s">
        <v>1199</v>
      </c>
      <c r="L2701" s="51" t="s">
        <v>1212</v>
      </c>
      <c r="M2701" s="51" t="s">
        <v>1791</v>
      </c>
      <c r="N2701" s="51" t="s">
        <v>2735</v>
      </c>
      <c r="O2701" s="51">
        <v>188400</v>
      </c>
      <c r="P2701" s="51" t="s">
        <v>1195</v>
      </c>
      <c r="Q2701" s="51" t="s">
        <v>1194</v>
      </c>
      <c r="R2701" s="51" t="s">
        <v>15</v>
      </c>
      <c r="T2701" s="51" t="s">
        <v>2383</v>
      </c>
    </row>
    <row r="2702" spans="1:20" x14ac:dyDescent="0.2">
      <c r="A2702" s="51" t="s">
        <v>1787</v>
      </c>
      <c r="B2702" s="51" t="s">
        <v>1573</v>
      </c>
      <c r="C2702" s="51" t="s">
        <v>2372</v>
      </c>
      <c r="D2702" s="51" t="s">
        <v>1265</v>
      </c>
      <c r="E2702" s="51" t="s">
        <v>1264</v>
      </c>
      <c r="F2702" s="51" t="s">
        <v>1204</v>
      </c>
      <c r="G2702" s="51" t="s">
        <v>1203</v>
      </c>
      <c r="H2702" s="51" t="s">
        <v>1202</v>
      </c>
      <c r="I2702" s="51" t="s">
        <v>1201</v>
      </c>
      <c r="J2702" s="51" t="s">
        <v>1200</v>
      </c>
      <c r="K2702" s="51" t="s">
        <v>1199</v>
      </c>
      <c r="L2702" s="51" t="s">
        <v>1198</v>
      </c>
      <c r="M2702" s="51" t="s">
        <v>1211</v>
      </c>
      <c r="N2702" s="51" t="s">
        <v>1164</v>
      </c>
      <c r="O2702" s="51">
        <v>335900</v>
      </c>
      <c r="P2702" s="51" t="s">
        <v>1195</v>
      </c>
      <c r="Q2702" s="51" t="s">
        <v>1194</v>
      </c>
      <c r="R2702" s="51" t="s">
        <v>15</v>
      </c>
      <c r="T2702" s="51" t="s">
        <v>1420</v>
      </c>
    </row>
    <row r="2703" spans="1:20" x14ac:dyDescent="0.2">
      <c r="A2703" s="51" t="s">
        <v>1787</v>
      </c>
      <c r="B2703" s="51" t="s">
        <v>1573</v>
      </c>
      <c r="C2703" s="51" t="s">
        <v>2372</v>
      </c>
      <c r="D2703" s="51" t="s">
        <v>1259</v>
      </c>
      <c r="E2703" s="51" t="s">
        <v>1258</v>
      </c>
      <c r="F2703" s="51" t="s">
        <v>1204</v>
      </c>
      <c r="G2703" s="51" t="s">
        <v>1203</v>
      </c>
      <c r="H2703" s="51" t="s">
        <v>1202</v>
      </c>
      <c r="I2703" s="51" t="s">
        <v>1201</v>
      </c>
      <c r="J2703" s="51" t="s">
        <v>1200</v>
      </c>
      <c r="K2703" s="51" t="s">
        <v>1199</v>
      </c>
      <c r="L2703" s="51" t="s">
        <v>1222</v>
      </c>
      <c r="M2703" s="51" t="s">
        <v>1791</v>
      </c>
      <c r="N2703" s="51" t="s">
        <v>2735</v>
      </c>
      <c r="O2703" s="51">
        <v>157300</v>
      </c>
      <c r="P2703" s="51" t="s">
        <v>1195</v>
      </c>
      <c r="Q2703" s="51" t="s">
        <v>1194</v>
      </c>
      <c r="R2703" s="51" t="s">
        <v>15</v>
      </c>
      <c r="T2703" s="51" t="s">
        <v>2211</v>
      </c>
    </row>
    <row r="2704" spans="1:20" x14ac:dyDescent="0.2">
      <c r="A2704" s="51" t="s">
        <v>1787</v>
      </c>
      <c r="B2704" s="51" t="s">
        <v>1573</v>
      </c>
      <c r="C2704" s="51" t="s">
        <v>2372</v>
      </c>
      <c r="D2704" s="51" t="s">
        <v>1259</v>
      </c>
      <c r="E2704" s="51" t="s">
        <v>1258</v>
      </c>
      <c r="F2704" s="51" t="s">
        <v>1204</v>
      </c>
      <c r="G2704" s="51" t="s">
        <v>1203</v>
      </c>
      <c r="H2704" s="51" t="s">
        <v>1202</v>
      </c>
      <c r="I2704" s="51" t="s">
        <v>1201</v>
      </c>
      <c r="J2704" s="51" t="s">
        <v>1200</v>
      </c>
      <c r="K2704" s="51" t="s">
        <v>1199</v>
      </c>
      <c r="L2704" s="51" t="s">
        <v>1219</v>
      </c>
      <c r="M2704" s="51" t="s">
        <v>1791</v>
      </c>
      <c r="N2704" s="51" t="s">
        <v>2735</v>
      </c>
      <c r="O2704" s="51">
        <v>141900</v>
      </c>
      <c r="P2704" s="51" t="s">
        <v>1195</v>
      </c>
      <c r="Q2704" s="51" t="s">
        <v>1194</v>
      </c>
      <c r="R2704" s="51" t="s">
        <v>1213</v>
      </c>
      <c r="T2704" s="51" t="s">
        <v>2382</v>
      </c>
    </row>
    <row r="2705" spans="1:20" x14ac:dyDescent="0.2">
      <c r="A2705" s="51" t="s">
        <v>1787</v>
      </c>
      <c r="B2705" s="51" t="s">
        <v>1573</v>
      </c>
      <c r="C2705" s="51" t="s">
        <v>2372</v>
      </c>
      <c r="D2705" s="51" t="s">
        <v>1259</v>
      </c>
      <c r="E2705" s="51" t="s">
        <v>1258</v>
      </c>
      <c r="F2705" s="51" t="s">
        <v>1204</v>
      </c>
      <c r="G2705" s="51" t="s">
        <v>1203</v>
      </c>
      <c r="H2705" s="51" t="s">
        <v>1202</v>
      </c>
      <c r="I2705" s="51" t="s">
        <v>1201</v>
      </c>
      <c r="J2705" s="51" t="s">
        <v>1200</v>
      </c>
      <c r="K2705" s="51" t="s">
        <v>1199</v>
      </c>
      <c r="L2705" s="51" t="s">
        <v>1217</v>
      </c>
      <c r="M2705" s="51" t="s">
        <v>1221</v>
      </c>
      <c r="N2705" s="51" t="s">
        <v>1164</v>
      </c>
      <c r="O2705" s="51">
        <v>164000</v>
      </c>
      <c r="P2705" s="51" t="s">
        <v>1195</v>
      </c>
      <c r="Q2705" s="51" t="s">
        <v>1194</v>
      </c>
      <c r="R2705" s="51" t="s">
        <v>15</v>
      </c>
      <c r="T2705" s="51" t="s">
        <v>2202</v>
      </c>
    </row>
    <row r="2706" spans="1:20" x14ac:dyDescent="0.2">
      <c r="A2706" s="51" t="s">
        <v>1787</v>
      </c>
      <c r="B2706" s="51" t="s">
        <v>1573</v>
      </c>
      <c r="C2706" s="51" t="s">
        <v>2372</v>
      </c>
      <c r="D2706" s="51" t="s">
        <v>1259</v>
      </c>
      <c r="E2706" s="51" t="s">
        <v>1258</v>
      </c>
      <c r="F2706" s="51" t="s">
        <v>1204</v>
      </c>
      <c r="G2706" s="51" t="s">
        <v>1203</v>
      </c>
      <c r="H2706" s="51" t="s">
        <v>1202</v>
      </c>
      <c r="I2706" s="51" t="s">
        <v>1201</v>
      </c>
      <c r="J2706" s="51" t="s">
        <v>1200</v>
      </c>
      <c r="K2706" s="51" t="s">
        <v>1199</v>
      </c>
      <c r="L2706" s="51" t="s">
        <v>1215</v>
      </c>
      <c r="M2706" s="51" t="s">
        <v>1791</v>
      </c>
      <c r="N2706" s="51" t="s">
        <v>2735</v>
      </c>
      <c r="O2706" s="51">
        <v>339900</v>
      </c>
      <c r="P2706" s="51" t="s">
        <v>1195</v>
      </c>
      <c r="Q2706" s="51" t="s">
        <v>1194</v>
      </c>
      <c r="R2706" s="51" t="s">
        <v>15</v>
      </c>
      <c r="T2706" s="51" t="s">
        <v>2103</v>
      </c>
    </row>
    <row r="2707" spans="1:20" x14ac:dyDescent="0.2">
      <c r="A2707" s="51" t="s">
        <v>1787</v>
      </c>
      <c r="B2707" s="51" t="s">
        <v>1573</v>
      </c>
      <c r="C2707" s="51" t="s">
        <v>2372</v>
      </c>
      <c r="D2707" s="51" t="s">
        <v>1259</v>
      </c>
      <c r="E2707" s="51" t="s">
        <v>1258</v>
      </c>
      <c r="F2707" s="51" t="s">
        <v>1204</v>
      </c>
      <c r="G2707" s="51" t="s">
        <v>1203</v>
      </c>
      <c r="H2707" s="51" t="s">
        <v>1202</v>
      </c>
      <c r="I2707" s="51" t="s">
        <v>1201</v>
      </c>
      <c r="J2707" s="51" t="s">
        <v>1200</v>
      </c>
      <c r="K2707" s="51" t="s">
        <v>1199</v>
      </c>
      <c r="L2707" s="51" t="s">
        <v>1212</v>
      </c>
      <c r="M2707" s="51" t="s">
        <v>1211</v>
      </c>
      <c r="N2707" s="51" t="s">
        <v>1164</v>
      </c>
      <c r="O2707" s="51">
        <v>214900</v>
      </c>
      <c r="P2707" s="51" t="s">
        <v>1195</v>
      </c>
      <c r="Q2707" s="51" t="s">
        <v>1194</v>
      </c>
      <c r="R2707" s="51" t="s">
        <v>15</v>
      </c>
      <c r="T2707" s="51" t="s">
        <v>1223</v>
      </c>
    </row>
    <row r="2708" spans="1:20" x14ac:dyDescent="0.2">
      <c r="A2708" s="51" t="s">
        <v>1787</v>
      </c>
      <c r="B2708" s="51" t="s">
        <v>1573</v>
      </c>
      <c r="C2708" s="51" t="s">
        <v>2372</v>
      </c>
      <c r="D2708" s="51" t="s">
        <v>1259</v>
      </c>
      <c r="E2708" s="51" t="s">
        <v>1258</v>
      </c>
      <c r="F2708" s="51" t="s">
        <v>1204</v>
      </c>
      <c r="G2708" s="51" t="s">
        <v>1203</v>
      </c>
      <c r="H2708" s="51" t="s">
        <v>1202</v>
      </c>
      <c r="I2708" s="51" t="s">
        <v>1201</v>
      </c>
      <c r="J2708" s="51" t="s">
        <v>1200</v>
      </c>
      <c r="K2708" s="51" t="s">
        <v>1199</v>
      </c>
      <c r="L2708" s="51" t="s">
        <v>1198</v>
      </c>
      <c r="M2708" s="51" t="s">
        <v>1791</v>
      </c>
      <c r="N2708" s="51" t="s">
        <v>2735</v>
      </c>
      <c r="O2708" s="51">
        <v>113289.9</v>
      </c>
      <c r="P2708" s="51" t="s">
        <v>1195</v>
      </c>
      <c r="Q2708" s="51" t="s">
        <v>1194</v>
      </c>
      <c r="R2708" s="51" t="s">
        <v>15</v>
      </c>
      <c r="T2708" s="51" t="s">
        <v>2201</v>
      </c>
    </row>
    <row r="2709" spans="1:20" x14ac:dyDescent="0.2">
      <c r="A2709" s="51" t="s">
        <v>1787</v>
      </c>
      <c r="B2709" s="51" t="s">
        <v>1573</v>
      </c>
      <c r="C2709" s="51" t="s">
        <v>2372</v>
      </c>
      <c r="D2709" s="51" t="s">
        <v>1240</v>
      </c>
      <c r="E2709" s="51" t="s">
        <v>1239</v>
      </c>
      <c r="F2709" s="51" t="s">
        <v>1204</v>
      </c>
      <c r="G2709" s="51" t="s">
        <v>1203</v>
      </c>
      <c r="H2709" s="51" t="s">
        <v>1202</v>
      </c>
      <c r="I2709" s="51" t="s">
        <v>1201</v>
      </c>
      <c r="J2709" s="51" t="s">
        <v>1200</v>
      </c>
      <c r="K2709" s="51" t="s">
        <v>1199</v>
      </c>
      <c r="L2709" s="51" t="s">
        <v>1222</v>
      </c>
      <c r="M2709" s="51" t="s">
        <v>1211</v>
      </c>
      <c r="N2709" s="51" t="s">
        <v>1164</v>
      </c>
      <c r="O2709" s="51">
        <v>232000</v>
      </c>
      <c r="P2709" s="51" t="s">
        <v>1195</v>
      </c>
      <c r="Q2709" s="51" t="s">
        <v>1194</v>
      </c>
      <c r="R2709" s="51" t="s">
        <v>15</v>
      </c>
      <c r="T2709" s="51" t="s">
        <v>2185</v>
      </c>
    </row>
    <row r="2710" spans="1:20" x14ac:dyDescent="0.2">
      <c r="A2710" s="51" t="s">
        <v>1787</v>
      </c>
      <c r="B2710" s="51" t="s">
        <v>1573</v>
      </c>
      <c r="C2710" s="51" t="s">
        <v>2372</v>
      </c>
      <c r="D2710" s="51" t="s">
        <v>1240</v>
      </c>
      <c r="E2710" s="51" t="s">
        <v>1239</v>
      </c>
      <c r="F2710" s="51" t="s">
        <v>1204</v>
      </c>
      <c r="G2710" s="51" t="s">
        <v>1203</v>
      </c>
      <c r="H2710" s="51" t="s">
        <v>1202</v>
      </c>
      <c r="I2710" s="51" t="s">
        <v>1201</v>
      </c>
      <c r="J2710" s="51" t="s">
        <v>1200</v>
      </c>
      <c r="K2710" s="51" t="s">
        <v>1199</v>
      </c>
      <c r="L2710" s="51" t="s">
        <v>1219</v>
      </c>
      <c r="M2710" s="51" t="s">
        <v>1214</v>
      </c>
      <c r="N2710" s="51" t="s">
        <v>1168</v>
      </c>
      <c r="O2710" s="51">
        <v>336700</v>
      </c>
      <c r="P2710" s="51" t="s">
        <v>1195</v>
      </c>
      <c r="Q2710" s="51" t="s">
        <v>1194</v>
      </c>
      <c r="R2710" s="51" t="s">
        <v>15</v>
      </c>
      <c r="T2710" s="51" t="s">
        <v>2200</v>
      </c>
    </row>
    <row r="2711" spans="1:20" x14ac:dyDescent="0.2">
      <c r="A2711" s="51" t="s">
        <v>1787</v>
      </c>
      <c r="B2711" s="51" t="s">
        <v>1573</v>
      </c>
      <c r="C2711" s="51" t="s">
        <v>2372</v>
      </c>
      <c r="D2711" s="51" t="s">
        <v>1240</v>
      </c>
      <c r="E2711" s="51" t="s">
        <v>1239</v>
      </c>
      <c r="F2711" s="51" t="s">
        <v>1204</v>
      </c>
      <c r="G2711" s="51" t="s">
        <v>1203</v>
      </c>
      <c r="H2711" s="51" t="s">
        <v>1202</v>
      </c>
      <c r="I2711" s="51" t="s">
        <v>1201</v>
      </c>
      <c r="J2711" s="51" t="s">
        <v>1200</v>
      </c>
      <c r="K2711" s="51" t="s">
        <v>1199</v>
      </c>
      <c r="L2711" s="51" t="s">
        <v>1217</v>
      </c>
      <c r="M2711" s="51" t="s">
        <v>1211</v>
      </c>
      <c r="N2711" s="51" t="s">
        <v>1164</v>
      </c>
      <c r="O2711" s="51">
        <v>209900</v>
      </c>
      <c r="P2711" s="51" t="s">
        <v>1195</v>
      </c>
      <c r="Q2711" s="51" t="s">
        <v>1194</v>
      </c>
      <c r="R2711" s="51" t="s">
        <v>15</v>
      </c>
      <c r="T2711" s="51" t="s">
        <v>2004</v>
      </c>
    </row>
    <row r="2712" spans="1:20" x14ac:dyDescent="0.2">
      <c r="A2712" s="51" t="s">
        <v>1787</v>
      </c>
      <c r="B2712" s="51" t="s">
        <v>1573</v>
      </c>
      <c r="C2712" s="51" t="s">
        <v>2372</v>
      </c>
      <c r="D2712" s="51" t="s">
        <v>1240</v>
      </c>
      <c r="E2712" s="51" t="s">
        <v>1239</v>
      </c>
      <c r="F2712" s="51" t="s">
        <v>1204</v>
      </c>
      <c r="G2712" s="51" t="s">
        <v>1203</v>
      </c>
      <c r="H2712" s="51" t="s">
        <v>1202</v>
      </c>
      <c r="I2712" s="51" t="s">
        <v>1201</v>
      </c>
      <c r="J2712" s="51" t="s">
        <v>1200</v>
      </c>
      <c r="K2712" s="51" t="s">
        <v>1199</v>
      </c>
      <c r="L2712" s="51" t="s">
        <v>1215</v>
      </c>
      <c r="M2712" s="51" t="s">
        <v>1211</v>
      </c>
      <c r="N2712" s="51" t="s">
        <v>1164</v>
      </c>
      <c r="O2712" s="51">
        <v>219900</v>
      </c>
      <c r="P2712" s="51" t="s">
        <v>1195</v>
      </c>
      <c r="Q2712" s="51" t="s">
        <v>1194</v>
      </c>
      <c r="R2712" s="51" t="s">
        <v>15</v>
      </c>
      <c r="T2712" s="51" t="s">
        <v>1808</v>
      </c>
    </row>
    <row r="2713" spans="1:20" x14ac:dyDescent="0.2">
      <c r="A2713" s="51" t="s">
        <v>1787</v>
      </c>
      <c r="B2713" s="51" t="s">
        <v>1573</v>
      </c>
      <c r="C2713" s="51" t="s">
        <v>2372</v>
      </c>
      <c r="D2713" s="51" t="s">
        <v>1240</v>
      </c>
      <c r="E2713" s="51" t="s">
        <v>1239</v>
      </c>
      <c r="F2713" s="51" t="s">
        <v>1204</v>
      </c>
      <c r="G2713" s="51" t="s">
        <v>1203</v>
      </c>
      <c r="H2713" s="51" t="s">
        <v>1202</v>
      </c>
      <c r="I2713" s="51" t="s">
        <v>1201</v>
      </c>
      <c r="J2713" s="51" t="s">
        <v>1200</v>
      </c>
      <c r="K2713" s="51" t="s">
        <v>1199</v>
      </c>
      <c r="L2713" s="51" t="s">
        <v>1212</v>
      </c>
      <c r="M2713" s="51" t="s">
        <v>1791</v>
      </c>
      <c r="N2713" s="51" t="s">
        <v>2735</v>
      </c>
      <c r="O2713" s="51">
        <v>175100</v>
      </c>
      <c r="P2713" s="51" t="s">
        <v>1195</v>
      </c>
      <c r="Q2713" s="51" t="s">
        <v>1194</v>
      </c>
      <c r="R2713" s="51" t="s">
        <v>15</v>
      </c>
      <c r="T2713" s="51" t="s">
        <v>2381</v>
      </c>
    </row>
    <row r="2714" spans="1:20" x14ac:dyDescent="0.2">
      <c r="A2714" s="51" t="s">
        <v>1787</v>
      </c>
      <c r="B2714" s="51" t="s">
        <v>1573</v>
      </c>
      <c r="C2714" s="51" t="s">
        <v>2372</v>
      </c>
      <c r="D2714" s="51" t="s">
        <v>1240</v>
      </c>
      <c r="E2714" s="51" t="s">
        <v>1239</v>
      </c>
      <c r="F2714" s="51" t="s">
        <v>1204</v>
      </c>
      <c r="G2714" s="51" t="s">
        <v>1203</v>
      </c>
      <c r="H2714" s="51" t="s">
        <v>1202</v>
      </c>
      <c r="I2714" s="51" t="s">
        <v>1201</v>
      </c>
      <c r="J2714" s="51" t="s">
        <v>1200</v>
      </c>
      <c r="K2714" s="51" t="s">
        <v>1199</v>
      </c>
      <c r="L2714" s="51" t="s">
        <v>1198</v>
      </c>
      <c r="M2714" s="51" t="s">
        <v>1211</v>
      </c>
      <c r="N2714" s="51" t="s">
        <v>1164</v>
      </c>
      <c r="O2714" s="51">
        <v>249900</v>
      </c>
      <c r="P2714" s="51" t="s">
        <v>1195</v>
      </c>
      <c r="Q2714" s="51" t="s">
        <v>1194</v>
      </c>
      <c r="R2714" s="51" t="s">
        <v>15</v>
      </c>
      <c r="T2714" s="51" t="s">
        <v>1302</v>
      </c>
    </row>
    <row r="2715" spans="1:20" x14ac:dyDescent="0.2">
      <c r="A2715" s="51" t="s">
        <v>1787</v>
      </c>
      <c r="B2715" s="51" t="s">
        <v>1573</v>
      </c>
      <c r="C2715" s="51" t="s">
        <v>2372</v>
      </c>
      <c r="D2715" s="51" t="s">
        <v>1240</v>
      </c>
      <c r="E2715" s="51" t="s">
        <v>1239</v>
      </c>
      <c r="F2715" s="51" t="s">
        <v>1204</v>
      </c>
      <c r="G2715" s="51" t="s">
        <v>1203</v>
      </c>
      <c r="H2715" s="51" t="s">
        <v>1202</v>
      </c>
      <c r="I2715" s="51" t="s">
        <v>1201</v>
      </c>
      <c r="J2715" s="51" t="s">
        <v>1200</v>
      </c>
      <c r="K2715" s="51" t="s">
        <v>1199</v>
      </c>
      <c r="L2715" s="51" t="s">
        <v>1251</v>
      </c>
      <c r="M2715" s="51" t="s">
        <v>1211</v>
      </c>
      <c r="N2715" s="51" t="s">
        <v>1164</v>
      </c>
      <c r="O2715" s="51">
        <v>444900</v>
      </c>
      <c r="P2715" s="51" t="s">
        <v>1195</v>
      </c>
      <c r="Q2715" s="51" t="s">
        <v>1194</v>
      </c>
      <c r="R2715" s="51" t="s">
        <v>15</v>
      </c>
      <c r="T2715" s="51" t="s">
        <v>2128</v>
      </c>
    </row>
    <row r="2716" spans="1:20" x14ac:dyDescent="0.2">
      <c r="A2716" s="51" t="s">
        <v>1787</v>
      </c>
      <c r="B2716" s="51" t="s">
        <v>1573</v>
      </c>
      <c r="C2716" s="51" t="s">
        <v>2372</v>
      </c>
      <c r="D2716" s="51" t="s">
        <v>1240</v>
      </c>
      <c r="E2716" s="51" t="s">
        <v>1239</v>
      </c>
      <c r="F2716" s="51" t="s">
        <v>1204</v>
      </c>
      <c r="G2716" s="51" t="s">
        <v>1203</v>
      </c>
      <c r="H2716" s="51" t="s">
        <v>1202</v>
      </c>
      <c r="I2716" s="51" t="s">
        <v>1201</v>
      </c>
      <c r="J2716" s="51" t="s">
        <v>1200</v>
      </c>
      <c r="K2716" s="51" t="s">
        <v>1199</v>
      </c>
      <c r="L2716" s="51" t="s">
        <v>1248</v>
      </c>
      <c r="M2716" s="51" t="s">
        <v>1791</v>
      </c>
      <c r="N2716" s="51" t="s">
        <v>2735</v>
      </c>
      <c r="O2716" s="51">
        <v>186300</v>
      </c>
      <c r="P2716" s="51" t="s">
        <v>1195</v>
      </c>
      <c r="Q2716" s="51" t="s">
        <v>1194</v>
      </c>
      <c r="R2716" s="51" t="s">
        <v>15</v>
      </c>
      <c r="T2716" s="51" t="s">
        <v>2380</v>
      </c>
    </row>
    <row r="2717" spans="1:20" x14ac:dyDescent="0.2">
      <c r="A2717" s="51" t="s">
        <v>1787</v>
      </c>
      <c r="B2717" s="51" t="s">
        <v>1573</v>
      </c>
      <c r="C2717" s="51" t="s">
        <v>2372</v>
      </c>
      <c r="D2717" s="51" t="s">
        <v>1240</v>
      </c>
      <c r="E2717" s="51" t="s">
        <v>1239</v>
      </c>
      <c r="F2717" s="51" t="s">
        <v>1204</v>
      </c>
      <c r="G2717" s="51" t="s">
        <v>1203</v>
      </c>
      <c r="H2717" s="51" t="s">
        <v>1202</v>
      </c>
      <c r="I2717" s="51" t="s">
        <v>1201</v>
      </c>
      <c r="J2717" s="51" t="s">
        <v>1200</v>
      </c>
      <c r="K2717" s="51" t="s">
        <v>1199</v>
      </c>
      <c r="L2717" s="51" t="s">
        <v>1246</v>
      </c>
      <c r="M2717" s="51" t="s">
        <v>1791</v>
      </c>
      <c r="N2717" s="51" t="s">
        <v>2735</v>
      </c>
      <c r="O2717" s="51">
        <v>196900</v>
      </c>
      <c r="P2717" s="51" t="s">
        <v>1195</v>
      </c>
      <c r="Q2717" s="51" t="s">
        <v>1194</v>
      </c>
      <c r="R2717" s="51" t="s">
        <v>15</v>
      </c>
      <c r="T2717" s="51" t="s">
        <v>2379</v>
      </c>
    </row>
    <row r="2718" spans="1:20" x14ac:dyDescent="0.2">
      <c r="A2718" s="51" t="s">
        <v>1787</v>
      </c>
      <c r="B2718" s="51" t="s">
        <v>1573</v>
      </c>
      <c r="C2718" s="51" t="s">
        <v>2372</v>
      </c>
      <c r="D2718" s="51" t="s">
        <v>1240</v>
      </c>
      <c r="E2718" s="51" t="s">
        <v>1239</v>
      </c>
      <c r="F2718" s="51" t="s">
        <v>1204</v>
      </c>
      <c r="G2718" s="51" t="s">
        <v>1203</v>
      </c>
      <c r="H2718" s="51" t="s">
        <v>1202</v>
      </c>
      <c r="I2718" s="51" t="s">
        <v>1201</v>
      </c>
      <c r="J2718" s="51" t="s">
        <v>1200</v>
      </c>
      <c r="K2718" s="51" t="s">
        <v>1199</v>
      </c>
      <c r="L2718" s="51" t="s">
        <v>1244</v>
      </c>
      <c r="M2718" s="51" t="s">
        <v>1791</v>
      </c>
      <c r="N2718" s="51" t="s">
        <v>2735</v>
      </c>
      <c r="O2718" s="51">
        <v>339000</v>
      </c>
      <c r="P2718" s="51" t="s">
        <v>1195</v>
      </c>
      <c r="Q2718" s="51" t="s">
        <v>1194</v>
      </c>
      <c r="R2718" s="51" t="s">
        <v>15</v>
      </c>
      <c r="T2718" s="51" t="s">
        <v>2196</v>
      </c>
    </row>
    <row r="2719" spans="1:20" x14ac:dyDescent="0.2">
      <c r="A2719" s="51" t="s">
        <v>1787</v>
      </c>
      <c r="B2719" s="51" t="s">
        <v>1573</v>
      </c>
      <c r="C2719" s="51" t="s">
        <v>2372</v>
      </c>
      <c r="D2719" s="51" t="s">
        <v>1240</v>
      </c>
      <c r="E2719" s="51" t="s">
        <v>1239</v>
      </c>
      <c r="F2719" s="51" t="s">
        <v>1204</v>
      </c>
      <c r="G2719" s="51" t="s">
        <v>1203</v>
      </c>
      <c r="H2719" s="51" t="s">
        <v>1202</v>
      </c>
      <c r="I2719" s="51" t="s">
        <v>1201</v>
      </c>
      <c r="J2719" s="51" t="s">
        <v>1200</v>
      </c>
      <c r="K2719" s="51" t="s">
        <v>1199</v>
      </c>
      <c r="L2719" s="51" t="s">
        <v>1242</v>
      </c>
      <c r="M2719" s="51" t="s">
        <v>1791</v>
      </c>
      <c r="N2719" s="51" t="s">
        <v>2735</v>
      </c>
      <c r="O2719" s="51">
        <v>180900</v>
      </c>
      <c r="P2719" s="51" t="s">
        <v>1195</v>
      </c>
      <c r="Q2719" s="51" t="s">
        <v>1194</v>
      </c>
      <c r="R2719" s="51" t="s">
        <v>15</v>
      </c>
      <c r="T2719" s="51" t="s">
        <v>1987</v>
      </c>
    </row>
    <row r="2720" spans="1:20" x14ac:dyDescent="0.2">
      <c r="A2720" s="51" t="s">
        <v>1787</v>
      </c>
      <c r="B2720" s="51" t="s">
        <v>1573</v>
      </c>
      <c r="C2720" s="51" t="s">
        <v>2372</v>
      </c>
      <c r="D2720" s="51" t="s">
        <v>1240</v>
      </c>
      <c r="E2720" s="51" t="s">
        <v>1239</v>
      </c>
      <c r="F2720" s="51" t="s">
        <v>1204</v>
      </c>
      <c r="G2720" s="51" t="s">
        <v>1203</v>
      </c>
      <c r="H2720" s="51" t="s">
        <v>1202</v>
      </c>
      <c r="I2720" s="51" t="s">
        <v>1201</v>
      </c>
      <c r="J2720" s="51" t="s">
        <v>1200</v>
      </c>
      <c r="K2720" s="51" t="s">
        <v>1199</v>
      </c>
      <c r="L2720" s="51" t="s">
        <v>1238</v>
      </c>
      <c r="M2720" s="51" t="s">
        <v>1197</v>
      </c>
      <c r="N2720" s="51" t="s">
        <v>1168</v>
      </c>
      <c r="O2720" s="51">
        <v>189900</v>
      </c>
      <c r="P2720" s="51" t="s">
        <v>1195</v>
      </c>
      <c r="Q2720" s="51" t="s">
        <v>1194</v>
      </c>
      <c r="R2720" s="51" t="s">
        <v>15</v>
      </c>
      <c r="T2720" s="51" t="s">
        <v>2188</v>
      </c>
    </row>
    <row r="2721" spans="1:20" x14ac:dyDescent="0.2">
      <c r="A2721" s="51" t="s">
        <v>1787</v>
      </c>
      <c r="B2721" s="51" t="s">
        <v>1573</v>
      </c>
      <c r="C2721" s="51" t="s">
        <v>2372</v>
      </c>
      <c r="D2721" s="51" t="s">
        <v>1233</v>
      </c>
      <c r="E2721" s="51" t="s">
        <v>1232</v>
      </c>
      <c r="F2721" s="51" t="s">
        <v>1204</v>
      </c>
      <c r="G2721" s="51" t="s">
        <v>1203</v>
      </c>
      <c r="H2721" s="51" t="s">
        <v>1202</v>
      </c>
      <c r="I2721" s="51" t="s">
        <v>1201</v>
      </c>
      <c r="J2721" s="51" t="s">
        <v>1200</v>
      </c>
      <c r="K2721" s="51" t="s">
        <v>1199</v>
      </c>
      <c r="L2721" s="51" t="s">
        <v>1222</v>
      </c>
      <c r="M2721" s="51" t="s">
        <v>1211</v>
      </c>
      <c r="N2721" s="51" t="s">
        <v>1164</v>
      </c>
      <c r="O2721" s="51">
        <v>552000</v>
      </c>
      <c r="P2721" s="51" t="s">
        <v>1195</v>
      </c>
      <c r="Q2721" s="51" t="s">
        <v>1194</v>
      </c>
      <c r="R2721" s="51" t="s">
        <v>1213</v>
      </c>
      <c r="T2721" s="51" t="s">
        <v>2190</v>
      </c>
    </row>
    <row r="2722" spans="1:20" x14ac:dyDescent="0.2">
      <c r="A2722" s="51" t="s">
        <v>1787</v>
      </c>
      <c r="B2722" s="51" t="s">
        <v>1573</v>
      </c>
      <c r="C2722" s="51" t="s">
        <v>2372</v>
      </c>
      <c r="D2722" s="51" t="s">
        <v>1233</v>
      </c>
      <c r="E2722" s="51" t="s">
        <v>1232</v>
      </c>
      <c r="F2722" s="51" t="s">
        <v>1204</v>
      </c>
      <c r="G2722" s="51" t="s">
        <v>1203</v>
      </c>
      <c r="H2722" s="51" t="s">
        <v>1202</v>
      </c>
      <c r="I2722" s="51" t="s">
        <v>1201</v>
      </c>
      <c r="J2722" s="51" t="s">
        <v>1200</v>
      </c>
      <c r="K2722" s="51" t="s">
        <v>1199</v>
      </c>
      <c r="L2722" s="51" t="s">
        <v>1219</v>
      </c>
      <c r="M2722" s="51" t="s">
        <v>1791</v>
      </c>
      <c r="N2722" s="51" t="s">
        <v>2735</v>
      </c>
      <c r="O2722" s="51">
        <v>457900</v>
      </c>
      <c r="P2722" s="51" t="s">
        <v>1195</v>
      </c>
      <c r="Q2722" s="51" t="s">
        <v>1194</v>
      </c>
      <c r="R2722" s="51" t="s">
        <v>15</v>
      </c>
      <c r="T2722" s="51" t="s">
        <v>2195</v>
      </c>
    </row>
    <row r="2723" spans="1:20" x14ac:dyDescent="0.2">
      <c r="A2723" s="51" t="s">
        <v>1787</v>
      </c>
      <c r="B2723" s="51" t="s">
        <v>1573</v>
      </c>
      <c r="C2723" s="51" t="s">
        <v>2372</v>
      </c>
      <c r="D2723" s="51" t="s">
        <v>1233</v>
      </c>
      <c r="E2723" s="51" t="s">
        <v>1232</v>
      </c>
      <c r="F2723" s="51" t="s">
        <v>1204</v>
      </c>
      <c r="G2723" s="51" t="s">
        <v>1203</v>
      </c>
      <c r="H2723" s="51" t="s">
        <v>1202</v>
      </c>
      <c r="I2723" s="51" t="s">
        <v>1201</v>
      </c>
      <c r="J2723" s="51" t="s">
        <v>1200</v>
      </c>
      <c r="K2723" s="51" t="s">
        <v>1199</v>
      </c>
      <c r="L2723" s="51" t="s">
        <v>1217</v>
      </c>
      <c r="M2723" s="51" t="s">
        <v>1211</v>
      </c>
      <c r="N2723" s="51" t="s">
        <v>1164</v>
      </c>
      <c r="O2723" s="51">
        <v>232000</v>
      </c>
      <c r="P2723" s="51" t="s">
        <v>1195</v>
      </c>
      <c r="Q2723" s="51" t="s">
        <v>1194</v>
      </c>
      <c r="R2723" s="51" t="s">
        <v>15</v>
      </c>
      <c r="T2723" s="51" t="s">
        <v>2185</v>
      </c>
    </row>
    <row r="2724" spans="1:20" x14ac:dyDescent="0.2">
      <c r="A2724" s="51" t="s">
        <v>1787</v>
      </c>
      <c r="B2724" s="51" t="s">
        <v>1573</v>
      </c>
      <c r="C2724" s="51" t="s">
        <v>2372</v>
      </c>
      <c r="D2724" s="51" t="s">
        <v>1233</v>
      </c>
      <c r="E2724" s="51" t="s">
        <v>1232</v>
      </c>
      <c r="F2724" s="51" t="s">
        <v>1204</v>
      </c>
      <c r="G2724" s="51" t="s">
        <v>1203</v>
      </c>
      <c r="H2724" s="51" t="s">
        <v>1202</v>
      </c>
      <c r="I2724" s="51" t="s">
        <v>1201</v>
      </c>
      <c r="J2724" s="51" t="s">
        <v>1200</v>
      </c>
      <c r="K2724" s="51" t="s">
        <v>1199</v>
      </c>
      <c r="L2724" s="51" t="s">
        <v>1215</v>
      </c>
      <c r="M2724" s="51" t="s">
        <v>1791</v>
      </c>
      <c r="N2724" s="51" t="s">
        <v>2735</v>
      </c>
      <c r="O2724" s="51">
        <v>189870</v>
      </c>
      <c r="P2724" s="51" t="s">
        <v>1195</v>
      </c>
      <c r="Q2724" s="51" t="s">
        <v>1194</v>
      </c>
      <c r="R2724" s="51" t="s">
        <v>15</v>
      </c>
      <c r="T2724" s="51" t="s">
        <v>2194</v>
      </c>
    </row>
    <row r="2725" spans="1:20" x14ac:dyDescent="0.2">
      <c r="A2725" s="51" t="s">
        <v>1787</v>
      </c>
      <c r="B2725" s="51" t="s">
        <v>1573</v>
      </c>
      <c r="C2725" s="51" t="s">
        <v>2372</v>
      </c>
      <c r="D2725" s="51" t="s">
        <v>1233</v>
      </c>
      <c r="E2725" s="51" t="s">
        <v>1232</v>
      </c>
      <c r="F2725" s="51" t="s">
        <v>1204</v>
      </c>
      <c r="G2725" s="51" t="s">
        <v>1203</v>
      </c>
      <c r="H2725" s="51" t="s">
        <v>1202</v>
      </c>
      <c r="I2725" s="51" t="s">
        <v>1201</v>
      </c>
      <c r="J2725" s="51" t="s">
        <v>1200</v>
      </c>
      <c r="K2725" s="51" t="s">
        <v>1199</v>
      </c>
      <c r="L2725" s="51" t="s">
        <v>1212</v>
      </c>
      <c r="M2725" s="51" t="s">
        <v>1791</v>
      </c>
      <c r="N2725" s="51" t="s">
        <v>2735</v>
      </c>
      <c r="O2725" s="51">
        <v>204900</v>
      </c>
      <c r="P2725" s="51" t="s">
        <v>1195</v>
      </c>
      <c r="Q2725" s="51" t="s">
        <v>1194</v>
      </c>
      <c r="R2725" s="51" t="s">
        <v>15</v>
      </c>
      <c r="T2725" s="51" t="s">
        <v>1559</v>
      </c>
    </row>
    <row r="2726" spans="1:20" x14ac:dyDescent="0.2">
      <c r="A2726" s="51" t="s">
        <v>1787</v>
      </c>
      <c r="B2726" s="51" t="s">
        <v>1573</v>
      </c>
      <c r="C2726" s="51" t="s">
        <v>2372</v>
      </c>
      <c r="D2726" s="51" t="s">
        <v>1233</v>
      </c>
      <c r="E2726" s="51" t="s">
        <v>1232</v>
      </c>
      <c r="F2726" s="51" t="s">
        <v>1204</v>
      </c>
      <c r="G2726" s="51" t="s">
        <v>1203</v>
      </c>
      <c r="H2726" s="51" t="s">
        <v>1202</v>
      </c>
      <c r="I2726" s="51" t="s">
        <v>1201</v>
      </c>
      <c r="J2726" s="51" t="s">
        <v>1200</v>
      </c>
      <c r="K2726" s="51" t="s">
        <v>1199</v>
      </c>
      <c r="L2726" s="51" t="s">
        <v>1198</v>
      </c>
      <c r="M2726" s="51" t="s">
        <v>1791</v>
      </c>
      <c r="N2726" s="51" t="s">
        <v>2735</v>
      </c>
      <c r="O2726" s="51">
        <v>212100</v>
      </c>
      <c r="P2726" s="51" t="s">
        <v>1195</v>
      </c>
      <c r="Q2726" s="51" t="s">
        <v>1194</v>
      </c>
      <c r="R2726" s="51" t="s">
        <v>1213</v>
      </c>
      <c r="T2726" s="51" t="s">
        <v>2378</v>
      </c>
    </row>
    <row r="2727" spans="1:20" x14ac:dyDescent="0.2">
      <c r="A2727" s="51" t="s">
        <v>1787</v>
      </c>
      <c r="B2727" s="51" t="s">
        <v>1573</v>
      </c>
      <c r="C2727" s="51" t="s">
        <v>2372</v>
      </c>
      <c r="D2727" s="51" t="s">
        <v>1226</v>
      </c>
      <c r="E2727" s="51" t="s">
        <v>1225</v>
      </c>
      <c r="F2727" s="51" t="s">
        <v>1204</v>
      </c>
      <c r="G2727" s="51" t="s">
        <v>1203</v>
      </c>
      <c r="H2727" s="51" t="s">
        <v>1202</v>
      </c>
      <c r="I2727" s="51" t="s">
        <v>1201</v>
      </c>
      <c r="J2727" s="51" t="s">
        <v>1200</v>
      </c>
      <c r="K2727" s="51" t="s">
        <v>1199</v>
      </c>
      <c r="L2727" s="51" t="s">
        <v>1222</v>
      </c>
      <c r="M2727" s="51" t="s">
        <v>1791</v>
      </c>
      <c r="N2727" s="51" t="s">
        <v>2735</v>
      </c>
      <c r="O2727" s="51">
        <v>141700</v>
      </c>
      <c r="P2727" s="51" t="s">
        <v>1195</v>
      </c>
      <c r="Q2727" s="51" t="s">
        <v>1194</v>
      </c>
      <c r="R2727" s="51" t="s">
        <v>15</v>
      </c>
      <c r="T2727" s="51" t="s">
        <v>2377</v>
      </c>
    </row>
    <row r="2728" spans="1:20" x14ac:dyDescent="0.2">
      <c r="A2728" s="51" t="s">
        <v>1787</v>
      </c>
      <c r="B2728" s="51" t="s">
        <v>1573</v>
      </c>
      <c r="C2728" s="51" t="s">
        <v>2372</v>
      </c>
      <c r="D2728" s="51" t="s">
        <v>1226</v>
      </c>
      <c r="E2728" s="51" t="s">
        <v>1225</v>
      </c>
      <c r="F2728" s="51" t="s">
        <v>1204</v>
      </c>
      <c r="G2728" s="51" t="s">
        <v>1203</v>
      </c>
      <c r="H2728" s="51" t="s">
        <v>1202</v>
      </c>
      <c r="I2728" s="51" t="s">
        <v>1201</v>
      </c>
      <c r="J2728" s="51" t="s">
        <v>1200</v>
      </c>
      <c r="K2728" s="51" t="s">
        <v>1199</v>
      </c>
      <c r="L2728" s="51" t="s">
        <v>1219</v>
      </c>
      <c r="M2728" s="51" t="s">
        <v>1791</v>
      </c>
      <c r="N2728" s="51" t="s">
        <v>2735</v>
      </c>
      <c r="O2728" s="51">
        <v>338900</v>
      </c>
      <c r="P2728" s="51" t="s">
        <v>1195</v>
      </c>
      <c r="Q2728" s="51" t="s">
        <v>1194</v>
      </c>
      <c r="R2728" s="51" t="s">
        <v>15</v>
      </c>
      <c r="T2728" s="51" t="s">
        <v>2191</v>
      </c>
    </row>
    <row r="2729" spans="1:20" x14ac:dyDescent="0.2">
      <c r="A2729" s="51" t="s">
        <v>1787</v>
      </c>
      <c r="B2729" s="51" t="s">
        <v>1573</v>
      </c>
      <c r="C2729" s="51" t="s">
        <v>2372</v>
      </c>
      <c r="D2729" s="51" t="s">
        <v>1226</v>
      </c>
      <c r="E2729" s="51" t="s">
        <v>1225</v>
      </c>
      <c r="F2729" s="51" t="s">
        <v>1204</v>
      </c>
      <c r="G2729" s="51" t="s">
        <v>1203</v>
      </c>
      <c r="H2729" s="51" t="s">
        <v>1202</v>
      </c>
      <c r="I2729" s="51" t="s">
        <v>1201</v>
      </c>
      <c r="J2729" s="51" t="s">
        <v>1200</v>
      </c>
      <c r="K2729" s="51" t="s">
        <v>1199</v>
      </c>
      <c r="L2729" s="51" t="s">
        <v>1217</v>
      </c>
      <c r="M2729" s="51" t="s">
        <v>1791</v>
      </c>
      <c r="N2729" s="51" t="s">
        <v>2735</v>
      </c>
      <c r="O2729" s="51">
        <v>552200</v>
      </c>
      <c r="P2729" s="51" t="s">
        <v>1195</v>
      </c>
      <c r="Q2729" s="51" t="s">
        <v>1194</v>
      </c>
      <c r="R2729" s="51" t="s">
        <v>1213</v>
      </c>
      <c r="T2729" s="51" t="s">
        <v>2376</v>
      </c>
    </row>
    <row r="2730" spans="1:20" x14ac:dyDescent="0.2">
      <c r="A2730" s="51" t="s">
        <v>1787</v>
      </c>
      <c r="B2730" s="51" t="s">
        <v>1573</v>
      </c>
      <c r="C2730" s="51" t="s">
        <v>2372</v>
      </c>
      <c r="D2730" s="51" t="s">
        <v>1226</v>
      </c>
      <c r="E2730" s="51" t="s">
        <v>1225</v>
      </c>
      <c r="F2730" s="51" t="s">
        <v>1204</v>
      </c>
      <c r="G2730" s="51" t="s">
        <v>1203</v>
      </c>
      <c r="H2730" s="51" t="s">
        <v>1202</v>
      </c>
      <c r="I2730" s="51" t="s">
        <v>1201</v>
      </c>
      <c r="J2730" s="51" t="s">
        <v>1200</v>
      </c>
      <c r="K2730" s="51" t="s">
        <v>1199</v>
      </c>
      <c r="L2730" s="51" t="s">
        <v>1215</v>
      </c>
      <c r="M2730" s="51" t="s">
        <v>1791</v>
      </c>
      <c r="N2730" s="51" t="s">
        <v>2735</v>
      </c>
      <c r="O2730" s="51">
        <v>183900</v>
      </c>
      <c r="P2730" s="51" t="s">
        <v>1195</v>
      </c>
      <c r="Q2730" s="51" t="s">
        <v>1194</v>
      </c>
      <c r="R2730" s="51" t="s">
        <v>1213</v>
      </c>
      <c r="T2730" s="51" t="s">
        <v>2135</v>
      </c>
    </row>
    <row r="2731" spans="1:20" x14ac:dyDescent="0.2">
      <c r="A2731" s="51" t="s">
        <v>1787</v>
      </c>
      <c r="B2731" s="51" t="s">
        <v>1573</v>
      </c>
      <c r="C2731" s="51" t="s">
        <v>2372</v>
      </c>
      <c r="D2731" s="51" t="s">
        <v>1226</v>
      </c>
      <c r="E2731" s="51" t="s">
        <v>1225</v>
      </c>
      <c r="F2731" s="51" t="s">
        <v>1204</v>
      </c>
      <c r="G2731" s="51" t="s">
        <v>1203</v>
      </c>
      <c r="H2731" s="51" t="s">
        <v>1202</v>
      </c>
      <c r="I2731" s="51" t="s">
        <v>1201</v>
      </c>
      <c r="J2731" s="51" t="s">
        <v>1200</v>
      </c>
      <c r="K2731" s="51" t="s">
        <v>1199</v>
      </c>
      <c r="L2731" s="51" t="s">
        <v>1212</v>
      </c>
      <c r="M2731" s="51" t="s">
        <v>1791</v>
      </c>
      <c r="N2731" s="51" t="s">
        <v>2735</v>
      </c>
      <c r="O2731" s="51">
        <v>228600</v>
      </c>
      <c r="P2731" s="51" t="s">
        <v>1195</v>
      </c>
      <c r="Q2731" s="51" t="s">
        <v>1194</v>
      </c>
      <c r="R2731" s="51" t="s">
        <v>15</v>
      </c>
      <c r="T2731" s="51" t="s">
        <v>2189</v>
      </c>
    </row>
    <row r="2732" spans="1:20" x14ac:dyDescent="0.2">
      <c r="A2732" s="51" t="s">
        <v>1787</v>
      </c>
      <c r="B2732" s="51" t="s">
        <v>1573</v>
      </c>
      <c r="C2732" s="51" t="s">
        <v>2372</v>
      </c>
      <c r="D2732" s="51" t="s">
        <v>1226</v>
      </c>
      <c r="E2732" s="51" t="s">
        <v>1225</v>
      </c>
      <c r="F2732" s="51" t="s">
        <v>1204</v>
      </c>
      <c r="G2732" s="51" t="s">
        <v>1203</v>
      </c>
      <c r="H2732" s="51" t="s">
        <v>1202</v>
      </c>
      <c r="I2732" s="51" t="s">
        <v>1201</v>
      </c>
      <c r="J2732" s="51" t="s">
        <v>1200</v>
      </c>
      <c r="K2732" s="51" t="s">
        <v>1199</v>
      </c>
      <c r="L2732" s="51" t="s">
        <v>1198</v>
      </c>
      <c r="M2732" s="51" t="s">
        <v>1791</v>
      </c>
      <c r="N2732" s="51" t="s">
        <v>2735</v>
      </c>
      <c r="O2732" s="51">
        <v>189900</v>
      </c>
      <c r="P2732" s="51" t="s">
        <v>1195</v>
      </c>
      <c r="Q2732" s="51" t="s">
        <v>1194</v>
      </c>
      <c r="R2732" s="51" t="s">
        <v>1213</v>
      </c>
      <c r="T2732" s="51" t="s">
        <v>2188</v>
      </c>
    </row>
    <row r="2733" spans="1:20" x14ac:dyDescent="0.2">
      <c r="A2733" s="51" t="s">
        <v>1787</v>
      </c>
      <c r="B2733" s="51" t="s">
        <v>1573</v>
      </c>
      <c r="C2733" s="51" t="s">
        <v>2372</v>
      </c>
      <c r="D2733" s="51" t="s">
        <v>1206</v>
      </c>
      <c r="E2733" s="51" t="s">
        <v>1205</v>
      </c>
      <c r="F2733" s="51" t="s">
        <v>1204</v>
      </c>
      <c r="G2733" s="51" t="s">
        <v>1203</v>
      </c>
      <c r="H2733" s="51" t="s">
        <v>1202</v>
      </c>
      <c r="I2733" s="51" t="s">
        <v>1201</v>
      </c>
      <c r="J2733" s="51" t="s">
        <v>1200</v>
      </c>
      <c r="K2733" s="51" t="s">
        <v>1199</v>
      </c>
      <c r="L2733" s="51" t="s">
        <v>1222</v>
      </c>
      <c r="M2733" s="51" t="s">
        <v>1791</v>
      </c>
      <c r="N2733" s="51" t="s">
        <v>2735</v>
      </c>
      <c r="O2733" s="51">
        <v>220500</v>
      </c>
      <c r="P2733" s="51" t="s">
        <v>1195</v>
      </c>
      <c r="Q2733" s="51" t="s">
        <v>1194</v>
      </c>
      <c r="R2733" s="51" t="s">
        <v>15</v>
      </c>
      <c r="T2733" s="51" t="s">
        <v>2375</v>
      </c>
    </row>
    <row r="2734" spans="1:20" x14ac:dyDescent="0.2">
      <c r="A2734" s="51" t="s">
        <v>1787</v>
      </c>
      <c r="B2734" s="51" t="s">
        <v>1573</v>
      </c>
      <c r="C2734" s="51" t="s">
        <v>2372</v>
      </c>
      <c r="D2734" s="51" t="s">
        <v>1206</v>
      </c>
      <c r="E2734" s="51" t="s">
        <v>1205</v>
      </c>
      <c r="F2734" s="51" t="s">
        <v>1204</v>
      </c>
      <c r="G2734" s="51" t="s">
        <v>1203</v>
      </c>
      <c r="H2734" s="51" t="s">
        <v>1202</v>
      </c>
      <c r="I2734" s="51" t="s">
        <v>1201</v>
      </c>
      <c r="J2734" s="51" t="s">
        <v>1200</v>
      </c>
      <c r="K2734" s="51" t="s">
        <v>1199</v>
      </c>
      <c r="L2734" s="51" t="s">
        <v>1219</v>
      </c>
      <c r="M2734" s="51" t="s">
        <v>1791</v>
      </c>
      <c r="N2734" s="51" t="s">
        <v>2735</v>
      </c>
      <c r="O2734" s="51">
        <v>256800</v>
      </c>
      <c r="P2734" s="51" t="s">
        <v>1195</v>
      </c>
      <c r="Q2734" s="51" t="s">
        <v>1194</v>
      </c>
      <c r="R2734" s="51" t="s">
        <v>15</v>
      </c>
      <c r="T2734" s="51" t="s">
        <v>2374</v>
      </c>
    </row>
    <row r="2735" spans="1:20" x14ac:dyDescent="0.2">
      <c r="A2735" s="51" t="s">
        <v>1787</v>
      </c>
      <c r="B2735" s="51" t="s">
        <v>1573</v>
      </c>
      <c r="C2735" s="51" t="s">
        <v>2372</v>
      </c>
      <c r="D2735" s="51" t="s">
        <v>1206</v>
      </c>
      <c r="E2735" s="51" t="s">
        <v>1205</v>
      </c>
      <c r="F2735" s="51" t="s">
        <v>1204</v>
      </c>
      <c r="G2735" s="51" t="s">
        <v>1203</v>
      </c>
      <c r="H2735" s="51" t="s">
        <v>1202</v>
      </c>
      <c r="I2735" s="51" t="s">
        <v>1201</v>
      </c>
      <c r="J2735" s="51" t="s">
        <v>1200</v>
      </c>
      <c r="K2735" s="51" t="s">
        <v>1199</v>
      </c>
      <c r="L2735" s="51" t="s">
        <v>1217</v>
      </c>
      <c r="M2735" s="51" t="s">
        <v>1791</v>
      </c>
      <c r="N2735" s="51" t="s">
        <v>2735</v>
      </c>
      <c r="O2735" s="51">
        <v>232000</v>
      </c>
      <c r="P2735" s="51" t="s">
        <v>1195</v>
      </c>
      <c r="Q2735" s="51" t="s">
        <v>1194</v>
      </c>
      <c r="R2735" s="51" t="s">
        <v>15</v>
      </c>
      <c r="T2735" s="51" t="s">
        <v>2185</v>
      </c>
    </row>
    <row r="2736" spans="1:20" x14ac:dyDescent="0.2">
      <c r="A2736" s="51" t="s">
        <v>1787</v>
      </c>
      <c r="B2736" s="51" t="s">
        <v>1573</v>
      </c>
      <c r="C2736" s="51" t="s">
        <v>2372</v>
      </c>
      <c r="D2736" s="51" t="s">
        <v>1206</v>
      </c>
      <c r="E2736" s="51" t="s">
        <v>1205</v>
      </c>
      <c r="F2736" s="51" t="s">
        <v>1204</v>
      </c>
      <c r="G2736" s="51" t="s">
        <v>1203</v>
      </c>
      <c r="H2736" s="51" t="s">
        <v>1202</v>
      </c>
      <c r="I2736" s="51" t="s">
        <v>1201</v>
      </c>
      <c r="J2736" s="51" t="s">
        <v>1200</v>
      </c>
      <c r="K2736" s="51" t="s">
        <v>1199</v>
      </c>
      <c r="L2736" s="51" t="s">
        <v>1215</v>
      </c>
      <c r="M2736" s="51" t="s">
        <v>1197</v>
      </c>
      <c r="N2736" s="51" t="s">
        <v>1168</v>
      </c>
      <c r="O2736" s="51">
        <v>297400</v>
      </c>
      <c r="P2736" s="51" t="s">
        <v>1195</v>
      </c>
      <c r="Q2736" s="51" t="s">
        <v>1194</v>
      </c>
      <c r="R2736" s="51" t="s">
        <v>15</v>
      </c>
      <c r="T2736" s="51" t="s">
        <v>2373</v>
      </c>
    </row>
    <row r="2737" spans="1:20" x14ac:dyDescent="0.2">
      <c r="A2737" s="51" t="s">
        <v>1787</v>
      </c>
      <c r="B2737" s="51" t="s">
        <v>1573</v>
      </c>
      <c r="C2737" s="51" t="s">
        <v>2372</v>
      </c>
      <c r="D2737" s="51" t="s">
        <v>1206</v>
      </c>
      <c r="E2737" s="51" t="s">
        <v>1205</v>
      </c>
      <c r="F2737" s="51" t="s">
        <v>1204</v>
      </c>
      <c r="G2737" s="51" t="s">
        <v>1203</v>
      </c>
      <c r="H2737" s="51" t="s">
        <v>1202</v>
      </c>
      <c r="I2737" s="51" t="s">
        <v>1201</v>
      </c>
      <c r="J2737" s="51" t="s">
        <v>1200</v>
      </c>
      <c r="K2737" s="51" t="s">
        <v>1199</v>
      </c>
      <c r="L2737" s="51" t="s">
        <v>1212</v>
      </c>
      <c r="M2737" s="51" t="s">
        <v>1211</v>
      </c>
      <c r="N2737" s="51" t="s">
        <v>1164</v>
      </c>
      <c r="O2737" s="51">
        <v>235380</v>
      </c>
      <c r="P2737" s="51" t="s">
        <v>1195</v>
      </c>
      <c r="Q2737" s="51" t="s">
        <v>1194</v>
      </c>
      <c r="R2737" s="51" t="s">
        <v>15</v>
      </c>
      <c r="T2737" s="51" t="s">
        <v>2183</v>
      </c>
    </row>
    <row r="2738" spans="1:20" x14ac:dyDescent="0.2">
      <c r="A2738" s="51" t="s">
        <v>1787</v>
      </c>
      <c r="B2738" s="51" t="s">
        <v>1573</v>
      </c>
      <c r="C2738" s="51" t="s">
        <v>2372</v>
      </c>
      <c r="D2738" s="51" t="s">
        <v>1206</v>
      </c>
      <c r="E2738" s="51" t="s">
        <v>1205</v>
      </c>
      <c r="F2738" s="51" t="s">
        <v>1204</v>
      </c>
      <c r="G2738" s="51" t="s">
        <v>1203</v>
      </c>
      <c r="H2738" s="51" t="s">
        <v>1202</v>
      </c>
      <c r="I2738" s="51" t="s">
        <v>1201</v>
      </c>
      <c r="J2738" s="51" t="s">
        <v>1200</v>
      </c>
      <c r="K2738" s="51" t="s">
        <v>1199</v>
      </c>
      <c r="L2738" s="51" t="s">
        <v>1198</v>
      </c>
      <c r="M2738" s="51" t="s">
        <v>1272</v>
      </c>
      <c r="N2738" s="51" t="s">
        <v>1166</v>
      </c>
      <c r="O2738" s="51">
        <v>335900</v>
      </c>
      <c r="P2738" s="51" t="s">
        <v>1195</v>
      </c>
      <c r="Q2738" s="51" t="s">
        <v>1194</v>
      </c>
      <c r="R2738" s="51" t="s">
        <v>15</v>
      </c>
      <c r="T2738" s="51" t="s">
        <v>1420</v>
      </c>
    </row>
    <row r="2739" spans="1:20" x14ac:dyDescent="0.2">
      <c r="A2739" s="51" t="s">
        <v>2182</v>
      </c>
      <c r="B2739" s="51" t="s">
        <v>1208</v>
      </c>
      <c r="C2739" s="51" t="s">
        <v>2181</v>
      </c>
      <c r="D2739" s="51" t="s">
        <v>1573</v>
      </c>
      <c r="E2739" s="51" t="s">
        <v>1572</v>
      </c>
      <c r="F2739" s="51" t="s">
        <v>1204</v>
      </c>
      <c r="G2739" s="51" t="s">
        <v>1203</v>
      </c>
      <c r="H2739" s="51" t="s">
        <v>1202</v>
      </c>
      <c r="I2739" s="51" t="s">
        <v>1201</v>
      </c>
      <c r="J2739" s="51" t="s">
        <v>1200</v>
      </c>
      <c r="K2739" s="51" t="s">
        <v>1199</v>
      </c>
      <c r="L2739" s="51" t="s">
        <v>1222</v>
      </c>
      <c r="M2739" s="51" t="s">
        <v>1221</v>
      </c>
      <c r="N2739" s="51" t="s">
        <v>1164</v>
      </c>
      <c r="O2739" s="51">
        <v>201900</v>
      </c>
      <c r="P2739" s="51" t="s">
        <v>1195</v>
      </c>
      <c r="Q2739" s="51" t="s">
        <v>1194</v>
      </c>
      <c r="R2739" s="51" t="s">
        <v>15</v>
      </c>
      <c r="T2739" s="51" t="s">
        <v>2371</v>
      </c>
    </row>
    <row r="2740" spans="1:20" x14ac:dyDescent="0.2">
      <c r="A2740" s="51" t="s">
        <v>2182</v>
      </c>
      <c r="B2740" s="51" t="s">
        <v>1208</v>
      </c>
      <c r="C2740" s="51" t="s">
        <v>2181</v>
      </c>
      <c r="D2740" s="51" t="s">
        <v>1573</v>
      </c>
      <c r="E2740" s="51" t="s">
        <v>1572</v>
      </c>
      <c r="F2740" s="51" t="s">
        <v>1204</v>
      </c>
      <c r="G2740" s="51" t="s">
        <v>1203</v>
      </c>
      <c r="H2740" s="51" t="s">
        <v>1202</v>
      </c>
      <c r="I2740" s="51" t="s">
        <v>1201</v>
      </c>
      <c r="J2740" s="51" t="s">
        <v>1200</v>
      </c>
      <c r="K2740" s="51" t="s">
        <v>1199</v>
      </c>
      <c r="L2740" s="51" t="s">
        <v>1219</v>
      </c>
      <c r="M2740" s="51" t="s">
        <v>1791</v>
      </c>
      <c r="N2740" s="51" t="s">
        <v>2735</v>
      </c>
      <c r="O2740" s="51">
        <v>183900</v>
      </c>
      <c r="P2740" s="51" t="s">
        <v>1195</v>
      </c>
      <c r="Q2740" s="51" t="s">
        <v>1194</v>
      </c>
      <c r="R2740" s="51" t="s">
        <v>15</v>
      </c>
      <c r="T2740" s="51" t="s">
        <v>2135</v>
      </c>
    </row>
    <row r="2741" spans="1:20" x14ac:dyDescent="0.2">
      <c r="A2741" s="51" t="s">
        <v>2182</v>
      </c>
      <c r="B2741" s="51" t="s">
        <v>1208</v>
      </c>
      <c r="C2741" s="51" t="s">
        <v>2181</v>
      </c>
      <c r="D2741" s="51" t="s">
        <v>1573</v>
      </c>
      <c r="E2741" s="51" t="s">
        <v>1572</v>
      </c>
      <c r="F2741" s="51" t="s">
        <v>1204</v>
      </c>
      <c r="G2741" s="51" t="s">
        <v>1203</v>
      </c>
      <c r="H2741" s="51" t="s">
        <v>1202</v>
      </c>
      <c r="I2741" s="51" t="s">
        <v>1201</v>
      </c>
      <c r="J2741" s="51" t="s">
        <v>1200</v>
      </c>
      <c r="K2741" s="51" t="s">
        <v>1199</v>
      </c>
      <c r="L2741" s="51" t="s">
        <v>1217</v>
      </c>
      <c r="M2741" s="51" t="s">
        <v>1211</v>
      </c>
      <c r="N2741" s="51" t="s">
        <v>1164</v>
      </c>
      <c r="O2741" s="51">
        <v>276000</v>
      </c>
      <c r="P2741" s="51" t="s">
        <v>1195</v>
      </c>
      <c r="Q2741" s="51" t="s">
        <v>1194</v>
      </c>
      <c r="R2741" s="51" t="s">
        <v>15</v>
      </c>
      <c r="T2741" s="51" t="s">
        <v>2370</v>
      </c>
    </row>
    <row r="2742" spans="1:20" x14ac:dyDescent="0.2">
      <c r="A2742" s="51" t="s">
        <v>2182</v>
      </c>
      <c r="B2742" s="51" t="s">
        <v>1208</v>
      </c>
      <c r="C2742" s="51" t="s">
        <v>2181</v>
      </c>
      <c r="D2742" s="51" t="s">
        <v>1573</v>
      </c>
      <c r="E2742" s="51" t="s">
        <v>1572</v>
      </c>
      <c r="F2742" s="51" t="s">
        <v>1204</v>
      </c>
      <c r="G2742" s="51" t="s">
        <v>1203</v>
      </c>
      <c r="H2742" s="51" t="s">
        <v>1202</v>
      </c>
      <c r="I2742" s="51" t="s">
        <v>1201</v>
      </c>
      <c r="J2742" s="51" t="s">
        <v>1200</v>
      </c>
      <c r="K2742" s="51" t="s">
        <v>1199</v>
      </c>
      <c r="L2742" s="51" t="s">
        <v>1215</v>
      </c>
      <c r="M2742" s="51" t="s">
        <v>1221</v>
      </c>
      <c r="N2742" s="51" t="s">
        <v>1164</v>
      </c>
      <c r="O2742" s="51">
        <v>323500</v>
      </c>
      <c r="P2742" s="51" t="s">
        <v>1195</v>
      </c>
      <c r="Q2742" s="51" t="s">
        <v>1194</v>
      </c>
      <c r="R2742" s="51" t="s">
        <v>15</v>
      </c>
      <c r="T2742" s="51" t="s">
        <v>2369</v>
      </c>
    </row>
    <row r="2743" spans="1:20" x14ac:dyDescent="0.2">
      <c r="A2743" s="51" t="s">
        <v>2182</v>
      </c>
      <c r="B2743" s="51" t="s">
        <v>1208</v>
      </c>
      <c r="C2743" s="51" t="s">
        <v>2181</v>
      </c>
      <c r="D2743" s="51" t="s">
        <v>1573</v>
      </c>
      <c r="E2743" s="51" t="s">
        <v>1572</v>
      </c>
      <c r="F2743" s="51" t="s">
        <v>1204</v>
      </c>
      <c r="G2743" s="51" t="s">
        <v>1203</v>
      </c>
      <c r="H2743" s="51" t="s">
        <v>1202</v>
      </c>
      <c r="I2743" s="51" t="s">
        <v>1201</v>
      </c>
      <c r="J2743" s="51" t="s">
        <v>1200</v>
      </c>
      <c r="K2743" s="51" t="s">
        <v>1199</v>
      </c>
      <c r="L2743" s="51" t="s">
        <v>1212</v>
      </c>
      <c r="M2743" s="51" t="s">
        <v>1340</v>
      </c>
      <c r="N2743" s="51" t="s">
        <v>1166</v>
      </c>
      <c r="O2743" s="51">
        <v>338800</v>
      </c>
      <c r="P2743" s="51" t="s">
        <v>1195</v>
      </c>
      <c r="Q2743" s="51" t="s">
        <v>1194</v>
      </c>
      <c r="R2743" s="51" t="s">
        <v>15</v>
      </c>
      <c r="T2743" s="51" t="s">
        <v>2240</v>
      </c>
    </row>
    <row r="2744" spans="1:20" x14ac:dyDescent="0.2">
      <c r="A2744" s="51" t="s">
        <v>2182</v>
      </c>
      <c r="B2744" s="51" t="s">
        <v>1208</v>
      </c>
      <c r="C2744" s="51" t="s">
        <v>2181</v>
      </c>
      <c r="D2744" s="51" t="s">
        <v>1573</v>
      </c>
      <c r="E2744" s="51" t="s">
        <v>1572</v>
      </c>
      <c r="F2744" s="51" t="s">
        <v>1204</v>
      </c>
      <c r="G2744" s="51" t="s">
        <v>1203</v>
      </c>
      <c r="H2744" s="51" t="s">
        <v>1202</v>
      </c>
      <c r="I2744" s="51" t="s">
        <v>1201</v>
      </c>
      <c r="J2744" s="51" t="s">
        <v>1200</v>
      </c>
      <c r="K2744" s="51" t="s">
        <v>1199</v>
      </c>
      <c r="L2744" s="51" t="s">
        <v>1198</v>
      </c>
      <c r="M2744" s="51" t="s">
        <v>1211</v>
      </c>
      <c r="N2744" s="51" t="s">
        <v>1164</v>
      </c>
      <c r="O2744" s="51">
        <v>204900</v>
      </c>
      <c r="P2744" s="51" t="s">
        <v>1195</v>
      </c>
      <c r="Q2744" s="51" t="s">
        <v>1194</v>
      </c>
      <c r="R2744" s="51" t="s">
        <v>15</v>
      </c>
      <c r="T2744" s="51" t="s">
        <v>1559</v>
      </c>
    </row>
    <row r="2745" spans="1:20" x14ac:dyDescent="0.2">
      <c r="A2745" s="51" t="s">
        <v>2182</v>
      </c>
      <c r="B2745" s="51" t="s">
        <v>1208</v>
      </c>
      <c r="C2745" s="51" t="s">
        <v>2181</v>
      </c>
      <c r="D2745" s="51" t="s">
        <v>1573</v>
      </c>
      <c r="E2745" s="51" t="s">
        <v>1572</v>
      </c>
      <c r="F2745" s="51" t="s">
        <v>1204</v>
      </c>
      <c r="G2745" s="51" t="s">
        <v>1203</v>
      </c>
      <c r="H2745" s="51" t="s">
        <v>1202</v>
      </c>
      <c r="I2745" s="51" t="s">
        <v>1201</v>
      </c>
      <c r="J2745" s="51" t="s">
        <v>1200</v>
      </c>
      <c r="K2745" s="51" t="s">
        <v>1199</v>
      </c>
      <c r="L2745" s="51" t="s">
        <v>1251</v>
      </c>
      <c r="M2745" s="51" t="s">
        <v>1791</v>
      </c>
      <c r="N2745" s="51" t="s">
        <v>2735</v>
      </c>
      <c r="O2745" s="51">
        <v>189900</v>
      </c>
      <c r="P2745" s="51" t="s">
        <v>1195</v>
      </c>
      <c r="Q2745" s="51" t="s">
        <v>1194</v>
      </c>
      <c r="R2745" s="51" t="s">
        <v>15</v>
      </c>
      <c r="T2745" s="51" t="s">
        <v>2188</v>
      </c>
    </row>
    <row r="2746" spans="1:20" x14ac:dyDescent="0.2">
      <c r="A2746" s="51" t="s">
        <v>2182</v>
      </c>
      <c r="B2746" s="51" t="s">
        <v>1208</v>
      </c>
      <c r="C2746" s="51" t="s">
        <v>2181</v>
      </c>
      <c r="D2746" s="51" t="s">
        <v>1573</v>
      </c>
      <c r="E2746" s="51" t="s">
        <v>1572</v>
      </c>
      <c r="F2746" s="51" t="s">
        <v>1204</v>
      </c>
      <c r="G2746" s="51" t="s">
        <v>1203</v>
      </c>
      <c r="H2746" s="51" t="s">
        <v>1202</v>
      </c>
      <c r="I2746" s="51" t="s">
        <v>1201</v>
      </c>
      <c r="J2746" s="51" t="s">
        <v>1200</v>
      </c>
      <c r="K2746" s="51" t="s">
        <v>1199</v>
      </c>
      <c r="L2746" s="51" t="s">
        <v>1248</v>
      </c>
      <c r="M2746" s="51" t="s">
        <v>1791</v>
      </c>
      <c r="N2746" s="51" t="s">
        <v>2735</v>
      </c>
      <c r="O2746" s="51">
        <v>306900</v>
      </c>
      <c r="P2746" s="51" t="s">
        <v>1195</v>
      </c>
      <c r="Q2746" s="51" t="s">
        <v>1194</v>
      </c>
      <c r="R2746" s="51" t="s">
        <v>15</v>
      </c>
      <c r="T2746" s="51" t="s">
        <v>2368</v>
      </c>
    </row>
    <row r="2747" spans="1:20" x14ac:dyDescent="0.2">
      <c r="A2747" s="51" t="s">
        <v>2182</v>
      </c>
      <c r="B2747" s="51" t="s">
        <v>1208</v>
      </c>
      <c r="C2747" s="51" t="s">
        <v>2181</v>
      </c>
      <c r="D2747" s="51" t="s">
        <v>1573</v>
      </c>
      <c r="E2747" s="51" t="s">
        <v>1572</v>
      </c>
      <c r="F2747" s="51" t="s">
        <v>1204</v>
      </c>
      <c r="G2747" s="51" t="s">
        <v>1203</v>
      </c>
      <c r="H2747" s="51" t="s">
        <v>1202</v>
      </c>
      <c r="I2747" s="51" t="s">
        <v>1201</v>
      </c>
      <c r="J2747" s="51" t="s">
        <v>1200</v>
      </c>
      <c r="K2747" s="51" t="s">
        <v>1199</v>
      </c>
      <c r="L2747" s="51" t="s">
        <v>1246</v>
      </c>
      <c r="M2747" s="51" t="s">
        <v>1211</v>
      </c>
      <c r="N2747" s="51" t="s">
        <v>1164</v>
      </c>
      <c r="O2747" s="51">
        <v>226900</v>
      </c>
      <c r="P2747" s="51" t="s">
        <v>1195</v>
      </c>
      <c r="Q2747" s="51" t="s">
        <v>1194</v>
      </c>
      <c r="R2747" s="51" t="s">
        <v>15</v>
      </c>
      <c r="T2747" s="51" t="s">
        <v>2278</v>
      </c>
    </row>
    <row r="2748" spans="1:20" x14ac:dyDescent="0.2">
      <c r="A2748" s="51" t="s">
        <v>2182</v>
      </c>
      <c r="B2748" s="51" t="s">
        <v>1208</v>
      </c>
      <c r="C2748" s="51" t="s">
        <v>2181</v>
      </c>
      <c r="D2748" s="51" t="s">
        <v>1573</v>
      </c>
      <c r="E2748" s="51" t="s">
        <v>1572</v>
      </c>
      <c r="F2748" s="51" t="s">
        <v>1204</v>
      </c>
      <c r="G2748" s="51" t="s">
        <v>1203</v>
      </c>
      <c r="H2748" s="51" t="s">
        <v>1202</v>
      </c>
      <c r="I2748" s="51" t="s">
        <v>1201</v>
      </c>
      <c r="J2748" s="51" t="s">
        <v>1200</v>
      </c>
      <c r="K2748" s="51" t="s">
        <v>1199</v>
      </c>
      <c r="L2748" s="51" t="s">
        <v>1244</v>
      </c>
      <c r="M2748" s="51" t="s">
        <v>1791</v>
      </c>
      <c r="N2748" s="51" t="s">
        <v>2735</v>
      </c>
      <c r="O2748" s="51">
        <v>212900</v>
      </c>
      <c r="P2748" s="51" t="s">
        <v>1195</v>
      </c>
      <c r="Q2748" s="51" t="s">
        <v>1194</v>
      </c>
      <c r="R2748" s="51" t="s">
        <v>1213</v>
      </c>
      <c r="T2748" s="51" t="s">
        <v>2093</v>
      </c>
    </row>
    <row r="2749" spans="1:20" x14ac:dyDescent="0.2">
      <c r="A2749" s="51" t="s">
        <v>2182</v>
      </c>
      <c r="B2749" s="51" t="s">
        <v>1208</v>
      </c>
      <c r="C2749" s="51" t="s">
        <v>2181</v>
      </c>
      <c r="D2749" s="51" t="s">
        <v>1573</v>
      </c>
      <c r="E2749" s="51" t="s">
        <v>1572</v>
      </c>
      <c r="F2749" s="51" t="s">
        <v>1204</v>
      </c>
      <c r="G2749" s="51" t="s">
        <v>1203</v>
      </c>
      <c r="H2749" s="51" t="s">
        <v>1202</v>
      </c>
      <c r="I2749" s="51" t="s">
        <v>1201</v>
      </c>
      <c r="J2749" s="51" t="s">
        <v>1200</v>
      </c>
      <c r="K2749" s="51" t="s">
        <v>1199</v>
      </c>
      <c r="L2749" s="51" t="s">
        <v>1242</v>
      </c>
      <c r="M2749" s="51" t="s">
        <v>1214</v>
      </c>
      <c r="N2749" s="51" t="s">
        <v>1168</v>
      </c>
      <c r="O2749" s="51">
        <v>328900</v>
      </c>
      <c r="P2749" s="51" t="s">
        <v>1195</v>
      </c>
      <c r="Q2749" s="51" t="s">
        <v>1194</v>
      </c>
      <c r="R2749" s="51" t="s">
        <v>15</v>
      </c>
      <c r="T2749" s="51" t="s">
        <v>1949</v>
      </c>
    </row>
    <row r="2750" spans="1:20" x14ac:dyDescent="0.2">
      <c r="A2750" s="51" t="s">
        <v>2182</v>
      </c>
      <c r="B2750" s="51" t="s">
        <v>1208</v>
      </c>
      <c r="C2750" s="51" t="s">
        <v>2181</v>
      </c>
      <c r="D2750" s="51" t="s">
        <v>1573</v>
      </c>
      <c r="E2750" s="51" t="s">
        <v>1572</v>
      </c>
      <c r="F2750" s="51" t="s">
        <v>1204</v>
      </c>
      <c r="G2750" s="51" t="s">
        <v>1203</v>
      </c>
      <c r="H2750" s="51" t="s">
        <v>1202</v>
      </c>
      <c r="I2750" s="51" t="s">
        <v>1201</v>
      </c>
      <c r="J2750" s="51" t="s">
        <v>1200</v>
      </c>
      <c r="K2750" s="51" t="s">
        <v>1199</v>
      </c>
      <c r="L2750" s="51" t="s">
        <v>1238</v>
      </c>
      <c r="M2750" s="51" t="s">
        <v>1211</v>
      </c>
      <c r="N2750" s="51" t="s">
        <v>1164</v>
      </c>
      <c r="O2750" s="51">
        <v>884900</v>
      </c>
      <c r="P2750" s="51" t="s">
        <v>1195</v>
      </c>
      <c r="Q2750" s="51" t="s">
        <v>1194</v>
      </c>
      <c r="R2750" s="51" t="s">
        <v>1213</v>
      </c>
      <c r="T2750" s="51" t="s">
        <v>2367</v>
      </c>
    </row>
    <row r="2751" spans="1:20" x14ac:dyDescent="0.2">
      <c r="A2751" s="51" t="s">
        <v>2182</v>
      </c>
      <c r="B2751" s="51" t="s">
        <v>1208</v>
      </c>
      <c r="C2751" s="51" t="s">
        <v>2181</v>
      </c>
      <c r="D2751" s="51" t="s">
        <v>1573</v>
      </c>
      <c r="E2751" s="51" t="s">
        <v>1572</v>
      </c>
      <c r="F2751" s="51" t="s">
        <v>1204</v>
      </c>
      <c r="G2751" s="51" t="s">
        <v>1203</v>
      </c>
      <c r="H2751" s="51" t="s">
        <v>1202</v>
      </c>
      <c r="I2751" s="51" t="s">
        <v>1201</v>
      </c>
      <c r="J2751" s="51" t="s">
        <v>1200</v>
      </c>
      <c r="K2751" s="51" t="s">
        <v>1199</v>
      </c>
      <c r="L2751" s="51" t="s">
        <v>1488</v>
      </c>
      <c r="M2751" s="51" t="s">
        <v>1211</v>
      </c>
      <c r="N2751" s="51" t="s">
        <v>1164</v>
      </c>
      <c r="O2751" s="51">
        <v>193900</v>
      </c>
      <c r="P2751" s="51" t="s">
        <v>1195</v>
      </c>
      <c r="Q2751" s="51" t="s">
        <v>1194</v>
      </c>
      <c r="R2751" s="51" t="s">
        <v>15</v>
      </c>
      <c r="T2751" s="51" t="s">
        <v>2366</v>
      </c>
    </row>
    <row r="2752" spans="1:20" x14ac:dyDescent="0.2">
      <c r="A2752" s="51" t="s">
        <v>2182</v>
      </c>
      <c r="B2752" s="51" t="s">
        <v>1208</v>
      </c>
      <c r="C2752" s="51" t="s">
        <v>2181</v>
      </c>
      <c r="D2752" s="51" t="s">
        <v>1573</v>
      </c>
      <c r="E2752" s="51" t="s">
        <v>1572</v>
      </c>
      <c r="F2752" s="51" t="s">
        <v>1204</v>
      </c>
      <c r="G2752" s="51" t="s">
        <v>1203</v>
      </c>
      <c r="H2752" s="51" t="s">
        <v>1202</v>
      </c>
      <c r="I2752" s="51" t="s">
        <v>1201</v>
      </c>
      <c r="J2752" s="51" t="s">
        <v>1200</v>
      </c>
      <c r="K2752" s="51" t="s">
        <v>1199</v>
      </c>
      <c r="L2752" s="51" t="s">
        <v>1486</v>
      </c>
      <c r="M2752" s="51" t="s">
        <v>1197</v>
      </c>
      <c r="N2752" s="51" t="s">
        <v>1168</v>
      </c>
      <c r="O2752" s="51">
        <v>320900</v>
      </c>
      <c r="P2752" s="51" t="s">
        <v>1195</v>
      </c>
      <c r="Q2752" s="51" t="s">
        <v>1194</v>
      </c>
      <c r="R2752" s="51" t="s">
        <v>15</v>
      </c>
      <c r="T2752" s="51" t="s">
        <v>2360</v>
      </c>
    </row>
    <row r="2753" spans="1:20" x14ac:dyDescent="0.2">
      <c r="A2753" s="51" t="s">
        <v>2182</v>
      </c>
      <c r="B2753" s="51" t="s">
        <v>1208</v>
      </c>
      <c r="C2753" s="51" t="s">
        <v>2181</v>
      </c>
      <c r="D2753" s="51" t="s">
        <v>1573</v>
      </c>
      <c r="E2753" s="51" t="s">
        <v>1572</v>
      </c>
      <c r="F2753" s="51" t="s">
        <v>1204</v>
      </c>
      <c r="G2753" s="51" t="s">
        <v>1203</v>
      </c>
      <c r="H2753" s="51" t="s">
        <v>1202</v>
      </c>
      <c r="I2753" s="51" t="s">
        <v>1201</v>
      </c>
      <c r="J2753" s="51" t="s">
        <v>1200</v>
      </c>
      <c r="K2753" s="51" t="s">
        <v>1199</v>
      </c>
      <c r="L2753" s="51" t="s">
        <v>1484</v>
      </c>
      <c r="M2753" s="51" t="s">
        <v>1211</v>
      </c>
      <c r="N2753" s="51" t="s">
        <v>1164</v>
      </c>
      <c r="O2753" s="51">
        <v>331900</v>
      </c>
      <c r="P2753" s="51" t="s">
        <v>1195</v>
      </c>
      <c r="Q2753" s="51" t="s">
        <v>1194</v>
      </c>
      <c r="R2753" s="51" t="s">
        <v>1213</v>
      </c>
      <c r="T2753" s="51" t="s">
        <v>2258</v>
      </c>
    </row>
    <row r="2754" spans="1:20" x14ac:dyDescent="0.2">
      <c r="A2754" s="51" t="s">
        <v>2182</v>
      </c>
      <c r="B2754" s="51" t="s">
        <v>1208</v>
      </c>
      <c r="C2754" s="51" t="s">
        <v>2181</v>
      </c>
      <c r="D2754" s="51" t="s">
        <v>1573</v>
      </c>
      <c r="E2754" s="51" t="s">
        <v>1572</v>
      </c>
      <c r="F2754" s="51" t="s">
        <v>1204</v>
      </c>
      <c r="G2754" s="51" t="s">
        <v>1203</v>
      </c>
      <c r="H2754" s="51" t="s">
        <v>1202</v>
      </c>
      <c r="I2754" s="51" t="s">
        <v>1201</v>
      </c>
      <c r="J2754" s="51" t="s">
        <v>1200</v>
      </c>
      <c r="K2754" s="51" t="s">
        <v>1199</v>
      </c>
      <c r="L2754" s="51" t="s">
        <v>1482</v>
      </c>
      <c r="M2754" s="51" t="s">
        <v>1214</v>
      </c>
      <c r="N2754" s="51" t="s">
        <v>1168</v>
      </c>
      <c r="O2754" s="51">
        <v>340900</v>
      </c>
      <c r="P2754" s="51" t="s">
        <v>1195</v>
      </c>
      <c r="Q2754" s="51" t="s">
        <v>1194</v>
      </c>
      <c r="R2754" s="51" t="s">
        <v>15</v>
      </c>
      <c r="T2754" s="51" t="s">
        <v>1275</v>
      </c>
    </row>
    <row r="2755" spans="1:20" x14ac:dyDescent="0.2">
      <c r="A2755" s="51" t="s">
        <v>2182</v>
      </c>
      <c r="B2755" s="51" t="s">
        <v>1208</v>
      </c>
      <c r="C2755" s="51" t="s">
        <v>2181</v>
      </c>
      <c r="D2755" s="51" t="s">
        <v>1573</v>
      </c>
      <c r="E2755" s="51" t="s">
        <v>1572</v>
      </c>
      <c r="F2755" s="51" t="s">
        <v>1204</v>
      </c>
      <c r="G2755" s="51" t="s">
        <v>1203</v>
      </c>
      <c r="H2755" s="51" t="s">
        <v>1202</v>
      </c>
      <c r="I2755" s="51" t="s">
        <v>1201</v>
      </c>
      <c r="J2755" s="51" t="s">
        <v>1200</v>
      </c>
      <c r="K2755" s="51" t="s">
        <v>1199</v>
      </c>
      <c r="L2755" s="51" t="s">
        <v>1481</v>
      </c>
      <c r="M2755" s="51" t="s">
        <v>1211</v>
      </c>
      <c r="N2755" s="51" t="s">
        <v>1164</v>
      </c>
      <c r="O2755" s="51">
        <v>232000</v>
      </c>
      <c r="P2755" s="51" t="s">
        <v>1195</v>
      </c>
      <c r="Q2755" s="51" t="s">
        <v>1194</v>
      </c>
      <c r="R2755" s="51" t="s">
        <v>15</v>
      </c>
      <c r="T2755" s="51" t="s">
        <v>2185</v>
      </c>
    </row>
    <row r="2756" spans="1:20" x14ac:dyDescent="0.2">
      <c r="A2756" s="51" t="s">
        <v>2182</v>
      </c>
      <c r="B2756" s="51" t="s">
        <v>1208</v>
      </c>
      <c r="C2756" s="51" t="s">
        <v>2181</v>
      </c>
      <c r="D2756" s="51" t="s">
        <v>1573</v>
      </c>
      <c r="E2756" s="51" t="s">
        <v>1572</v>
      </c>
      <c r="F2756" s="51" t="s">
        <v>1204</v>
      </c>
      <c r="G2756" s="51" t="s">
        <v>1203</v>
      </c>
      <c r="H2756" s="51" t="s">
        <v>1202</v>
      </c>
      <c r="I2756" s="51" t="s">
        <v>1201</v>
      </c>
      <c r="J2756" s="51" t="s">
        <v>1200</v>
      </c>
      <c r="K2756" s="51" t="s">
        <v>1199</v>
      </c>
      <c r="L2756" s="51" t="s">
        <v>1478</v>
      </c>
      <c r="M2756" s="51" t="s">
        <v>1791</v>
      </c>
      <c r="N2756" s="51" t="s">
        <v>2735</v>
      </c>
      <c r="O2756" s="51">
        <v>218900</v>
      </c>
      <c r="P2756" s="51" t="s">
        <v>1195</v>
      </c>
      <c r="Q2756" s="51" t="s">
        <v>1194</v>
      </c>
      <c r="R2756" s="51" t="s">
        <v>15</v>
      </c>
      <c r="T2756" s="51" t="s">
        <v>2365</v>
      </c>
    </row>
    <row r="2757" spans="1:20" x14ac:dyDescent="0.2">
      <c r="A2757" s="51" t="s">
        <v>2182</v>
      </c>
      <c r="B2757" s="51" t="s">
        <v>1208</v>
      </c>
      <c r="C2757" s="51" t="s">
        <v>2181</v>
      </c>
      <c r="D2757" s="51" t="s">
        <v>1573</v>
      </c>
      <c r="E2757" s="51" t="s">
        <v>1572</v>
      </c>
      <c r="F2757" s="51" t="s">
        <v>1204</v>
      </c>
      <c r="G2757" s="51" t="s">
        <v>1203</v>
      </c>
      <c r="H2757" s="51" t="s">
        <v>1202</v>
      </c>
      <c r="I2757" s="51" t="s">
        <v>1201</v>
      </c>
      <c r="J2757" s="51" t="s">
        <v>1200</v>
      </c>
      <c r="K2757" s="51" t="s">
        <v>1199</v>
      </c>
      <c r="L2757" s="51" t="s">
        <v>1535</v>
      </c>
      <c r="M2757" s="51" t="s">
        <v>1221</v>
      </c>
      <c r="N2757" s="51" t="s">
        <v>1164</v>
      </c>
      <c r="O2757" s="51">
        <v>411900</v>
      </c>
      <c r="P2757" s="51" t="s">
        <v>1195</v>
      </c>
      <c r="Q2757" s="51" t="s">
        <v>1194</v>
      </c>
      <c r="R2757" s="51" t="s">
        <v>15</v>
      </c>
      <c r="T2757" s="51" t="s">
        <v>2231</v>
      </c>
    </row>
    <row r="2758" spans="1:20" x14ac:dyDescent="0.2">
      <c r="A2758" s="51" t="s">
        <v>2182</v>
      </c>
      <c r="B2758" s="51" t="s">
        <v>1208</v>
      </c>
      <c r="C2758" s="51" t="s">
        <v>2181</v>
      </c>
      <c r="D2758" s="51" t="s">
        <v>1573</v>
      </c>
      <c r="E2758" s="51" t="s">
        <v>1572</v>
      </c>
      <c r="F2758" s="51" t="s">
        <v>1204</v>
      </c>
      <c r="G2758" s="51" t="s">
        <v>1203</v>
      </c>
      <c r="H2758" s="51" t="s">
        <v>1202</v>
      </c>
      <c r="I2758" s="51" t="s">
        <v>1201</v>
      </c>
      <c r="J2758" s="51" t="s">
        <v>1200</v>
      </c>
      <c r="K2758" s="51" t="s">
        <v>1199</v>
      </c>
      <c r="L2758" s="51" t="s">
        <v>1533</v>
      </c>
      <c r="M2758" s="51" t="s">
        <v>1221</v>
      </c>
      <c r="N2758" s="51" t="s">
        <v>1164</v>
      </c>
      <c r="O2758" s="51">
        <v>312400</v>
      </c>
      <c r="P2758" s="51" t="s">
        <v>1195</v>
      </c>
      <c r="Q2758" s="51" t="s">
        <v>1194</v>
      </c>
      <c r="R2758" s="51" t="s">
        <v>1213</v>
      </c>
      <c r="T2758" s="51" t="s">
        <v>2364</v>
      </c>
    </row>
    <row r="2759" spans="1:20" x14ac:dyDescent="0.2">
      <c r="A2759" s="51" t="s">
        <v>2182</v>
      </c>
      <c r="B2759" s="51" t="s">
        <v>1208</v>
      </c>
      <c r="C2759" s="51" t="s">
        <v>2181</v>
      </c>
      <c r="D2759" s="51" t="s">
        <v>1573</v>
      </c>
      <c r="E2759" s="51" t="s">
        <v>1572</v>
      </c>
      <c r="F2759" s="51" t="s">
        <v>1204</v>
      </c>
      <c r="G2759" s="51" t="s">
        <v>1203</v>
      </c>
      <c r="H2759" s="51" t="s">
        <v>1202</v>
      </c>
      <c r="I2759" s="51" t="s">
        <v>1201</v>
      </c>
      <c r="J2759" s="51" t="s">
        <v>1200</v>
      </c>
      <c r="K2759" s="51" t="s">
        <v>1199</v>
      </c>
      <c r="L2759" s="51" t="s">
        <v>1532</v>
      </c>
      <c r="M2759" s="51" t="s">
        <v>1791</v>
      </c>
      <c r="N2759" s="51" t="s">
        <v>2735</v>
      </c>
      <c r="O2759" s="51">
        <v>249900</v>
      </c>
      <c r="P2759" s="51" t="s">
        <v>1195</v>
      </c>
      <c r="Q2759" s="51" t="s">
        <v>1194</v>
      </c>
      <c r="R2759" s="51" t="s">
        <v>15</v>
      </c>
      <c r="T2759" s="51" t="s">
        <v>1302</v>
      </c>
    </row>
    <row r="2760" spans="1:20" x14ac:dyDescent="0.2">
      <c r="A2760" s="51" t="s">
        <v>2182</v>
      </c>
      <c r="B2760" s="51" t="s">
        <v>1208</v>
      </c>
      <c r="C2760" s="51" t="s">
        <v>2181</v>
      </c>
      <c r="D2760" s="51" t="s">
        <v>1573</v>
      </c>
      <c r="E2760" s="51" t="s">
        <v>1572</v>
      </c>
      <c r="F2760" s="51" t="s">
        <v>1204</v>
      </c>
      <c r="G2760" s="51" t="s">
        <v>1203</v>
      </c>
      <c r="H2760" s="51" t="s">
        <v>1202</v>
      </c>
      <c r="I2760" s="51" t="s">
        <v>1201</v>
      </c>
      <c r="J2760" s="51" t="s">
        <v>1200</v>
      </c>
      <c r="K2760" s="51" t="s">
        <v>1199</v>
      </c>
      <c r="L2760" s="51" t="s">
        <v>1531</v>
      </c>
      <c r="M2760" s="51" t="s">
        <v>1791</v>
      </c>
      <c r="N2760" s="51" t="s">
        <v>2735</v>
      </c>
      <c r="O2760" s="51">
        <v>699900</v>
      </c>
      <c r="P2760" s="51" t="s">
        <v>1195</v>
      </c>
      <c r="Q2760" s="51" t="s">
        <v>1194</v>
      </c>
      <c r="R2760" s="51" t="s">
        <v>15</v>
      </c>
      <c r="T2760" s="51" t="s">
        <v>1960</v>
      </c>
    </row>
    <row r="2761" spans="1:20" x14ac:dyDescent="0.2">
      <c r="A2761" s="51" t="s">
        <v>2182</v>
      </c>
      <c r="B2761" s="51" t="s">
        <v>1208</v>
      </c>
      <c r="C2761" s="51" t="s">
        <v>2181</v>
      </c>
      <c r="D2761" s="51" t="s">
        <v>1573</v>
      </c>
      <c r="E2761" s="51" t="s">
        <v>1572</v>
      </c>
      <c r="F2761" s="51" t="s">
        <v>1204</v>
      </c>
      <c r="G2761" s="51" t="s">
        <v>1203</v>
      </c>
      <c r="H2761" s="51" t="s">
        <v>1202</v>
      </c>
      <c r="I2761" s="51" t="s">
        <v>1201</v>
      </c>
      <c r="J2761" s="51" t="s">
        <v>1200</v>
      </c>
      <c r="K2761" s="51" t="s">
        <v>1199</v>
      </c>
      <c r="L2761" s="51" t="s">
        <v>1530</v>
      </c>
      <c r="M2761" s="51" t="s">
        <v>1211</v>
      </c>
      <c r="N2761" s="51" t="s">
        <v>1164</v>
      </c>
      <c r="O2761" s="51">
        <v>240200</v>
      </c>
      <c r="P2761" s="51" t="s">
        <v>1195</v>
      </c>
      <c r="Q2761" s="51" t="s">
        <v>1194</v>
      </c>
      <c r="R2761" s="51" t="s">
        <v>15</v>
      </c>
      <c r="T2761" s="51" t="s">
        <v>2363</v>
      </c>
    </row>
    <row r="2762" spans="1:20" x14ac:dyDescent="0.2">
      <c r="A2762" s="51" t="s">
        <v>2182</v>
      </c>
      <c r="B2762" s="51" t="s">
        <v>1208</v>
      </c>
      <c r="C2762" s="51" t="s">
        <v>2181</v>
      </c>
      <c r="D2762" s="51" t="s">
        <v>1573</v>
      </c>
      <c r="E2762" s="51" t="s">
        <v>1572</v>
      </c>
      <c r="F2762" s="51" t="s">
        <v>1204</v>
      </c>
      <c r="G2762" s="51" t="s">
        <v>1203</v>
      </c>
      <c r="H2762" s="51" t="s">
        <v>1202</v>
      </c>
      <c r="I2762" s="51" t="s">
        <v>1201</v>
      </c>
      <c r="J2762" s="51" t="s">
        <v>1200</v>
      </c>
      <c r="K2762" s="51" t="s">
        <v>1199</v>
      </c>
      <c r="L2762" s="51" t="s">
        <v>1526</v>
      </c>
      <c r="M2762" s="51" t="s">
        <v>1791</v>
      </c>
      <c r="N2762" s="51" t="s">
        <v>2735</v>
      </c>
      <c r="O2762" s="51">
        <v>174500</v>
      </c>
      <c r="P2762" s="51" t="s">
        <v>1195</v>
      </c>
      <c r="Q2762" s="51" t="s">
        <v>1194</v>
      </c>
      <c r="R2762" s="51" t="s">
        <v>15</v>
      </c>
      <c r="T2762" s="51" t="s">
        <v>2247</v>
      </c>
    </row>
    <row r="2763" spans="1:20" x14ac:dyDescent="0.2">
      <c r="A2763" s="51" t="s">
        <v>2182</v>
      </c>
      <c r="B2763" s="51" t="s">
        <v>1208</v>
      </c>
      <c r="C2763" s="51" t="s">
        <v>2181</v>
      </c>
      <c r="D2763" s="51" t="s">
        <v>1573</v>
      </c>
      <c r="E2763" s="51" t="s">
        <v>1572</v>
      </c>
      <c r="F2763" s="51" t="s">
        <v>1204</v>
      </c>
      <c r="G2763" s="51" t="s">
        <v>1203</v>
      </c>
      <c r="H2763" s="51" t="s">
        <v>1202</v>
      </c>
      <c r="I2763" s="51" t="s">
        <v>1201</v>
      </c>
      <c r="J2763" s="51" t="s">
        <v>1200</v>
      </c>
      <c r="K2763" s="51" t="s">
        <v>1199</v>
      </c>
      <c r="L2763" s="51" t="s">
        <v>1621</v>
      </c>
      <c r="M2763" s="51" t="s">
        <v>1197</v>
      </c>
      <c r="N2763" s="51" t="s">
        <v>1168</v>
      </c>
      <c r="O2763" s="51">
        <v>371900</v>
      </c>
      <c r="P2763" s="51" t="s">
        <v>1195</v>
      </c>
      <c r="Q2763" s="51" t="s">
        <v>1194</v>
      </c>
      <c r="R2763" s="51" t="s">
        <v>15</v>
      </c>
      <c r="T2763" s="51" t="s">
        <v>1904</v>
      </c>
    </row>
    <row r="2764" spans="1:20" x14ac:dyDescent="0.2">
      <c r="A2764" s="51" t="s">
        <v>2182</v>
      </c>
      <c r="B2764" s="51" t="s">
        <v>1208</v>
      </c>
      <c r="C2764" s="51" t="s">
        <v>2181</v>
      </c>
      <c r="D2764" s="51" t="s">
        <v>1573</v>
      </c>
      <c r="E2764" s="51" t="s">
        <v>1572</v>
      </c>
      <c r="F2764" s="51" t="s">
        <v>1204</v>
      </c>
      <c r="G2764" s="51" t="s">
        <v>1203</v>
      </c>
      <c r="H2764" s="51" t="s">
        <v>1202</v>
      </c>
      <c r="I2764" s="51" t="s">
        <v>1201</v>
      </c>
      <c r="J2764" s="51" t="s">
        <v>1200</v>
      </c>
      <c r="K2764" s="51" t="s">
        <v>1199</v>
      </c>
      <c r="L2764" s="51" t="s">
        <v>1619</v>
      </c>
      <c r="M2764" s="51" t="s">
        <v>1791</v>
      </c>
      <c r="N2764" s="51" t="s">
        <v>2735</v>
      </c>
      <c r="O2764" s="51">
        <v>514900</v>
      </c>
      <c r="P2764" s="51" t="s">
        <v>1195</v>
      </c>
      <c r="Q2764" s="51" t="s">
        <v>1194</v>
      </c>
      <c r="R2764" s="51" t="s">
        <v>15</v>
      </c>
      <c r="T2764" s="51" t="s">
        <v>1288</v>
      </c>
    </row>
    <row r="2765" spans="1:20" x14ac:dyDescent="0.2">
      <c r="A2765" s="51" t="s">
        <v>2182</v>
      </c>
      <c r="B2765" s="51" t="s">
        <v>1208</v>
      </c>
      <c r="C2765" s="51" t="s">
        <v>2181</v>
      </c>
      <c r="D2765" s="51" t="s">
        <v>1573</v>
      </c>
      <c r="E2765" s="51" t="s">
        <v>1572</v>
      </c>
      <c r="F2765" s="51" t="s">
        <v>1204</v>
      </c>
      <c r="G2765" s="51" t="s">
        <v>1203</v>
      </c>
      <c r="H2765" s="51" t="s">
        <v>1202</v>
      </c>
      <c r="I2765" s="51" t="s">
        <v>1201</v>
      </c>
      <c r="J2765" s="51" t="s">
        <v>1200</v>
      </c>
      <c r="K2765" s="51" t="s">
        <v>1199</v>
      </c>
      <c r="L2765" s="51" t="s">
        <v>1618</v>
      </c>
      <c r="M2765" s="51" t="s">
        <v>1211</v>
      </c>
      <c r="N2765" s="51" t="s">
        <v>1164</v>
      </c>
      <c r="O2765" s="51">
        <v>266638</v>
      </c>
      <c r="P2765" s="51" t="s">
        <v>1195</v>
      </c>
      <c r="Q2765" s="51" t="s">
        <v>1194</v>
      </c>
      <c r="R2765" s="51" t="s">
        <v>15</v>
      </c>
      <c r="T2765" s="51" t="s">
        <v>2241</v>
      </c>
    </row>
    <row r="2766" spans="1:20" x14ac:dyDescent="0.2">
      <c r="A2766" s="51" t="s">
        <v>2182</v>
      </c>
      <c r="B2766" s="51" t="s">
        <v>1208</v>
      </c>
      <c r="C2766" s="51" t="s">
        <v>2181</v>
      </c>
      <c r="D2766" s="51" t="s">
        <v>1573</v>
      </c>
      <c r="E2766" s="51" t="s">
        <v>1572</v>
      </c>
      <c r="F2766" s="51" t="s">
        <v>1204</v>
      </c>
      <c r="G2766" s="51" t="s">
        <v>1203</v>
      </c>
      <c r="H2766" s="51" t="s">
        <v>1202</v>
      </c>
      <c r="I2766" s="51" t="s">
        <v>1201</v>
      </c>
      <c r="J2766" s="51" t="s">
        <v>1200</v>
      </c>
      <c r="K2766" s="51" t="s">
        <v>1199</v>
      </c>
      <c r="L2766" s="51" t="s">
        <v>1617</v>
      </c>
      <c r="M2766" s="51" t="s">
        <v>1791</v>
      </c>
      <c r="N2766" s="51" t="s">
        <v>2735</v>
      </c>
      <c r="O2766" s="51">
        <v>147100</v>
      </c>
      <c r="P2766" s="51" t="s">
        <v>1195</v>
      </c>
      <c r="Q2766" s="51" t="s">
        <v>1194</v>
      </c>
      <c r="R2766" s="51" t="s">
        <v>15</v>
      </c>
      <c r="T2766" s="51" t="s">
        <v>2362</v>
      </c>
    </row>
    <row r="2767" spans="1:20" x14ac:dyDescent="0.2">
      <c r="A2767" s="51" t="s">
        <v>2182</v>
      </c>
      <c r="B2767" s="51" t="s">
        <v>1208</v>
      </c>
      <c r="C2767" s="51" t="s">
        <v>2181</v>
      </c>
      <c r="D2767" s="51" t="s">
        <v>1573</v>
      </c>
      <c r="E2767" s="51" t="s">
        <v>1572</v>
      </c>
      <c r="F2767" s="51" t="s">
        <v>1204</v>
      </c>
      <c r="G2767" s="51" t="s">
        <v>1203</v>
      </c>
      <c r="H2767" s="51" t="s">
        <v>1202</v>
      </c>
      <c r="I2767" s="51" t="s">
        <v>1201</v>
      </c>
      <c r="J2767" s="51" t="s">
        <v>1200</v>
      </c>
      <c r="K2767" s="51" t="s">
        <v>1199</v>
      </c>
      <c r="L2767" s="51" t="s">
        <v>1616</v>
      </c>
      <c r="M2767" s="51" t="s">
        <v>1221</v>
      </c>
      <c r="N2767" s="51" t="s">
        <v>1164</v>
      </c>
      <c r="O2767" s="51">
        <v>590600</v>
      </c>
      <c r="P2767" s="51" t="s">
        <v>1195</v>
      </c>
      <c r="Q2767" s="51" t="s">
        <v>1194</v>
      </c>
      <c r="R2767" s="51" t="s">
        <v>15</v>
      </c>
      <c r="T2767" s="51" t="s">
        <v>2361</v>
      </c>
    </row>
    <row r="2768" spans="1:20" x14ac:dyDescent="0.2">
      <c r="A2768" s="51" t="s">
        <v>2182</v>
      </c>
      <c r="B2768" s="51" t="s">
        <v>1208</v>
      </c>
      <c r="C2768" s="51" t="s">
        <v>2181</v>
      </c>
      <c r="D2768" s="51" t="s">
        <v>1573</v>
      </c>
      <c r="E2768" s="51" t="s">
        <v>1572</v>
      </c>
      <c r="F2768" s="51" t="s">
        <v>1204</v>
      </c>
      <c r="G2768" s="51" t="s">
        <v>1203</v>
      </c>
      <c r="H2768" s="51" t="s">
        <v>1202</v>
      </c>
      <c r="I2768" s="51" t="s">
        <v>1201</v>
      </c>
      <c r="J2768" s="51" t="s">
        <v>1200</v>
      </c>
      <c r="K2768" s="51" t="s">
        <v>1199</v>
      </c>
      <c r="L2768" s="51" t="s">
        <v>1614</v>
      </c>
      <c r="M2768" s="51" t="s">
        <v>1272</v>
      </c>
      <c r="N2768" s="51" t="s">
        <v>1166</v>
      </c>
      <c r="O2768" s="51">
        <v>339900</v>
      </c>
      <c r="P2768" s="51" t="s">
        <v>1195</v>
      </c>
      <c r="Q2768" s="51" t="s">
        <v>1194</v>
      </c>
      <c r="R2768" s="51" t="s">
        <v>1213</v>
      </c>
      <c r="T2768" s="51" t="s">
        <v>2103</v>
      </c>
    </row>
    <row r="2769" spans="1:20" x14ac:dyDescent="0.2">
      <c r="A2769" s="51" t="s">
        <v>2182</v>
      </c>
      <c r="B2769" s="51" t="s">
        <v>1208</v>
      </c>
      <c r="C2769" s="51" t="s">
        <v>2181</v>
      </c>
      <c r="D2769" s="51" t="s">
        <v>1573</v>
      </c>
      <c r="E2769" s="51" t="s">
        <v>1572</v>
      </c>
      <c r="F2769" s="51" t="s">
        <v>1204</v>
      </c>
      <c r="G2769" s="51" t="s">
        <v>1203</v>
      </c>
      <c r="H2769" s="51" t="s">
        <v>1202</v>
      </c>
      <c r="I2769" s="51" t="s">
        <v>1201</v>
      </c>
      <c r="J2769" s="51" t="s">
        <v>1200</v>
      </c>
      <c r="K2769" s="51" t="s">
        <v>1199</v>
      </c>
      <c r="L2769" s="51" t="s">
        <v>1613</v>
      </c>
      <c r="M2769" s="51" t="s">
        <v>1211</v>
      </c>
      <c r="N2769" s="51" t="s">
        <v>1164</v>
      </c>
      <c r="O2769" s="51">
        <v>204000</v>
      </c>
      <c r="P2769" s="51" t="s">
        <v>1195</v>
      </c>
      <c r="Q2769" s="51" t="s">
        <v>1194</v>
      </c>
      <c r="R2769" s="51" t="s">
        <v>15</v>
      </c>
      <c r="T2769" s="51" t="s">
        <v>1875</v>
      </c>
    </row>
    <row r="2770" spans="1:20" x14ac:dyDescent="0.2">
      <c r="A2770" s="51" t="s">
        <v>2182</v>
      </c>
      <c r="B2770" s="51" t="s">
        <v>1208</v>
      </c>
      <c r="C2770" s="51" t="s">
        <v>2181</v>
      </c>
      <c r="D2770" s="51" t="s">
        <v>1573</v>
      </c>
      <c r="E2770" s="51" t="s">
        <v>1572</v>
      </c>
      <c r="F2770" s="51" t="s">
        <v>1204</v>
      </c>
      <c r="G2770" s="51" t="s">
        <v>1203</v>
      </c>
      <c r="H2770" s="51" t="s">
        <v>1202</v>
      </c>
      <c r="I2770" s="51" t="s">
        <v>1201</v>
      </c>
      <c r="J2770" s="51" t="s">
        <v>1200</v>
      </c>
      <c r="K2770" s="51" t="s">
        <v>1199</v>
      </c>
      <c r="L2770" s="51" t="s">
        <v>1612</v>
      </c>
      <c r="M2770" s="51" t="s">
        <v>1791</v>
      </c>
      <c r="N2770" s="51" t="s">
        <v>2735</v>
      </c>
      <c r="O2770" s="51">
        <v>464900</v>
      </c>
      <c r="P2770" s="51" t="s">
        <v>1195</v>
      </c>
      <c r="Q2770" s="51" t="s">
        <v>1194</v>
      </c>
      <c r="R2770" s="51" t="s">
        <v>15</v>
      </c>
      <c r="T2770" s="51" t="s">
        <v>2349</v>
      </c>
    </row>
    <row r="2771" spans="1:20" x14ac:dyDescent="0.2">
      <c r="A2771" s="51" t="s">
        <v>2182</v>
      </c>
      <c r="B2771" s="51" t="s">
        <v>1208</v>
      </c>
      <c r="C2771" s="51" t="s">
        <v>2181</v>
      </c>
      <c r="D2771" s="51" t="s">
        <v>1573</v>
      </c>
      <c r="E2771" s="51" t="s">
        <v>1572</v>
      </c>
      <c r="F2771" s="51" t="s">
        <v>1204</v>
      </c>
      <c r="G2771" s="51" t="s">
        <v>1203</v>
      </c>
      <c r="H2771" s="51" t="s">
        <v>1202</v>
      </c>
      <c r="I2771" s="51" t="s">
        <v>1201</v>
      </c>
      <c r="J2771" s="51" t="s">
        <v>1200</v>
      </c>
      <c r="K2771" s="51" t="s">
        <v>1199</v>
      </c>
      <c r="L2771" s="51" t="s">
        <v>1611</v>
      </c>
      <c r="M2771" s="51" t="s">
        <v>1214</v>
      </c>
      <c r="N2771" s="51" t="s">
        <v>1168</v>
      </c>
      <c r="O2771" s="51">
        <v>320900</v>
      </c>
      <c r="P2771" s="51" t="s">
        <v>1195</v>
      </c>
      <c r="Q2771" s="51" t="s">
        <v>1194</v>
      </c>
      <c r="R2771" s="51" t="s">
        <v>15</v>
      </c>
      <c r="T2771" s="51" t="s">
        <v>2360</v>
      </c>
    </row>
    <row r="2772" spans="1:20" x14ac:dyDescent="0.2">
      <c r="A2772" s="51" t="s">
        <v>2182</v>
      </c>
      <c r="B2772" s="51" t="s">
        <v>1208</v>
      </c>
      <c r="C2772" s="51" t="s">
        <v>2181</v>
      </c>
      <c r="D2772" s="51" t="s">
        <v>1573</v>
      </c>
      <c r="E2772" s="51" t="s">
        <v>1572</v>
      </c>
      <c r="F2772" s="51" t="s">
        <v>1204</v>
      </c>
      <c r="G2772" s="51" t="s">
        <v>1203</v>
      </c>
      <c r="H2772" s="51" t="s">
        <v>1202</v>
      </c>
      <c r="I2772" s="51" t="s">
        <v>1201</v>
      </c>
      <c r="J2772" s="51" t="s">
        <v>1200</v>
      </c>
      <c r="K2772" s="51" t="s">
        <v>1199</v>
      </c>
      <c r="L2772" s="51" t="s">
        <v>1610</v>
      </c>
      <c r="M2772" s="51" t="s">
        <v>1791</v>
      </c>
      <c r="N2772" s="51" t="s">
        <v>2735</v>
      </c>
      <c r="O2772" s="51">
        <v>139100</v>
      </c>
      <c r="P2772" s="51" t="s">
        <v>1195</v>
      </c>
      <c r="Q2772" s="51" t="s">
        <v>1194</v>
      </c>
      <c r="R2772" s="51" t="s">
        <v>15</v>
      </c>
      <c r="T2772" s="51" t="s">
        <v>2203</v>
      </c>
    </row>
    <row r="2773" spans="1:20" x14ac:dyDescent="0.2">
      <c r="A2773" s="51" t="s">
        <v>2182</v>
      </c>
      <c r="B2773" s="51" t="s">
        <v>1208</v>
      </c>
      <c r="C2773" s="51" t="s">
        <v>2181</v>
      </c>
      <c r="D2773" s="51" t="s">
        <v>1573</v>
      </c>
      <c r="E2773" s="51" t="s">
        <v>1572</v>
      </c>
      <c r="F2773" s="51" t="s">
        <v>1204</v>
      </c>
      <c r="G2773" s="51" t="s">
        <v>1203</v>
      </c>
      <c r="H2773" s="51" t="s">
        <v>1202</v>
      </c>
      <c r="I2773" s="51" t="s">
        <v>1201</v>
      </c>
      <c r="J2773" s="51" t="s">
        <v>1200</v>
      </c>
      <c r="K2773" s="51" t="s">
        <v>1199</v>
      </c>
      <c r="L2773" s="51" t="s">
        <v>1609</v>
      </c>
      <c r="M2773" s="51" t="s">
        <v>1211</v>
      </c>
      <c r="N2773" s="51" t="s">
        <v>1164</v>
      </c>
      <c r="O2773" s="51">
        <v>198400</v>
      </c>
      <c r="P2773" s="51" t="s">
        <v>1195</v>
      </c>
      <c r="Q2773" s="51" t="s">
        <v>1194</v>
      </c>
      <c r="R2773" s="51" t="s">
        <v>15</v>
      </c>
      <c r="T2773" s="51" t="s">
        <v>2353</v>
      </c>
    </row>
    <row r="2774" spans="1:20" x14ac:dyDescent="0.2">
      <c r="A2774" s="51" t="s">
        <v>2182</v>
      </c>
      <c r="B2774" s="51" t="s">
        <v>1208</v>
      </c>
      <c r="C2774" s="51" t="s">
        <v>2181</v>
      </c>
      <c r="D2774" s="51" t="s">
        <v>1573</v>
      </c>
      <c r="E2774" s="51" t="s">
        <v>1572</v>
      </c>
      <c r="F2774" s="51" t="s">
        <v>1204</v>
      </c>
      <c r="G2774" s="51" t="s">
        <v>1203</v>
      </c>
      <c r="H2774" s="51" t="s">
        <v>1202</v>
      </c>
      <c r="I2774" s="51" t="s">
        <v>1201</v>
      </c>
      <c r="J2774" s="51" t="s">
        <v>1200</v>
      </c>
      <c r="K2774" s="51" t="s">
        <v>1199</v>
      </c>
      <c r="L2774" s="51" t="s">
        <v>1607</v>
      </c>
      <c r="M2774" s="51" t="s">
        <v>1791</v>
      </c>
      <c r="N2774" s="51" t="s">
        <v>2735</v>
      </c>
      <c r="O2774" s="51">
        <v>139490</v>
      </c>
      <c r="P2774" s="51" t="s">
        <v>1195</v>
      </c>
      <c r="Q2774" s="51" t="s">
        <v>1194</v>
      </c>
      <c r="R2774" s="51" t="s">
        <v>15</v>
      </c>
      <c r="T2774" s="51" t="s">
        <v>2359</v>
      </c>
    </row>
    <row r="2775" spans="1:20" x14ac:dyDescent="0.2">
      <c r="A2775" s="51" t="s">
        <v>2182</v>
      </c>
      <c r="B2775" s="51" t="s">
        <v>1208</v>
      </c>
      <c r="C2775" s="51" t="s">
        <v>2181</v>
      </c>
      <c r="D2775" s="51" t="s">
        <v>1573</v>
      </c>
      <c r="E2775" s="51" t="s">
        <v>1572</v>
      </c>
      <c r="F2775" s="51" t="s">
        <v>1204</v>
      </c>
      <c r="G2775" s="51" t="s">
        <v>1203</v>
      </c>
      <c r="H2775" s="51" t="s">
        <v>1202</v>
      </c>
      <c r="I2775" s="51" t="s">
        <v>1201</v>
      </c>
      <c r="J2775" s="51" t="s">
        <v>1200</v>
      </c>
      <c r="K2775" s="51" t="s">
        <v>1199</v>
      </c>
      <c r="L2775" s="51" t="s">
        <v>1605</v>
      </c>
      <c r="M2775" s="51" t="s">
        <v>1211</v>
      </c>
      <c r="N2775" s="51" t="s">
        <v>1164</v>
      </c>
      <c r="O2775" s="51">
        <v>394900</v>
      </c>
      <c r="P2775" s="51" t="s">
        <v>1195</v>
      </c>
      <c r="Q2775" s="51" t="s">
        <v>1194</v>
      </c>
      <c r="R2775" s="51" t="s">
        <v>15</v>
      </c>
      <c r="T2775" s="51" t="s">
        <v>2358</v>
      </c>
    </row>
    <row r="2776" spans="1:20" x14ac:dyDescent="0.2">
      <c r="A2776" s="51" t="s">
        <v>2182</v>
      </c>
      <c r="B2776" s="51" t="s">
        <v>1208</v>
      </c>
      <c r="C2776" s="51" t="s">
        <v>2181</v>
      </c>
      <c r="D2776" s="51" t="s">
        <v>1573</v>
      </c>
      <c r="E2776" s="51" t="s">
        <v>1572</v>
      </c>
      <c r="F2776" s="51" t="s">
        <v>1204</v>
      </c>
      <c r="G2776" s="51" t="s">
        <v>1203</v>
      </c>
      <c r="H2776" s="51" t="s">
        <v>1202</v>
      </c>
      <c r="I2776" s="51" t="s">
        <v>1201</v>
      </c>
      <c r="J2776" s="51" t="s">
        <v>1200</v>
      </c>
      <c r="K2776" s="51" t="s">
        <v>1199</v>
      </c>
      <c r="L2776" s="51" t="s">
        <v>1603</v>
      </c>
      <c r="M2776" s="51" t="s">
        <v>1221</v>
      </c>
      <c r="N2776" s="51" t="s">
        <v>1164</v>
      </c>
      <c r="O2776" s="51">
        <v>164000</v>
      </c>
      <c r="P2776" s="51" t="s">
        <v>1195</v>
      </c>
      <c r="Q2776" s="51" t="s">
        <v>1194</v>
      </c>
      <c r="R2776" s="51" t="s">
        <v>15</v>
      </c>
      <c r="T2776" s="51" t="s">
        <v>2202</v>
      </c>
    </row>
    <row r="2777" spans="1:20" x14ac:dyDescent="0.2">
      <c r="A2777" s="51" t="s">
        <v>2182</v>
      </c>
      <c r="B2777" s="51" t="s">
        <v>1208</v>
      </c>
      <c r="C2777" s="51" t="s">
        <v>2181</v>
      </c>
      <c r="D2777" s="51" t="s">
        <v>1573</v>
      </c>
      <c r="E2777" s="51" t="s">
        <v>1572</v>
      </c>
      <c r="F2777" s="51" t="s">
        <v>1204</v>
      </c>
      <c r="G2777" s="51" t="s">
        <v>1203</v>
      </c>
      <c r="H2777" s="51" t="s">
        <v>1202</v>
      </c>
      <c r="I2777" s="51" t="s">
        <v>1201</v>
      </c>
      <c r="J2777" s="51" t="s">
        <v>1200</v>
      </c>
      <c r="K2777" s="51" t="s">
        <v>1199</v>
      </c>
      <c r="L2777" s="51" t="s">
        <v>1602</v>
      </c>
      <c r="M2777" s="51" t="s">
        <v>1791</v>
      </c>
      <c r="N2777" s="51" t="s">
        <v>2735</v>
      </c>
      <c r="O2777" s="51">
        <v>345900</v>
      </c>
      <c r="P2777" s="51" t="s">
        <v>1195</v>
      </c>
      <c r="Q2777" s="51" t="s">
        <v>1194</v>
      </c>
      <c r="R2777" s="51" t="s">
        <v>15</v>
      </c>
      <c r="T2777" s="51" t="s">
        <v>1902</v>
      </c>
    </row>
    <row r="2778" spans="1:20" x14ac:dyDescent="0.2">
      <c r="A2778" s="51" t="s">
        <v>2182</v>
      </c>
      <c r="B2778" s="51" t="s">
        <v>1208</v>
      </c>
      <c r="C2778" s="51" t="s">
        <v>2181</v>
      </c>
      <c r="D2778" s="51" t="s">
        <v>1573</v>
      </c>
      <c r="E2778" s="51" t="s">
        <v>1572</v>
      </c>
      <c r="F2778" s="51" t="s">
        <v>1204</v>
      </c>
      <c r="G2778" s="51" t="s">
        <v>1203</v>
      </c>
      <c r="H2778" s="51" t="s">
        <v>1202</v>
      </c>
      <c r="I2778" s="51" t="s">
        <v>1201</v>
      </c>
      <c r="J2778" s="51" t="s">
        <v>1200</v>
      </c>
      <c r="K2778" s="51" t="s">
        <v>1199</v>
      </c>
      <c r="L2778" s="51" t="s">
        <v>1600</v>
      </c>
      <c r="M2778" s="51" t="s">
        <v>1197</v>
      </c>
      <c r="N2778" s="51" t="s">
        <v>1168</v>
      </c>
      <c r="O2778" s="51">
        <v>614900</v>
      </c>
      <c r="P2778" s="51" t="s">
        <v>1195</v>
      </c>
      <c r="Q2778" s="51" t="s">
        <v>1194</v>
      </c>
      <c r="R2778" s="51" t="s">
        <v>15</v>
      </c>
      <c r="T2778" s="51" t="s">
        <v>2357</v>
      </c>
    </row>
    <row r="2779" spans="1:20" x14ac:dyDescent="0.2">
      <c r="A2779" s="51" t="s">
        <v>2182</v>
      </c>
      <c r="B2779" s="51" t="s">
        <v>1208</v>
      </c>
      <c r="C2779" s="51" t="s">
        <v>2181</v>
      </c>
      <c r="D2779" s="51" t="s">
        <v>1573</v>
      </c>
      <c r="E2779" s="51" t="s">
        <v>1572</v>
      </c>
      <c r="F2779" s="51" t="s">
        <v>1204</v>
      </c>
      <c r="G2779" s="51" t="s">
        <v>1203</v>
      </c>
      <c r="H2779" s="51" t="s">
        <v>1202</v>
      </c>
      <c r="I2779" s="51" t="s">
        <v>1201</v>
      </c>
      <c r="J2779" s="51" t="s">
        <v>1200</v>
      </c>
      <c r="K2779" s="51" t="s">
        <v>1199</v>
      </c>
      <c r="L2779" s="51" t="s">
        <v>1599</v>
      </c>
      <c r="M2779" s="51" t="s">
        <v>1791</v>
      </c>
      <c r="N2779" s="51" t="s">
        <v>2735</v>
      </c>
      <c r="O2779" s="51">
        <v>615900</v>
      </c>
      <c r="P2779" s="51" t="s">
        <v>1195</v>
      </c>
      <c r="Q2779" s="51" t="s">
        <v>1194</v>
      </c>
      <c r="R2779" s="51" t="s">
        <v>15</v>
      </c>
      <c r="T2779" s="51" t="s">
        <v>2314</v>
      </c>
    </row>
    <row r="2780" spans="1:20" x14ac:dyDescent="0.2">
      <c r="A2780" s="51" t="s">
        <v>2182</v>
      </c>
      <c r="B2780" s="51" t="s">
        <v>1208</v>
      </c>
      <c r="C2780" s="51" t="s">
        <v>2181</v>
      </c>
      <c r="D2780" s="51" t="s">
        <v>1573</v>
      </c>
      <c r="E2780" s="51" t="s">
        <v>1572</v>
      </c>
      <c r="F2780" s="51" t="s">
        <v>1204</v>
      </c>
      <c r="G2780" s="51" t="s">
        <v>1203</v>
      </c>
      <c r="H2780" s="51" t="s">
        <v>1202</v>
      </c>
      <c r="I2780" s="51" t="s">
        <v>1201</v>
      </c>
      <c r="J2780" s="51" t="s">
        <v>1200</v>
      </c>
      <c r="K2780" s="51" t="s">
        <v>1199</v>
      </c>
      <c r="L2780" s="51" t="s">
        <v>1597</v>
      </c>
      <c r="M2780" s="51" t="s">
        <v>1197</v>
      </c>
      <c r="N2780" s="51" t="s">
        <v>1168</v>
      </c>
      <c r="O2780" s="51">
        <v>308300</v>
      </c>
      <c r="P2780" s="51" t="s">
        <v>1195</v>
      </c>
      <c r="Q2780" s="51" t="s">
        <v>1194</v>
      </c>
      <c r="R2780" s="51" t="s">
        <v>15</v>
      </c>
      <c r="T2780" s="51" t="s">
        <v>2236</v>
      </c>
    </row>
    <row r="2781" spans="1:20" x14ac:dyDescent="0.2">
      <c r="A2781" s="51" t="s">
        <v>2182</v>
      </c>
      <c r="B2781" s="51" t="s">
        <v>1208</v>
      </c>
      <c r="C2781" s="51" t="s">
        <v>2181</v>
      </c>
      <c r="D2781" s="51" t="s">
        <v>1573</v>
      </c>
      <c r="E2781" s="51" t="s">
        <v>1572</v>
      </c>
      <c r="F2781" s="51" t="s">
        <v>1204</v>
      </c>
      <c r="G2781" s="51" t="s">
        <v>1203</v>
      </c>
      <c r="H2781" s="51" t="s">
        <v>1202</v>
      </c>
      <c r="I2781" s="51" t="s">
        <v>1201</v>
      </c>
      <c r="J2781" s="51" t="s">
        <v>1200</v>
      </c>
      <c r="K2781" s="51" t="s">
        <v>1199</v>
      </c>
      <c r="L2781" s="51" t="s">
        <v>1596</v>
      </c>
      <c r="M2781" s="51" t="s">
        <v>1791</v>
      </c>
      <c r="N2781" s="51" t="s">
        <v>2735</v>
      </c>
      <c r="O2781" s="51">
        <v>109900</v>
      </c>
      <c r="P2781" s="51" t="s">
        <v>1195</v>
      </c>
      <c r="Q2781" s="51" t="s">
        <v>1194</v>
      </c>
      <c r="R2781" s="51" t="s">
        <v>15</v>
      </c>
      <c r="T2781" s="51" t="s">
        <v>2233</v>
      </c>
    </row>
    <row r="2782" spans="1:20" x14ac:dyDescent="0.2">
      <c r="A2782" s="51" t="s">
        <v>2182</v>
      </c>
      <c r="B2782" s="51" t="s">
        <v>1208</v>
      </c>
      <c r="C2782" s="51" t="s">
        <v>2181</v>
      </c>
      <c r="D2782" s="51" t="s">
        <v>1573</v>
      </c>
      <c r="E2782" s="51" t="s">
        <v>1572</v>
      </c>
      <c r="F2782" s="51" t="s">
        <v>1204</v>
      </c>
      <c r="G2782" s="51" t="s">
        <v>1203</v>
      </c>
      <c r="H2782" s="51" t="s">
        <v>1202</v>
      </c>
      <c r="I2782" s="51" t="s">
        <v>1201</v>
      </c>
      <c r="J2782" s="51" t="s">
        <v>1200</v>
      </c>
      <c r="K2782" s="51" t="s">
        <v>1199</v>
      </c>
      <c r="L2782" s="51" t="s">
        <v>1595</v>
      </c>
      <c r="M2782" s="51" t="s">
        <v>1989</v>
      </c>
      <c r="N2782" s="51" t="s">
        <v>1166</v>
      </c>
      <c r="O2782" s="51">
        <v>308300</v>
      </c>
      <c r="P2782" s="51" t="s">
        <v>1195</v>
      </c>
      <c r="Q2782" s="51" t="s">
        <v>1194</v>
      </c>
      <c r="R2782" s="51" t="s">
        <v>15</v>
      </c>
      <c r="T2782" s="51" t="s">
        <v>2236</v>
      </c>
    </row>
    <row r="2783" spans="1:20" x14ac:dyDescent="0.2">
      <c r="A2783" s="51" t="s">
        <v>2182</v>
      </c>
      <c r="B2783" s="51" t="s">
        <v>1208</v>
      </c>
      <c r="C2783" s="51" t="s">
        <v>2181</v>
      </c>
      <c r="D2783" s="51" t="s">
        <v>1573</v>
      </c>
      <c r="E2783" s="51" t="s">
        <v>1572</v>
      </c>
      <c r="F2783" s="51" t="s">
        <v>1204</v>
      </c>
      <c r="G2783" s="51" t="s">
        <v>1203</v>
      </c>
      <c r="H2783" s="51" t="s">
        <v>1202</v>
      </c>
      <c r="I2783" s="51" t="s">
        <v>1201</v>
      </c>
      <c r="J2783" s="51" t="s">
        <v>1200</v>
      </c>
      <c r="K2783" s="51" t="s">
        <v>1199</v>
      </c>
      <c r="L2783" s="51" t="s">
        <v>1594</v>
      </c>
      <c r="M2783" s="51" t="s">
        <v>1791</v>
      </c>
      <c r="N2783" s="51" t="s">
        <v>2735</v>
      </c>
      <c r="O2783" s="51">
        <v>189900</v>
      </c>
      <c r="P2783" s="51" t="s">
        <v>1195</v>
      </c>
      <c r="Q2783" s="51" t="s">
        <v>1194</v>
      </c>
      <c r="R2783" s="51" t="s">
        <v>15</v>
      </c>
      <c r="T2783" s="51" t="s">
        <v>2188</v>
      </c>
    </row>
    <row r="2784" spans="1:20" x14ac:dyDescent="0.2">
      <c r="A2784" s="51" t="s">
        <v>2182</v>
      </c>
      <c r="B2784" s="51" t="s">
        <v>1208</v>
      </c>
      <c r="C2784" s="51" t="s">
        <v>2181</v>
      </c>
      <c r="D2784" s="51" t="s">
        <v>1573</v>
      </c>
      <c r="E2784" s="51" t="s">
        <v>1572</v>
      </c>
      <c r="F2784" s="51" t="s">
        <v>1204</v>
      </c>
      <c r="G2784" s="51" t="s">
        <v>1203</v>
      </c>
      <c r="H2784" s="51" t="s">
        <v>1202</v>
      </c>
      <c r="I2784" s="51" t="s">
        <v>1201</v>
      </c>
      <c r="J2784" s="51" t="s">
        <v>1200</v>
      </c>
      <c r="K2784" s="51" t="s">
        <v>1199</v>
      </c>
      <c r="L2784" s="51" t="s">
        <v>1593</v>
      </c>
      <c r="M2784" s="51" t="s">
        <v>1791</v>
      </c>
      <c r="N2784" s="51" t="s">
        <v>2735</v>
      </c>
      <c r="O2784" s="51">
        <v>340000</v>
      </c>
      <c r="P2784" s="51" t="s">
        <v>1195</v>
      </c>
      <c r="Q2784" s="51" t="s">
        <v>1194</v>
      </c>
      <c r="R2784" s="51" t="s">
        <v>15</v>
      </c>
      <c r="T2784" s="51" t="s">
        <v>2356</v>
      </c>
    </row>
    <row r="2785" spans="1:20" x14ac:dyDescent="0.2">
      <c r="A2785" s="51" t="s">
        <v>2182</v>
      </c>
      <c r="B2785" s="51" t="s">
        <v>1208</v>
      </c>
      <c r="C2785" s="51" t="s">
        <v>2181</v>
      </c>
      <c r="D2785" s="51" t="s">
        <v>1573</v>
      </c>
      <c r="E2785" s="51" t="s">
        <v>1572</v>
      </c>
      <c r="F2785" s="51" t="s">
        <v>1204</v>
      </c>
      <c r="G2785" s="51" t="s">
        <v>1203</v>
      </c>
      <c r="H2785" s="51" t="s">
        <v>1202</v>
      </c>
      <c r="I2785" s="51" t="s">
        <v>1201</v>
      </c>
      <c r="J2785" s="51" t="s">
        <v>1200</v>
      </c>
      <c r="K2785" s="51" t="s">
        <v>1199</v>
      </c>
      <c r="L2785" s="51" t="s">
        <v>1591</v>
      </c>
      <c r="M2785" s="51" t="s">
        <v>1791</v>
      </c>
      <c r="N2785" s="51" t="s">
        <v>2735</v>
      </c>
      <c r="O2785" s="51">
        <v>251900</v>
      </c>
      <c r="P2785" s="51" t="s">
        <v>1195</v>
      </c>
      <c r="Q2785" s="51" t="s">
        <v>1194</v>
      </c>
      <c r="R2785" s="51" t="s">
        <v>15</v>
      </c>
      <c r="T2785" s="51" t="s">
        <v>2101</v>
      </c>
    </row>
    <row r="2786" spans="1:20" x14ac:dyDescent="0.2">
      <c r="A2786" s="51" t="s">
        <v>2182</v>
      </c>
      <c r="B2786" s="51" t="s">
        <v>1208</v>
      </c>
      <c r="C2786" s="51" t="s">
        <v>2181</v>
      </c>
      <c r="D2786" s="51" t="s">
        <v>1573</v>
      </c>
      <c r="E2786" s="51" t="s">
        <v>1572</v>
      </c>
      <c r="F2786" s="51" t="s">
        <v>1204</v>
      </c>
      <c r="G2786" s="51" t="s">
        <v>1203</v>
      </c>
      <c r="H2786" s="51" t="s">
        <v>1202</v>
      </c>
      <c r="I2786" s="51" t="s">
        <v>1201</v>
      </c>
      <c r="J2786" s="51" t="s">
        <v>1200</v>
      </c>
      <c r="K2786" s="51" t="s">
        <v>1199</v>
      </c>
      <c r="L2786" s="51" t="s">
        <v>1590</v>
      </c>
      <c r="M2786" s="51" t="s">
        <v>1197</v>
      </c>
      <c r="N2786" s="51" t="s">
        <v>1168</v>
      </c>
      <c r="O2786" s="51">
        <v>456200</v>
      </c>
      <c r="P2786" s="51" t="s">
        <v>1195</v>
      </c>
      <c r="Q2786" s="51" t="s">
        <v>1194</v>
      </c>
      <c r="R2786" s="51" t="s">
        <v>15</v>
      </c>
      <c r="T2786" s="51" t="s">
        <v>2355</v>
      </c>
    </row>
    <row r="2787" spans="1:20" x14ac:dyDescent="0.2">
      <c r="A2787" s="51" t="s">
        <v>2182</v>
      </c>
      <c r="B2787" s="51" t="s">
        <v>1208</v>
      </c>
      <c r="C2787" s="51" t="s">
        <v>2181</v>
      </c>
      <c r="D2787" s="51" t="s">
        <v>1573</v>
      </c>
      <c r="E2787" s="51" t="s">
        <v>1572</v>
      </c>
      <c r="F2787" s="51" t="s">
        <v>1204</v>
      </c>
      <c r="G2787" s="51" t="s">
        <v>1203</v>
      </c>
      <c r="H2787" s="51" t="s">
        <v>1202</v>
      </c>
      <c r="I2787" s="51" t="s">
        <v>1201</v>
      </c>
      <c r="J2787" s="51" t="s">
        <v>1200</v>
      </c>
      <c r="K2787" s="51" t="s">
        <v>1199</v>
      </c>
      <c r="L2787" s="51" t="s">
        <v>1589</v>
      </c>
      <c r="M2787" s="51" t="s">
        <v>1214</v>
      </c>
      <c r="N2787" s="51" t="s">
        <v>1168</v>
      </c>
      <c r="O2787" s="51">
        <v>345400</v>
      </c>
      <c r="P2787" s="51" t="s">
        <v>1195</v>
      </c>
      <c r="Q2787" s="51" t="s">
        <v>1194</v>
      </c>
      <c r="R2787" s="51" t="s">
        <v>15</v>
      </c>
      <c r="T2787" s="51" t="s">
        <v>2262</v>
      </c>
    </row>
    <row r="2788" spans="1:20" x14ac:dyDescent="0.2">
      <c r="A2788" s="51" t="s">
        <v>2182</v>
      </c>
      <c r="B2788" s="51" t="s">
        <v>1208</v>
      </c>
      <c r="C2788" s="51" t="s">
        <v>2181</v>
      </c>
      <c r="D2788" s="51" t="s">
        <v>1573</v>
      </c>
      <c r="E2788" s="51" t="s">
        <v>1572</v>
      </c>
      <c r="F2788" s="51" t="s">
        <v>1204</v>
      </c>
      <c r="G2788" s="51" t="s">
        <v>1203</v>
      </c>
      <c r="H2788" s="51" t="s">
        <v>1202</v>
      </c>
      <c r="I2788" s="51" t="s">
        <v>1201</v>
      </c>
      <c r="J2788" s="51" t="s">
        <v>1200</v>
      </c>
      <c r="K2788" s="51" t="s">
        <v>1199</v>
      </c>
      <c r="L2788" s="51" t="s">
        <v>1587</v>
      </c>
      <c r="M2788" s="51" t="s">
        <v>1211</v>
      </c>
      <c r="N2788" s="51" t="s">
        <v>1164</v>
      </c>
      <c r="O2788" s="51">
        <v>509000</v>
      </c>
      <c r="P2788" s="51" t="s">
        <v>1195</v>
      </c>
      <c r="Q2788" s="51" t="s">
        <v>1194</v>
      </c>
      <c r="R2788" s="51" t="s">
        <v>15</v>
      </c>
      <c r="T2788" s="51" t="s">
        <v>2014</v>
      </c>
    </row>
    <row r="2789" spans="1:20" x14ac:dyDescent="0.2">
      <c r="A2789" s="51" t="s">
        <v>2182</v>
      </c>
      <c r="B2789" s="51" t="s">
        <v>1208</v>
      </c>
      <c r="C2789" s="51" t="s">
        <v>2181</v>
      </c>
      <c r="D2789" s="51" t="s">
        <v>1573</v>
      </c>
      <c r="E2789" s="51" t="s">
        <v>1572</v>
      </c>
      <c r="F2789" s="51" t="s">
        <v>1204</v>
      </c>
      <c r="G2789" s="51" t="s">
        <v>1203</v>
      </c>
      <c r="H2789" s="51" t="s">
        <v>1202</v>
      </c>
      <c r="I2789" s="51" t="s">
        <v>1201</v>
      </c>
      <c r="J2789" s="51" t="s">
        <v>1200</v>
      </c>
      <c r="K2789" s="51" t="s">
        <v>1199</v>
      </c>
      <c r="L2789" s="51" t="s">
        <v>1586</v>
      </c>
      <c r="M2789" s="51" t="s">
        <v>1211</v>
      </c>
      <c r="N2789" s="51" t="s">
        <v>1164</v>
      </c>
      <c r="O2789" s="51">
        <v>249500</v>
      </c>
      <c r="P2789" s="51" t="s">
        <v>1195</v>
      </c>
      <c r="Q2789" s="51" t="s">
        <v>1194</v>
      </c>
      <c r="R2789" s="51" t="s">
        <v>15</v>
      </c>
      <c r="T2789" s="51" t="s">
        <v>2280</v>
      </c>
    </row>
    <row r="2790" spans="1:20" x14ac:dyDescent="0.2">
      <c r="A2790" s="51" t="s">
        <v>2182</v>
      </c>
      <c r="B2790" s="51" t="s">
        <v>1208</v>
      </c>
      <c r="C2790" s="51" t="s">
        <v>2181</v>
      </c>
      <c r="D2790" s="51" t="s">
        <v>1573</v>
      </c>
      <c r="E2790" s="51" t="s">
        <v>1572</v>
      </c>
      <c r="F2790" s="51" t="s">
        <v>1204</v>
      </c>
      <c r="G2790" s="51" t="s">
        <v>1203</v>
      </c>
      <c r="H2790" s="51" t="s">
        <v>1202</v>
      </c>
      <c r="I2790" s="51" t="s">
        <v>1201</v>
      </c>
      <c r="J2790" s="51" t="s">
        <v>1200</v>
      </c>
      <c r="K2790" s="51" t="s">
        <v>1199</v>
      </c>
      <c r="L2790" s="51" t="s">
        <v>1585</v>
      </c>
      <c r="M2790" s="51" t="s">
        <v>1791</v>
      </c>
      <c r="N2790" s="51" t="s">
        <v>2735</v>
      </c>
      <c r="O2790" s="51">
        <v>759900</v>
      </c>
      <c r="P2790" s="51" t="s">
        <v>1195</v>
      </c>
      <c r="Q2790" s="51" t="s">
        <v>1194</v>
      </c>
      <c r="R2790" s="51" t="s">
        <v>15</v>
      </c>
      <c r="T2790" s="51" t="s">
        <v>2354</v>
      </c>
    </row>
    <row r="2791" spans="1:20" x14ac:dyDescent="0.2">
      <c r="A2791" s="51" t="s">
        <v>2182</v>
      </c>
      <c r="B2791" s="51" t="s">
        <v>1208</v>
      </c>
      <c r="C2791" s="51" t="s">
        <v>2181</v>
      </c>
      <c r="D2791" s="51" t="s">
        <v>1573</v>
      </c>
      <c r="E2791" s="51" t="s">
        <v>1572</v>
      </c>
      <c r="F2791" s="51" t="s">
        <v>1204</v>
      </c>
      <c r="G2791" s="51" t="s">
        <v>1203</v>
      </c>
      <c r="H2791" s="51" t="s">
        <v>1202</v>
      </c>
      <c r="I2791" s="51" t="s">
        <v>1201</v>
      </c>
      <c r="J2791" s="51" t="s">
        <v>1200</v>
      </c>
      <c r="K2791" s="51" t="s">
        <v>1199</v>
      </c>
      <c r="L2791" s="51" t="s">
        <v>1583</v>
      </c>
      <c r="M2791" s="51" t="s">
        <v>1211</v>
      </c>
      <c r="N2791" s="51" t="s">
        <v>1164</v>
      </c>
      <c r="O2791" s="51">
        <v>198400</v>
      </c>
      <c r="P2791" s="51" t="s">
        <v>1195</v>
      </c>
      <c r="Q2791" s="51" t="s">
        <v>1194</v>
      </c>
      <c r="R2791" s="51" t="s">
        <v>15</v>
      </c>
      <c r="T2791" s="51" t="s">
        <v>2353</v>
      </c>
    </row>
    <row r="2792" spans="1:20" x14ac:dyDescent="0.2">
      <c r="A2792" s="51" t="s">
        <v>2182</v>
      </c>
      <c r="B2792" s="51" t="s">
        <v>1208</v>
      </c>
      <c r="C2792" s="51" t="s">
        <v>2181</v>
      </c>
      <c r="D2792" s="51" t="s">
        <v>1573</v>
      </c>
      <c r="E2792" s="51" t="s">
        <v>1572</v>
      </c>
      <c r="F2792" s="51" t="s">
        <v>1204</v>
      </c>
      <c r="G2792" s="51" t="s">
        <v>1203</v>
      </c>
      <c r="H2792" s="51" t="s">
        <v>1202</v>
      </c>
      <c r="I2792" s="51" t="s">
        <v>1201</v>
      </c>
      <c r="J2792" s="51" t="s">
        <v>1200</v>
      </c>
      <c r="K2792" s="51" t="s">
        <v>1199</v>
      </c>
      <c r="L2792" s="51" t="s">
        <v>1581</v>
      </c>
      <c r="M2792" s="51" t="s">
        <v>1214</v>
      </c>
      <c r="N2792" s="51" t="s">
        <v>1168</v>
      </c>
      <c r="O2792" s="51">
        <v>339900</v>
      </c>
      <c r="P2792" s="51" t="s">
        <v>1195</v>
      </c>
      <c r="Q2792" s="51" t="s">
        <v>1194</v>
      </c>
      <c r="R2792" s="51" t="s">
        <v>15</v>
      </c>
      <c r="T2792" s="51" t="s">
        <v>2103</v>
      </c>
    </row>
    <row r="2793" spans="1:20" x14ac:dyDescent="0.2">
      <c r="A2793" s="51" t="s">
        <v>2182</v>
      </c>
      <c r="B2793" s="51" t="s">
        <v>1208</v>
      </c>
      <c r="C2793" s="51" t="s">
        <v>2181</v>
      </c>
      <c r="D2793" s="51" t="s">
        <v>1573</v>
      </c>
      <c r="E2793" s="51" t="s">
        <v>1572</v>
      </c>
      <c r="F2793" s="51" t="s">
        <v>1204</v>
      </c>
      <c r="G2793" s="51" t="s">
        <v>1203</v>
      </c>
      <c r="H2793" s="51" t="s">
        <v>1202</v>
      </c>
      <c r="I2793" s="51" t="s">
        <v>1201</v>
      </c>
      <c r="J2793" s="51" t="s">
        <v>1200</v>
      </c>
      <c r="K2793" s="51" t="s">
        <v>1199</v>
      </c>
      <c r="L2793" s="51" t="s">
        <v>1580</v>
      </c>
      <c r="M2793" s="51" t="s">
        <v>1197</v>
      </c>
      <c r="N2793" s="51" t="s">
        <v>1168</v>
      </c>
      <c r="O2793" s="51">
        <v>334900</v>
      </c>
      <c r="P2793" s="51" t="s">
        <v>1195</v>
      </c>
      <c r="Q2793" s="51" t="s">
        <v>1194</v>
      </c>
      <c r="R2793" s="51" t="s">
        <v>15</v>
      </c>
      <c r="T2793" s="51" t="s">
        <v>1727</v>
      </c>
    </row>
    <row r="2794" spans="1:20" x14ac:dyDescent="0.2">
      <c r="A2794" s="51" t="s">
        <v>2182</v>
      </c>
      <c r="B2794" s="51" t="s">
        <v>1208</v>
      </c>
      <c r="C2794" s="51" t="s">
        <v>2181</v>
      </c>
      <c r="D2794" s="51" t="s">
        <v>1573</v>
      </c>
      <c r="E2794" s="51" t="s">
        <v>1572</v>
      </c>
      <c r="F2794" s="51" t="s">
        <v>1204</v>
      </c>
      <c r="G2794" s="51" t="s">
        <v>1203</v>
      </c>
      <c r="H2794" s="51" t="s">
        <v>1202</v>
      </c>
      <c r="I2794" s="51" t="s">
        <v>1201</v>
      </c>
      <c r="J2794" s="51" t="s">
        <v>1200</v>
      </c>
      <c r="K2794" s="51" t="s">
        <v>1199</v>
      </c>
      <c r="L2794" s="51" t="s">
        <v>1579</v>
      </c>
      <c r="M2794" s="51" t="s">
        <v>1197</v>
      </c>
      <c r="N2794" s="51" t="s">
        <v>1168</v>
      </c>
      <c r="O2794" s="51">
        <v>269900</v>
      </c>
      <c r="P2794" s="51" t="s">
        <v>1195</v>
      </c>
      <c r="Q2794" s="51" t="s">
        <v>1194</v>
      </c>
      <c r="R2794" s="51" t="s">
        <v>15</v>
      </c>
      <c r="T2794" s="51" t="s">
        <v>1971</v>
      </c>
    </row>
    <row r="2795" spans="1:20" x14ac:dyDescent="0.2">
      <c r="A2795" s="51" t="s">
        <v>2182</v>
      </c>
      <c r="B2795" s="51" t="s">
        <v>1208</v>
      </c>
      <c r="C2795" s="51" t="s">
        <v>2181</v>
      </c>
      <c r="D2795" s="51" t="s">
        <v>1573</v>
      </c>
      <c r="E2795" s="51" t="s">
        <v>1572</v>
      </c>
      <c r="F2795" s="51" t="s">
        <v>1204</v>
      </c>
      <c r="G2795" s="51" t="s">
        <v>1203</v>
      </c>
      <c r="H2795" s="51" t="s">
        <v>1202</v>
      </c>
      <c r="I2795" s="51" t="s">
        <v>1201</v>
      </c>
      <c r="J2795" s="51" t="s">
        <v>1200</v>
      </c>
      <c r="K2795" s="51" t="s">
        <v>1199</v>
      </c>
      <c r="L2795" s="51" t="s">
        <v>1577</v>
      </c>
      <c r="M2795" s="51" t="s">
        <v>1221</v>
      </c>
      <c r="N2795" s="51" t="s">
        <v>1164</v>
      </c>
      <c r="O2795" s="51">
        <v>526200</v>
      </c>
      <c r="P2795" s="51" t="s">
        <v>1195</v>
      </c>
      <c r="Q2795" s="51" t="s">
        <v>1194</v>
      </c>
      <c r="R2795" s="51" t="s">
        <v>15</v>
      </c>
      <c r="T2795" s="51" t="s">
        <v>2294</v>
      </c>
    </row>
    <row r="2796" spans="1:20" x14ac:dyDescent="0.2">
      <c r="A2796" s="51" t="s">
        <v>2182</v>
      </c>
      <c r="B2796" s="51" t="s">
        <v>1208</v>
      </c>
      <c r="C2796" s="51" t="s">
        <v>2181</v>
      </c>
      <c r="D2796" s="51" t="s">
        <v>1573</v>
      </c>
      <c r="E2796" s="51" t="s">
        <v>1572</v>
      </c>
      <c r="F2796" s="51" t="s">
        <v>1204</v>
      </c>
      <c r="G2796" s="51" t="s">
        <v>1203</v>
      </c>
      <c r="H2796" s="51" t="s">
        <v>1202</v>
      </c>
      <c r="I2796" s="51" t="s">
        <v>1201</v>
      </c>
      <c r="J2796" s="51" t="s">
        <v>1200</v>
      </c>
      <c r="K2796" s="51" t="s">
        <v>1199</v>
      </c>
      <c r="L2796" s="51" t="s">
        <v>1575</v>
      </c>
      <c r="M2796" s="51" t="s">
        <v>1214</v>
      </c>
      <c r="N2796" s="51" t="s">
        <v>1168</v>
      </c>
      <c r="O2796" s="51">
        <v>470500</v>
      </c>
      <c r="P2796" s="51" t="s">
        <v>1195</v>
      </c>
      <c r="Q2796" s="51" t="s">
        <v>1194</v>
      </c>
      <c r="R2796" s="51" t="s">
        <v>15</v>
      </c>
      <c r="T2796" s="51" t="s">
        <v>2352</v>
      </c>
    </row>
    <row r="2797" spans="1:20" x14ac:dyDescent="0.2">
      <c r="A2797" s="51" t="s">
        <v>2182</v>
      </c>
      <c r="B2797" s="51" t="s">
        <v>1208</v>
      </c>
      <c r="C2797" s="51" t="s">
        <v>2181</v>
      </c>
      <c r="D2797" s="51" t="s">
        <v>1573</v>
      </c>
      <c r="E2797" s="51" t="s">
        <v>1572</v>
      </c>
      <c r="F2797" s="51" t="s">
        <v>1204</v>
      </c>
      <c r="G2797" s="51" t="s">
        <v>1203</v>
      </c>
      <c r="H2797" s="51" t="s">
        <v>1202</v>
      </c>
      <c r="I2797" s="51" t="s">
        <v>1201</v>
      </c>
      <c r="J2797" s="51" t="s">
        <v>1200</v>
      </c>
      <c r="K2797" s="51" t="s">
        <v>1199</v>
      </c>
      <c r="L2797" s="51" t="s">
        <v>1574</v>
      </c>
      <c r="M2797" s="51" t="s">
        <v>1197</v>
      </c>
      <c r="N2797" s="51" t="s">
        <v>1168</v>
      </c>
      <c r="O2797" s="51">
        <v>335900</v>
      </c>
      <c r="P2797" s="51" t="s">
        <v>1195</v>
      </c>
      <c r="Q2797" s="51" t="s">
        <v>1194</v>
      </c>
      <c r="R2797" s="51" t="s">
        <v>1213</v>
      </c>
      <c r="T2797" s="51" t="s">
        <v>1420</v>
      </c>
    </row>
    <row r="2798" spans="1:20" x14ac:dyDescent="0.2">
      <c r="A2798" s="51" t="s">
        <v>2182</v>
      </c>
      <c r="B2798" s="51" t="s">
        <v>1208</v>
      </c>
      <c r="C2798" s="51" t="s">
        <v>2181</v>
      </c>
      <c r="D2798" s="51" t="s">
        <v>1573</v>
      </c>
      <c r="E2798" s="51" t="s">
        <v>1572</v>
      </c>
      <c r="F2798" s="51" t="s">
        <v>1204</v>
      </c>
      <c r="G2798" s="51" t="s">
        <v>1203</v>
      </c>
      <c r="H2798" s="51" t="s">
        <v>1202</v>
      </c>
      <c r="I2798" s="51" t="s">
        <v>1201</v>
      </c>
      <c r="J2798" s="51" t="s">
        <v>1200</v>
      </c>
      <c r="K2798" s="51" t="s">
        <v>1199</v>
      </c>
      <c r="L2798" s="51" t="s">
        <v>1571</v>
      </c>
      <c r="M2798" s="51" t="s">
        <v>1197</v>
      </c>
      <c r="N2798" s="51" t="s">
        <v>1168</v>
      </c>
      <c r="O2798" s="51">
        <v>348400</v>
      </c>
      <c r="P2798" s="51" t="s">
        <v>1195</v>
      </c>
      <c r="Q2798" s="51" t="s">
        <v>1194</v>
      </c>
      <c r="R2798" s="51" t="s">
        <v>15</v>
      </c>
      <c r="T2798" s="51" t="s">
        <v>2351</v>
      </c>
    </row>
    <row r="2799" spans="1:20" x14ac:dyDescent="0.2">
      <c r="A2799" s="51" t="s">
        <v>2182</v>
      </c>
      <c r="B2799" s="51" t="s">
        <v>1208</v>
      </c>
      <c r="C2799" s="51" t="s">
        <v>2181</v>
      </c>
      <c r="D2799" s="51" t="s">
        <v>1563</v>
      </c>
      <c r="E2799" s="51" t="s">
        <v>1562</v>
      </c>
      <c r="F2799" s="51" t="s">
        <v>1204</v>
      </c>
      <c r="G2799" s="51" t="s">
        <v>1203</v>
      </c>
      <c r="H2799" s="51" t="s">
        <v>1202</v>
      </c>
      <c r="I2799" s="51" t="s">
        <v>1201</v>
      </c>
      <c r="J2799" s="51" t="s">
        <v>1200</v>
      </c>
      <c r="K2799" s="51" t="s">
        <v>1199</v>
      </c>
      <c r="L2799" s="51" t="s">
        <v>1222</v>
      </c>
      <c r="M2799" s="51" t="s">
        <v>1791</v>
      </c>
      <c r="N2799" s="51" t="s">
        <v>2735</v>
      </c>
      <c r="O2799" s="51">
        <v>189900</v>
      </c>
      <c r="P2799" s="51" t="s">
        <v>1195</v>
      </c>
      <c r="Q2799" s="51" t="s">
        <v>1194</v>
      </c>
      <c r="R2799" s="51" t="s">
        <v>15</v>
      </c>
      <c r="T2799" s="51" t="s">
        <v>2188</v>
      </c>
    </row>
    <row r="2800" spans="1:20" x14ac:dyDescent="0.2">
      <c r="A2800" s="51" t="s">
        <v>2182</v>
      </c>
      <c r="B2800" s="51" t="s">
        <v>1208</v>
      </c>
      <c r="C2800" s="51" t="s">
        <v>2181</v>
      </c>
      <c r="D2800" s="51" t="s">
        <v>1563</v>
      </c>
      <c r="E2800" s="51" t="s">
        <v>1562</v>
      </c>
      <c r="F2800" s="51" t="s">
        <v>1204</v>
      </c>
      <c r="G2800" s="51" t="s">
        <v>1203</v>
      </c>
      <c r="H2800" s="51" t="s">
        <v>1202</v>
      </c>
      <c r="I2800" s="51" t="s">
        <v>1201</v>
      </c>
      <c r="J2800" s="51" t="s">
        <v>1200</v>
      </c>
      <c r="K2800" s="51" t="s">
        <v>1199</v>
      </c>
      <c r="L2800" s="51" t="s">
        <v>1219</v>
      </c>
      <c r="M2800" s="51" t="s">
        <v>1221</v>
      </c>
      <c r="N2800" s="51" t="s">
        <v>1164</v>
      </c>
      <c r="O2800" s="51">
        <v>334450</v>
      </c>
      <c r="P2800" s="51" t="s">
        <v>1195</v>
      </c>
      <c r="Q2800" s="51" t="s">
        <v>1194</v>
      </c>
      <c r="R2800" s="51" t="s">
        <v>15</v>
      </c>
      <c r="T2800" s="51" t="s">
        <v>2350</v>
      </c>
    </row>
    <row r="2801" spans="1:20" x14ac:dyDescent="0.2">
      <c r="A2801" s="51" t="s">
        <v>2182</v>
      </c>
      <c r="B2801" s="51" t="s">
        <v>1208</v>
      </c>
      <c r="C2801" s="51" t="s">
        <v>2181</v>
      </c>
      <c r="D2801" s="51" t="s">
        <v>1563</v>
      </c>
      <c r="E2801" s="51" t="s">
        <v>1562</v>
      </c>
      <c r="F2801" s="51" t="s">
        <v>1204</v>
      </c>
      <c r="G2801" s="51" t="s">
        <v>1203</v>
      </c>
      <c r="H2801" s="51" t="s">
        <v>1202</v>
      </c>
      <c r="I2801" s="51" t="s">
        <v>1201</v>
      </c>
      <c r="J2801" s="51" t="s">
        <v>1200</v>
      </c>
      <c r="K2801" s="51" t="s">
        <v>1199</v>
      </c>
      <c r="L2801" s="51" t="s">
        <v>1217</v>
      </c>
      <c r="M2801" s="51" t="s">
        <v>1221</v>
      </c>
      <c r="N2801" s="51" t="s">
        <v>1164</v>
      </c>
      <c r="O2801" s="51">
        <v>444900</v>
      </c>
      <c r="P2801" s="51" t="s">
        <v>1195</v>
      </c>
      <c r="Q2801" s="51" t="s">
        <v>1194</v>
      </c>
      <c r="R2801" s="51" t="s">
        <v>1213</v>
      </c>
      <c r="T2801" s="51" t="s">
        <v>2128</v>
      </c>
    </row>
    <row r="2802" spans="1:20" x14ac:dyDescent="0.2">
      <c r="A2802" s="51" t="s">
        <v>2182</v>
      </c>
      <c r="B2802" s="51" t="s">
        <v>1208</v>
      </c>
      <c r="C2802" s="51" t="s">
        <v>2181</v>
      </c>
      <c r="D2802" s="51" t="s">
        <v>1563</v>
      </c>
      <c r="E2802" s="51" t="s">
        <v>1562</v>
      </c>
      <c r="F2802" s="51" t="s">
        <v>1204</v>
      </c>
      <c r="G2802" s="51" t="s">
        <v>1203</v>
      </c>
      <c r="H2802" s="51" t="s">
        <v>1202</v>
      </c>
      <c r="I2802" s="51" t="s">
        <v>1201</v>
      </c>
      <c r="J2802" s="51" t="s">
        <v>1200</v>
      </c>
      <c r="K2802" s="51" t="s">
        <v>1199</v>
      </c>
      <c r="L2802" s="51" t="s">
        <v>1215</v>
      </c>
      <c r="M2802" s="51" t="s">
        <v>1791</v>
      </c>
      <c r="N2802" s="51" t="s">
        <v>2735</v>
      </c>
      <c r="O2802" s="51">
        <v>464900</v>
      </c>
      <c r="P2802" s="51" t="s">
        <v>1195</v>
      </c>
      <c r="Q2802" s="51" t="s">
        <v>1194</v>
      </c>
      <c r="R2802" s="51" t="s">
        <v>15</v>
      </c>
      <c r="T2802" s="51" t="s">
        <v>2349</v>
      </c>
    </row>
    <row r="2803" spans="1:20" x14ac:dyDescent="0.2">
      <c r="A2803" s="51" t="s">
        <v>2182</v>
      </c>
      <c r="B2803" s="51" t="s">
        <v>1208</v>
      </c>
      <c r="C2803" s="51" t="s">
        <v>2181</v>
      </c>
      <c r="D2803" s="51" t="s">
        <v>1563</v>
      </c>
      <c r="E2803" s="51" t="s">
        <v>1562</v>
      </c>
      <c r="F2803" s="51" t="s">
        <v>1204</v>
      </c>
      <c r="G2803" s="51" t="s">
        <v>1203</v>
      </c>
      <c r="H2803" s="51" t="s">
        <v>1202</v>
      </c>
      <c r="I2803" s="51" t="s">
        <v>1201</v>
      </c>
      <c r="J2803" s="51" t="s">
        <v>1200</v>
      </c>
      <c r="K2803" s="51" t="s">
        <v>1199</v>
      </c>
      <c r="L2803" s="51" t="s">
        <v>1212</v>
      </c>
      <c r="M2803" s="51" t="s">
        <v>1791</v>
      </c>
      <c r="N2803" s="51" t="s">
        <v>2735</v>
      </c>
      <c r="O2803" s="51">
        <v>179135.5</v>
      </c>
      <c r="P2803" s="51" t="s">
        <v>1195</v>
      </c>
      <c r="Q2803" s="51" t="s">
        <v>1194</v>
      </c>
      <c r="R2803" s="51" t="s">
        <v>15</v>
      </c>
      <c r="T2803" s="51" t="s">
        <v>2348</v>
      </c>
    </row>
    <row r="2804" spans="1:20" x14ac:dyDescent="0.2">
      <c r="A2804" s="51" t="s">
        <v>2182</v>
      </c>
      <c r="B2804" s="51" t="s">
        <v>1208</v>
      </c>
      <c r="C2804" s="51" t="s">
        <v>2181</v>
      </c>
      <c r="D2804" s="51" t="s">
        <v>1563</v>
      </c>
      <c r="E2804" s="51" t="s">
        <v>1562</v>
      </c>
      <c r="F2804" s="51" t="s">
        <v>1204</v>
      </c>
      <c r="G2804" s="51" t="s">
        <v>1203</v>
      </c>
      <c r="H2804" s="51" t="s">
        <v>1202</v>
      </c>
      <c r="I2804" s="51" t="s">
        <v>1201</v>
      </c>
      <c r="J2804" s="51" t="s">
        <v>1200</v>
      </c>
      <c r="K2804" s="51" t="s">
        <v>1199</v>
      </c>
      <c r="L2804" s="51" t="s">
        <v>1198</v>
      </c>
      <c r="M2804" s="51" t="s">
        <v>1791</v>
      </c>
      <c r="N2804" s="51" t="s">
        <v>2735</v>
      </c>
      <c r="O2804" s="51">
        <v>169050</v>
      </c>
      <c r="P2804" s="51" t="s">
        <v>1195</v>
      </c>
      <c r="Q2804" s="51" t="s">
        <v>1194</v>
      </c>
      <c r="R2804" s="51" t="s">
        <v>1213</v>
      </c>
      <c r="T2804" s="51" t="s">
        <v>2347</v>
      </c>
    </row>
    <row r="2805" spans="1:20" x14ac:dyDescent="0.2">
      <c r="A2805" s="51" t="s">
        <v>2182</v>
      </c>
      <c r="B2805" s="51" t="s">
        <v>1208</v>
      </c>
      <c r="C2805" s="51" t="s">
        <v>2181</v>
      </c>
      <c r="D2805" s="51" t="s">
        <v>1563</v>
      </c>
      <c r="E2805" s="51" t="s">
        <v>1562</v>
      </c>
      <c r="F2805" s="51" t="s">
        <v>1204</v>
      </c>
      <c r="G2805" s="51" t="s">
        <v>1203</v>
      </c>
      <c r="H2805" s="51" t="s">
        <v>1202</v>
      </c>
      <c r="I2805" s="51" t="s">
        <v>1201</v>
      </c>
      <c r="J2805" s="51" t="s">
        <v>1200</v>
      </c>
      <c r="K2805" s="51" t="s">
        <v>1199</v>
      </c>
      <c r="L2805" s="51" t="s">
        <v>1251</v>
      </c>
      <c r="M2805" s="51" t="s">
        <v>1211</v>
      </c>
      <c r="N2805" s="51" t="s">
        <v>1164</v>
      </c>
      <c r="O2805" s="51">
        <v>414900</v>
      </c>
      <c r="P2805" s="51" t="s">
        <v>1195</v>
      </c>
      <c r="Q2805" s="51" t="s">
        <v>1194</v>
      </c>
      <c r="R2805" s="51" t="s">
        <v>15</v>
      </c>
      <c r="T2805" s="51" t="s">
        <v>2346</v>
      </c>
    </row>
    <row r="2806" spans="1:20" x14ac:dyDescent="0.2">
      <c r="A2806" s="51" t="s">
        <v>2182</v>
      </c>
      <c r="B2806" s="51" t="s">
        <v>1208</v>
      </c>
      <c r="C2806" s="51" t="s">
        <v>2181</v>
      </c>
      <c r="D2806" s="51" t="s">
        <v>1563</v>
      </c>
      <c r="E2806" s="51" t="s">
        <v>1562</v>
      </c>
      <c r="F2806" s="51" t="s">
        <v>1204</v>
      </c>
      <c r="G2806" s="51" t="s">
        <v>1203</v>
      </c>
      <c r="H2806" s="51" t="s">
        <v>1202</v>
      </c>
      <c r="I2806" s="51" t="s">
        <v>1201</v>
      </c>
      <c r="J2806" s="51" t="s">
        <v>1200</v>
      </c>
      <c r="K2806" s="51" t="s">
        <v>1199</v>
      </c>
      <c r="L2806" s="51" t="s">
        <v>1248</v>
      </c>
      <c r="M2806" s="51" t="s">
        <v>1791</v>
      </c>
      <c r="N2806" s="51" t="s">
        <v>2735</v>
      </c>
      <c r="O2806" s="51">
        <v>391900</v>
      </c>
      <c r="P2806" s="51" t="s">
        <v>1195</v>
      </c>
      <c r="Q2806" s="51" t="s">
        <v>1194</v>
      </c>
      <c r="R2806" s="51" t="s">
        <v>15</v>
      </c>
      <c r="T2806" s="51" t="s">
        <v>2345</v>
      </c>
    </row>
    <row r="2807" spans="1:20" x14ac:dyDescent="0.2">
      <c r="A2807" s="51" t="s">
        <v>2182</v>
      </c>
      <c r="B2807" s="51" t="s">
        <v>1208</v>
      </c>
      <c r="C2807" s="51" t="s">
        <v>2181</v>
      </c>
      <c r="D2807" s="51" t="s">
        <v>1563</v>
      </c>
      <c r="E2807" s="51" t="s">
        <v>1562</v>
      </c>
      <c r="F2807" s="51" t="s">
        <v>1204</v>
      </c>
      <c r="G2807" s="51" t="s">
        <v>1203</v>
      </c>
      <c r="H2807" s="51" t="s">
        <v>1202</v>
      </c>
      <c r="I2807" s="51" t="s">
        <v>1201</v>
      </c>
      <c r="J2807" s="51" t="s">
        <v>1200</v>
      </c>
      <c r="K2807" s="51" t="s">
        <v>1199</v>
      </c>
      <c r="L2807" s="51" t="s">
        <v>1246</v>
      </c>
      <c r="M2807" s="51" t="s">
        <v>1791</v>
      </c>
      <c r="N2807" s="51" t="s">
        <v>2735</v>
      </c>
      <c r="O2807" s="51">
        <v>251900</v>
      </c>
      <c r="P2807" s="51" t="s">
        <v>1195</v>
      </c>
      <c r="Q2807" s="51" t="s">
        <v>1194</v>
      </c>
      <c r="R2807" s="51" t="s">
        <v>1213</v>
      </c>
      <c r="T2807" s="51" t="s">
        <v>2101</v>
      </c>
    </row>
    <row r="2808" spans="1:20" x14ac:dyDescent="0.2">
      <c r="A2808" s="51" t="s">
        <v>2182</v>
      </c>
      <c r="B2808" s="51" t="s">
        <v>1208</v>
      </c>
      <c r="C2808" s="51" t="s">
        <v>2181</v>
      </c>
      <c r="D2808" s="51" t="s">
        <v>1563</v>
      </c>
      <c r="E2808" s="51" t="s">
        <v>1562</v>
      </c>
      <c r="F2808" s="51" t="s">
        <v>1204</v>
      </c>
      <c r="G2808" s="51" t="s">
        <v>1203</v>
      </c>
      <c r="H2808" s="51" t="s">
        <v>1202</v>
      </c>
      <c r="I2808" s="51" t="s">
        <v>1201</v>
      </c>
      <c r="J2808" s="51" t="s">
        <v>1200</v>
      </c>
      <c r="K2808" s="51" t="s">
        <v>1199</v>
      </c>
      <c r="L2808" s="51" t="s">
        <v>1244</v>
      </c>
      <c r="M2808" s="51" t="s">
        <v>1791</v>
      </c>
      <c r="N2808" s="51" t="s">
        <v>2735</v>
      </c>
      <c r="O2808" s="51">
        <v>185400</v>
      </c>
      <c r="P2808" s="51" t="s">
        <v>1195</v>
      </c>
      <c r="Q2808" s="51" t="s">
        <v>1194</v>
      </c>
      <c r="R2808" s="51" t="s">
        <v>15</v>
      </c>
      <c r="T2808" s="51" t="s">
        <v>2344</v>
      </c>
    </row>
    <row r="2809" spans="1:20" x14ac:dyDescent="0.2">
      <c r="A2809" s="51" t="s">
        <v>2182</v>
      </c>
      <c r="B2809" s="51" t="s">
        <v>1208</v>
      </c>
      <c r="C2809" s="51" t="s">
        <v>2181</v>
      </c>
      <c r="D2809" s="51" t="s">
        <v>1563</v>
      </c>
      <c r="E2809" s="51" t="s">
        <v>1562</v>
      </c>
      <c r="F2809" s="51" t="s">
        <v>1204</v>
      </c>
      <c r="G2809" s="51" t="s">
        <v>1203</v>
      </c>
      <c r="H2809" s="51" t="s">
        <v>1202</v>
      </c>
      <c r="I2809" s="51" t="s">
        <v>1201</v>
      </c>
      <c r="J2809" s="51" t="s">
        <v>1200</v>
      </c>
      <c r="K2809" s="51" t="s">
        <v>1199</v>
      </c>
      <c r="L2809" s="51" t="s">
        <v>1242</v>
      </c>
      <c r="M2809" s="51" t="s">
        <v>1211</v>
      </c>
      <c r="N2809" s="51" t="s">
        <v>1164</v>
      </c>
      <c r="O2809" s="51">
        <v>309900</v>
      </c>
      <c r="P2809" s="51" t="s">
        <v>1195</v>
      </c>
      <c r="Q2809" s="51" t="s">
        <v>1194</v>
      </c>
      <c r="R2809" s="51" t="s">
        <v>15</v>
      </c>
      <c r="T2809" s="51" t="s">
        <v>2210</v>
      </c>
    </row>
    <row r="2810" spans="1:20" x14ac:dyDescent="0.2">
      <c r="A2810" s="51" t="s">
        <v>2182</v>
      </c>
      <c r="B2810" s="51" t="s">
        <v>1208</v>
      </c>
      <c r="C2810" s="51" t="s">
        <v>2181</v>
      </c>
      <c r="D2810" s="51" t="s">
        <v>1563</v>
      </c>
      <c r="E2810" s="51" t="s">
        <v>1562</v>
      </c>
      <c r="F2810" s="51" t="s">
        <v>1204</v>
      </c>
      <c r="G2810" s="51" t="s">
        <v>1203</v>
      </c>
      <c r="H2810" s="51" t="s">
        <v>1202</v>
      </c>
      <c r="I2810" s="51" t="s">
        <v>1201</v>
      </c>
      <c r="J2810" s="51" t="s">
        <v>1200</v>
      </c>
      <c r="K2810" s="51" t="s">
        <v>1199</v>
      </c>
      <c r="L2810" s="51" t="s">
        <v>1238</v>
      </c>
      <c r="M2810" s="51" t="s">
        <v>1791</v>
      </c>
      <c r="N2810" s="51" t="s">
        <v>2735</v>
      </c>
      <c r="O2810" s="51">
        <v>308300</v>
      </c>
      <c r="P2810" s="51" t="s">
        <v>1195</v>
      </c>
      <c r="Q2810" s="51" t="s">
        <v>1194</v>
      </c>
      <c r="R2810" s="51" t="s">
        <v>15</v>
      </c>
      <c r="T2810" s="51" t="s">
        <v>2236</v>
      </c>
    </row>
    <row r="2811" spans="1:20" x14ac:dyDescent="0.2">
      <c r="A2811" s="51" t="s">
        <v>2182</v>
      </c>
      <c r="B2811" s="51" t="s">
        <v>1208</v>
      </c>
      <c r="C2811" s="51" t="s">
        <v>2181</v>
      </c>
      <c r="D2811" s="51" t="s">
        <v>1556</v>
      </c>
      <c r="E2811" s="51" t="s">
        <v>1555</v>
      </c>
      <c r="F2811" s="51" t="s">
        <v>1204</v>
      </c>
      <c r="G2811" s="51" t="s">
        <v>1203</v>
      </c>
      <c r="H2811" s="51" t="s">
        <v>1202</v>
      </c>
      <c r="I2811" s="51" t="s">
        <v>1201</v>
      </c>
      <c r="J2811" s="51" t="s">
        <v>1200</v>
      </c>
      <c r="K2811" s="51" t="s">
        <v>1199</v>
      </c>
      <c r="L2811" s="51" t="s">
        <v>1222</v>
      </c>
      <c r="M2811" s="51" t="s">
        <v>1791</v>
      </c>
      <c r="N2811" s="51" t="s">
        <v>2735</v>
      </c>
      <c r="O2811" s="51">
        <v>552000</v>
      </c>
      <c r="P2811" s="51" t="s">
        <v>1195</v>
      </c>
      <c r="Q2811" s="51" t="s">
        <v>1194</v>
      </c>
      <c r="R2811" s="51" t="s">
        <v>15</v>
      </c>
      <c r="T2811" s="51" t="s">
        <v>2190</v>
      </c>
    </row>
    <row r="2812" spans="1:20" x14ac:dyDescent="0.2">
      <c r="A2812" s="51" t="s">
        <v>2182</v>
      </c>
      <c r="B2812" s="51" t="s">
        <v>1208</v>
      </c>
      <c r="C2812" s="51" t="s">
        <v>2181</v>
      </c>
      <c r="D2812" s="51" t="s">
        <v>1556</v>
      </c>
      <c r="E2812" s="51" t="s">
        <v>1555</v>
      </c>
      <c r="F2812" s="51" t="s">
        <v>1204</v>
      </c>
      <c r="G2812" s="51" t="s">
        <v>1203</v>
      </c>
      <c r="H2812" s="51" t="s">
        <v>1202</v>
      </c>
      <c r="I2812" s="51" t="s">
        <v>1201</v>
      </c>
      <c r="J2812" s="51" t="s">
        <v>1200</v>
      </c>
      <c r="K2812" s="51" t="s">
        <v>1199</v>
      </c>
      <c r="L2812" s="51" t="s">
        <v>1219</v>
      </c>
      <c r="M2812" s="51" t="s">
        <v>1791</v>
      </c>
      <c r="N2812" s="51" t="s">
        <v>2735</v>
      </c>
      <c r="O2812" s="51">
        <v>179900</v>
      </c>
      <c r="P2812" s="51" t="s">
        <v>1195</v>
      </c>
      <c r="Q2812" s="51" t="s">
        <v>1194</v>
      </c>
      <c r="R2812" s="51" t="s">
        <v>15</v>
      </c>
      <c r="T2812" s="51" t="s">
        <v>1874</v>
      </c>
    </row>
    <row r="2813" spans="1:20" x14ac:dyDescent="0.2">
      <c r="A2813" s="51" t="s">
        <v>2182</v>
      </c>
      <c r="B2813" s="51" t="s">
        <v>1208</v>
      </c>
      <c r="C2813" s="51" t="s">
        <v>2181</v>
      </c>
      <c r="D2813" s="51" t="s">
        <v>1556</v>
      </c>
      <c r="E2813" s="51" t="s">
        <v>1555</v>
      </c>
      <c r="F2813" s="51" t="s">
        <v>1204</v>
      </c>
      <c r="G2813" s="51" t="s">
        <v>1203</v>
      </c>
      <c r="H2813" s="51" t="s">
        <v>1202</v>
      </c>
      <c r="I2813" s="51" t="s">
        <v>1201</v>
      </c>
      <c r="J2813" s="51" t="s">
        <v>1200</v>
      </c>
      <c r="K2813" s="51" t="s">
        <v>1199</v>
      </c>
      <c r="L2813" s="51" t="s">
        <v>1217</v>
      </c>
      <c r="M2813" s="51" t="s">
        <v>1791</v>
      </c>
      <c r="N2813" s="51" t="s">
        <v>2735</v>
      </c>
      <c r="O2813" s="51">
        <v>137100</v>
      </c>
      <c r="P2813" s="51" t="s">
        <v>1195</v>
      </c>
      <c r="Q2813" s="51" t="s">
        <v>1194</v>
      </c>
      <c r="R2813" s="51" t="s">
        <v>15</v>
      </c>
      <c r="T2813" s="51" t="s">
        <v>2343</v>
      </c>
    </row>
    <row r="2814" spans="1:20" x14ac:dyDescent="0.2">
      <c r="A2814" s="51" t="s">
        <v>2182</v>
      </c>
      <c r="B2814" s="51" t="s">
        <v>1208</v>
      </c>
      <c r="C2814" s="51" t="s">
        <v>2181</v>
      </c>
      <c r="D2814" s="51" t="s">
        <v>1556</v>
      </c>
      <c r="E2814" s="51" t="s">
        <v>1555</v>
      </c>
      <c r="F2814" s="51" t="s">
        <v>1204</v>
      </c>
      <c r="G2814" s="51" t="s">
        <v>1203</v>
      </c>
      <c r="H2814" s="51" t="s">
        <v>1202</v>
      </c>
      <c r="I2814" s="51" t="s">
        <v>1201</v>
      </c>
      <c r="J2814" s="51" t="s">
        <v>1200</v>
      </c>
      <c r="K2814" s="51" t="s">
        <v>1199</v>
      </c>
      <c r="L2814" s="51" t="s">
        <v>1215</v>
      </c>
      <c r="M2814" s="51" t="s">
        <v>1791</v>
      </c>
      <c r="N2814" s="51" t="s">
        <v>2735</v>
      </c>
      <c r="O2814" s="51">
        <v>549900</v>
      </c>
      <c r="P2814" s="51" t="s">
        <v>1195</v>
      </c>
      <c r="Q2814" s="51" t="s">
        <v>1194</v>
      </c>
      <c r="R2814" s="51" t="s">
        <v>15</v>
      </c>
      <c r="T2814" s="51" t="s">
        <v>1291</v>
      </c>
    </row>
    <row r="2815" spans="1:20" x14ac:dyDescent="0.2">
      <c r="A2815" s="51" t="s">
        <v>2182</v>
      </c>
      <c r="B2815" s="51" t="s">
        <v>1208</v>
      </c>
      <c r="C2815" s="51" t="s">
        <v>2181</v>
      </c>
      <c r="D2815" s="51" t="s">
        <v>1556</v>
      </c>
      <c r="E2815" s="51" t="s">
        <v>1555</v>
      </c>
      <c r="F2815" s="51" t="s">
        <v>1204</v>
      </c>
      <c r="G2815" s="51" t="s">
        <v>1203</v>
      </c>
      <c r="H2815" s="51" t="s">
        <v>1202</v>
      </c>
      <c r="I2815" s="51" t="s">
        <v>1201</v>
      </c>
      <c r="J2815" s="51" t="s">
        <v>1200</v>
      </c>
      <c r="K2815" s="51" t="s">
        <v>1199</v>
      </c>
      <c r="L2815" s="51" t="s">
        <v>1212</v>
      </c>
      <c r="M2815" s="51" t="s">
        <v>1791</v>
      </c>
      <c r="N2815" s="51" t="s">
        <v>2735</v>
      </c>
      <c r="O2815" s="51">
        <v>191430</v>
      </c>
      <c r="P2815" s="51" t="s">
        <v>1195</v>
      </c>
      <c r="Q2815" s="51" t="s">
        <v>1194</v>
      </c>
      <c r="R2815" s="51" t="s">
        <v>15</v>
      </c>
      <c r="T2815" s="51" t="s">
        <v>2342</v>
      </c>
    </row>
    <row r="2816" spans="1:20" x14ac:dyDescent="0.2">
      <c r="A2816" s="51" t="s">
        <v>2182</v>
      </c>
      <c r="B2816" s="51" t="s">
        <v>1208</v>
      </c>
      <c r="C2816" s="51" t="s">
        <v>2181</v>
      </c>
      <c r="D2816" s="51" t="s">
        <v>1556</v>
      </c>
      <c r="E2816" s="51" t="s">
        <v>1555</v>
      </c>
      <c r="F2816" s="51" t="s">
        <v>1204</v>
      </c>
      <c r="G2816" s="51" t="s">
        <v>1203</v>
      </c>
      <c r="H2816" s="51" t="s">
        <v>1202</v>
      </c>
      <c r="I2816" s="51" t="s">
        <v>1201</v>
      </c>
      <c r="J2816" s="51" t="s">
        <v>1200</v>
      </c>
      <c r="K2816" s="51" t="s">
        <v>1199</v>
      </c>
      <c r="L2816" s="51" t="s">
        <v>1198</v>
      </c>
      <c r="M2816" s="51" t="s">
        <v>1791</v>
      </c>
      <c r="N2816" s="51" t="s">
        <v>2735</v>
      </c>
      <c r="O2816" s="51">
        <v>161850</v>
      </c>
      <c r="P2816" s="51" t="s">
        <v>1195</v>
      </c>
      <c r="Q2816" s="51" t="s">
        <v>1194</v>
      </c>
      <c r="R2816" s="51" t="s">
        <v>15</v>
      </c>
      <c r="T2816" s="51" t="s">
        <v>2088</v>
      </c>
    </row>
    <row r="2817" spans="1:20" x14ac:dyDescent="0.2">
      <c r="A2817" s="51" t="s">
        <v>2182</v>
      </c>
      <c r="B2817" s="51" t="s">
        <v>1208</v>
      </c>
      <c r="C2817" s="51" t="s">
        <v>2181</v>
      </c>
      <c r="D2817" s="51" t="s">
        <v>1556</v>
      </c>
      <c r="E2817" s="51" t="s">
        <v>1555</v>
      </c>
      <c r="F2817" s="51" t="s">
        <v>1204</v>
      </c>
      <c r="G2817" s="51" t="s">
        <v>1203</v>
      </c>
      <c r="H2817" s="51" t="s">
        <v>1202</v>
      </c>
      <c r="I2817" s="51" t="s">
        <v>1201</v>
      </c>
      <c r="J2817" s="51" t="s">
        <v>1200</v>
      </c>
      <c r="K2817" s="51" t="s">
        <v>1199</v>
      </c>
      <c r="L2817" s="51" t="s">
        <v>1251</v>
      </c>
      <c r="M2817" s="51" t="s">
        <v>1791</v>
      </c>
      <c r="N2817" s="51" t="s">
        <v>2735</v>
      </c>
      <c r="O2817" s="51">
        <v>312900</v>
      </c>
      <c r="P2817" s="51" t="s">
        <v>1195</v>
      </c>
      <c r="Q2817" s="51" t="s">
        <v>1194</v>
      </c>
      <c r="R2817" s="51" t="s">
        <v>15</v>
      </c>
      <c r="T2817" s="51" t="s">
        <v>2295</v>
      </c>
    </row>
    <row r="2818" spans="1:20" x14ac:dyDescent="0.2">
      <c r="A2818" s="51" t="s">
        <v>2182</v>
      </c>
      <c r="B2818" s="51" t="s">
        <v>1208</v>
      </c>
      <c r="C2818" s="51" t="s">
        <v>2181</v>
      </c>
      <c r="D2818" s="51" t="s">
        <v>1556</v>
      </c>
      <c r="E2818" s="51" t="s">
        <v>1555</v>
      </c>
      <c r="F2818" s="51" t="s">
        <v>1204</v>
      </c>
      <c r="G2818" s="51" t="s">
        <v>1203</v>
      </c>
      <c r="H2818" s="51" t="s">
        <v>1202</v>
      </c>
      <c r="I2818" s="51" t="s">
        <v>1201</v>
      </c>
      <c r="J2818" s="51" t="s">
        <v>1200</v>
      </c>
      <c r="K2818" s="51" t="s">
        <v>1199</v>
      </c>
      <c r="L2818" s="51" t="s">
        <v>1248</v>
      </c>
      <c r="M2818" s="51" t="s">
        <v>1272</v>
      </c>
      <c r="N2818" s="51" t="s">
        <v>1166</v>
      </c>
      <c r="O2818" s="51">
        <v>330900</v>
      </c>
      <c r="P2818" s="51" t="s">
        <v>1195</v>
      </c>
      <c r="Q2818" s="51" t="s">
        <v>1194</v>
      </c>
      <c r="R2818" s="51" t="s">
        <v>15</v>
      </c>
      <c r="T2818" s="51" t="s">
        <v>1652</v>
      </c>
    </row>
    <row r="2819" spans="1:20" x14ac:dyDescent="0.2">
      <c r="A2819" s="51" t="s">
        <v>2182</v>
      </c>
      <c r="B2819" s="51" t="s">
        <v>1208</v>
      </c>
      <c r="C2819" s="51" t="s">
        <v>2181</v>
      </c>
      <c r="D2819" s="51" t="s">
        <v>1556</v>
      </c>
      <c r="E2819" s="51" t="s">
        <v>1555</v>
      </c>
      <c r="F2819" s="51" t="s">
        <v>1204</v>
      </c>
      <c r="G2819" s="51" t="s">
        <v>1203</v>
      </c>
      <c r="H2819" s="51" t="s">
        <v>1202</v>
      </c>
      <c r="I2819" s="51" t="s">
        <v>1201</v>
      </c>
      <c r="J2819" s="51" t="s">
        <v>1200</v>
      </c>
      <c r="K2819" s="51" t="s">
        <v>1199</v>
      </c>
      <c r="L2819" s="51" t="s">
        <v>1246</v>
      </c>
      <c r="M2819" s="51" t="s">
        <v>1197</v>
      </c>
      <c r="N2819" s="51" t="s">
        <v>1168</v>
      </c>
      <c r="O2819" s="51">
        <v>448900</v>
      </c>
      <c r="P2819" s="51" t="s">
        <v>1195</v>
      </c>
      <c r="Q2819" s="51" t="s">
        <v>1194</v>
      </c>
      <c r="R2819" s="51" t="s">
        <v>15</v>
      </c>
      <c r="T2819" s="51" t="s">
        <v>2341</v>
      </c>
    </row>
    <row r="2820" spans="1:20" x14ac:dyDescent="0.2">
      <c r="A2820" s="51" t="s">
        <v>2182</v>
      </c>
      <c r="B2820" s="51" t="s">
        <v>1208</v>
      </c>
      <c r="C2820" s="51" t="s">
        <v>2181</v>
      </c>
      <c r="D2820" s="51" t="s">
        <v>1556</v>
      </c>
      <c r="E2820" s="51" t="s">
        <v>1555</v>
      </c>
      <c r="F2820" s="51" t="s">
        <v>1204</v>
      </c>
      <c r="G2820" s="51" t="s">
        <v>1203</v>
      </c>
      <c r="H2820" s="51" t="s">
        <v>1202</v>
      </c>
      <c r="I2820" s="51" t="s">
        <v>1201</v>
      </c>
      <c r="J2820" s="51" t="s">
        <v>1200</v>
      </c>
      <c r="K2820" s="51" t="s">
        <v>1199</v>
      </c>
      <c r="L2820" s="51" t="s">
        <v>1244</v>
      </c>
      <c r="M2820" s="51" t="s">
        <v>1211</v>
      </c>
      <c r="N2820" s="51" t="s">
        <v>1164</v>
      </c>
      <c r="O2820" s="51">
        <v>569900</v>
      </c>
      <c r="P2820" s="51" t="s">
        <v>1195</v>
      </c>
      <c r="Q2820" s="51" t="s">
        <v>1194</v>
      </c>
      <c r="R2820" s="51" t="s">
        <v>15</v>
      </c>
      <c r="T2820" s="51" t="s">
        <v>2287</v>
      </c>
    </row>
    <row r="2821" spans="1:20" x14ac:dyDescent="0.2">
      <c r="A2821" s="51" t="s">
        <v>2182</v>
      </c>
      <c r="B2821" s="51" t="s">
        <v>1208</v>
      </c>
      <c r="C2821" s="51" t="s">
        <v>2181</v>
      </c>
      <c r="D2821" s="51" t="s">
        <v>1556</v>
      </c>
      <c r="E2821" s="51" t="s">
        <v>1555</v>
      </c>
      <c r="F2821" s="51" t="s">
        <v>1204</v>
      </c>
      <c r="G2821" s="51" t="s">
        <v>1203</v>
      </c>
      <c r="H2821" s="51" t="s">
        <v>1202</v>
      </c>
      <c r="I2821" s="51" t="s">
        <v>1201</v>
      </c>
      <c r="J2821" s="51" t="s">
        <v>1200</v>
      </c>
      <c r="K2821" s="51" t="s">
        <v>1199</v>
      </c>
      <c r="L2821" s="51" t="s">
        <v>1242</v>
      </c>
      <c r="M2821" s="51" t="s">
        <v>1211</v>
      </c>
      <c r="N2821" s="51" t="s">
        <v>1164</v>
      </c>
      <c r="O2821" s="51">
        <v>481500</v>
      </c>
      <c r="P2821" s="51" t="s">
        <v>1195</v>
      </c>
      <c r="Q2821" s="51" t="s">
        <v>1194</v>
      </c>
      <c r="R2821" s="51" t="s">
        <v>15</v>
      </c>
      <c r="T2821" s="51" t="s">
        <v>2340</v>
      </c>
    </row>
    <row r="2822" spans="1:20" x14ac:dyDescent="0.2">
      <c r="A2822" s="51" t="s">
        <v>2182</v>
      </c>
      <c r="B2822" s="51" t="s">
        <v>1208</v>
      </c>
      <c r="C2822" s="51" t="s">
        <v>2181</v>
      </c>
      <c r="D2822" s="51" t="s">
        <v>1556</v>
      </c>
      <c r="E2822" s="51" t="s">
        <v>1555</v>
      </c>
      <c r="F2822" s="51" t="s">
        <v>1204</v>
      </c>
      <c r="G2822" s="51" t="s">
        <v>1203</v>
      </c>
      <c r="H2822" s="51" t="s">
        <v>1202</v>
      </c>
      <c r="I2822" s="51" t="s">
        <v>1201</v>
      </c>
      <c r="J2822" s="51" t="s">
        <v>1200</v>
      </c>
      <c r="K2822" s="51" t="s">
        <v>1199</v>
      </c>
      <c r="L2822" s="51" t="s">
        <v>1238</v>
      </c>
      <c r="M2822" s="51" t="s">
        <v>1211</v>
      </c>
      <c r="N2822" s="51" t="s">
        <v>1164</v>
      </c>
      <c r="O2822" s="51">
        <v>284000</v>
      </c>
      <c r="P2822" s="51" t="s">
        <v>1195</v>
      </c>
      <c r="Q2822" s="51" t="s">
        <v>1194</v>
      </c>
      <c r="R2822" s="51" t="s">
        <v>15</v>
      </c>
      <c r="T2822" s="51" t="s">
        <v>2301</v>
      </c>
    </row>
    <row r="2823" spans="1:20" x14ac:dyDescent="0.2">
      <c r="A2823" s="51" t="s">
        <v>2182</v>
      </c>
      <c r="B2823" s="51" t="s">
        <v>1208</v>
      </c>
      <c r="C2823" s="51" t="s">
        <v>2181</v>
      </c>
      <c r="D2823" s="51" t="s">
        <v>1547</v>
      </c>
      <c r="E2823" s="51" t="s">
        <v>1546</v>
      </c>
      <c r="F2823" s="51" t="s">
        <v>1204</v>
      </c>
      <c r="G2823" s="51" t="s">
        <v>1203</v>
      </c>
      <c r="H2823" s="51" t="s">
        <v>1202</v>
      </c>
      <c r="I2823" s="51" t="s">
        <v>1201</v>
      </c>
      <c r="J2823" s="51" t="s">
        <v>1200</v>
      </c>
      <c r="K2823" s="51" t="s">
        <v>1199</v>
      </c>
      <c r="L2823" s="51" t="s">
        <v>1222</v>
      </c>
      <c r="M2823" s="51" t="s">
        <v>1211</v>
      </c>
      <c r="N2823" s="51" t="s">
        <v>1164</v>
      </c>
      <c r="O2823" s="51">
        <v>209500</v>
      </c>
      <c r="P2823" s="51" t="s">
        <v>1195</v>
      </c>
      <c r="Q2823" s="51" t="s">
        <v>1194</v>
      </c>
      <c r="R2823" s="51" t="s">
        <v>15</v>
      </c>
      <c r="T2823" s="51" t="s">
        <v>1529</v>
      </c>
    </row>
    <row r="2824" spans="1:20" x14ac:dyDescent="0.2">
      <c r="A2824" s="51" t="s">
        <v>2182</v>
      </c>
      <c r="B2824" s="51" t="s">
        <v>1208</v>
      </c>
      <c r="C2824" s="51" t="s">
        <v>2181</v>
      </c>
      <c r="D2824" s="51" t="s">
        <v>1547</v>
      </c>
      <c r="E2824" s="51" t="s">
        <v>1546</v>
      </c>
      <c r="F2824" s="51" t="s">
        <v>1204</v>
      </c>
      <c r="G2824" s="51" t="s">
        <v>1203</v>
      </c>
      <c r="H2824" s="51" t="s">
        <v>1202</v>
      </c>
      <c r="I2824" s="51" t="s">
        <v>1201</v>
      </c>
      <c r="J2824" s="51" t="s">
        <v>1200</v>
      </c>
      <c r="K2824" s="51" t="s">
        <v>1199</v>
      </c>
      <c r="L2824" s="51" t="s">
        <v>1219</v>
      </c>
      <c r="M2824" s="51" t="s">
        <v>1211</v>
      </c>
      <c r="N2824" s="51" t="s">
        <v>1164</v>
      </c>
      <c r="O2824" s="51">
        <v>204000</v>
      </c>
      <c r="P2824" s="51" t="s">
        <v>1195</v>
      </c>
      <c r="Q2824" s="51" t="s">
        <v>1194</v>
      </c>
      <c r="R2824" s="51" t="s">
        <v>15</v>
      </c>
      <c r="T2824" s="51" t="s">
        <v>1875</v>
      </c>
    </row>
    <row r="2825" spans="1:20" x14ac:dyDescent="0.2">
      <c r="A2825" s="51" t="s">
        <v>2182</v>
      </c>
      <c r="B2825" s="51" t="s">
        <v>1208</v>
      </c>
      <c r="C2825" s="51" t="s">
        <v>2181</v>
      </c>
      <c r="D2825" s="51" t="s">
        <v>1547</v>
      </c>
      <c r="E2825" s="51" t="s">
        <v>1546</v>
      </c>
      <c r="F2825" s="51" t="s">
        <v>1204</v>
      </c>
      <c r="G2825" s="51" t="s">
        <v>1203</v>
      </c>
      <c r="H2825" s="51" t="s">
        <v>1202</v>
      </c>
      <c r="I2825" s="51" t="s">
        <v>1201</v>
      </c>
      <c r="J2825" s="51" t="s">
        <v>1200</v>
      </c>
      <c r="K2825" s="51" t="s">
        <v>1199</v>
      </c>
      <c r="L2825" s="51" t="s">
        <v>1217</v>
      </c>
      <c r="M2825" s="51" t="s">
        <v>1211</v>
      </c>
      <c r="N2825" s="51" t="s">
        <v>1164</v>
      </c>
      <c r="O2825" s="51">
        <v>594900</v>
      </c>
      <c r="P2825" s="51" t="s">
        <v>1195</v>
      </c>
      <c r="Q2825" s="51" t="s">
        <v>1194</v>
      </c>
      <c r="R2825" s="51" t="s">
        <v>15</v>
      </c>
      <c r="T2825" s="51" t="s">
        <v>1973</v>
      </c>
    </row>
    <row r="2826" spans="1:20" x14ac:dyDescent="0.2">
      <c r="A2826" s="51" t="s">
        <v>2182</v>
      </c>
      <c r="B2826" s="51" t="s">
        <v>1208</v>
      </c>
      <c r="C2826" s="51" t="s">
        <v>2181</v>
      </c>
      <c r="D2826" s="51" t="s">
        <v>1547</v>
      </c>
      <c r="E2826" s="51" t="s">
        <v>1546</v>
      </c>
      <c r="F2826" s="51" t="s">
        <v>1204</v>
      </c>
      <c r="G2826" s="51" t="s">
        <v>1203</v>
      </c>
      <c r="H2826" s="51" t="s">
        <v>1202</v>
      </c>
      <c r="I2826" s="51" t="s">
        <v>1201</v>
      </c>
      <c r="J2826" s="51" t="s">
        <v>1200</v>
      </c>
      <c r="K2826" s="51" t="s">
        <v>1199</v>
      </c>
      <c r="L2826" s="51" t="s">
        <v>1215</v>
      </c>
      <c r="M2826" s="51" t="s">
        <v>1221</v>
      </c>
      <c r="N2826" s="51" t="s">
        <v>1164</v>
      </c>
      <c r="O2826" s="51">
        <v>240500</v>
      </c>
      <c r="P2826" s="51" t="s">
        <v>1195</v>
      </c>
      <c r="Q2826" s="51" t="s">
        <v>1194</v>
      </c>
      <c r="R2826" s="51" t="s">
        <v>15</v>
      </c>
      <c r="T2826" s="51" t="s">
        <v>2339</v>
      </c>
    </row>
    <row r="2827" spans="1:20" x14ac:dyDescent="0.2">
      <c r="A2827" s="51" t="s">
        <v>2182</v>
      </c>
      <c r="B2827" s="51" t="s">
        <v>1208</v>
      </c>
      <c r="C2827" s="51" t="s">
        <v>2181</v>
      </c>
      <c r="D2827" s="51" t="s">
        <v>1547</v>
      </c>
      <c r="E2827" s="51" t="s">
        <v>1546</v>
      </c>
      <c r="F2827" s="51" t="s">
        <v>1204</v>
      </c>
      <c r="G2827" s="51" t="s">
        <v>1203</v>
      </c>
      <c r="H2827" s="51" t="s">
        <v>1202</v>
      </c>
      <c r="I2827" s="51" t="s">
        <v>1201</v>
      </c>
      <c r="J2827" s="51" t="s">
        <v>1200</v>
      </c>
      <c r="K2827" s="51" t="s">
        <v>1199</v>
      </c>
      <c r="L2827" s="51" t="s">
        <v>1212</v>
      </c>
      <c r="M2827" s="51" t="s">
        <v>1211</v>
      </c>
      <c r="N2827" s="51" t="s">
        <v>1164</v>
      </c>
      <c r="O2827" s="51">
        <v>312900</v>
      </c>
      <c r="P2827" s="51" t="s">
        <v>1195</v>
      </c>
      <c r="Q2827" s="51" t="s">
        <v>1194</v>
      </c>
      <c r="R2827" s="51" t="s">
        <v>15</v>
      </c>
      <c r="T2827" s="51" t="s">
        <v>2295</v>
      </c>
    </row>
    <row r="2828" spans="1:20" x14ac:dyDescent="0.2">
      <c r="A2828" s="51" t="s">
        <v>2182</v>
      </c>
      <c r="B2828" s="51" t="s">
        <v>1208</v>
      </c>
      <c r="C2828" s="51" t="s">
        <v>2181</v>
      </c>
      <c r="D2828" s="51" t="s">
        <v>1547</v>
      </c>
      <c r="E2828" s="51" t="s">
        <v>1546</v>
      </c>
      <c r="F2828" s="51" t="s">
        <v>1204</v>
      </c>
      <c r="G2828" s="51" t="s">
        <v>1203</v>
      </c>
      <c r="H2828" s="51" t="s">
        <v>1202</v>
      </c>
      <c r="I2828" s="51" t="s">
        <v>1201</v>
      </c>
      <c r="J2828" s="51" t="s">
        <v>1200</v>
      </c>
      <c r="K2828" s="51" t="s">
        <v>1199</v>
      </c>
      <c r="L2828" s="51" t="s">
        <v>1198</v>
      </c>
      <c r="M2828" s="51" t="s">
        <v>1791</v>
      </c>
      <c r="N2828" s="51" t="s">
        <v>2735</v>
      </c>
      <c r="O2828" s="51">
        <v>189870</v>
      </c>
      <c r="P2828" s="51" t="s">
        <v>1195</v>
      </c>
      <c r="Q2828" s="51" t="s">
        <v>1194</v>
      </c>
      <c r="R2828" s="51" t="s">
        <v>15</v>
      </c>
      <c r="T2828" s="51" t="s">
        <v>2194</v>
      </c>
    </row>
    <row r="2829" spans="1:20" x14ac:dyDescent="0.2">
      <c r="A2829" s="51" t="s">
        <v>2182</v>
      </c>
      <c r="B2829" s="51" t="s">
        <v>1208</v>
      </c>
      <c r="C2829" s="51" t="s">
        <v>2181</v>
      </c>
      <c r="D2829" s="51" t="s">
        <v>1547</v>
      </c>
      <c r="E2829" s="51" t="s">
        <v>1546</v>
      </c>
      <c r="F2829" s="51" t="s">
        <v>1204</v>
      </c>
      <c r="G2829" s="51" t="s">
        <v>1203</v>
      </c>
      <c r="H2829" s="51" t="s">
        <v>1202</v>
      </c>
      <c r="I2829" s="51" t="s">
        <v>1201</v>
      </c>
      <c r="J2829" s="51" t="s">
        <v>1200</v>
      </c>
      <c r="K2829" s="51" t="s">
        <v>1199</v>
      </c>
      <c r="L2829" s="51" t="s">
        <v>1251</v>
      </c>
      <c r="M2829" s="51" t="s">
        <v>1221</v>
      </c>
      <c r="N2829" s="51" t="s">
        <v>1164</v>
      </c>
      <c r="O2829" s="51">
        <v>189900</v>
      </c>
      <c r="P2829" s="51" t="s">
        <v>1195</v>
      </c>
      <c r="Q2829" s="51" t="s">
        <v>1194</v>
      </c>
      <c r="R2829" s="51" t="s">
        <v>15</v>
      </c>
      <c r="T2829" s="51" t="s">
        <v>2188</v>
      </c>
    </row>
    <row r="2830" spans="1:20" x14ac:dyDescent="0.2">
      <c r="A2830" s="51" t="s">
        <v>2182</v>
      </c>
      <c r="B2830" s="51" t="s">
        <v>1208</v>
      </c>
      <c r="C2830" s="51" t="s">
        <v>2181</v>
      </c>
      <c r="D2830" s="51" t="s">
        <v>1547</v>
      </c>
      <c r="E2830" s="51" t="s">
        <v>1546</v>
      </c>
      <c r="F2830" s="51" t="s">
        <v>1204</v>
      </c>
      <c r="G2830" s="51" t="s">
        <v>1203</v>
      </c>
      <c r="H2830" s="51" t="s">
        <v>1202</v>
      </c>
      <c r="I2830" s="51" t="s">
        <v>1201</v>
      </c>
      <c r="J2830" s="51" t="s">
        <v>1200</v>
      </c>
      <c r="K2830" s="51" t="s">
        <v>1199</v>
      </c>
      <c r="L2830" s="51" t="s">
        <v>1248</v>
      </c>
      <c r="M2830" s="51" t="s">
        <v>1791</v>
      </c>
      <c r="N2830" s="51" t="s">
        <v>2735</v>
      </c>
      <c r="O2830" s="51">
        <v>231900</v>
      </c>
      <c r="P2830" s="51" t="s">
        <v>1195</v>
      </c>
      <c r="Q2830" s="51" t="s">
        <v>1194</v>
      </c>
      <c r="R2830" s="51" t="s">
        <v>15</v>
      </c>
      <c r="T2830" s="51" t="s">
        <v>1273</v>
      </c>
    </row>
    <row r="2831" spans="1:20" x14ac:dyDescent="0.2">
      <c r="A2831" s="51" t="s">
        <v>2182</v>
      </c>
      <c r="B2831" s="51" t="s">
        <v>1208</v>
      </c>
      <c r="C2831" s="51" t="s">
        <v>2181</v>
      </c>
      <c r="D2831" s="51" t="s">
        <v>1547</v>
      </c>
      <c r="E2831" s="51" t="s">
        <v>1546</v>
      </c>
      <c r="F2831" s="51" t="s">
        <v>1204</v>
      </c>
      <c r="G2831" s="51" t="s">
        <v>1203</v>
      </c>
      <c r="H2831" s="51" t="s">
        <v>1202</v>
      </c>
      <c r="I2831" s="51" t="s">
        <v>1201</v>
      </c>
      <c r="J2831" s="51" t="s">
        <v>1200</v>
      </c>
      <c r="K2831" s="51" t="s">
        <v>1199</v>
      </c>
      <c r="L2831" s="51" t="s">
        <v>1246</v>
      </c>
      <c r="M2831" s="51" t="s">
        <v>1791</v>
      </c>
      <c r="N2831" s="51" t="s">
        <v>2735</v>
      </c>
      <c r="O2831" s="51">
        <v>552000</v>
      </c>
      <c r="P2831" s="51" t="s">
        <v>1195</v>
      </c>
      <c r="Q2831" s="51" t="s">
        <v>1194</v>
      </c>
      <c r="R2831" s="51" t="s">
        <v>15</v>
      </c>
      <c r="T2831" s="51" t="s">
        <v>2190</v>
      </c>
    </row>
    <row r="2832" spans="1:20" x14ac:dyDescent="0.2">
      <c r="A2832" s="51" t="s">
        <v>2182</v>
      </c>
      <c r="B2832" s="51" t="s">
        <v>1208</v>
      </c>
      <c r="C2832" s="51" t="s">
        <v>2181</v>
      </c>
      <c r="D2832" s="51" t="s">
        <v>1547</v>
      </c>
      <c r="E2832" s="51" t="s">
        <v>1546</v>
      </c>
      <c r="F2832" s="51" t="s">
        <v>1204</v>
      </c>
      <c r="G2832" s="51" t="s">
        <v>1203</v>
      </c>
      <c r="H2832" s="51" t="s">
        <v>1202</v>
      </c>
      <c r="I2832" s="51" t="s">
        <v>1201</v>
      </c>
      <c r="J2832" s="51" t="s">
        <v>1200</v>
      </c>
      <c r="K2832" s="51" t="s">
        <v>1199</v>
      </c>
      <c r="L2832" s="51" t="s">
        <v>1244</v>
      </c>
      <c r="M2832" s="51" t="s">
        <v>1791</v>
      </c>
      <c r="N2832" s="51" t="s">
        <v>2735</v>
      </c>
      <c r="O2832" s="51">
        <v>292400</v>
      </c>
      <c r="P2832" s="51" t="s">
        <v>1195</v>
      </c>
      <c r="Q2832" s="51" t="s">
        <v>1194</v>
      </c>
      <c r="R2832" s="51" t="s">
        <v>15</v>
      </c>
      <c r="T2832" s="51" t="s">
        <v>2184</v>
      </c>
    </row>
    <row r="2833" spans="1:20" x14ac:dyDescent="0.2">
      <c r="A2833" s="51" t="s">
        <v>2182</v>
      </c>
      <c r="B2833" s="51" t="s">
        <v>1208</v>
      </c>
      <c r="C2833" s="51" t="s">
        <v>2181</v>
      </c>
      <c r="D2833" s="51" t="s">
        <v>1547</v>
      </c>
      <c r="E2833" s="51" t="s">
        <v>1546</v>
      </c>
      <c r="F2833" s="51" t="s">
        <v>1204</v>
      </c>
      <c r="G2833" s="51" t="s">
        <v>1203</v>
      </c>
      <c r="H2833" s="51" t="s">
        <v>1202</v>
      </c>
      <c r="I2833" s="51" t="s">
        <v>1201</v>
      </c>
      <c r="J2833" s="51" t="s">
        <v>1200</v>
      </c>
      <c r="K2833" s="51" t="s">
        <v>1199</v>
      </c>
      <c r="L2833" s="51" t="s">
        <v>1242</v>
      </c>
      <c r="M2833" s="51" t="s">
        <v>1211</v>
      </c>
      <c r="N2833" s="51" t="s">
        <v>1164</v>
      </c>
      <c r="O2833" s="51">
        <v>336700</v>
      </c>
      <c r="P2833" s="51" t="s">
        <v>1195</v>
      </c>
      <c r="Q2833" s="51" t="s">
        <v>1194</v>
      </c>
      <c r="R2833" s="51" t="s">
        <v>15</v>
      </c>
      <c r="T2833" s="51" t="s">
        <v>2200</v>
      </c>
    </row>
    <row r="2834" spans="1:20" x14ac:dyDescent="0.2">
      <c r="A2834" s="51" t="s">
        <v>2182</v>
      </c>
      <c r="B2834" s="51" t="s">
        <v>1208</v>
      </c>
      <c r="C2834" s="51" t="s">
        <v>2181</v>
      </c>
      <c r="D2834" s="51" t="s">
        <v>1547</v>
      </c>
      <c r="E2834" s="51" t="s">
        <v>1546</v>
      </c>
      <c r="F2834" s="51" t="s">
        <v>1204</v>
      </c>
      <c r="G2834" s="51" t="s">
        <v>1203</v>
      </c>
      <c r="H2834" s="51" t="s">
        <v>1202</v>
      </c>
      <c r="I2834" s="51" t="s">
        <v>1201</v>
      </c>
      <c r="J2834" s="51" t="s">
        <v>1200</v>
      </c>
      <c r="K2834" s="51" t="s">
        <v>1199</v>
      </c>
      <c r="L2834" s="51" t="s">
        <v>1238</v>
      </c>
      <c r="M2834" s="51" t="s">
        <v>1211</v>
      </c>
      <c r="N2834" s="51" t="s">
        <v>1164</v>
      </c>
      <c r="O2834" s="51">
        <v>282900</v>
      </c>
      <c r="P2834" s="51" t="s">
        <v>1195</v>
      </c>
      <c r="Q2834" s="51" t="s">
        <v>1194</v>
      </c>
      <c r="R2834" s="51" t="s">
        <v>15</v>
      </c>
      <c r="T2834" s="51" t="s">
        <v>1676</v>
      </c>
    </row>
    <row r="2835" spans="1:20" x14ac:dyDescent="0.2">
      <c r="A2835" s="51" t="s">
        <v>2182</v>
      </c>
      <c r="B2835" s="51" t="s">
        <v>1208</v>
      </c>
      <c r="C2835" s="51" t="s">
        <v>2181</v>
      </c>
      <c r="D2835" s="51" t="s">
        <v>1547</v>
      </c>
      <c r="E2835" s="51" t="s">
        <v>1546</v>
      </c>
      <c r="F2835" s="51" t="s">
        <v>1204</v>
      </c>
      <c r="G2835" s="51" t="s">
        <v>1203</v>
      </c>
      <c r="H2835" s="51" t="s">
        <v>1202</v>
      </c>
      <c r="I2835" s="51" t="s">
        <v>1201</v>
      </c>
      <c r="J2835" s="51" t="s">
        <v>1200</v>
      </c>
      <c r="K2835" s="51" t="s">
        <v>1199</v>
      </c>
      <c r="L2835" s="51" t="s">
        <v>1488</v>
      </c>
      <c r="M2835" s="51" t="s">
        <v>1791</v>
      </c>
      <c r="N2835" s="51" t="s">
        <v>2735</v>
      </c>
      <c r="O2835" s="51">
        <v>444900</v>
      </c>
      <c r="P2835" s="51" t="s">
        <v>1195</v>
      </c>
      <c r="Q2835" s="51" t="s">
        <v>1194</v>
      </c>
      <c r="R2835" s="51" t="s">
        <v>15</v>
      </c>
      <c r="T2835" s="51" t="s">
        <v>2128</v>
      </c>
    </row>
    <row r="2836" spans="1:20" x14ac:dyDescent="0.2">
      <c r="A2836" s="51" t="s">
        <v>2182</v>
      </c>
      <c r="B2836" s="51" t="s">
        <v>1208</v>
      </c>
      <c r="C2836" s="51" t="s">
        <v>2181</v>
      </c>
      <c r="D2836" s="51" t="s">
        <v>1547</v>
      </c>
      <c r="E2836" s="51" t="s">
        <v>1546</v>
      </c>
      <c r="F2836" s="51" t="s">
        <v>1204</v>
      </c>
      <c r="G2836" s="51" t="s">
        <v>1203</v>
      </c>
      <c r="H2836" s="51" t="s">
        <v>1202</v>
      </c>
      <c r="I2836" s="51" t="s">
        <v>1201</v>
      </c>
      <c r="J2836" s="51" t="s">
        <v>1200</v>
      </c>
      <c r="K2836" s="51" t="s">
        <v>1199</v>
      </c>
      <c r="L2836" s="51" t="s">
        <v>1486</v>
      </c>
      <c r="M2836" s="51" t="s">
        <v>1791</v>
      </c>
      <c r="N2836" s="51" t="s">
        <v>2735</v>
      </c>
      <c r="O2836" s="51">
        <v>665000</v>
      </c>
      <c r="P2836" s="51" t="s">
        <v>1195</v>
      </c>
      <c r="Q2836" s="51" t="s">
        <v>1194</v>
      </c>
      <c r="R2836" s="51" t="s">
        <v>15</v>
      </c>
      <c r="T2836" s="51" t="s">
        <v>2338</v>
      </c>
    </row>
    <row r="2837" spans="1:20" x14ac:dyDescent="0.2">
      <c r="A2837" s="51" t="s">
        <v>2182</v>
      </c>
      <c r="B2837" s="51" t="s">
        <v>1208</v>
      </c>
      <c r="C2837" s="51" t="s">
        <v>2181</v>
      </c>
      <c r="D2837" s="51" t="s">
        <v>1547</v>
      </c>
      <c r="E2837" s="51" t="s">
        <v>1546</v>
      </c>
      <c r="F2837" s="51" t="s">
        <v>1204</v>
      </c>
      <c r="G2837" s="51" t="s">
        <v>1203</v>
      </c>
      <c r="H2837" s="51" t="s">
        <v>1202</v>
      </c>
      <c r="I2837" s="51" t="s">
        <v>1201</v>
      </c>
      <c r="J2837" s="51" t="s">
        <v>1200</v>
      </c>
      <c r="K2837" s="51" t="s">
        <v>1199</v>
      </c>
      <c r="L2837" s="51" t="s">
        <v>1484</v>
      </c>
      <c r="M2837" s="51" t="s">
        <v>1211</v>
      </c>
      <c r="N2837" s="51" t="s">
        <v>1164</v>
      </c>
      <c r="O2837" s="51">
        <v>269900</v>
      </c>
      <c r="P2837" s="51" t="s">
        <v>1195</v>
      </c>
      <c r="Q2837" s="51" t="s">
        <v>1194</v>
      </c>
      <c r="R2837" s="51" t="s">
        <v>15</v>
      </c>
      <c r="T2837" s="51" t="s">
        <v>1971</v>
      </c>
    </row>
    <row r="2838" spans="1:20" x14ac:dyDescent="0.2">
      <c r="A2838" s="51" t="s">
        <v>2182</v>
      </c>
      <c r="B2838" s="51" t="s">
        <v>1208</v>
      </c>
      <c r="C2838" s="51" t="s">
        <v>2181</v>
      </c>
      <c r="D2838" s="51" t="s">
        <v>1547</v>
      </c>
      <c r="E2838" s="51" t="s">
        <v>1546</v>
      </c>
      <c r="F2838" s="51" t="s">
        <v>1204</v>
      </c>
      <c r="G2838" s="51" t="s">
        <v>1203</v>
      </c>
      <c r="H2838" s="51" t="s">
        <v>1202</v>
      </c>
      <c r="I2838" s="51" t="s">
        <v>1201</v>
      </c>
      <c r="J2838" s="51" t="s">
        <v>1200</v>
      </c>
      <c r="K2838" s="51" t="s">
        <v>1199</v>
      </c>
      <c r="L2838" s="51" t="s">
        <v>1482</v>
      </c>
      <c r="M2838" s="51" t="s">
        <v>1211</v>
      </c>
      <c r="N2838" s="51" t="s">
        <v>1164</v>
      </c>
      <c r="O2838" s="51">
        <v>328900</v>
      </c>
      <c r="P2838" s="51" t="s">
        <v>1195</v>
      </c>
      <c r="Q2838" s="51" t="s">
        <v>1194</v>
      </c>
      <c r="R2838" s="51" t="s">
        <v>15</v>
      </c>
      <c r="T2838" s="51" t="s">
        <v>1949</v>
      </c>
    </row>
    <row r="2839" spans="1:20" x14ac:dyDescent="0.2">
      <c r="A2839" s="51" t="s">
        <v>2182</v>
      </c>
      <c r="B2839" s="51" t="s">
        <v>1208</v>
      </c>
      <c r="C2839" s="51" t="s">
        <v>2181</v>
      </c>
      <c r="D2839" s="51" t="s">
        <v>1547</v>
      </c>
      <c r="E2839" s="51" t="s">
        <v>1546</v>
      </c>
      <c r="F2839" s="51" t="s">
        <v>1204</v>
      </c>
      <c r="G2839" s="51" t="s">
        <v>1203</v>
      </c>
      <c r="H2839" s="51" t="s">
        <v>1202</v>
      </c>
      <c r="I2839" s="51" t="s">
        <v>1201</v>
      </c>
      <c r="J2839" s="51" t="s">
        <v>1200</v>
      </c>
      <c r="K2839" s="51" t="s">
        <v>1199</v>
      </c>
      <c r="L2839" s="51" t="s">
        <v>1481</v>
      </c>
      <c r="M2839" s="51" t="s">
        <v>1221</v>
      </c>
      <c r="N2839" s="51" t="s">
        <v>1164</v>
      </c>
      <c r="O2839" s="51">
        <v>336100</v>
      </c>
      <c r="P2839" s="51" t="s">
        <v>1195</v>
      </c>
      <c r="Q2839" s="51" t="s">
        <v>1194</v>
      </c>
      <c r="R2839" s="51" t="s">
        <v>15</v>
      </c>
      <c r="T2839" s="51" t="s">
        <v>2243</v>
      </c>
    </row>
    <row r="2840" spans="1:20" x14ac:dyDescent="0.2">
      <c r="A2840" s="51" t="s">
        <v>2182</v>
      </c>
      <c r="B2840" s="51" t="s">
        <v>1208</v>
      </c>
      <c r="C2840" s="51" t="s">
        <v>2181</v>
      </c>
      <c r="D2840" s="51" t="s">
        <v>1547</v>
      </c>
      <c r="E2840" s="51" t="s">
        <v>1546</v>
      </c>
      <c r="F2840" s="51" t="s">
        <v>1204</v>
      </c>
      <c r="G2840" s="51" t="s">
        <v>1203</v>
      </c>
      <c r="H2840" s="51" t="s">
        <v>1202</v>
      </c>
      <c r="I2840" s="51" t="s">
        <v>1201</v>
      </c>
      <c r="J2840" s="51" t="s">
        <v>1200</v>
      </c>
      <c r="K2840" s="51" t="s">
        <v>1199</v>
      </c>
      <c r="L2840" s="51" t="s">
        <v>1478</v>
      </c>
      <c r="M2840" s="51" t="s">
        <v>1791</v>
      </c>
      <c r="N2840" s="51" t="s">
        <v>2735</v>
      </c>
      <c r="O2840" s="51">
        <v>712900</v>
      </c>
      <c r="P2840" s="51" t="s">
        <v>1195</v>
      </c>
      <c r="Q2840" s="51" t="s">
        <v>1194</v>
      </c>
      <c r="R2840" s="51" t="s">
        <v>15</v>
      </c>
      <c r="T2840" s="51" t="s">
        <v>2337</v>
      </c>
    </row>
    <row r="2841" spans="1:20" x14ac:dyDescent="0.2">
      <c r="A2841" s="51" t="s">
        <v>2182</v>
      </c>
      <c r="B2841" s="51" t="s">
        <v>1208</v>
      </c>
      <c r="C2841" s="51" t="s">
        <v>2181</v>
      </c>
      <c r="D2841" s="51" t="s">
        <v>1528</v>
      </c>
      <c r="E2841" s="51" t="s">
        <v>1527</v>
      </c>
      <c r="F2841" s="51" t="s">
        <v>1204</v>
      </c>
      <c r="G2841" s="51" t="s">
        <v>1203</v>
      </c>
      <c r="H2841" s="51" t="s">
        <v>1202</v>
      </c>
      <c r="I2841" s="51" t="s">
        <v>1201</v>
      </c>
      <c r="J2841" s="51" t="s">
        <v>1200</v>
      </c>
      <c r="K2841" s="51" t="s">
        <v>1199</v>
      </c>
      <c r="L2841" s="51" t="s">
        <v>1222</v>
      </c>
      <c r="M2841" s="51" t="s">
        <v>1791</v>
      </c>
      <c r="N2841" s="51" t="s">
        <v>2735</v>
      </c>
      <c r="O2841" s="51">
        <v>398900</v>
      </c>
      <c r="P2841" s="51" t="s">
        <v>1195</v>
      </c>
      <c r="Q2841" s="51" t="s">
        <v>1194</v>
      </c>
      <c r="R2841" s="51" t="s">
        <v>15</v>
      </c>
      <c r="T2841" s="51" t="s">
        <v>2264</v>
      </c>
    </row>
    <row r="2842" spans="1:20" x14ac:dyDescent="0.2">
      <c r="A2842" s="51" t="s">
        <v>2182</v>
      </c>
      <c r="B2842" s="51" t="s">
        <v>1208</v>
      </c>
      <c r="C2842" s="51" t="s">
        <v>2181</v>
      </c>
      <c r="D2842" s="51" t="s">
        <v>1528</v>
      </c>
      <c r="E2842" s="51" t="s">
        <v>1527</v>
      </c>
      <c r="F2842" s="51" t="s">
        <v>1204</v>
      </c>
      <c r="G2842" s="51" t="s">
        <v>1203</v>
      </c>
      <c r="H2842" s="51" t="s">
        <v>1202</v>
      </c>
      <c r="I2842" s="51" t="s">
        <v>1201</v>
      </c>
      <c r="J2842" s="51" t="s">
        <v>1200</v>
      </c>
      <c r="K2842" s="51" t="s">
        <v>1199</v>
      </c>
      <c r="L2842" s="51" t="s">
        <v>1219</v>
      </c>
      <c r="M2842" s="51" t="s">
        <v>1197</v>
      </c>
      <c r="N2842" s="51" t="s">
        <v>1168</v>
      </c>
      <c r="O2842" s="51">
        <v>331900</v>
      </c>
      <c r="P2842" s="51" t="s">
        <v>1195</v>
      </c>
      <c r="Q2842" s="51" t="s">
        <v>1194</v>
      </c>
      <c r="R2842" s="51" t="s">
        <v>15</v>
      </c>
      <c r="T2842" s="51" t="s">
        <v>2258</v>
      </c>
    </row>
    <row r="2843" spans="1:20" x14ac:dyDescent="0.2">
      <c r="A2843" s="51" t="s">
        <v>2182</v>
      </c>
      <c r="B2843" s="51" t="s">
        <v>1208</v>
      </c>
      <c r="C2843" s="51" t="s">
        <v>2181</v>
      </c>
      <c r="D2843" s="51" t="s">
        <v>1528</v>
      </c>
      <c r="E2843" s="51" t="s">
        <v>1527</v>
      </c>
      <c r="F2843" s="51" t="s">
        <v>1204</v>
      </c>
      <c r="G2843" s="51" t="s">
        <v>1203</v>
      </c>
      <c r="H2843" s="51" t="s">
        <v>1202</v>
      </c>
      <c r="I2843" s="51" t="s">
        <v>1201</v>
      </c>
      <c r="J2843" s="51" t="s">
        <v>1200</v>
      </c>
      <c r="K2843" s="51" t="s">
        <v>1199</v>
      </c>
      <c r="L2843" s="51" t="s">
        <v>1217</v>
      </c>
      <c r="M2843" s="51" t="s">
        <v>1211</v>
      </c>
      <c r="N2843" s="51" t="s">
        <v>1164</v>
      </c>
      <c r="O2843" s="51">
        <v>281900</v>
      </c>
      <c r="P2843" s="51" t="s">
        <v>1195</v>
      </c>
      <c r="Q2843" s="51" t="s">
        <v>1194</v>
      </c>
      <c r="R2843" s="51" t="s">
        <v>15</v>
      </c>
      <c r="T2843" s="51" t="s">
        <v>1913</v>
      </c>
    </row>
    <row r="2844" spans="1:20" x14ac:dyDescent="0.2">
      <c r="A2844" s="51" t="s">
        <v>2182</v>
      </c>
      <c r="B2844" s="51" t="s">
        <v>1208</v>
      </c>
      <c r="C2844" s="51" t="s">
        <v>2181</v>
      </c>
      <c r="D2844" s="51" t="s">
        <v>1528</v>
      </c>
      <c r="E2844" s="51" t="s">
        <v>1527</v>
      </c>
      <c r="F2844" s="51" t="s">
        <v>1204</v>
      </c>
      <c r="G2844" s="51" t="s">
        <v>1203</v>
      </c>
      <c r="H2844" s="51" t="s">
        <v>1202</v>
      </c>
      <c r="I2844" s="51" t="s">
        <v>1201</v>
      </c>
      <c r="J2844" s="51" t="s">
        <v>1200</v>
      </c>
      <c r="K2844" s="51" t="s">
        <v>1199</v>
      </c>
      <c r="L2844" s="51" t="s">
        <v>1215</v>
      </c>
      <c r="M2844" s="51" t="s">
        <v>1791</v>
      </c>
      <c r="N2844" s="51" t="s">
        <v>2735</v>
      </c>
      <c r="O2844" s="51">
        <v>817900</v>
      </c>
      <c r="P2844" s="51" t="s">
        <v>1195</v>
      </c>
      <c r="Q2844" s="51" t="s">
        <v>1194</v>
      </c>
      <c r="R2844" s="51" t="s">
        <v>15</v>
      </c>
      <c r="T2844" s="51" t="s">
        <v>2336</v>
      </c>
    </row>
    <row r="2845" spans="1:20" x14ac:dyDescent="0.2">
      <c r="A2845" s="51" t="s">
        <v>2182</v>
      </c>
      <c r="B2845" s="51" t="s">
        <v>1208</v>
      </c>
      <c r="C2845" s="51" t="s">
        <v>2181</v>
      </c>
      <c r="D2845" s="51" t="s">
        <v>1528</v>
      </c>
      <c r="E2845" s="51" t="s">
        <v>1527</v>
      </c>
      <c r="F2845" s="51" t="s">
        <v>1204</v>
      </c>
      <c r="G2845" s="51" t="s">
        <v>1203</v>
      </c>
      <c r="H2845" s="51" t="s">
        <v>1202</v>
      </c>
      <c r="I2845" s="51" t="s">
        <v>1201</v>
      </c>
      <c r="J2845" s="51" t="s">
        <v>1200</v>
      </c>
      <c r="K2845" s="51" t="s">
        <v>1199</v>
      </c>
      <c r="L2845" s="51" t="s">
        <v>1212</v>
      </c>
      <c r="M2845" s="51" t="s">
        <v>1211</v>
      </c>
      <c r="N2845" s="51" t="s">
        <v>1164</v>
      </c>
      <c r="O2845" s="51">
        <v>241500</v>
      </c>
      <c r="P2845" s="51" t="s">
        <v>1195</v>
      </c>
      <c r="Q2845" s="51" t="s">
        <v>1194</v>
      </c>
      <c r="R2845" s="51" t="s">
        <v>15</v>
      </c>
      <c r="T2845" s="51" t="s">
        <v>2335</v>
      </c>
    </row>
    <row r="2846" spans="1:20" x14ac:dyDescent="0.2">
      <c r="A2846" s="51" t="s">
        <v>2182</v>
      </c>
      <c r="B2846" s="51" t="s">
        <v>1208</v>
      </c>
      <c r="C2846" s="51" t="s">
        <v>2181</v>
      </c>
      <c r="D2846" s="51" t="s">
        <v>1528</v>
      </c>
      <c r="E2846" s="51" t="s">
        <v>1527</v>
      </c>
      <c r="F2846" s="51" t="s">
        <v>1204</v>
      </c>
      <c r="G2846" s="51" t="s">
        <v>1203</v>
      </c>
      <c r="H2846" s="51" t="s">
        <v>1202</v>
      </c>
      <c r="I2846" s="51" t="s">
        <v>1201</v>
      </c>
      <c r="J2846" s="51" t="s">
        <v>1200</v>
      </c>
      <c r="K2846" s="51" t="s">
        <v>1199</v>
      </c>
      <c r="L2846" s="51" t="s">
        <v>1198</v>
      </c>
      <c r="M2846" s="51" t="s">
        <v>1791</v>
      </c>
      <c r="N2846" s="51" t="s">
        <v>2735</v>
      </c>
      <c r="O2846" s="51">
        <v>251900</v>
      </c>
      <c r="P2846" s="51" t="s">
        <v>1195</v>
      </c>
      <c r="Q2846" s="51" t="s">
        <v>1194</v>
      </c>
      <c r="R2846" s="51" t="s">
        <v>15</v>
      </c>
      <c r="T2846" s="51" t="s">
        <v>2101</v>
      </c>
    </row>
    <row r="2847" spans="1:20" x14ac:dyDescent="0.2">
      <c r="A2847" s="51" t="s">
        <v>2182</v>
      </c>
      <c r="B2847" s="51" t="s">
        <v>1208</v>
      </c>
      <c r="C2847" s="51" t="s">
        <v>2181</v>
      </c>
      <c r="D2847" s="51" t="s">
        <v>1528</v>
      </c>
      <c r="E2847" s="51" t="s">
        <v>1527</v>
      </c>
      <c r="F2847" s="51" t="s">
        <v>1204</v>
      </c>
      <c r="G2847" s="51" t="s">
        <v>1203</v>
      </c>
      <c r="H2847" s="51" t="s">
        <v>1202</v>
      </c>
      <c r="I2847" s="51" t="s">
        <v>1201</v>
      </c>
      <c r="J2847" s="51" t="s">
        <v>1200</v>
      </c>
      <c r="K2847" s="51" t="s">
        <v>1199</v>
      </c>
      <c r="L2847" s="51" t="s">
        <v>1251</v>
      </c>
      <c r="M2847" s="51" t="s">
        <v>1791</v>
      </c>
      <c r="N2847" s="51" t="s">
        <v>2735</v>
      </c>
      <c r="O2847" s="51">
        <v>189900</v>
      </c>
      <c r="P2847" s="51" t="s">
        <v>1195</v>
      </c>
      <c r="Q2847" s="51" t="s">
        <v>1194</v>
      </c>
      <c r="R2847" s="51" t="s">
        <v>15</v>
      </c>
      <c r="T2847" s="51" t="s">
        <v>2188</v>
      </c>
    </row>
    <row r="2848" spans="1:20" x14ac:dyDescent="0.2">
      <c r="A2848" s="51" t="s">
        <v>2182</v>
      </c>
      <c r="B2848" s="51" t="s">
        <v>1208</v>
      </c>
      <c r="C2848" s="51" t="s">
        <v>2181</v>
      </c>
      <c r="D2848" s="51" t="s">
        <v>1528</v>
      </c>
      <c r="E2848" s="51" t="s">
        <v>1527</v>
      </c>
      <c r="F2848" s="51" t="s">
        <v>1204</v>
      </c>
      <c r="G2848" s="51" t="s">
        <v>1203</v>
      </c>
      <c r="H2848" s="51" t="s">
        <v>1202</v>
      </c>
      <c r="I2848" s="51" t="s">
        <v>1201</v>
      </c>
      <c r="J2848" s="51" t="s">
        <v>1200</v>
      </c>
      <c r="K2848" s="51" t="s">
        <v>1199</v>
      </c>
      <c r="L2848" s="51" t="s">
        <v>1248</v>
      </c>
      <c r="M2848" s="51" t="s">
        <v>1791</v>
      </c>
      <c r="N2848" s="51" t="s">
        <v>2735</v>
      </c>
      <c r="O2848" s="51">
        <v>216000</v>
      </c>
      <c r="P2848" s="51" t="s">
        <v>1195</v>
      </c>
      <c r="Q2848" s="51" t="s">
        <v>1194</v>
      </c>
      <c r="R2848" s="51" t="s">
        <v>15</v>
      </c>
      <c r="T2848" s="51" t="s">
        <v>2334</v>
      </c>
    </row>
    <row r="2849" spans="1:20" x14ac:dyDescent="0.2">
      <c r="A2849" s="51" t="s">
        <v>2182</v>
      </c>
      <c r="B2849" s="51" t="s">
        <v>1208</v>
      </c>
      <c r="C2849" s="51" t="s">
        <v>2181</v>
      </c>
      <c r="D2849" s="51" t="s">
        <v>1528</v>
      </c>
      <c r="E2849" s="51" t="s">
        <v>1527</v>
      </c>
      <c r="F2849" s="51" t="s">
        <v>1204</v>
      </c>
      <c r="G2849" s="51" t="s">
        <v>1203</v>
      </c>
      <c r="H2849" s="51" t="s">
        <v>1202</v>
      </c>
      <c r="I2849" s="51" t="s">
        <v>1201</v>
      </c>
      <c r="J2849" s="51" t="s">
        <v>1200</v>
      </c>
      <c r="K2849" s="51" t="s">
        <v>1199</v>
      </c>
      <c r="L2849" s="51" t="s">
        <v>1246</v>
      </c>
      <c r="M2849" s="51" t="s">
        <v>1211</v>
      </c>
      <c r="N2849" s="51" t="s">
        <v>1164</v>
      </c>
      <c r="O2849" s="51">
        <v>209900</v>
      </c>
      <c r="P2849" s="51" t="s">
        <v>1195</v>
      </c>
      <c r="Q2849" s="51" t="s">
        <v>1194</v>
      </c>
      <c r="R2849" s="51" t="s">
        <v>15</v>
      </c>
      <c r="T2849" s="51" t="s">
        <v>2004</v>
      </c>
    </row>
    <row r="2850" spans="1:20" x14ac:dyDescent="0.2">
      <c r="A2850" s="51" t="s">
        <v>2182</v>
      </c>
      <c r="B2850" s="51" t="s">
        <v>1208</v>
      </c>
      <c r="C2850" s="51" t="s">
        <v>2181</v>
      </c>
      <c r="D2850" s="51" t="s">
        <v>1528</v>
      </c>
      <c r="E2850" s="51" t="s">
        <v>1527</v>
      </c>
      <c r="F2850" s="51" t="s">
        <v>1204</v>
      </c>
      <c r="G2850" s="51" t="s">
        <v>1203</v>
      </c>
      <c r="H2850" s="51" t="s">
        <v>1202</v>
      </c>
      <c r="I2850" s="51" t="s">
        <v>1201</v>
      </c>
      <c r="J2850" s="51" t="s">
        <v>1200</v>
      </c>
      <c r="K2850" s="51" t="s">
        <v>1199</v>
      </c>
      <c r="L2850" s="51" t="s">
        <v>1244</v>
      </c>
      <c r="M2850" s="51" t="s">
        <v>1791</v>
      </c>
      <c r="N2850" s="51" t="s">
        <v>2735</v>
      </c>
      <c r="O2850" s="51">
        <v>166544</v>
      </c>
      <c r="P2850" s="51" t="s">
        <v>1195</v>
      </c>
      <c r="Q2850" s="51" t="s">
        <v>1194</v>
      </c>
      <c r="R2850" s="51" t="s">
        <v>15</v>
      </c>
      <c r="T2850" s="51" t="s">
        <v>2333</v>
      </c>
    </row>
    <row r="2851" spans="1:20" x14ac:dyDescent="0.2">
      <c r="A2851" s="51" t="s">
        <v>2182</v>
      </c>
      <c r="B2851" s="51" t="s">
        <v>1208</v>
      </c>
      <c r="C2851" s="51" t="s">
        <v>2181</v>
      </c>
      <c r="D2851" s="51" t="s">
        <v>1528</v>
      </c>
      <c r="E2851" s="51" t="s">
        <v>1527</v>
      </c>
      <c r="F2851" s="51" t="s">
        <v>1204</v>
      </c>
      <c r="G2851" s="51" t="s">
        <v>1203</v>
      </c>
      <c r="H2851" s="51" t="s">
        <v>1202</v>
      </c>
      <c r="I2851" s="51" t="s">
        <v>1201</v>
      </c>
      <c r="J2851" s="51" t="s">
        <v>1200</v>
      </c>
      <c r="K2851" s="51" t="s">
        <v>1199</v>
      </c>
      <c r="L2851" s="51" t="s">
        <v>1242</v>
      </c>
      <c r="M2851" s="51" t="s">
        <v>1791</v>
      </c>
      <c r="N2851" s="51" t="s">
        <v>2735</v>
      </c>
      <c r="O2851" s="51">
        <v>499000</v>
      </c>
      <c r="P2851" s="51" t="s">
        <v>1195</v>
      </c>
      <c r="Q2851" s="51" t="s">
        <v>1194</v>
      </c>
      <c r="R2851" s="51" t="s">
        <v>15</v>
      </c>
      <c r="T2851" s="51" t="s">
        <v>2304</v>
      </c>
    </row>
    <row r="2852" spans="1:20" x14ac:dyDescent="0.2">
      <c r="A2852" s="51" t="s">
        <v>2182</v>
      </c>
      <c r="B2852" s="51" t="s">
        <v>1208</v>
      </c>
      <c r="C2852" s="51" t="s">
        <v>2181</v>
      </c>
      <c r="D2852" s="51" t="s">
        <v>1528</v>
      </c>
      <c r="E2852" s="51" t="s">
        <v>1527</v>
      </c>
      <c r="F2852" s="51" t="s">
        <v>1204</v>
      </c>
      <c r="G2852" s="51" t="s">
        <v>1203</v>
      </c>
      <c r="H2852" s="51" t="s">
        <v>1202</v>
      </c>
      <c r="I2852" s="51" t="s">
        <v>1201</v>
      </c>
      <c r="J2852" s="51" t="s">
        <v>1200</v>
      </c>
      <c r="K2852" s="51" t="s">
        <v>1199</v>
      </c>
      <c r="L2852" s="51" t="s">
        <v>1238</v>
      </c>
      <c r="M2852" s="51" t="s">
        <v>1221</v>
      </c>
      <c r="N2852" s="51" t="s">
        <v>1164</v>
      </c>
      <c r="O2852" s="51">
        <v>482900</v>
      </c>
      <c r="P2852" s="51" t="s">
        <v>1195</v>
      </c>
      <c r="Q2852" s="51" t="s">
        <v>1194</v>
      </c>
      <c r="R2852" s="51" t="s">
        <v>15</v>
      </c>
      <c r="T2852" s="51" t="s">
        <v>2332</v>
      </c>
    </row>
    <row r="2853" spans="1:20" x14ac:dyDescent="0.2">
      <c r="A2853" s="51" t="s">
        <v>2182</v>
      </c>
      <c r="B2853" s="51" t="s">
        <v>1208</v>
      </c>
      <c r="C2853" s="51" t="s">
        <v>2181</v>
      </c>
      <c r="D2853" s="51" t="s">
        <v>1528</v>
      </c>
      <c r="E2853" s="51" t="s">
        <v>1527</v>
      </c>
      <c r="F2853" s="51" t="s">
        <v>1204</v>
      </c>
      <c r="G2853" s="51" t="s">
        <v>1203</v>
      </c>
      <c r="H2853" s="51" t="s">
        <v>1202</v>
      </c>
      <c r="I2853" s="51" t="s">
        <v>1201</v>
      </c>
      <c r="J2853" s="51" t="s">
        <v>1200</v>
      </c>
      <c r="K2853" s="51" t="s">
        <v>1199</v>
      </c>
      <c r="L2853" s="51" t="s">
        <v>1488</v>
      </c>
      <c r="M2853" s="51" t="s">
        <v>1791</v>
      </c>
      <c r="N2853" s="51" t="s">
        <v>2735</v>
      </c>
      <c r="O2853" s="51">
        <v>322000</v>
      </c>
      <c r="P2853" s="51" t="s">
        <v>1195</v>
      </c>
      <c r="Q2853" s="51" t="s">
        <v>1194</v>
      </c>
      <c r="R2853" s="51" t="s">
        <v>15</v>
      </c>
      <c r="T2853" s="51" t="s">
        <v>2316</v>
      </c>
    </row>
    <row r="2854" spans="1:20" x14ac:dyDescent="0.2">
      <c r="A2854" s="51" t="s">
        <v>2182</v>
      </c>
      <c r="B2854" s="51" t="s">
        <v>1208</v>
      </c>
      <c r="C2854" s="51" t="s">
        <v>2181</v>
      </c>
      <c r="D2854" s="51" t="s">
        <v>1528</v>
      </c>
      <c r="E2854" s="51" t="s">
        <v>1527</v>
      </c>
      <c r="F2854" s="51" t="s">
        <v>1204</v>
      </c>
      <c r="G2854" s="51" t="s">
        <v>1203</v>
      </c>
      <c r="H2854" s="51" t="s">
        <v>1202</v>
      </c>
      <c r="I2854" s="51" t="s">
        <v>1201</v>
      </c>
      <c r="J2854" s="51" t="s">
        <v>1200</v>
      </c>
      <c r="K2854" s="51" t="s">
        <v>1199</v>
      </c>
      <c r="L2854" s="51" t="s">
        <v>1486</v>
      </c>
      <c r="M2854" s="51" t="s">
        <v>1211</v>
      </c>
      <c r="N2854" s="51" t="s">
        <v>1164</v>
      </c>
      <c r="O2854" s="51">
        <v>251900</v>
      </c>
      <c r="P2854" s="51" t="s">
        <v>1195</v>
      </c>
      <c r="Q2854" s="51" t="s">
        <v>1194</v>
      </c>
      <c r="R2854" s="51" t="s">
        <v>15</v>
      </c>
      <c r="T2854" s="51" t="s">
        <v>2101</v>
      </c>
    </row>
    <row r="2855" spans="1:20" x14ac:dyDescent="0.2">
      <c r="A2855" s="51" t="s">
        <v>2182</v>
      </c>
      <c r="B2855" s="51" t="s">
        <v>1208</v>
      </c>
      <c r="C2855" s="51" t="s">
        <v>2181</v>
      </c>
      <c r="D2855" s="51" t="s">
        <v>1528</v>
      </c>
      <c r="E2855" s="51" t="s">
        <v>1527</v>
      </c>
      <c r="F2855" s="51" t="s">
        <v>1204</v>
      </c>
      <c r="G2855" s="51" t="s">
        <v>1203</v>
      </c>
      <c r="H2855" s="51" t="s">
        <v>1202</v>
      </c>
      <c r="I2855" s="51" t="s">
        <v>1201</v>
      </c>
      <c r="J2855" s="51" t="s">
        <v>1200</v>
      </c>
      <c r="K2855" s="51" t="s">
        <v>1199</v>
      </c>
      <c r="L2855" s="51" t="s">
        <v>1484</v>
      </c>
      <c r="M2855" s="51" t="s">
        <v>1211</v>
      </c>
      <c r="N2855" s="51" t="s">
        <v>1164</v>
      </c>
      <c r="O2855" s="51">
        <v>266900</v>
      </c>
      <c r="P2855" s="51" t="s">
        <v>1195</v>
      </c>
      <c r="Q2855" s="51" t="s">
        <v>1194</v>
      </c>
      <c r="R2855" s="51" t="s">
        <v>15</v>
      </c>
      <c r="T2855" s="51" t="s">
        <v>1861</v>
      </c>
    </row>
    <row r="2856" spans="1:20" x14ac:dyDescent="0.2">
      <c r="A2856" s="51" t="s">
        <v>2182</v>
      </c>
      <c r="B2856" s="51" t="s">
        <v>1208</v>
      </c>
      <c r="C2856" s="51" t="s">
        <v>2181</v>
      </c>
      <c r="D2856" s="51" t="s">
        <v>1528</v>
      </c>
      <c r="E2856" s="51" t="s">
        <v>1527</v>
      </c>
      <c r="F2856" s="51" t="s">
        <v>1204</v>
      </c>
      <c r="G2856" s="51" t="s">
        <v>1203</v>
      </c>
      <c r="H2856" s="51" t="s">
        <v>1202</v>
      </c>
      <c r="I2856" s="51" t="s">
        <v>1201</v>
      </c>
      <c r="J2856" s="51" t="s">
        <v>1200</v>
      </c>
      <c r="K2856" s="51" t="s">
        <v>1199</v>
      </c>
      <c r="L2856" s="51" t="s">
        <v>1482</v>
      </c>
      <c r="M2856" s="51" t="s">
        <v>1197</v>
      </c>
      <c r="N2856" s="51" t="s">
        <v>1168</v>
      </c>
      <c r="O2856" s="51">
        <v>659350</v>
      </c>
      <c r="P2856" s="51" t="s">
        <v>1195</v>
      </c>
      <c r="Q2856" s="51" t="s">
        <v>1194</v>
      </c>
      <c r="R2856" s="51" t="s">
        <v>15</v>
      </c>
      <c r="T2856" s="51" t="s">
        <v>2331</v>
      </c>
    </row>
    <row r="2857" spans="1:20" x14ac:dyDescent="0.2">
      <c r="A2857" s="51" t="s">
        <v>2182</v>
      </c>
      <c r="B2857" s="51" t="s">
        <v>1208</v>
      </c>
      <c r="C2857" s="51" t="s">
        <v>2181</v>
      </c>
      <c r="D2857" s="51" t="s">
        <v>1528</v>
      </c>
      <c r="E2857" s="51" t="s">
        <v>1527</v>
      </c>
      <c r="F2857" s="51" t="s">
        <v>1204</v>
      </c>
      <c r="G2857" s="51" t="s">
        <v>1203</v>
      </c>
      <c r="H2857" s="51" t="s">
        <v>1202</v>
      </c>
      <c r="I2857" s="51" t="s">
        <v>1201</v>
      </c>
      <c r="J2857" s="51" t="s">
        <v>1200</v>
      </c>
      <c r="K2857" s="51" t="s">
        <v>1199</v>
      </c>
      <c r="L2857" s="51" t="s">
        <v>1481</v>
      </c>
      <c r="M2857" s="51" t="s">
        <v>1197</v>
      </c>
      <c r="N2857" s="51" t="s">
        <v>1168</v>
      </c>
      <c r="O2857" s="51">
        <v>329901</v>
      </c>
      <c r="P2857" s="51" t="s">
        <v>1195</v>
      </c>
      <c r="Q2857" s="51" t="s">
        <v>1194</v>
      </c>
      <c r="R2857" s="51" t="s">
        <v>15</v>
      </c>
      <c r="T2857" s="51" t="s">
        <v>2330</v>
      </c>
    </row>
    <row r="2858" spans="1:20" x14ac:dyDescent="0.2">
      <c r="A2858" s="51" t="s">
        <v>2182</v>
      </c>
      <c r="B2858" s="51" t="s">
        <v>1208</v>
      </c>
      <c r="C2858" s="51" t="s">
        <v>2181</v>
      </c>
      <c r="D2858" s="51" t="s">
        <v>1528</v>
      </c>
      <c r="E2858" s="51" t="s">
        <v>1527</v>
      </c>
      <c r="F2858" s="51" t="s">
        <v>1204</v>
      </c>
      <c r="G2858" s="51" t="s">
        <v>1203</v>
      </c>
      <c r="H2858" s="51" t="s">
        <v>1202</v>
      </c>
      <c r="I2858" s="51" t="s">
        <v>1201</v>
      </c>
      <c r="J2858" s="51" t="s">
        <v>1200</v>
      </c>
      <c r="K2858" s="51" t="s">
        <v>1199</v>
      </c>
      <c r="L2858" s="51" t="s">
        <v>1478</v>
      </c>
      <c r="M2858" s="51" t="s">
        <v>1211</v>
      </c>
      <c r="N2858" s="51" t="s">
        <v>1164</v>
      </c>
      <c r="O2858" s="51">
        <v>163900</v>
      </c>
      <c r="P2858" s="51" t="s">
        <v>1195</v>
      </c>
      <c r="Q2858" s="51" t="s">
        <v>1194</v>
      </c>
      <c r="R2858" s="51" t="s">
        <v>15</v>
      </c>
      <c r="T2858" s="51" t="s">
        <v>2252</v>
      </c>
    </row>
    <row r="2859" spans="1:20" x14ac:dyDescent="0.2">
      <c r="A2859" s="51" t="s">
        <v>2182</v>
      </c>
      <c r="B2859" s="51" t="s">
        <v>1208</v>
      </c>
      <c r="C2859" s="51" t="s">
        <v>2181</v>
      </c>
      <c r="D2859" s="51" t="s">
        <v>1528</v>
      </c>
      <c r="E2859" s="51" t="s">
        <v>1527</v>
      </c>
      <c r="F2859" s="51" t="s">
        <v>1204</v>
      </c>
      <c r="G2859" s="51" t="s">
        <v>1203</v>
      </c>
      <c r="H2859" s="51" t="s">
        <v>1202</v>
      </c>
      <c r="I2859" s="51" t="s">
        <v>1201</v>
      </c>
      <c r="J2859" s="51" t="s">
        <v>1200</v>
      </c>
      <c r="K2859" s="51" t="s">
        <v>1199</v>
      </c>
      <c r="L2859" s="51" t="s">
        <v>1535</v>
      </c>
      <c r="M2859" s="51" t="s">
        <v>1791</v>
      </c>
      <c r="N2859" s="51" t="s">
        <v>2735</v>
      </c>
      <c r="O2859" s="51">
        <v>183900</v>
      </c>
      <c r="P2859" s="51" t="s">
        <v>1195</v>
      </c>
      <c r="Q2859" s="51" t="s">
        <v>1194</v>
      </c>
      <c r="R2859" s="51" t="s">
        <v>15</v>
      </c>
      <c r="T2859" s="51" t="s">
        <v>2135</v>
      </c>
    </row>
    <row r="2860" spans="1:20" x14ac:dyDescent="0.2">
      <c r="A2860" s="51" t="s">
        <v>2182</v>
      </c>
      <c r="B2860" s="51" t="s">
        <v>1208</v>
      </c>
      <c r="C2860" s="51" t="s">
        <v>2181</v>
      </c>
      <c r="D2860" s="51" t="s">
        <v>1528</v>
      </c>
      <c r="E2860" s="51" t="s">
        <v>1527</v>
      </c>
      <c r="F2860" s="51" t="s">
        <v>1204</v>
      </c>
      <c r="G2860" s="51" t="s">
        <v>1203</v>
      </c>
      <c r="H2860" s="51" t="s">
        <v>1202</v>
      </c>
      <c r="I2860" s="51" t="s">
        <v>1201</v>
      </c>
      <c r="J2860" s="51" t="s">
        <v>1200</v>
      </c>
      <c r="K2860" s="51" t="s">
        <v>1199</v>
      </c>
      <c r="L2860" s="51" t="s">
        <v>1533</v>
      </c>
      <c r="M2860" s="51" t="s">
        <v>1197</v>
      </c>
      <c r="N2860" s="51" t="s">
        <v>1168</v>
      </c>
      <c r="O2860" s="51">
        <v>572400</v>
      </c>
      <c r="P2860" s="51" t="s">
        <v>1195</v>
      </c>
      <c r="Q2860" s="51" t="s">
        <v>1194</v>
      </c>
      <c r="R2860" s="51" t="s">
        <v>15</v>
      </c>
      <c r="T2860" s="51" t="s">
        <v>2329</v>
      </c>
    </row>
    <row r="2861" spans="1:20" x14ac:dyDescent="0.2">
      <c r="A2861" s="51" t="s">
        <v>2182</v>
      </c>
      <c r="B2861" s="51" t="s">
        <v>1208</v>
      </c>
      <c r="C2861" s="51" t="s">
        <v>2181</v>
      </c>
      <c r="D2861" s="51" t="s">
        <v>1528</v>
      </c>
      <c r="E2861" s="51" t="s">
        <v>1527</v>
      </c>
      <c r="F2861" s="51" t="s">
        <v>1204</v>
      </c>
      <c r="G2861" s="51" t="s">
        <v>1203</v>
      </c>
      <c r="H2861" s="51" t="s">
        <v>1202</v>
      </c>
      <c r="I2861" s="51" t="s">
        <v>1201</v>
      </c>
      <c r="J2861" s="51" t="s">
        <v>1200</v>
      </c>
      <c r="K2861" s="51" t="s">
        <v>1199</v>
      </c>
      <c r="L2861" s="51" t="s">
        <v>1532</v>
      </c>
      <c r="M2861" s="51" t="s">
        <v>1791</v>
      </c>
      <c r="N2861" s="51" t="s">
        <v>2735</v>
      </c>
      <c r="O2861" s="51">
        <v>170550</v>
      </c>
      <c r="P2861" s="51" t="s">
        <v>1195</v>
      </c>
      <c r="Q2861" s="51" t="s">
        <v>1194</v>
      </c>
      <c r="R2861" s="51" t="s">
        <v>15</v>
      </c>
      <c r="T2861" s="51" t="s">
        <v>2328</v>
      </c>
    </row>
    <row r="2862" spans="1:20" x14ac:dyDescent="0.2">
      <c r="A2862" s="51" t="s">
        <v>2182</v>
      </c>
      <c r="B2862" s="51" t="s">
        <v>1208</v>
      </c>
      <c r="C2862" s="51" t="s">
        <v>2181</v>
      </c>
      <c r="D2862" s="51" t="s">
        <v>1528</v>
      </c>
      <c r="E2862" s="51" t="s">
        <v>1527</v>
      </c>
      <c r="F2862" s="51" t="s">
        <v>1204</v>
      </c>
      <c r="G2862" s="51" t="s">
        <v>1203</v>
      </c>
      <c r="H2862" s="51" t="s">
        <v>1202</v>
      </c>
      <c r="I2862" s="51" t="s">
        <v>1201</v>
      </c>
      <c r="J2862" s="51" t="s">
        <v>1200</v>
      </c>
      <c r="K2862" s="51" t="s">
        <v>1199</v>
      </c>
      <c r="L2862" s="51" t="s">
        <v>1531</v>
      </c>
      <c r="M2862" s="51" t="s">
        <v>1791</v>
      </c>
      <c r="N2862" s="51" t="s">
        <v>2735</v>
      </c>
      <c r="O2862" s="51">
        <v>449200</v>
      </c>
      <c r="P2862" s="51" t="s">
        <v>1195</v>
      </c>
      <c r="Q2862" s="51" t="s">
        <v>1194</v>
      </c>
      <c r="R2862" s="51" t="s">
        <v>15</v>
      </c>
      <c r="T2862" s="51" t="s">
        <v>2234</v>
      </c>
    </row>
    <row r="2863" spans="1:20" x14ac:dyDescent="0.2">
      <c r="A2863" s="51" t="s">
        <v>2182</v>
      </c>
      <c r="B2863" s="51" t="s">
        <v>1208</v>
      </c>
      <c r="C2863" s="51" t="s">
        <v>2181</v>
      </c>
      <c r="D2863" s="51" t="s">
        <v>1528</v>
      </c>
      <c r="E2863" s="51" t="s">
        <v>1527</v>
      </c>
      <c r="F2863" s="51" t="s">
        <v>1204</v>
      </c>
      <c r="G2863" s="51" t="s">
        <v>1203</v>
      </c>
      <c r="H2863" s="51" t="s">
        <v>1202</v>
      </c>
      <c r="I2863" s="51" t="s">
        <v>1201</v>
      </c>
      <c r="J2863" s="51" t="s">
        <v>1200</v>
      </c>
      <c r="K2863" s="51" t="s">
        <v>1199</v>
      </c>
      <c r="L2863" s="51" t="s">
        <v>1530</v>
      </c>
      <c r="M2863" s="51" t="s">
        <v>1221</v>
      </c>
      <c r="N2863" s="51" t="s">
        <v>1164</v>
      </c>
      <c r="O2863" s="51">
        <v>189900</v>
      </c>
      <c r="P2863" s="51" t="s">
        <v>1195</v>
      </c>
      <c r="Q2863" s="51" t="s">
        <v>1194</v>
      </c>
      <c r="R2863" s="51" t="s">
        <v>15</v>
      </c>
      <c r="T2863" s="51" t="s">
        <v>2188</v>
      </c>
    </row>
    <row r="2864" spans="1:20" x14ac:dyDescent="0.2">
      <c r="A2864" s="51" t="s">
        <v>2182</v>
      </c>
      <c r="B2864" s="51" t="s">
        <v>1208</v>
      </c>
      <c r="C2864" s="51" t="s">
        <v>2181</v>
      </c>
      <c r="D2864" s="51" t="s">
        <v>1528</v>
      </c>
      <c r="E2864" s="51" t="s">
        <v>1527</v>
      </c>
      <c r="F2864" s="51" t="s">
        <v>1204</v>
      </c>
      <c r="G2864" s="51" t="s">
        <v>1203</v>
      </c>
      <c r="H2864" s="51" t="s">
        <v>1202</v>
      </c>
      <c r="I2864" s="51" t="s">
        <v>1201</v>
      </c>
      <c r="J2864" s="51" t="s">
        <v>1200</v>
      </c>
      <c r="K2864" s="51" t="s">
        <v>1199</v>
      </c>
      <c r="L2864" s="51" t="s">
        <v>1526</v>
      </c>
      <c r="M2864" s="51" t="s">
        <v>1989</v>
      </c>
      <c r="N2864" s="51" t="s">
        <v>1166</v>
      </c>
      <c r="O2864" s="51">
        <v>380000</v>
      </c>
      <c r="P2864" s="51" t="s">
        <v>1195</v>
      </c>
      <c r="Q2864" s="51" t="s">
        <v>1194</v>
      </c>
      <c r="R2864" s="51" t="s">
        <v>15</v>
      </c>
      <c r="T2864" s="51" t="s">
        <v>2327</v>
      </c>
    </row>
    <row r="2865" spans="1:20" x14ac:dyDescent="0.2">
      <c r="A2865" s="51" t="s">
        <v>2182</v>
      </c>
      <c r="B2865" s="51" t="s">
        <v>1208</v>
      </c>
      <c r="C2865" s="51" t="s">
        <v>2181</v>
      </c>
      <c r="D2865" s="51" t="s">
        <v>1522</v>
      </c>
      <c r="E2865" s="51" t="s">
        <v>1521</v>
      </c>
      <c r="F2865" s="51" t="s">
        <v>1204</v>
      </c>
      <c r="G2865" s="51" t="s">
        <v>1203</v>
      </c>
      <c r="H2865" s="51" t="s">
        <v>1202</v>
      </c>
      <c r="I2865" s="51" t="s">
        <v>1201</v>
      </c>
      <c r="J2865" s="51" t="s">
        <v>1200</v>
      </c>
      <c r="K2865" s="51" t="s">
        <v>1199</v>
      </c>
      <c r="L2865" s="51" t="s">
        <v>1222</v>
      </c>
      <c r="M2865" s="51" t="s">
        <v>1211</v>
      </c>
      <c r="N2865" s="51" t="s">
        <v>1164</v>
      </c>
      <c r="O2865" s="51">
        <v>236500</v>
      </c>
      <c r="P2865" s="51" t="s">
        <v>1195</v>
      </c>
      <c r="Q2865" s="51" t="s">
        <v>1194</v>
      </c>
      <c r="R2865" s="51" t="s">
        <v>15</v>
      </c>
      <c r="T2865" s="51" t="s">
        <v>2257</v>
      </c>
    </row>
    <row r="2866" spans="1:20" x14ac:dyDescent="0.2">
      <c r="A2866" s="51" t="s">
        <v>2182</v>
      </c>
      <c r="B2866" s="51" t="s">
        <v>1208</v>
      </c>
      <c r="C2866" s="51" t="s">
        <v>2181</v>
      </c>
      <c r="D2866" s="51" t="s">
        <v>1522</v>
      </c>
      <c r="E2866" s="51" t="s">
        <v>1521</v>
      </c>
      <c r="F2866" s="51" t="s">
        <v>1204</v>
      </c>
      <c r="G2866" s="51" t="s">
        <v>1203</v>
      </c>
      <c r="H2866" s="51" t="s">
        <v>1202</v>
      </c>
      <c r="I2866" s="51" t="s">
        <v>1201</v>
      </c>
      <c r="J2866" s="51" t="s">
        <v>1200</v>
      </c>
      <c r="K2866" s="51" t="s">
        <v>1199</v>
      </c>
      <c r="L2866" s="51" t="s">
        <v>1219</v>
      </c>
      <c r="M2866" s="51" t="s">
        <v>1221</v>
      </c>
      <c r="N2866" s="51" t="s">
        <v>1164</v>
      </c>
      <c r="O2866" s="51">
        <v>167500</v>
      </c>
      <c r="P2866" s="51" t="s">
        <v>1195</v>
      </c>
      <c r="Q2866" s="51" t="s">
        <v>1194</v>
      </c>
      <c r="R2866" s="51" t="s">
        <v>15</v>
      </c>
      <c r="T2866" s="51" t="s">
        <v>2326</v>
      </c>
    </row>
    <row r="2867" spans="1:20" x14ac:dyDescent="0.2">
      <c r="A2867" s="51" t="s">
        <v>2182</v>
      </c>
      <c r="B2867" s="51" t="s">
        <v>1208</v>
      </c>
      <c r="C2867" s="51" t="s">
        <v>2181</v>
      </c>
      <c r="D2867" s="51" t="s">
        <v>1522</v>
      </c>
      <c r="E2867" s="51" t="s">
        <v>1521</v>
      </c>
      <c r="F2867" s="51" t="s">
        <v>1204</v>
      </c>
      <c r="G2867" s="51" t="s">
        <v>1203</v>
      </c>
      <c r="H2867" s="51" t="s">
        <v>1202</v>
      </c>
      <c r="I2867" s="51" t="s">
        <v>1201</v>
      </c>
      <c r="J2867" s="51" t="s">
        <v>1200</v>
      </c>
      <c r="K2867" s="51" t="s">
        <v>1199</v>
      </c>
      <c r="L2867" s="51" t="s">
        <v>1217</v>
      </c>
      <c r="M2867" s="51" t="s">
        <v>1214</v>
      </c>
      <c r="N2867" s="51" t="s">
        <v>1168</v>
      </c>
      <c r="O2867" s="51">
        <v>337900</v>
      </c>
      <c r="P2867" s="51" t="s">
        <v>1195</v>
      </c>
      <c r="Q2867" s="51" t="s">
        <v>1194</v>
      </c>
      <c r="R2867" s="51" t="s">
        <v>15</v>
      </c>
      <c r="T2867" s="51" t="s">
        <v>1785</v>
      </c>
    </row>
    <row r="2868" spans="1:20" x14ac:dyDescent="0.2">
      <c r="A2868" s="51" t="s">
        <v>2182</v>
      </c>
      <c r="B2868" s="51" t="s">
        <v>1208</v>
      </c>
      <c r="C2868" s="51" t="s">
        <v>2181</v>
      </c>
      <c r="D2868" s="51" t="s">
        <v>1522</v>
      </c>
      <c r="E2868" s="51" t="s">
        <v>1521</v>
      </c>
      <c r="F2868" s="51" t="s">
        <v>1204</v>
      </c>
      <c r="G2868" s="51" t="s">
        <v>1203</v>
      </c>
      <c r="H2868" s="51" t="s">
        <v>1202</v>
      </c>
      <c r="I2868" s="51" t="s">
        <v>1201</v>
      </c>
      <c r="J2868" s="51" t="s">
        <v>1200</v>
      </c>
      <c r="K2868" s="51" t="s">
        <v>1199</v>
      </c>
      <c r="L2868" s="51" t="s">
        <v>1215</v>
      </c>
      <c r="M2868" s="51" t="s">
        <v>1197</v>
      </c>
      <c r="N2868" s="51" t="s">
        <v>1168</v>
      </c>
      <c r="O2868" s="51">
        <v>519900</v>
      </c>
      <c r="P2868" s="51" t="s">
        <v>1195</v>
      </c>
      <c r="Q2868" s="51" t="s">
        <v>1194</v>
      </c>
      <c r="R2868" s="51" t="s">
        <v>15</v>
      </c>
      <c r="T2868" s="51" t="s">
        <v>1324</v>
      </c>
    </row>
    <row r="2869" spans="1:20" x14ac:dyDescent="0.2">
      <c r="A2869" s="51" t="s">
        <v>2182</v>
      </c>
      <c r="B2869" s="51" t="s">
        <v>1208</v>
      </c>
      <c r="C2869" s="51" t="s">
        <v>2181</v>
      </c>
      <c r="D2869" s="51" t="s">
        <v>1522</v>
      </c>
      <c r="E2869" s="51" t="s">
        <v>1521</v>
      </c>
      <c r="F2869" s="51" t="s">
        <v>1204</v>
      </c>
      <c r="G2869" s="51" t="s">
        <v>1203</v>
      </c>
      <c r="H2869" s="51" t="s">
        <v>1202</v>
      </c>
      <c r="I2869" s="51" t="s">
        <v>1201</v>
      </c>
      <c r="J2869" s="51" t="s">
        <v>1200</v>
      </c>
      <c r="K2869" s="51" t="s">
        <v>1199</v>
      </c>
      <c r="L2869" s="51" t="s">
        <v>1212</v>
      </c>
      <c r="M2869" s="51" t="s">
        <v>1211</v>
      </c>
      <c r="N2869" s="51" t="s">
        <v>1164</v>
      </c>
      <c r="O2869" s="51">
        <v>252500</v>
      </c>
      <c r="P2869" s="51" t="s">
        <v>1195</v>
      </c>
      <c r="Q2869" s="51" t="s">
        <v>1194</v>
      </c>
      <c r="R2869" s="51" t="s">
        <v>15</v>
      </c>
      <c r="T2869" s="51" t="s">
        <v>2198</v>
      </c>
    </row>
    <row r="2870" spans="1:20" x14ac:dyDescent="0.2">
      <c r="A2870" s="51" t="s">
        <v>2182</v>
      </c>
      <c r="B2870" s="51" t="s">
        <v>1208</v>
      </c>
      <c r="C2870" s="51" t="s">
        <v>2181</v>
      </c>
      <c r="D2870" s="51" t="s">
        <v>1522</v>
      </c>
      <c r="E2870" s="51" t="s">
        <v>1521</v>
      </c>
      <c r="F2870" s="51" t="s">
        <v>1204</v>
      </c>
      <c r="G2870" s="51" t="s">
        <v>1203</v>
      </c>
      <c r="H2870" s="51" t="s">
        <v>1202</v>
      </c>
      <c r="I2870" s="51" t="s">
        <v>1201</v>
      </c>
      <c r="J2870" s="51" t="s">
        <v>1200</v>
      </c>
      <c r="K2870" s="51" t="s">
        <v>1199</v>
      </c>
      <c r="L2870" s="51" t="s">
        <v>1198</v>
      </c>
      <c r="M2870" s="51" t="s">
        <v>1791</v>
      </c>
      <c r="N2870" s="51" t="s">
        <v>2735</v>
      </c>
      <c r="O2870" s="51">
        <v>209900</v>
      </c>
      <c r="P2870" s="51" t="s">
        <v>1195</v>
      </c>
      <c r="Q2870" s="51" t="s">
        <v>1194</v>
      </c>
      <c r="R2870" s="51" t="s">
        <v>15</v>
      </c>
      <c r="T2870" s="51" t="s">
        <v>2004</v>
      </c>
    </row>
    <row r="2871" spans="1:20" x14ac:dyDescent="0.2">
      <c r="A2871" s="51" t="s">
        <v>2182</v>
      </c>
      <c r="B2871" s="51" t="s">
        <v>1208</v>
      </c>
      <c r="C2871" s="51" t="s">
        <v>2181</v>
      </c>
      <c r="D2871" s="51" t="s">
        <v>1522</v>
      </c>
      <c r="E2871" s="51" t="s">
        <v>1521</v>
      </c>
      <c r="F2871" s="51" t="s">
        <v>1204</v>
      </c>
      <c r="G2871" s="51" t="s">
        <v>1203</v>
      </c>
      <c r="H2871" s="51" t="s">
        <v>1202</v>
      </c>
      <c r="I2871" s="51" t="s">
        <v>1201</v>
      </c>
      <c r="J2871" s="51" t="s">
        <v>1200</v>
      </c>
      <c r="K2871" s="51" t="s">
        <v>1199</v>
      </c>
      <c r="L2871" s="51" t="s">
        <v>1251</v>
      </c>
      <c r="M2871" s="51" t="s">
        <v>1791</v>
      </c>
      <c r="N2871" s="51" t="s">
        <v>2735</v>
      </c>
      <c r="O2871" s="51">
        <v>185300</v>
      </c>
      <c r="P2871" s="51" t="s">
        <v>1195</v>
      </c>
      <c r="Q2871" s="51" t="s">
        <v>1194</v>
      </c>
      <c r="R2871" s="51" t="s">
        <v>1213</v>
      </c>
      <c r="T2871" s="51" t="s">
        <v>2197</v>
      </c>
    </row>
    <row r="2872" spans="1:20" x14ac:dyDescent="0.2">
      <c r="A2872" s="51" t="s">
        <v>2182</v>
      </c>
      <c r="B2872" s="51" t="s">
        <v>1208</v>
      </c>
      <c r="C2872" s="51" t="s">
        <v>2181</v>
      </c>
      <c r="D2872" s="51" t="s">
        <v>1522</v>
      </c>
      <c r="E2872" s="51" t="s">
        <v>1521</v>
      </c>
      <c r="F2872" s="51" t="s">
        <v>1204</v>
      </c>
      <c r="G2872" s="51" t="s">
        <v>1203</v>
      </c>
      <c r="H2872" s="51" t="s">
        <v>1202</v>
      </c>
      <c r="I2872" s="51" t="s">
        <v>1201</v>
      </c>
      <c r="J2872" s="51" t="s">
        <v>1200</v>
      </c>
      <c r="K2872" s="51" t="s">
        <v>1199</v>
      </c>
      <c r="L2872" s="51" t="s">
        <v>1248</v>
      </c>
      <c r="M2872" s="51" t="s">
        <v>1791</v>
      </c>
      <c r="N2872" s="51" t="s">
        <v>2735</v>
      </c>
      <c r="O2872" s="51">
        <v>170200</v>
      </c>
      <c r="P2872" s="51" t="s">
        <v>1195</v>
      </c>
      <c r="Q2872" s="51" t="s">
        <v>1194</v>
      </c>
      <c r="R2872" s="51" t="s">
        <v>15</v>
      </c>
      <c r="T2872" s="51" t="s">
        <v>2283</v>
      </c>
    </row>
    <row r="2873" spans="1:20" x14ac:dyDescent="0.2">
      <c r="A2873" s="51" t="s">
        <v>2182</v>
      </c>
      <c r="B2873" s="51" t="s">
        <v>1208</v>
      </c>
      <c r="C2873" s="51" t="s">
        <v>2181</v>
      </c>
      <c r="D2873" s="51" t="s">
        <v>1522</v>
      </c>
      <c r="E2873" s="51" t="s">
        <v>1521</v>
      </c>
      <c r="F2873" s="51" t="s">
        <v>1204</v>
      </c>
      <c r="G2873" s="51" t="s">
        <v>1203</v>
      </c>
      <c r="H2873" s="51" t="s">
        <v>1202</v>
      </c>
      <c r="I2873" s="51" t="s">
        <v>1201</v>
      </c>
      <c r="J2873" s="51" t="s">
        <v>1200</v>
      </c>
      <c r="K2873" s="51" t="s">
        <v>1199</v>
      </c>
      <c r="L2873" s="51" t="s">
        <v>1246</v>
      </c>
      <c r="M2873" s="51" t="s">
        <v>1791</v>
      </c>
      <c r="N2873" s="51" t="s">
        <v>2735</v>
      </c>
      <c r="O2873" s="51">
        <v>499900</v>
      </c>
      <c r="P2873" s="51" t="s">
        <v>1195</v>
      </c>
      <c r="Q2873" s="51" t="s">
        <v>1194</v>
      </c>
      <c r="R2873" s="51" t="s">
        <v>15</v>
      </c>
      <c r="T2873" s="51" t="s">
        <v>2019</v>
      </c>
    </row>
    <row r="2874" spans="1:20" x14ac:dyDescent="0.2">
      <c r="A2874" s="51" t="s">
        <v>2182</v>
      </c>
      <c r="B2874" s="51" t="s">
        <v>1208</v>
      </c>
      <c r="C2874" s="51" t="s">
        <v>2181</v>
      </c>
      <c r="D2874" s="51" t="s">
        <v>1522</v>
      </c>
      <c r="E2874" s="51" t="s">
        <v>1521</v>
      </c>
      <c r="F2874" s="51" t="s">
        <v>1204</v>
      </c>
      <c r="G2874" s="51" t="s">
        <v>1203</v>
      </c>
      <c r="H2874" s="51" t="s">
        <v>1202</v>
      </c>
      <c r="I2874" s="51" t="s">
        <v>1201</v>
      </c>
      <c r="J2874" s="51" t="s">
        <v>1200</v>
      </c>
      <c r="K2874" s="51" t="s">
        <v>1199</v>
      </c>
      <c r="L2874" s="51" t="s">
        <v>1244</v>
      </c>
      <c r="M2874" s="51" t="s">
        <v>1197</v>
      </c>
      <c r="N2874" s="51" t="s">
        <v>1168</v>
      </c>
      <c r="O2874" s="51">
        <v>335900</v>
      </c>
      <c r="P2874" s="51" t="s">
        <v>1195</v>
      </c>
      <c r="Q2874" s="51" t="s">
        <v>1194</v>
      </c>
      <c r="R2874" s="51" t="s">
        <v>1213</v>
      </c>
      <c r="T2874" s="51" t="s">
        <v>1420</v>
      </c>
    </row>
    <row r="2875" spans="1:20" x14ac:dyDescent="0.2">
      <c r="A2875" s="51" t="s">
        <v>2182</v>
      </c>
      <c r="B2875" s="51" t="s">
        <v>1208</v>
      </c>
      <c r="C2875" s="51" t="s">
        <v>2181</v>
      </c>
      <c r="D2875" s="51" t="s">
        <v>1522</v>
      </c>
      <c r="E2875" s="51" t="s">
        <v>1521</v>
      </c>
      <c r="F2875" s="51" t="s">
        <v>1204</v>
      </c>
      <c r="G2875" s="51" t="s">
        <v>1203</v>
      </c>
      <c r="H2875" s="51" t="s">
        <v>1202</v>
      </c>
      <c r="I2875" s="51" t="s">
        <v>1201</v>
      </c>
      <c r="J2875" s="51" t="s">
        <v>1200</v>
      </c>
      <c r="K2875" s="51" t="s">
        <v>1199</v>
      </c>
      <c r="L2875" s="51" t="s">
        <v>1242</v>
      </c>
      <c r="M2875" s="51" t="s">
        <v>1340</v>
      </c>
      <c r="N2875" s="51" t="s">
        <v>1166</v>
      </c>
      <c r="O2875" s="51">
        <v>429200</v>
      </c>
      <c r="P2875" s="51" t="s">
        <v>1195</v>
      </c>
      <c r="Q2875" s="51" t="s">
        <v>1194</v>
      </c>
      <c r="R2875" s="51" t="s">
        <v>15</v>
      </c>
      <c r="T2875" s="51" t="s">
        <v>2325</v>
      </c>
    </row>
    <row r="2876" spans="1:20" x14ac:dyDescent="0.2">
      <c r="A2876" s="51" t="s">
        <v>2182</v>
      </c>
      <c r="B2876" s="51" t="s">
        <v>1208</v>
      </c>
      <c r="C2876" s="51" t="s">
        <v>2181</v>
      </c>
      <c r="D2876" s="51" t="s">
        <v>1522</v>
      </c>
      <c r="E2876" s="51" t="s">
        <v>1521</v>
      </c>
      <c r="F2876" s="51" t="s">
        <v>1204</v>
      </c>
      <c r="G2876" s="51" t="s">
        <v>1203</v>
      </c>
      <c r="H2876" s="51" t="s">
        <v>1202</v>
      </c>
      <c r="I2876" s="51" t="s">
        <v>1201</v>
      </c>
      <c r="J2876" s="51" t="s">
        <v>1200</v>
      </c>
      <c r="K2876" s="51" t="s">
        <v>1199</v>
      </c>
      <c r="L2876" s="51" t="s">
        <v>1238</v>
      </c>
      <c r="M2876" s="51" t="s">
        <v>1221</v>
      </c>
      <c r="N2876" s="51" t="s">
        <v>1164</v>
      </c>
      <c r="O2876" s="51">
        <v>338800</v>
      </c>
      <c r="P2876" s="51" t="s">
        <v>1195</v>
      </c>
      <c r="Q2876" s="51" t="s">
        <v>1194</v>
      </c>
      <c r="R2876" s="51" t="s">
        <v>15</v>
      </c>
      <c r="T2876" s="51" t="s">
        <v>2240</v>
      </c>
    </row>
    <row r="2877" spans="1:20" x14ac:dyDescent="0.2">
      <c r="A2877" s="51" t="s">
        <v>2182</v>
      </c>
      <c r="B2877" s="51" t="s">
        <v>1208</v>
      </c>
      <c r="C2877" s="51" t="s">
        <v>2181</v>
      </c>
      <c r="D2877" s="51" t="s">
        <v>1516</v>
      </c>
      <c r="E2877" s="51" t="s">
        <v>1515</v>
      </c>
      <c r="F2877" s="51" t="s">
        <v>1204</v>
      </c>
      <c r="G2877" s="51" t="s">
        <v>1203</v>
      </c>
      <c r="H2877" s="51" t="s">
        <v>1202</v>
      </c>
      <c r="I2877" s="51" t="s">
        <v>1201</v>
      </c>
      <c r="J2877" s="51" t="s">
        <v>1200</v>
      </c>
      <c r="K2877" s="51" t="s">
        <v>1199</v>
      </c>
      <c r="L2877" s="51" t="s">
        <v>1222</v>
      </c>
      <c r="M2877" s="51" t="s">
        <v>1197</v>
      </c>
      <c r="N2877" s="51" t="s">
        <v>1168</v>
      </c>
      <c r="O2877" s="51">
        <v>491900</v>
      </c>
      <c r="P2877" s="51" t="s">
        <v>1195</v>
      </c>
      <c r="Q2877" s="51" t="s">
        <v>1194</v>
      </c>
      <c r="R2877" s="51" t="s">
        <v>15</v>
      </c>
      <c r="T2877" s="51" t="s">
        <v>2324</v>
      </c>
    </row>
    <row r="2878" spans="1:20" x14ac:dyDescent="0.2">
      <c r="A2878" s="51" t="s">
        <v>2182</v>
      </c>
      <c r="B2878" s="51" t="s">
        <v>1208</v>
      </c>
      <c r="C2878" s="51" t="s">
        <v>2181</v>
      </c>
      <c r="D2878" s="51" t="s">
        <v>1516</v>
      </c>
      <c r="E2878" s="51" t="s">
        <v>1515</v>
      </c>
      <c r="F2878" s="51" t="s">
        <v>1204</v>
      </c>
      <c r="G2878" s="51" t="s">
        <v>1203</v>
      </c>
      <c r="H2878" s="51" t="s">
        <v>1202</v>
      </c>
      <c r="I2878" s="51" t="s">
        <v>1201</v>
      </c>
      <c r="J2878" s="51" t="s">
        <v>1200</v>
      </c>
      <c r="K2878" s="51" t="s">
        <v>1199</v>
      </c>
      <c r="L2878" s="51" t="s">
        <v>1219</v>
      </c>
      <c r="M2878" s="51" t="s">
        <v>1791</v>
      </c>
      <c r="N2878" s="51" t="s">
        <v>2735</v>
      </c>
      <c r="O2878" s="51">
        <v>266000</v>
      </c>
      <c r="P2878" s="51" t="s">
        <v>1195</v>
      </c>
      <c r="Q2878" s="51" t="s">
        <v>1194</v>
      </c>
      <c r="R2878" s="51" t="s">
        <v>1213</v>
      </c>
      <c r="T2878" s="51" t="s">
        <v>2227</v>
      </c>
    </row>
    <row r="2879" spans="1:20" x14ac:dyDescent="0.2">
      <c r="A2879" s="51" t="s">
        <v>2182</v>
      </c>
      <c r="B2879" s="51" t="s">
        <v>1208</v>
      </c>
      <c r="C2879" s="51" t="s">
        <v>2181</v>
      </c>
      <c r="D2879" s="51" t="s">
        <v>1516</v>
      </c>
      <c r="E2879" s="51" t="s">
        <v>1515</v>
      </c>
      <c r="F2879" s="51" t="s">
        <v>1204</v>
      </c>
      <c r="G2879" s="51" t="s">
        <v>1203</v>
      </c>
      <c r="H2879" s="51" t="s">
        <v>1202</v>
      </c>
      <c r="I2879" s="51" t="s">
        <v>1201</v>
      </c>
      <c r="J2879" s="51" t="s">
        <v>1200</v>
      </c>
      <c r="K2879" s="51" t="s">
        <v>1199</v>
      </c>
      <c r="L2879" s="51" t="s">
        <v>1217</v>
      </c>
      <c r="M2879" s="51" t="s">
        <v>1791</v>
      </c>
      <c r="N2879" s="51" t="s">
        <v>2735</v>
      </c>
      <c r="O2879" s="51">
        <v>449200</v>
      </c>
      <c r="P2879" s="51" t="s">
        <v>1195</v>
      </c>
      <c r="Q2879" s="51" t="s">
        <v>1194</v>
      </c>
      <c r="R2879" s="51" t="s">
        <v>15</v>
      </c>
      <c r="T2879" s="51" t="s">
        <v>2234</v>
      </c>
    </row>
    <row r="2880" spans="1:20" x14ac:dyDescent="0.2">
      <c r="A2880" s="51" t="s">
        <v>2182</v>
      </c>
      <c r="B2880" s="51" t="s">
        <v>1208</v>
      </c>
      <c r="C2880" s="51" t="s">
        <v>2181</v>
      </c>
      <c r="D2880" s="51" t="s">
        <v>1516</v>
      </c>
      <c r="E2880" s="51" t="s">
        <v>1515</v>
      </c>
      <c r="F2880" s="51" t="s">
        <v>1204</v>
      </c>
      <c r="G2880" s="51" t="s">
        <v>1203</v>
      </c>
      <c r="H2880" s="51" t="s">
        <v>1202</v>
      </c>
      <c r="I2880" s="51" t="s">
        <v>1201</v>
      </c>
      <c r="J2880" s="51" t="s">
        <v>1200</v>
      </c>
      <c r="K2880" s="51" t="s">
        <v>1199</v>
      </c>
      <c r="L2880" s="51" t="s">
        <v>1215</v>
      </c>
      <c r="M2880" s="51" t="s">
        <v>1221</v>
      </c>
      <c r="N2880" s="51" t="s">
        <v>1164</v>
      </c>
      <c r="O2880" s="51">
        <v>308300</v>
      </c>
      <c r="P2880" s="51" t="s">
        <v>1195</v>
      </c>
      <c r="Q2880" s="51" t="s">
        <v>1194</v>
      </c>
      <c r="R2880" s="51" t="s">
        <v>15</v>
      </c>
      <c r="T2880" s="51" t="s">
        <v>2236</v>
      </c>
    </row>
    <row r="2881" spans="1:20" x14ac:dyDescent="0.2">
      <c r="A2881" s="51" t="s">
        <v>2182</v>
      </c>
      <c r="B2881" s="51" t="s">
        <v>1208</v>
      </c>
      <c r="C2881" s="51" t="s">
        <v>2181</v>
      </c>
      <c r="D2881" s="51" t="s">
        <v>1516</v>
      </c>
      <c r="E2881" s="51" t="s">
        <v>1515</v>
      </c>
      <c r="F2881" s="51" t="s">
        <v>1204</v>
      </c>
      <c r="G2881" s="51" t="s">
        <v>1203</v>
      </c>
      <c r="H2881" s="51" t="s">
        <v>1202</v>
      </c>
      <c r="I2881" s="51" t="s">
        <v>1201</v>
      </c>
      <c r="J2881" s="51" t="s">
        <v>1200</v>
      </c>
      <c r="K2881" s="51" t="s">
        <v>1199</v>
      </c>
      <c r="L2881" s="51" t="s">
        <v>1212</v>
      </c>
      <c r="M2881" s="51" t="s">
        <v>1791</v>
      </c>
      <c r="N2881" s="51" t="s">
        <v>2735</v>
      </c>
      <c r="O2881" s="51">
        <v>179900</v>
      </c>
      <c r="P2881" s="51" t="s">
        <v>1195</v>
      </c>
      <c r="Q2881" s="51" t="s">
        <v>1194</v>
      </c>
      <c r="R2881" s="51" t="s">
        <v>15</v>
      </c>
      <c r="T2881" s="51" t="s">
        <v>1874</v>
      </c>
    </row>
    <row r="2882" spans="1:20" x14ac:dyDescent="0.2">
      <c r="A2882" s="51" t="s">
        <v>2182</v>
      </c>
      <c r="B2882" s="51" t="s">
        <v>1208</v>
      </c>
      <c r="C2882" s="51" t="s">
        <v>2181</v>
      </c>
      <c r="D2882" s="51" t="s">
        <v>1516</v>
      </c>
      <c r="E2882" s="51" t="s">
        <v>1515</v>
      </c>
      <c r="F2882" s="51" t="s">
        <v>1204</v>
      </c>
      <c r="G2882" s="51" t="s">
        <v>1203</v>
      </c>
      <c r="H2882" s="51" t="s">
        <v>1202</v>
      </c>
      <c r="I2882" s="51" t="s">
        <v>1201</v>
      </c>
      <c r="J2882" s="51" t="s">
        <v>1200</v>
      </c>
      <c r="K2882" s="51" t="s">
        <v>1199</v>
      </c>
      <c r="L2882" s="51" t="s">
        <v>1198</v>
      </c>
      <c r="M2882" s="51" t="s">
        <v>1211</v>
      </c>
      <c r="N2882" s="51" t="s">
        <v>1164</v>
      </c>
      <c r="O2882" s="51">
        <v>169900</v>
      </c>
      <c r="P2882" s="51" t="s">
        <v>1195</v>
      </c>
      <c r="Q2882" s="51" t="s">
        <v>1194</v>
      </c>
      <c r="R2882" s="51" t="s">
        <v>1213</v>
      </c>
      <c r="T2882" s="51" t="s">
        <v>1524</v>
      </c>
    </row>
    <row r="2883" spans="1:20" x14ac:dyDescent="0.2">
      <c r="A2883" s="51" t="s">
        <v>2182</v>
      </c>
      <c r="B2883" s="51" t="s">
        <v>1208</v>
      </c>
      <c r="C2883" s="51" t="s">
        <v>2181</v>
      </c>
      <c r="D2883" s="51" t="s">
        <v>1516</v>
      </c>
      <c r="E2883" s="51" t="s">
        <v>1515</v>
      </c>
      <c r="F2883" s="51" t="s">
        <v>1204</v>
      </c>
      <c r="G2883" s="51" t="s">
        <v>1203</v>
      </c>
      <c r="H2883" s="51" t="s">
        <v>1202</v>
      </c>
      <c r="I2883" s="51" t="s">
        <v>1201</v>
      </c>
      <c r="J2883" s="51" t="s">
        <v>1200</v>
      </c>
      <c r="K2883" s="51" t="s">
        <v>1199</v>
      </c>
      <c r="L2883" s="51" t="s">
        <v>1251</v>
      </c>
      <c r="M2883" s="51" t="s">
        <v>1197</v>
      </c>
      <c r="N2883" s="51" t="s">
        <v>1168</v>
      </c>
      <c r="O2883" s="51">
        <v>333500</v>
      </c>
      <c r="P2883" s="51" t="s">
        <v>1195</v>
      </c>
      <c r="Q2883" s="51" t="s">
        <v>1194</v>
      </c>
      <c r="R2883" s="51" t="s">
        <v>15</v>
      </c>
      <c r="T2883" s="51" t="s">
        <v>2256</v>
      </c>
    </row>
    <row r="2884" spans="1:20" x14ac:dyDescent="0.2">
      <c r="A2884" s="51" t="s">
        <v>2182</v>
      </c>
      <c r="B2884" s="51" t="s">
        <v>1208</v>
      </c>
      <c r="C2884" s="51" t="s">
        <v>2181</v>
      </c>
      <c r="D2884" s="51" t="s">
        <v>1516</v>
      </c>
      <c r="E2884" s="51" t="s">
        <v>1515</v>
      </c>
      <c r="F2884" s="51" t="s">
        <v>1204</v>
      </c>
      <c r="G2884" s="51" t="s">
        <v>1203</v>
      </c>
      <c r="H2884" s="51" t="s">
        <v>1202</v>
      </c>
      <c r="I2884" s="51" t="s">
        <v>1201</v>
      </c>
      <c r="J2884" s="51" t="s">
        <v>1200</v>
      </c>
      <c r="K2884" s="51" t="s">
        <v>1199</v>
      </c>
      <c r="L2884" s="51" t="s">
        <v>1248</v>
      </c>
      <c r="M2884" s="51" t="s">
        <v>1221</v>
      </c>
      <c r="N2884" s="51" t="s">
        <v>1164</v>
      </c>
      <c r="O2884" s="51">
        <v>174500</v>
      </c>
      <c r="P2884" s="51" t="s">
        <v>1195</v>
      </c>
      <c r="Q2884" s="51" t="s">
        <v>1194</v>
      </c>
      <c r="R2884" s="51" t="s">
        <v>15</v>
      </c>
      <c r="T2884" s="51" t="s">
        <v>2247</v>
      </c>
    </row>
    <row r="2885" spans="1:20" x14ac:dyDescent="0.2">
      <c r="A2885" s="51" t="s">
        <v>2182</v>
      </c>
      <c r="B2885" s="51" t="s">
        <v>1208</v>
      </c>
      <c r="C2885" s="51" t="s">
        <v>2181</v>
      </c>
      <c r="D2885" s="51" t="s">
        <v>1516</v>
      </c>
      <c r="E2885" s="51" t="s">
        <v>1515</v>
      </c>
      <c r="F2885" s="51" t="s">
        <v>1204</v>
      </c>
      <c r="G2885" s="51" t="s">
        <v>1203</v>
      </c>
      <c r="H2885" s="51" t="s">
        <v>1202</v>
      </c>
      <c r="I2885" s="51" t="s">
        <v>1201</v>
      </c>
      <c r="J2885" s="51" t="s">
        <v>1200</v>
      </c>
      <c r="K2885" s="51" t="s">
        <v>1199</v>
      </c>
      <c r="L2885" s="51" t="s">
        <v>1246</v>
      </c>
      <c r="M2885" s="51" t="s">
        <v>1211</v>
      </c>
      <c r="N2885" s="51" t="s">
        <v>1164</v>
      </c>
      <c r="O2885" s="51">
        <v>232000</v>
      </c>
      <c r="P2885" s="51" t="s">
        <v>1195</v>
      </c>
      <c r="Q2885" s="51" t="s">
        <v>1194</v>
      </c>
      <c r="R2885" s="51" t="s">
        <v>15</v>
      </c>
      <c r="T2885" s="51" t="s">
        <v>2185</v>
      </c>
    </row>
    <row r="2886" spans="1:20" x14ac:dyDescent="0.2">
      <c r="A2886" s="51" t="s">
        <v>2182</v>
      </c>
      <c r="B2886" s="51" t="s">
        <v>1208</v>
      </c>
      <c r="C2886" s="51" t="s">
        <v>2181</v>
      </c>
      <c r="D2886" s="51" t="s">
        <v>1516</v>
      </c>
      <c r="E2886" s="51" t="s">
        <v>1515</v>
      </c>
      <c r="F2886" s="51" t="s">
        <v>1204</v>
      </c>
      <c r="G2886" s="51" t="s">
        <v>1203</v>
      </c>
      <c r="H2886" s="51" t="s">
        <v>1202</v>
      </c>
      <c r="I2886" s="51" t="s">
        <v>1201</v>
      </c>
      <c r="J2886" s="51" t="s">
        <v>1200</v>
      </c>
      <c r="K2886" s="51" t="s">
        <v>1199</v>
      </c>
      <c r="L2886" s="51" t="s">
        <v>1244</v>
      </c>
      <c r="M2886" s="51" t="s">
        <v>1197</v>
      </c>
      <c r="N2886" s="51" t="s">
        <v>1168</v>
      </c>
      <c r="O2886" s="51">
        <v>335900</v>
      </c>
      <c r="P2886" s="51" t="s">
        <v>1195</v>
      </c>
      <c r="Q2886" s="51" t="s">
        <v>1194</v>
      </c>
      <c r="R2886" s="51" t="s">
        <v>1213</v>
      </c>
      <c r="T2886" s="51" t="s">
        <v>1420</v>
      </c>
    </row>
    <row r="2887" spans="1:20" x14ac:dyDescent="0.2">
      <c r="A2887" s="51" t="s">
        <v>2182</v>
      </c>
      <c r="B2887" s="51" t="s">
        <v>1208</v>
      </c>
      <c r="C2887" s="51" t="s">
        <v>2181</v>
      </c>
      <c r="D2887" s="51" t="s">
        <v>1516</v>
      </c>
      <c r="E2887" s="51" t="s">
        <v>1515</v>
      </c>
      <c r="F2887" s="51" t="s">
        <v>1204</v>
      </c>
      <c r="G2887" s="51" t="s">
        <v>1203</v>
      </c>
      <c r="H2887" s="51" t="s">
        <v>1202</v>
      </c>
      <c r="I2887" s="51" t="s">
        <v>1201</v>
      </c>
      <c r="J2887" s="51" t="s">
        <v>1200</v>
      </c>
      <c r="K2887" s="51" t="s">
        <v>1199</v>
      </c>
      <c r="L2887" s="51" t="s">
        <v>1242</v>
      </c>
      <c r="M2887" s="51" t="s">
        <v>1211</v>
      </c>
      <c r="N2887" s="51" t="s">
        <v>1164</v>
      </c>
      <c r="O2887" s="51">
        <v>579900</v>
      </c>
      <c r="P2887" s="51" t="s">
        <v>1195</v>
      </c>
      <c r="Q2887" s="51" t="s">
        <v>1194</v>
      </c>
      <c r="R2887" s="51" t="s">
        <v>15</v>
      </c>
      <c r="T2887" s="51" t="s">
        <v>1271</v>
      </c>
    </row>
    <row r="2888" spans="1:20" x14ac:dyDescent="0.2">
      <c r="A2888" s="51" t="s">
        <v>2182</v>
      </c>
      <c r="B2888" s="51" t="s">
        <v>1208</v>
      </c>
      <c r="C2888" s="51" t="s">
        <v>2181</v>
      </c>
      <c r="D2888" s="51" t="s">
        <v>1516</v>
      </c>
      <c r="E2888" s="51" t="s">
        <v>1515</v>
      </c>
      <c r="F2888" s="51" t="s">
        <v>1204</v>
      </c>
      <c r="G2888" s="51" t="s">
        <v>1203</v>
      </c>
      <c r="H2888" s="51" t="s">
        <v>1202</v>
      </c>
      <c r="I2888" s="51" t="s">
        <v>1201</v>
      </c>
      <c r="J2888" s="51" t="s">
        <v>1200</v>
      </c>
      <c r="K2888" s="51" t="s">
        <v>1199</v>
      </c>
      <c r="L2888" s="51" t="s">
        <v>1238</v>
      </c>
      <c r="M2888" s="51" t="s">
        <v>1791</v>
      </c>
      <c r="N2888" s="51" t="s">
        <v>2735</v>
      </c>
      <c r="O2888" s="51">
        <v>144200</v>
      </c>
      <c r="P2888" s="51" t="s">
        <v>1195</v>
      </c>
      <c r="Q2888" s="51" t="s">
        <v>1194</v>
      </c>
      <c r="R2888" s="51" t="s">
        <v>15</v>
      </c>
      <c r="T2888" s="51" t="s">
        <v>2232</v>
      </c>
    </row>
    <row r="2889" spans="1:20" x14ac:dyDescent="0.2">
      <c r="A2889" s="51" t="s">
        <v>2182</v>
      </c>
      <c r="B2889" s="51" t="s">
        <v>1208</v>
      </c>
      <c r="C2889" s="51" t="s">
        <v>2181</v>
      </c>
      <c r="D2889" s="51" t="s">
        <v>1509</v>
      </c>
      <c r="E2889" s="51" t="s">
        <v>1508</v>
      </c>
      <c r="F2889" s="51" t="s">
        <v>1204</v>
      </c>
      <c r="G2889" s="51" t="s">
        <v>1203</v>
      </c>
      <c r="H2889" s="51" t="s">
        <v>1202</v>
      </c>
      <c r="I2889" s="51" t="s">
        <v>1201</v>
      </c>
      <c r="J2889" s="51" t="s">
        <v>1200</v>
      </c>
      <c r="K2889" s="51" t="s">
        <v>1199</v>
      </c>
      <c r="L2889" s="51" t="s">
        <v>1222</v>
      </c>
      <c r="M2889" s="51" t="s">
        <v>1791</v>
      </c>
      <c r="N2889" s="51" t="s">
        <v>2735</v>
      </c>
      <c r="O2889" s="51">
        <v>252500</v>
      </c>
      <c r="P2889" s="51" t="s">
        <v>1195</v>
      </c>
      <c r="Q2889" s="51" t="s">
        <v>1194</v>
      </c>
      <c r="R2889" s="51" t="s">
        <v>15</v>
      </c>
      <c r="T2889" s="51" t="s">
        <v>2198</v>
      </c>
    </row>
    <row r="2890" spans="1:20" x14ac:dyDescent="0.2">
      <c r="A2890" s="51" t="s">
        <v>2182</v>
      </c>
      <c r="B2890" s="51" t="s">
        <v>1208</v>
      </c>
      <c r="C2890" s="51" t="s">
        <v>2181</v>
      </c>
      <c r="D2890" s="51" t="s">
        <v>1509</v>
      </c>
      <c r="E2890" s="51" t="s">
        <v>1508</v>
      </c>
      <c r="F2890" s="51" t="s">
        <v>1204</v>
      </c>
      <c r="G2890" s="51" t="s">
        <v>1203</v>
      </c>
      <c r="H2890" s="51" t="s">
        <v>1202</v>
      </c>
      <c r="I2890" s="51" t="s">
        <v>1201</v>
      </c>
      <c r="J2890" s="51" t="s">
        <v>1200</v>
      </c>
      <c r="K2890" s="51" t="s">
        <v>1199</v>
      </c>
      <c r="L2890" s="51" t="s">
        <v>1219</v>
      </c>
      <c r="M2890" s="51" t="s">
        <v>1221</v>
      </c>
      <c r="N2890" s="51" t="s">
        <v>1164</v>
      </c>
      <c r="O2890" s="51">
        <v>159800</v>
      </c>
      <c r="P2890" s="51" t="s">
        <v>1195</v>
      </c>
      <c r="Q2890" s="51" t="s">
        <v>1194</v>
      </c>
      <c r="R2890" s="51" t="s">
        <v>15</v>
      </c>
      <c r="T2890" s="51" t="s">
        <v>2204</v>
      </c>
    </row>
    <row r="2891" spans="1:20" x14ac:dyDescent="0.2">
      <c r="A2891" s="51" t="s">
        <v>2182</v>
      </c>
      <c r="B2891" s="51" t="s">
        <v>1208</v>
      </c>
      <c r="C2891" s="51" t="s">
        <v>2181</v>
      </c>
      <c r="D2891" s="51" t="s">
        <v>1509</v>
      </c>
      <c r="E2891" s="51" t="s">
        <v>1508</v>
      </c>
      <c r="F2891" s="51" t="s">
        <v>1204</v>
      </c>
      <c r="G2891" s="51" t="s">
        <v>1203</v>
      </c>
      <c r="H2891" s="51" t="s">
        <v>1202</v>
      </c>
      <c r="I2891" s="51" t="s">
        <v>1201</v>
      </c>
      <c r="J2891" s="51" t="s">
        <v>1200</v>
      </c>
      <c r="K2891" s="51" t="s">
        <v>1199</v>
      </c>
      <c r="L2891" s="51" t="s">
        <v>1217</v>
      </c>
      <c r="M2891" s="51" t="s">
        <v>1197</v>
      </c>
      <c r="N2891" s="51" t="s">
        <v>1168</v>
      </c>
      <c r="O2891" s="51">
        <v>466700</v>
      </c>
      <c r="P2891" s="51" t="s">
        <v>1195</v>
      </c>
      <c r="Q2891" s="51" t="s">
        <v>1194</v>
      </c>
      <c r="R2891" s="51" t="s">
        <v>15</v>
      </c>
      <c r="T2891" s="51" t="s">
        <v>2323</v>
      </c>
    </row>
    <row r="2892" spans="1:20" x14ac:dyDescent="0.2">
      <c r="A2892" s="51" t="s">
        <v>2182</v>
      </c>
      <c r="B2892" s="51" t="s">
        <v>1208</v>
      </c>
      <c r="C2892" s="51" t="s">
        <v>2181</v>
      </c>
      <c r="D2892" s="51" t="s">
        <v>1509</v>
      </c>
      <c r="E2892" s="51" t="s">
        <v>1508</v>
      </c>
      <c r="F2892" s="51" t="s">
        <v>1204</v>
      </c>
      <c r="G2892" s="51" t="s">
        <v>1203</v>
      </c>
      <c r="H2892" s="51" t="s">
        <v>1202</v>
      </c>
      <c r="I2892" s="51" t="s">
        <v>1201</v>
      </c>
      <c r="J2892" s="51" t="s">
        <v>1200</v>
      </c>
      <c r="K2892" s="51" t="s">
        <v>1199</v>
      </c>
      <c r="L2892" s="51" t="s">
        <v>1215</v>
      </c>
      <c r="M2892" s="51" t="s">
        <v>1791</v>
      </c>
      <c r="N2892" s="51" t="s">
        <v>2735</v>
      </c>
      <c r="O2892" s="51">
        <v>186400</v>
      </c>
      <c r="P2892" s="51" t="s">
        <v>1195</v>
      </c>
      <c r="Q2892" s="51" t="s">
        <v>1194</v>
      </c>
      <c r="R2892" s="51" t="s">
        <v>15</v>
      </c>
      <c r="T2892" s="51" t="s">
        <v>2205</v>
      </c>
    </row>
    <row r="2893" spans="1:20" x14ac:dyDescent="0.2">
      <c r="A2893" s="51" t="s">
        <v>2182</v>
      </c>
      <c r="B2893" s="51" t="s">
        <v>1208</v>
      </c>
      <c r="C2893" s="51" t="s">
        <v>2181</v>
      </c>
      <c r="D2893" s="51" t="s">
        <v>1509</v>
      </c>
      <c r="E2893" s="51" t="s">
        <v>1508</v>
      </c>
      <c r="F2893" s="51" t="s">
        <v>1204</v>
      </c>
      <c r="G2893" s="51" t="s">
        <v>1203</v>
      </c>
      <c r="H2893" s="51" t="s">
        <v>1202</v>
      </c>
      <c r="I2893" s="51" t="s">
        <v>1201</v>
      </c>
      <c r="J2893" s="51" t="s">
        <v>1200</v>
      </c>
      <c r="K2893" s="51" t="s">
        <v>1199</v>
      </c>
      <c r="L2893" s="51" t="s">
        <v>1212</v>
      </c>
      <c r="M2893" s="51" t="s">
        <v>1791</v>
      </c>
      <c r="N2893" s="51" t="s">
        <v>2735</v>
      </c>
      <c r="O2893" s="51">
        <v>150900</v>
      </c>
      <c r="P2893" s="51" t="s">
        <v>1195</v>
      </c>
      <c r="Q2893" s="51" t="s">
        <v>1194</v>
      </c>
      <c r="R2893" s="51" t="s">
        <v>15</v>
      </c>
      <c r="T2893" s="51" t="s">
        <v>2322</v>
      </c>
    </row>
    <row r="2894" spans="1:20" x14ac:dyDescent="0.2">
      <c r="A2894" s="51" t="s">
        <v>2182</v>
      </c>
      <c r="B2894" s="51" t="s">
        <v>1208</v>
      </c>
      <c r="C2894" s="51" t="s">
        <v>2181</v>
      </c>
      <c r="D2894" s="51" t="s">
        <v>1509</v>
      </c>
      <c r="E2894" s="51" t="s">
        <v>1508</v>
      </c>
      <c r="F2894" s="51" t="s">
        <v>1204</v>
      </c>
      <c r="G2894" s="51" t="s">
        <v>1203</v>
      </c>
      <c r="H2894" s="51" t="s">
        <v>1202</v>
      </c>
      <c r="I2894" s="51" t="s">
        <v>1201</v>
      </c>
      <c r="J2894" s="51" t="s">
        <v>1200</v>
      </c>
      <c r="K2894" s="51" t="s">
        <v>1199</v>
      </c>
      <c r="L2894" s="51" t="s">
        <v>1198</v>
      </c>
      <c r="M2894" s="51" t="s">
        <v>1791</v>
      </c>
      <c r="N2894" s="51" t="s">
        <v>2735</v>
      </c>
      <c r="O2894" s="51">
        <v>327900</v>
      </c>
      <c r="P2894" s="51" t="s">
        <v>1195</v>
      </c>
      <c r="Q2894" s="51" t="s">
        <v>1194</v>
      </c>
      <c r="R2894" s="51" t="s">
        <v>15</v>
      </c>
      <c r="T2894" s="51" t="s">
        <v>2321</v>
      </c>
    </row>
    <row r="2895" spans="1:20" x14ac:dyDescent="0.2">
      <c r="A2895" s="51" t="s">
        <v>2182</v>
      </c>
      <c r="B2895" s="51" t="s">
        <v>1208</v>
      </c>
      <c r="C2895" s="51" t="s">
        <v>2181</v>
      </c>
      <c r="D2895" s="51" t="s">
        <v>1509</v>
      </c>
      <c r="E2895" s="51" t="s">
        <v>1508</v>
      </c>
      <c r="F2895" s="51" t="s">
        <v>1204</v>
      </c>
      <c r="G2895" s="51" t="s">
        <v>1203</v>
      </c>
      <c r="H2895" s="51" t="s">
        <v>1202</v>
      </c>
      <c r="I2895" s="51" t="s">
        <v>1201</v>
      </c>
      <c r="J2895" s="51" t="s">
        <v>1200</v>
      </c>
      <c r="K2895" s="51" t="s">
        <v>1199</v>
      </c>
      <c r="L2895" s="51" t="s">
        <v>1251</v>
      </c>
      <c r="M2895" s="51" t="s">
        <v>1791</v>
      </c>
      <c r="N2895" s="51" t="s">
        <v>2735</v>
      </c>
      <c r="O2895" s="51">
        <v>337200</v>
      </c>
      <c r="P2895" s="51" t="s">
        <v>1195</v>
      </c>
      <c r="Q2895" s="51" t="s">
        <v>1194</v>
      </c>
      <c r="R2895" s="51" t="s">
        <v>15</v>
      </c>
      <c r="T2895" s="51" t="s">
        <v>2320</v>
      </c>
    </row>
    <row r="2896" spans="1:20" x14ac:dyDescent="0.2">
      <c r="A2896" s="51" t="s">
        <v>2182</v>
      </c>
      <c r="B2896" s="51" t="s">
        <v>1208</v>
      </c>
      <c r="C2896" s="51" t="s">
        <v>2181</v>
      </c>
      <c r="D2896" s="51" t="s">
        <v>1509</v>
      </c>
      <c r="E2896" s="51" t="s">
        <v>1508</v>
      </c>
      <c r="F2896" s="51" t="s">
        <v>1204</v>
      </c>
      <c r="G2896" s="51" t="s">
        <v>1203</v>
      </c>
      <c r="H2896" s="51" t="s">
        <v>1202</v>
      </c>
      <c r="I2896" s="51" t="s">
        <v>1201</v>
      </c>
      <c r="J2896" s="51" t="s">
        <v>1200</v>
      </c>
      <c r="K2896" s="51" t="s">
        <v>1199</v>
      </c>
      <c r="L2896" s="51" t="s">
        <v>1248</v>
      </c>
      <c r="M2896" s="51" t="s">
        <v>1791</v>
      </c>
      <c r="N2896" s="51" t="s">
        <v>2735</v>
      </c>
      <c r="O2896" s="51">
        <v>155400</v>
      </c>
      <c r="P2896" s="51" t="s">
        <v>1195</v>
      </c>
      <c r="Q2896" s="51" t="s">
        <v>1194</v>
      </c>
      <c r="R2896" s="51" t="s">
        <v>15</v>
      </c>
      <c r="T2896" s="51" t="s">
        <v>2250</v>
      </c>
    </row>
    <row r="2897" spans="1:20" x14ac:dyDescent="0.2">
      <c r="A2897" s="51" t="s">
        <v>2182</v>
      </c>
      <c r="B2897" s="51" t="s">
        <v>1208</v>
      </c>
      <c r="C2897" s="51" t="s">
        <v>2181</v>
      </c>
      <c r="D2897" s="51" t="s">
        <v>1509</v>
      </c>
      <c r="E2897" s="51" t="s">
        <v>1508</v>
      </c>
      <c r="F2897" s="51" t="s">
        <v>1204</v>
      </c>
      <c r="G2897" s="51" t="s">
        <v>1203</v>
      </c>
      <c r="H2897" s="51" t="s">
        <v>1202</v>
      </c>
      <c r="I2897" s="51" t="s">
        <v>1201</v>
      </c>
      <c r="J2897" s="51" t="s">
        <v>1200</v>
      </c>
      <c r="K2897" s="51" t="s">
        <v>1199</v>
      </c>
      <c r="L2897" s="51" t="s">
        <v>1246</v>
      </c>
      <c r="M2897" s="51" t="s">
        <v>1791</v>
      </c>
      <c r="N2897" s="51" t="s">
        <v>2735</v>
      </c>
      <c r="O2897" s="51">
        <v>183900</v>
      </c>
      <c r="P2897" s="51" t="s">
        <v>1195</v>
      </c>
      <c r="Q2897" s="51" t="s">
        <v>1194</v>
      </c>
      <c r="R2897" s="51" t="s">
        <v>15</v>
      </c>
      <c r="T2897" s="51" t="s">
        <v>2135</v>
      </c>
    </row>
    <row r="2898" spans="1:20" x14ac:dyDescent="0.2">
      <c r="A2898" s="51" t="s">
        <v>2182</v>
      </c>
      <c r="B2898" s="51" t="s">
        <v>1208</v>
      </c>
      <c r="C2898" s="51" t="s">
        <v>2181</v>
      </c>
      <c r="D2898" s="51" t="s">
        <v>1509</v>
      </c>
      <c r="E2898" s="51" t="s">
        <v>1508</v>
      </c>
      <c r="F2898" s="51" t="s">
        <v>1204</v>
      </c>
      <c r="G2898" s="51" t="s">
        <v>1203</v>
      </c>
      <c r="H2898" s="51" t="s">
        <v>1202</v>
      </c>
      <c r="I2898" s="51" t="s">
        <v>1201</v>
      </c>
      <c r="J2898" s="51" t="s">
        <v>1200</v>
      </c>
      <c r="K2898" s="51" t="s">
        <v>1199</v>
      </c>
      <c r="L2898" s="51" t="s">
        <v>1244</v>
      </c>
      <c r="M2898" s="51" t="s">
        <v>1791</v>
      </c>
      <c r="N2898" s="51" t="s">
        <v>2735</v>
      </c>
      <c r="O2898" s="51">
        <v>139100</v>
      </c>
      <c r="P2898" s="51" t="s">
        <v>1195</v>
      </c>
      <c r="Q2898" s="51" t="s">
        <v>1194</v>
      </c>
      <c r="R2898" s="51" t="s">
        <v>15</v>
      </c>
      <c r="T2898" s="51" t="s">
        <v>2203</v>
      </c>
    </row>
    <row r="2899" spans="1:20" x14ac:dyDescent="0.2">
      <c r="A2899" s="51" t="s">
        <v>2182</v>
      </c>
      <c r="B2899" s="51" t="s">
        <v>1208</v>
      </c>
      <c r="C2899" s="51" t="s">
        <v>2181</v>
      </c>
      <c r="D2899" s="51" t="s">
        <v>1509</v>
      </c>
      <c r="E2899" s="51" t="s">
        <v>1508</v>
      </c>
      <c r="F2899" s="51" t="s">
        <v>1204</v>
      </c>
      <c r="G2899" s="51" t="s">
        <v>1203</v>
      </c>
      <c r="H2899" s="51" t="s">
        <v>1202</v>
      </c>
      <c r="I2899" s="51" t="s">
        <v>1201</v>
      </c>
      <c r="J2899" s="51" t="s">
        <v>1200</v>
      </c>
      <c r="K2899" s="51" t="s">
        <v>1199</v>
      </c>
      <c r="L2899" s="51" t="s">
        <v>1242</v>
      </c>
      <c r="M2899" s="51" t="s">
        <v>1791</v>
      </c>
      <c r="N2899" s="51" t="s">
        <v>2735</v>
      </c>
      <c r="O2899" s="51">
        <v>189900</v>
      </c>
      <c r="P2899" s="51" t="s">
        <v>1195</v>
      </c>
      <c r="Q2899" s="51" t="s">
        <v>1194</v>
      </c>
      <c r="R2899" s="51" t="s">
        <v>15</v>
      </c>
      <c r="T2899" s="51" t="s">
        <v>2188</v>
      </c>
    </row>
    <row r="2900" spans="1:20" x14ac:dyDescent="0.2">
      <c r="A2900" s="51" t="s">
        <v>2182</v>
      </c>
      <c r="B2900" s="51" t="s">
        <v>1208</v>
      </c>
      <c r="C2900" s="51" t="s">
        <v>2181</v>
      </c>
      <c r="D2900" s="51" t="s">
        <v>1509</v>
      </c>
      <c r="E2900" s="51" t="s">
        <v>1508</v>
      </c>
      <c r="F2900" s="51" t="s">
        <v>1204</v>
      </c>
      <c r="G2900" s="51" t="s">
        <v>1203</v>
      </c>
      <c r="H2900" s="51" t="s">
        <v>1202</v>
      </c>
      <c r="I2900" s="51" t="s">
        <v>1201</v>
      </c>
      <c r="J2900" s="51" t="s">
        <v>1200</v>
      </c>
      <c r="K2900" s="51" t="s">
        <v>1199</v>
      </c>
      <c r="L2900" s="51" t="s">
        <v>1238</v>
      </c>
      <c r="M2900" s="51" t="s">
        <v>1211</v>
      </c>
      <c r="N2900" s="51" t="s">
        <v>1164</v>
      </c>
      <c r="O2900" s="51">
        <v>444900</v>
      </c>
      <c r="P2900" s="51" t="s">
        <v>1195</v>
      </c>
      <c r="Q2900" s="51" t="s">
        <v>1194</v>
      </c>
      <c r="R2900" s="51" t="s">
        <v>1213</v>
      </c>
      <c r="T2900" s="51" t="s">
        <v>2128</v>
      </c>
    </row>
    <row r="2901" spans="1:20" x14ac:dyDescent="0.2">
      <c r="A2901" s="51" t="s">
        <v>2182</v>
      </c>
      <c r="B2901" s="51" t="s">
        <v>1208</v>
      </c>
      <c r="C2901" s="51" t="s">
        <v>2181</v>
      </c>
      <c r="D2901" s="51" t="s">
        <v>1502</v>
      </c>
      <c r="E2901" s="51" t="s">
        <v>1501</v>
      </c>
      <c r="F2901" s="51" t="s">
        <v>1204</v>
      </c>
      <c r="G2901" s="51" t="s">
        <v>1203</v>
      </c>
      <c r="H2901" s="51" t="s">
        <v>1202</v>
      </c>
      <c r="I2901" s="51" t="s">
        <v>1201</v>
      </c>
      <c r="J2901" s="51" t="s">
        <v>1200</v>
      </c>
      <c r="K2901" s="51" t="s">
        <v>1199</v>
      </c>
      <c r="L2901" s="51" t="s">
        <v>1222</v>
      </c>
      <c r="M2901" s="51" t="s">
        <v>1791</v>
      </c>
      <c r="N2901" s="51" t="s">
        <v>2735</v>
      </c>
      <c r="O2901" s="51">
        <v>131100</v>
      </c>
      <c r="P2901" s="51" t="s">
        <v>1195</v>
      </c>
      <c r="Q2901" s="51" t="s">
        <v>1194</v>
      </c>
      <c r="R2901" s="51" t="s">
        <v>15</v>
      </c>
      <c r="T2901" s="51" t="s">
        <v>2319</v>
      </c>
    </row>
    <row r="2902" spans="1:20" x14ac:dyDescent="0.2">
      <c r="A2902" s="51" t="s">
        <v>2182</v>
      </c>
      <c r="B2902" s="51" t="s">
        <v>1208</v>
      </c>
      <c r="C2902" s="51" t="s">
        <v>2181</v>
      </c>
      <c r="D2902" s="51" t="s">
        <v>1502</v>
      </c>
      <c r="E2902" s="51" t="s">
        <v>1501</v>
      </c>
      <c r="F2902" s="51" t="s">
        <v>1204</v>
      </c>
      <c r="G2902" s="51" t="s">
        <v>1203</v>
      </c>
      <c r="H2902" s="51" t="s">
        <v>1202</v>
      </c>
      <c r="I2902" s="51" t="s">
        <v>1201</v>
      </c>
      <c r="J2902" s="51" t="s">
        <v>1200</v>
      </c>
      <c r="K2902" s="51" t="s">
        <v>1199</v>
      </c>
      <c r="L2902" s="51" t="s">
        <v>1219</v>
      </c>
      <c r="M2902" s="51" t="s">
        <v>1791</v>
      </c>
      <c r="N2902" s="51" t="s">
        <v>2735</v>
      </c>
      <c r="O2902" s="51">
        <v>182900</v>
      </c>
      <c r="P2902" s="51" t="s">
        <v>1195</v>
      </c>
      <c r="Q2902" s="51" t="s">
        <v>1194</v>
      </c>
      <c r="R2902" s="51" t="s">
        <v>15</v>
      </c>
      <c r="T2902" s="51" t="s">
        <v>2289</v>
      </c>
    </row>
    <row r="2903" spans="1:20" x14ac:dyDescent="0.2">
      <c r="A2903" s="51" t="s">
        <v>2182</v>
      </c>
      <c r="B2903" s="51" t="s">
        <v>1208</v>
      </c>
      <c r="C2903" s="51" t="s">
        <v>2181</v>
      </c>
      <c r="D2903" s="51" t="s">
        <v>1502</v>
      </c>
      <c r="E2903" s="51" t="s">
        <v>1501</v>
      </c>
      <c r="F2903" s="51" t="s">
        <v>1204</v>
      </c>
      <c r="G2903" s="51" t="s">
        <v>1203</v>
      </c>
      <c r="H2903" s="51" t="s">
        <v>1202</v>
      </c>
      <c r="I2903" s="51" t="s">
        <v>1201</v>
      </c>
      <c r="J2903" s="51" t="s">
        <v>1200</v>
      </c>
      <c r="K2903" s="51" t="s">
        <v>1199</v>
      </c>
      <c r="L2903" s="51" t="s">
        <v>1217</v>
      </c>
      <c r="M2903" s="51" t="s">
        <v>1197</v>
      </c>
      <c r="N2903" s="51" t="s">
        <v>1168</v>
      </c>
      <c r="O2903" s="51">
        <v>401900</v>
      </c>
      <c r="P2903" s="51" t="s">
        <v>1195</v>
      </c>
      <c r="Q2903" s="51" t="s">
        <v>1194</v>
      </c>
      <c r="R2903" s="51" t="s">
        <v>15</v>
      </c>
      <c r="T2903" s="51" t="s">
        <v>2318</v>
      </c>
    </row>
    <row r="2904" spans="1:20" x14ac:dyDescent="0.2">
      <c r="A2904" s="51" t="s">
        <v>2182</v>
      </c>
      <c r="B2904" s="51" t="s">
        <v>1208</v>
      </c>
      <c r="C2904" s="51" t="s">
        <v>2181</v>
      </c>
      <c r="D2904" s="51" t="s">
        <v>1502</v>
      </c>
      <c r="E2904" s="51" t="s">
        <v>1501</v>
      </c>
      <c r="F2904" s="51" t="s">
        <v>1204</v>
      </c>
      <c r="G2904" s="51" t="s">
        <v>1203</v>
      </c>
      <c r="H2904" s="51" t="s">
        <v>1202</v>
      </c>
      <c r="I2904" s="51" t="s">
        <v>1201</v>
      </c>
      <c r="J2904" s="51" t="s">
        <v>1200</v>
      </c>
      <c r="K2904" s="51" t="s">
        <v>1199</v>
      </c>
      <c r="L2904" s="51" t="s">
        <v>1215</v>
      </c>
      <c r="M2904" s="51" t="s">
        <v>1211</v>
      </c>
      <c r="N2904" s="51" t="s">
        <v>1164</v>
      </c>
      <c r="O2904" s="51">
        <v>189900</v>
      </c>
      <c r="P2904" s="51" t="s">
        <v>1195</v>
      </c>
      <c r="Q2904" s="51" t="s">
        <v>1194</v>
      </c>
      <c r="R2904" s="51" t="s">
        <v>15</v>
      </c>
      <c r="T2904" s="51" t="s">
        <v>2188</v>
      </c>
    </row>
    <row r="2905" spans="1:20" x14ac:dyDescent="0.2">
      <c r="A2905" s="51" t="s">
        <v>2182</v>
      </c>
      <c r="B2905" s="51" t="s">
        <v>1208</v>
      </c>
      <c r="C2905" s="51" t="s">
        <v>2181</v>
      </c>
      <c r="D2905" s="51" t="s">
        <v>1502</v>
      </c>
      <c r="E2905" s="51" t="s">
        <v>1501</v>
      </c>
      <c r="F2905" s="51" t="s">
        <v>1204</v>
      </c>
      <c r="G2905" s="51" t="s">
        <v>1203</v>
      </c>
      <c r="H2905" s="51" t="s">
        <v>1202</v>
      </c>
      <c r="I2905" s="51" t="s">
        <v>1201</v>
      </c>
      <c r="J2905" s="51" t="s">
        <v>1200</v>
      </c>
      <c r="K2905" s="51" t="s">
        <v>1199</v>
      </c>
      <c r="L2905" s="51" t="s">
        <v>1212</v>
      </c>
      <c r="M2905" s="51" t="s">
        <v>1791</v>
      </c>
      <c r="N2905" s="51" t="s">
        <v>2735</v>
      </c>
      <c r="O2905" s="51">
        <v>394500</v>
      </c>
      <c r="P2905" s="51" t="s">
        <v>1195</v>
      </c>
      <c r="Q2905" s="51" t="s">
        <v>1194</v>
      </c>
      <c r="R2905" s="51" t="s">
        <v>15</v>
      </c>
      <c r="T2905" s="51" t="s">
        <v>2317</v>
      </c>
    </row>
    <row r="2906" spans="1:20" x14ac:dyDescent="0.2">
      <c r="A2906" s="51" t="s">
        <v>2182</v>
      </c>
      <c r="B2906" s="51" t="s">
        <v>1208</v>
      </c>
      <c r="C2906" s="51" t="s">
        <v>2181</v>
      </c>
      <c r="D2906" s="51" t="s">
        <v>1502</v>
      </c>
      <c r="E2906" s="51" t="s">
        <v>1501</v>
      </c>
      <c r="F2906" s="51" t="s">
        <v>1204</v>
      </c>
      <c r="G2906" s="51" t="s">
        <v>1203</v>
      </c>
      <c r="H2906" s="51" t="s">
        <v>1202</v>
      </c>
      <c r="I2906" s="51" t="s">
        <v>1201</v>
      </c>
      <c r="J2906" s="51" t="s">
        <v>1200</v>
      </c>
      <c r="K2906" s="51" t="s">
        <v>1199</v>
      </c>
      <c r="L2906" s="51" t="s">
        <v>1198</v>
      </c>
      <c r="M2906" s="51" t="s">
        <v>1272</v>
      </c>
      <c r="N2906" s="51" t="s">
        <v>1166</v>
      </c>
      <c r="O2906" s="51">
        <v>339900</v>
      </c>
      <c r="P2906" s="51" t="s">
        <v>1195</v>
      </c>
      <c r="Q2906" s="51" t="s">
        <v>1194</v>
      </c>
      <c r="R2906" s="51" t="s">
        <v>15</v>
      </c>
      <c r="T2906" s="51" t="s">
        <v>2103</v>
      </c>
    </row>
    <row r="2907" spans="1:20" x14ac:dyDescent="0.2">
      <c r="A2907" s="51" t="s">
        <v>2182</v>
      </c>
      <c r="B2907" s="51" t="s">
        <v>1208</v>
      </c>
      <c r="C2907" s="51" t="s">
        <v>2181</v>
      </c>
      <c r="D2907" s="51" t="s">
        <v>1502</v>
      </c>
      <c r="E2907" s="51" t="s">
        <v>1501</v>
      </c>
      <c r="F2907" s="51" t="s">
        <v>1204</v>
      </c>
      <c r="G2907" s="51" t="s">
        <v>1203</v>
      </c>
      <c r="H2907" s="51" t="s">
        <v>1202</v>
      </c>
      <c r="I2907" s="51" t="s">
        <v>1201</v>
      </c>
      <c r="J2907" s="51" t="s">
        <v>1200</v>
      </c>
      <c r="K2907" s="51" t="s">
        <v>1199</v>
      </c>
      <c r="L2907" s="51" t="s">
        <v>1251</v>
      </c>
      <c r="M2907" s="51" t="s">
        <v>1214</v>
      </c>
      <c r="N2907" s="51" t="s">
        <v>1168</v>
      </c>
      <c r="O2907" s="51">
        <v>322900</v>
      </c>
      <c r="P2907" s="51" t="s">
        <v>1195</v>
      </c>
      <c r="Q2907" s="51" t="s">
        <v>1194</v>
      </c>
      <c r="R2907" s="51" t="s">
        <v>15</v>
      </c>
      <c r="T2907" s="51" t="s">
        <v>2228</v>
      </c>
    </row>
    <row r="2908" spans="1:20" x14ac:dyDescent="0.2">
      <c r="A2908" s="51" t="s">
        <v>2182</v>
      </c>
      <c r="B2908" s="51" t="s">
        <v>1208</v>
      </c>
      <c r="C2908" s="51" t="s">
        <v>2181</v>
      </c>
      <c r="D2908" s="51" t="s">
        <v>1502</v>
      </c>
      <c r="E2908" s="51" t="s">
        <v>1501</v>
      </c>
      <c r="F2908" s="51" t="s">
        <v>1204</v>
      </c>
      <c r="G2908" s="51" t="s">
        <v>1203</v>
      </c>
      <c r="H2908" s="51" t="s">
        <v>1202</v>
      </c>
      <c r="I2908" s="51" t="s">
        <v>1201</v>
      </c>
      <c r="J2908" s="51" t="s">
        <v>1200</v>
      </c>
      <c r="K2908" s="51" t="s">
        <v>1199</v>
      </c>
      <c r="L2908" s="51" t="s">
        <v>1248</v>
      </c>
      <c r="M2908" s="51" t="s">
        <v>1791</v>
      </c>
      <c r="N2908" s="51" t="s">
        <v>2735</v>
      </c>
      <c r="O2908" s="51">
        <v>317900</v>
      </c>
      <c r="P2908" s="51" t="s">
        <v>1195</v>
      </c>
      <c r="Q2908" s="51" t="s">
        <v>1194</v>
      </c>
      <c r="R2908" s="51" t="s">
        <v>15</v>
      </c>
      <c r="T2908" s="51" t="s">
        <v>1374</v>
      </c>
    </row>
    <row r="2909" spans="1:20" x14ac:dyDescent="0.2">
      <c r="A2909" s="51" t="s">
        <v>2182</v>
      </c>
      <c r="B2909" s="51" t="s">
        <v>1208</v>
      </c>
      <c r="C2909" s="51" t="s">
        <v>2181</v>
      </c>
      <c r="D2909" s="51" t="s">
        <v>1502</v>
      </c>
      <c r="E2909" s="51" t="s">
        <v>1501</v>
      </c>
      <c r="F2909" s="51" t="s">
        <v>1204</v>
      </c>
      <c r="G2909" s="51" t="s">
        <v>1203</v>
      </c>
      <c r="H2909" s="51" t="s">
        <v>1202</v>
      </c>
      <c r="I2909" s="51" t="s">
        <v>1201</v>
      </c>
      <c r="J2909" s="51" t="s">
        <v>1200</v>
      </c>
      <c r="K2909" s="51" t="s">
        <v>1199</v>
      </c>
      <c r="L2909" s="51" t="s">
        <v>1246</v>
      </c>
      <c r="M2909" s="51" t="s">
        <v>1250</v>
      </c>
      <c r="N2909" s="51" t="s">
        <v>1168</v>
      </c>
      <c r="O2909" s="51">
        <v>449200</v>
      </c>
      <c r="P2909" s="51" t="s">
        <v>1195</v>
      </c>
      <c r="Q2909" s="51" t="s">
        <v>1194</v>
      </c>
      <c r="R2909" s="51" t="s">
        <v>15</v>
      </c>
      <c r="T2909" s="51" t="s">
        <v>2234</v>
      </c>
    </row>
    <row r="2910" spans="1:20" x14ac:dyDescent="0.2">
      <c r="A2910" s="51" t="s">
        <v>2182</v>
      </c>
      <c r="B2910" s="51" t="s">
        <v>1208</v>
      </c>
      <c r="C2910" s="51" t="s">
        <v>2181</v>
      </c>
      <c r="D2910" s="51" t="s">
        <v>1502</v>
      </c>
      <c r="E2910" s="51" t="s">
        <v>1501</v>
      </c>
      <c r="F2910" s="51" t="s">
        <v>1204</v>
      </c>
      <c r="G2910" s="51" t="s">
        <v>1203</v>
      </c>
      <c r="H2910" s="51" t="s">
        <v>1202</v>
      </c>
      <c r="I2910" s="51" t="s">
        <v>1201</v>
      </c>
      <c r="J2910" s="51" t="s">
        <v>1200</v>
      </c>
      <c r="K2910" s="51" t="s">
        <v>1199</v>
      </c>
      <c r="L2910" s="51" t="s">
        <v>1244</v>
      </c>
      <c r="M2910" s="51" t="s">
        <v>1211</v>
      </c>
      <c r="N2910" s="51" t="s">
        <v>1164</v>
      </c>
      <c r="O2910" s="51">
        <v>214900</v>
      </c>
      <c r="P2910" s="51" t="s">
        <v>1195</v>
      </c>
      <c r="Q2910" s="51" t="s">
        <v>1194</v>
      </c>
      <c r="R2910" s="51" t="s">
        <v>15</v>
      </c>
      <c r="T2910" s="51" t="s">
        <v>1223</v>
      </c>
    </row>
    <row r="2911" spans="1:20" x14ac:dyDescent="0.2">
      <c r="A2911" s="51" t="s">
        <v>2182</v>
      </c>
      <c r="B2911" s="51" t="s">
        <v>1208</v>
      </c>
      <c r="C2911" s="51" t="s">
        <v>2181</v>
      </c>
      <c r="D2911" s="51" t="s">
        <v>1502</v>
      </c>
      <c r="E2911" s="51" t="s">
        <v>1501</v>
      </c>
      <c r="F2911" s="51" t="s">
        <v>1204</v>
      </c>
      <c r="G2911" s="51" t="s">
        <v>1203</v>
      </c>
      <c r="H2911" s="51" t="s">
        <v>1202</v>
      </c>
      <c r="I2911" s="51" t="s">
        <v>1201</v>
      </c>
      <c r="J2911" s="51" t="s">
        <v>1200</v>
      </c>
      <c r="K2911" s="51" t="s">
        <v>1199</v>
      </c>
      <c r="L2911" s="51" t="s">
        <v>1242</v>
      </c>
      <c r="M2911" s="51" t="s">
        <v>1791</v>
      </c>
      <c r="N2911" s="51" t="s">
        <v>2735</v>
      </c>
      <c r="O2911" s="51">
        <v>322000</v>
      </c>
      <c r="P2911" s="51" t="s">
        <v>1195</v>
      </c>
      <c r="Q2911" s="51" t="s">
        <v>1194</v>
      </c>
      <c r="R2911" s="51" t="s">
        <v>15</v>
      </c>
      <c r="T2911" s="51" t="s">
        <v>2316</v>
      </c>
    </row>
    <row r="2912" spans="1:20" x14ac:dyDescent="0.2">
      <c r="A2912" s="51" t="s">
        <v>2182</v>
      </c>
      <c r="B2912" s="51" t="s">
        <v>1208</v>
      </c>
      <c r="C2912" s="51" t="s">
        <v>2181</v>
      </c>
      <c r="D2912" s="51" t="s">
        <v>1502</v>
      </c>
      <c r="E2912" s="51" t="s">
        <v>1501</v>
      </c>
      <c r="F2912" s="51" t="s">
        <v>1204</v>
      </c>
      <c r="G2912" s="51" t="s">
        <v>1203</v>
      </c>
      <c r="H2912" s="51" t="s">
        <v>1202</v>
      </c>
      <c r="I2912" s="51" t="s">
        <v>1201</v>
      </c>
      <c r="J2912" s="51" t="s">
        <v>1200</v>
      </c>
      <c r="K2912" s="51" t="s">
        <v>1199</v>
      </c>
      <c r="L2912" s="51" t="s">
        <v>1238</v>
      </c>
      <c r="M2912" s="51" t="s">
        <v>1214</v>
      </c>
      <c r="N2912" s="51" t="s">
        <v>1168</v>
      </c>
      <c r="O2912" s="51">
        <v>340900</v>
      </c>
      <c r="P2912" s="51" t="s">
        <v>1195</v>
      </c>
      <c r="Q2912" s="51" t="s">
        <v>1194</v>
      </c>
      <c r="R2912" s="51" t="s">
        <v>15</v>
      </c>
      <c r="T2912" s="51" t="s">
        <v>1275</v>
      </c>
    </row>
    <row r="2913" spans="1:20" x14ac:dyDescent="0.2">
      <c r="A2913" s="51" t="s">
        <v>2182</v>
      </c>
      <c r="B2913" s="51" t="s">
        <v>1208</v>
      </c>
      <c r="C2913" s="51" t="s">
        <v>2181</v>
      </c>
      <c r="D2913" s="51" t="s">
        <v>1497</v>
      </c>
      <c r="E2913" s="51" t="s">
        <v>1496</v>
      </c>
      <c r="F2913" s="51" t="s">
        <v>1204</v>
      </c>
      <c r="G2913" s="51" t="s">
        <v>1203</v>
      </c>
      <c r="H2913" s="51" t="s">
        <v>1202</v>
      </c>
      <c r="I2913" s="51" t="s">
        <v>1201</v>
      </c>
      <c r="J2913" s="51" t="s">
        <v>1200</v>
      </c>
      <c r="K2913" s="51" t="s">
        <v>1199</v>
      </c>
      <c r="L2913" s="51" t="s">
        <v>1222</v>
      </c>
      <c r="M2913" s="51" t="s">
        <v>1791</v>
      </c>
      <c r="N2913" s="51" t="s">
        <v>2735</v>
      </c>
      <c r="O2913" s="51">
        <v>701900</v>
      </c>
      <c r="P2913" s="51" t="s">
        <v>1195</v>
      </c>
      <c r="Q2913" s="51" t="s">
        <v>1194</v>
      </c>
      <c r="R2913" s="51" t="s">
        <v>15</v>
      </c>
      <c r="T2913" s="51" t="s">
        <v>2302</v>
      </c>
    </row>
    <row r="2914" spans="1:20" x14ac:dyDescent="0.2">
      <c r="A2914" s="51" t="s">
        <v>2182</v>
      </c>
      <c r="B2914" s="51" t="s">
        <v>1208</v>
      </c>
      <c r="C2914" s="51" t="s">
        <v>2181</v>
      </c>
      <c r="D2914" s="51" t="s">
        <v>1497</v>
      </c>
      <c r="E2914" s="51" t="s">
        <v>1496</v>
      </c>
      <c r="F2914" s="51" t="s">
        <v>1204</v>
      </c>
      <c r="G2914" s="51" t="s">
        <v>1203</v>
      </c>
      <c r="H2914" s="51" t="s">
        <v>1202</v>
      </c>
      <c r="I2914" s="51" t="s">
        <v>1201</v>
      </c>
      <c r="J2914" s="51" t="s">
        <v>1200</v>
      </c>
      <c r="K2914" s="51" t="s">
        <v>1199</v>
      </c>
      <c r="L2914" s="51" t="s">
        <v>1219</v>
      </c>
      <c r="M2914" s="51" t="s">
        <v>1791</v>
      </c>
      <c r="N2914" s="51" t="s">
        <v>2735</v>
      </c>
      <c r="O2914" s="51">
        <v>298400</v>
      </c>
      <c r="P2914" s="51" t="s">
        <v>1195</v>
      </c>
      <c r="Q2914" s="51" t="s">
        <v>1194</v>
      </c>
      <c r="R2914" s="51" t="s">
        <v>15</v>
      </c>
      <c r="T2914" s="51" t="s">
        <v>2315</v>
      </c>
    </row>
    <row r="2915" spans="1:20" x14ac:dyDescent="0.2">
      <c r="A2915" s="51" t="s">
        <v>2182</v>
      </c>
      <c r="B2915" s="51" t="s">
        <v>1208</v>
      </c>
      <c r="C2915" s="51" t="s">
        <v>2181</v>
      </c>
      <c r="D2915" s="51" t="s">
        <v>1497</v>
      </c>
      <c r="E2915" s="51" t="s">
        <v>1496</v>
      </c>
      <c r="F2915" s="51" t="s">
        <v>1204</v>
      </c>
      <c r="G2915" s="51" t="s">
        <v>1203</v>
      </c>
      <c r="H2915" s="51" t="s">
        <v>1202</v>
      </c>
      <c r="I2915" s="51" t="s">
        <v>1201</v>
      </c>
      <c r="J2915" s="51" t="s">
        <v>1200</v>
      </c>
      <c r="K2915" s="51" t="s">
        <v>1199</v>
      </c>
      <c r="L2915" s="51" t="s">
        <v>1217</v>
      </c>
      <c r="M2915" s="51" t="s">
        <v>1791</v>
      </c>
      <c r="N2915" s="51" t="s">
        <v>2735</v>
      </c>
      <c r="O2915" s="51">
        <v>615900</v>
      </c>
      <c r="P2915" s="51" t="s">
        <v>1195</v>
      </c>
      <c r="Q2915" s="51" t="s">
        <v>1194</v>
      </c>
      <c r="R2915" s="51" t="s">
        <v>15</v>
      </c>
      <c r="T2915" s="51" t="s">
        <v>2314</v>
      </c>
    </row>
    <row r="2916" spans="1:20" x14ac:dyDescent="0.2">
      <c r="A2916" s="51" t="s">
        <v>2182</v>
      </c>
      <c r="B2916" s="51" t="s">
        <v>1208</v>
      </c>
      <c r="C2916" s="51" t="s">
        <v>2181</v>
      </c>
      <c r="D2916" s="51" t="s">
        <v>1497</v>
      </c>
      <c r="E2916" s="51" t="s">
        <v>1496</v>
      </c>
      <c r="F2916" s="51" t="s">
        <v>1204</v>
      </c>
      <c r="G2916" s="51" t="s">
        <v>1203</v>
      </c>
      <c r="H2916" s="51" t="s">
        <v>1202</v>
      </c>
      <c r="I2916" s="51" t="s">
        <v>1201</v>
      </c>
      <c r="J2916" s="51" t="s">
        <v>1200</v>
      </c>
      <c r="K2916" s="51" t="s">
        <v>1199</v>
      </c>
      <c r="L2916" s="51" t="s">
        <v>1215</v>
      </c>
      <c r="M2916" s="51" t="s">
        <v>1211</v>
      </c>
      <c r="N2916" s="51" t="s">
        <v>1164</v>
      </c>
      <c r="O2916" s="51">
        <v>339900</v>
      </c>
      <c r="P2916" s="51" t="s">
        <v>1195</v>
      </c>
      <c r="Q2916" s="51" t="s">
        <v>1194</v>
      </c>
      <c r="R2916" s="51" t="s">
        <v>15</v>
      </c>
      <c r="T2916" s="51" t="s">
        <v>2103</v>
      </c>
    </row>
    <row r="2917" spans="1:20" x14ac:dyDescent="0.2">
      <c r="A2917" s="51" t="s">
        <v>2182</v>
      </c>
      <c r="B2917" s="51" t="s">
        <v>1208</v>
      </c>
      <c r="C2917" s="51" t="s">
        <v>2181</v>
      </c>
      <c r="D2917" s="51" t="s">
        <v>1497</v>
      </c>
      <c r="E2917" s="51" t="s">
        <v>1496</v>
      </c>
      <c r="F2917" s="51" t="s">
        <v>1204</v>
      </c>
      <c r="G2917" s="51" t="s">
        <v>1203</v>
      </c>
      <c r="H2917" s="51" t="s">
        <v>1202</v>
      </c>
      <c r="I2917" s="51" t="s">
        <v>1201</v>
      </c>
      <c r="J2917" s="51" t="s">
        <v>1200</v>
      </c>
      <c r="K2917" s="51" t="s">
        <v>1199</v>
      </c>
      <c r="L2917" s="51" t="s">
        <v>1212</v>
      </c>
      <c r="M2917" s="51" t="s">
        <v>1791</v>
      </c>
      <c r="N2917" s="51" t="s">
        <v>2735</v>
      </c>
      <c r="O2917" s="51">
        <v>398500</v>
      </c>
      <c r="P2917" s="51" t="s">
        <v>1195</v>
      </c>
      <c r="Q2917" s="51" t="s">
        <v>1194</v>
      </c>
      <c r="R2917" s="51" t="s">
        <v>15</v>
      </c>
      <c r="T2917" s="51" t="s">
        <v>2313</v>
      </c>
    </row>
    <row r="2918" spans="1:20" x14ac:dyDescent="0.2">
      <c r="A2918" s="51" t="s">
        <v>2182</v>
      </c>
      <c r="B2918" s="51" t="s">
        <v>1208</v>
      </c>
      <c r="C2918" s="51" t="s">
        <v>2181</v>
      </c>
      <c r="D2918" s="51" t="s">
        <v>1497</v>
      </c>
      <c r="E2918" s="51" t="s">
        <v>1496</v>
      </c>
      <c r="F2918" s="51" t="s">
        <v>1204</v>
      </c>
      <c r="G2918" s="51" t="s">
        <v>1203</v>
      </c>
      <c r="H2918" s="51" t="s">
        <v>1202</v>
      </c>
      <c r="I2918" s="51" t="s">
        <v>1201</v>
      </c>
      <c r="J2918" s="51" t="s">
        <v>1200</v>
      </c>
      <c r="K2918" s="51" t="s">
        <v>1199</v>
      </c>
      <c r="L2918" s="51" t="s">
        <v>1198</v>
      </c>
      <c r="M2918" s="51" t="s">
        <v>1211</v>
      </c>
      <c r="N2918" s="51" t="s">
        <v>1164</v>
      </c>
      <c r="O2918" s="51">
        <v>169900</v>
      </c>
      <c r="P2918" s="51" t="s">
        <v>1195</v>
      </c>
      <c r="Q2918" s="51" t="s">
        <v>1194</v>
      </c>
      <c r="R2918" s="51" t="s">
        <v>15</v>
      </c>
      <c r="T2918" s="51" t="s">
        <v>1524</v>
      </c>
    </row>
    <row r="2919" spans="1:20" x14ac:dyDescent="0.2">
      <c r="A2919" s="51" t="s">
        <v>2182</v>
      </c>
      <c r="B2919" s="51" t="s">
        <v>1208</v>
      </c>
      <c r="C2919" s="51" t="s">
        <v>2181</v>
      </c>
      <c r="D2919" s="51" t="s">
        <v>1497</v>
      </c>
      <c r="E2919" s="51" t="s">
        <v>1496</v>
      </c>
      <c r="F2919" s="51" t="s">
        <v>1204</v>
      </c>
      <c r="G2919" s="51" t="s">
        <v>1203</v>
      </c>
      <c r="H2919" s="51" t="s">
        <v>1202</v>
      </c>
      <c r="I2919" s="51" t="s">
        <v>1201</v>
      </c>
      <c r="J2919" s="51" t="s">
        <v>1200</v>
      </c>
      <c r="K2919" s="51" t="s">
        <v>1199</v>
      </c>
      <c r="L2919" s="51" t="s">
        <v>1251</v>
      </c>
      <c r="M2919" s="51" t="s">
        <v>1791</v>
      </c>
      <c r="N2919" s="51" t="s">
        <v>2735</v>
      </c>
      <c r="O2919" s="51">
        <v>182900</v>
      </c>
      <c r="P2919" s="51" t="s">
        <v>1195</v>
      </c>
      <c r="Q2919" s="51" t="s">
        <v>1194</v>
      </c>
      <c r="R2919" s="51" t="s">
        <v>15</v>
      </c>
      <c r="T2919" s="51" t="s">
        <v>2289</v>
      </c>
    </row>
    <row r="2920" spans="1:20" x14ac:dyDescent="0.2">
      <c r="A2920" s="51" t="s">
        <v>2182</v>
      </c>
      <c r="B2920" s="51" t="s">
        <v>1208</v>
      </c>
      <c r="C2920" s="51" t="s">
        <v>2181</v>
      </c>
      <c r="D2920" s="51" t="s">
        <v>1497</v>
      </c>
      <c r="E2920" s="51" t="s">
        <v>1496</v>
      </c>
      <c r="F2920" s="51" t="s">
        <v>1204</v>
      </c>
      <c r="G2920" s="51" t="s">
        <v>1203</v>
      </c>
      <c r="H2920" s="51" t="s">
        <v>1202</v>
      </c>
      <c r="I2920" s="51" t="s">
        <v>1201</v>
      </c>
      <c r="J2920" s="51" t="s">
        <v>1200</v>
      </c>
      <c r="K2920" s="51" t="s">
        <v>1199</v>
      </c>
      <c r="L2920" s="51" t="s">
        <v>1248</v>
      </c>
      <c r="M2920" s="51" t="s">
        <v>1791</v>
      </c>
      <c r="N2920" s="51" t="s">
        <v>2735</v>
      </c>
      <c r="O2920" s="51">
        <v>134200</v>
      </c>
      <c r="P2920" s="51" t="s">
        <v>1195</v>
      </c>
      <c r="Q2920" s="51" t="s">
        <v>1194</v>
      </c>
      <c r="R2920" s="51" t="s">
        <v>15</v>
      </c>
      <c r="T2920" s="51" t="s">
        <v>2216</v>
      </c>
    </row>
    <row r="2921" spans="1:20" x14ac:dyDescent="0.2">
      <c r="A2921" s="51" t="s">
        <v>2182</v>
      </c>
      <c r="B2921" s="51" t="s">
        <v>1208</v>
      </c>
      <c r="C2921" s="51" t="s">
        <v>2181</v>
      </c>
      <c r="D2921" s="51" t="s">
        <v>1497</v>
      </c>
      <c r="E2921" s="51" t="s">
        <v>1496</v>
      </c>
      <c r="F2921" s="51" t="s">
        <v>1204</v>
      </c>
      <c r="G2921" s="51" t="s">
        <v>1203</v>
      </c>
      <c r="H2921" s="51" t="s">
        <v>1202</v>
      </c>
      <c r="I2921" s="51" t="s">
        <v>1201</v>
      </c>
      <c r="J2921" s="51" t="s">
        <v>1200</v>
      </c>
      <c r="K2921" s="51" t="s">
        <v>1199</v>
      </c>
      <c r="L2921" s="51" t="s">
        <v>1246</v>
      </c>
      <c r="M2921" s="51" t="s">
        <v>1221</v>
      </c>
      <c r="N2921" s="51" t="s">
        <v>1164</v>
      </c>
      <c r="O2921" s="51">
        <v>252500</v>
      </c>
      <c r="P2921" s="51" t="s">
        <v>1195</v>
      </c>
      <c r="Q2921" s="51" t="s">
        <v>1194</v>
      </c>
      <c r="R2921" s="51" t="s">
        <v>15</v>
      </c>
      <c r="T2921" s="51" t="s">
        <v>2198</v>
      </c>
    </row>
    <row r="2922" spans="1:20" x14ac:dyDescent="0.2">
      <c r="A2922" s="51" t="s">
        <v>2182</v>
      </c>
      <c r="B2922" s="51" t="s">
        <v>1208</v>
      </c>
      <c r="C2922" s="51" t="s">
        <v>2181</v>
      </c>
      <c r="D2922" s="51" t="s">
        <v>1497</v>
      </c>
      <c r="E2922" s="51" t="s">
        <v>1496</v>
      </c>
      <c r="F2922" s="51" t="s">
        <v>1204</v>
      </c>
      <c r="G2922" s="51" t="s">
        <v>1203</v>
      </c>
      <c r="H2922" s="51" t="s">
        <v>1202</v>
      </c>
      <c r="I2922" s="51" t="s">
        <v>1201</v>
      </c>
      <c r="J2922" s="51" t="s">
        <v>1200</v>
      </c>
      <c r="K2922" s="51" t="s">
        <v>1199</v>
      </c>
      <c r="L2922" s="51" t="s">
        <v>1244</v>
      </c>
      <c r="M2922" s="51" t="s">
        <v>1791</v>
      </c>
      <c r="N2922" s="51" t="s">
        <v>2735</v>
      </c>
      <c r="O2922" s="51">
        <v>499000</v>
      </c>
      <c r="P2922" s="51" t="s">
        <v>1195</v>
      </c>
      <c r="Q2922" s="51" t="s">
        <v>1194</v>
      </c>
      <c r="R2922" s="51" t="s">
        <v>15</v>
      </c>
      <c r="T2922" s="51" t="s">
        <v>2304</v>
      </c>
    </row>
    <row r="2923" spans="1:20" x14ac:dyDescent="0.2">
      <c r="A2923" s="51" t="s">
        <v>2182</v>
      </c>
      <c r="B2923" s="51" t="s">
        <v>1208</v>
      </c>
      <c r="C2923" s="51" t="s">
        <v>2181</v>
      </c>
      <c r="D2923" s="51" t="s">
        <v>1497</v>
      </c>
      <c r="E2923" s="51" t="s">
        <v>1496</v>
      </c>
      <c r="F2923" s="51" t="s">
        <v>1204</v>
      </c>
      <c r="G2923" s="51" t="s">
        <v>1203</v>
      </c>
      <c r="H2923" s="51" t="s">
        <v>1202</v>
      </c>
      <c r="I2923" s="51" t="s">
        <v>1201</v>
      </c>
      <c r="J2923" s="51" t="s">
        <v>1200</v>
      </c>
      <c r="K2923" s="51" t="s">
        <v>1199</v>
      </c>
      <c r="L2923" s="51" t="s">
        <v>1242</v>
      </c>
      <c r="M2923" s="51" t="s">
        <v>1791</v>
      </c>
      <c r="N2923" s="51" t="s">
        <v>2735</v>
      </c>
      <c r="O2923" s="51">
        <v>278900</v>
      </c>
      <c r="P2923" s="51" t="s">
        <v>1195</v>
      </c>
      <c r="Q2923" s="51" t="s">
        <v>1194</v>
      </c>
      <c r="R2923" s="51" t="s">
        <v>15</v>
      </c>
      <c r="T2923" s="51" t="s">
        <v>2312</v>
      </c>
    </row>
    <row r="2924" spans="1:20" x14ac:dyDescent="0.2">
      <c r="A2924" s="51" t="s">
        <v>2182</v>
      </c>
      <c r="B2924" s="51" t="s">
        <v>1208</v>
      </c>
      <c r="C2924" s="51" t="s">
        <v>2181</v>
      </c>
      <c r="D2924" s="51" t="s">
        <v>1497</v>
      </c>
      <c r="E2924" s="51" t="s">
        <v>1496</v>
      </c>
      <c r="F2924" s="51" t="s">
        <v>1204</v>
      </c>
      <c r="G2924" s="51" t="s">
        <v>1203</v>
      </c>
      <c r="H2924" s="51" t="s">
        <v>1202</v>
      </c>
      <c r="I2924" s="51" t="s">
        <v>1201</v>
      </c>
      <c r="J2924" s="51" t="s">
        <v>1200</v>
      </c>
      <c r="K2924" s="51" t="s">
        <v>1199</v>
      </c>
      <c r="L2924" s="51" t="s">
        <v>1238</v>
      </c>
      <c r="M2924" s="51" t="s">
        <v>1211</v>
      </c>
      <c r="N2924" s="51" t="s">
        <v>1164</v>
      </c>
      <c r="O2924" s="51">
        <v>398900</v>
      </c>
      <c r="P2924" s="51" t="s">
        <v>1195</v>
      </c>
      <c r="Q2924" s="51" t="s">
        <v>1194</v>
      </c>
      <c r="R2924" s="51" t="s">
        <v>15</v>
      </c>
      <c r="T2924" s="51" t="s">
        <v>2264</v>
      </c>
    </row>
    <row r="2925" spans="1:20" x14ac:dyDescent="0.2">
      <c r="A2925" s="51" t="s">
        <v>2182</v>
      </c>
      <c r="B2925" s="51" t="s">
        <v>1208</v>
      </c>
      <c r="C2925" s="51" t="s">
        <v>2181</v>
      </c>
      <c r="D2925" s="51" t="s">
        <v>1480</v>
      </c>
      <c r="E2925" s="51" t="s">
        <v>1479</v>
      </c>
      <c r="F2925" s="51" t="s">
        <v>1204</v>
      </c>
      <c r="G2925" s="51" t="s">
        <v>1203</v>
      </c>
      <c r="H2925" s="51" t="s">
        <v>1202</v>
      </c>
      <c r="I2925" s="51" t="s">
        <v>1201</v>
      </c>
      <c r="J2925" s="51" t="s">
        <v>1200</v>
      </c>
      <c r="K2925" s="51" t="s">
        <v>1199</v>
      </c>
      <c r="L2925" s="51" t="s">
        <v>1222</v>
      </c>
      <c r="M2925" s="51" t="s">
        <v>1211</v>
      </c>
      <c r="N2925" s="51" t="s">
        <v>1164</v>
      </c>
      <c r="O2925" s="51">
        <v>218700</v>
      </c>
      <c r="P2925" s="51" t="s">
        <v>1195</v>
      </c>
      <c r="Q2925" s="51" t="s">
        <v>1194</v>
      </c>
      <c r="R2925" s="51" t="s">
        <v>15</v>
      </c>
      <c r="T2925" s="51" t="s">
        <v>2311</v>
      </c>
    </row>
    <row r="2926" spans="1:20" x14ac:dyDescent="0.2">
      <c r="A2926" s="51" t="s">
        <v>2182</v>
      </c>
      <c r="B2926" s="51" t="s">
        <v>1208</v>
      </c>
      <c r="C2926" s="51" t="s">
        <v>2181</v>
      </c>
      <c r="D2926" s="51" t="s">
        <v>1480</v>
      </c>
      <c r="E2926" s="51" t="s">
        <v>1479</v>
      </c>
      <c r="F2926" s="51" t="s">
        <v>1204</v>
      </c>
      <c r="G2926" s="51" t="s">
        <v>1203</v>
      </c>
      <c r="H2926" s="51" t="s">
        <v>1202</v>
      </c>
      <c r="I2926" s="51" t="s">
        <v>1201</v>
      </c>
      <c r="J2926" s="51" t="s">
        <v>1200</v>
      </c>
      <c r="K2926" s="51" t="s">
        <v>1199</v>
      </c>
      <c r="L2926" s="51" t="s">
        <v>1219</v>
      </c>
      <c r="M2926" s="51" t="s">
        <v>1211</v>
      </c>
      <c r="N2926" s="51" t="s">
        <v>1164</v>
      </c>
      <c r="O2926" s="51">
        <v>221900</v>
      </c>
      <c r="P2926" s="51" t="s">
        <v>1195</v>
      </c>
      <c r="Q2926" s="51" t="s">
        <v>1194</v>
      </c>
      <c r="R2926" s="51" t="s">
        <v>15</v>
      </c>
      <c r="T2926" s="51" t="s">
        <v>2132</v>
      </c>
    </row>
    <row r="2927" spans="1:20" x14ac:dyDescent="0.2">
      <c r="A2927" s="51" t="s">
        <v>2182</v>
      </c>
      <c r="B2927" s="51" t="s">
        <v>1208</v>
      </c>
      <c r="C2927" s="51" t="s">
        <v>2181</v>
      </c>
      <c r="D2927" s="51" t="s">
        <v>1480</v>
      </c>
      <c r="E2927" s="51" t="s">
        <v>1479</v>
      </c>
      <c r="F2927" s="51" t="s">
        <v>1204</v>
      </c>
      <c r="G2927" s="51" t="s">
        <v>1203</v>
      </c>
      <c r="H2927" s="51" t="s">
        <v>1202</v>
      </c>
      <c r="I2927" s="51" t="s">
        <v>1201</v>
      </c>
      <c r="J2927" s="51" t="s">
        <v>1200</v>
      </c>
      <c r="K2927" s="51" t="s">
        <v>1199</v>
      </c>
      <c r="L2927" s="51" t="s">
        <v>1217</v>
      </c>
      <c r="M2927" s="51" t="s">
        <v>1211</v>
      </c>
      <c r="N2927" s="51" t="s">
        <v>1164</v>
      </c>
      <c r="O2927" s="51">
        <v>566900</v>
      </c>
      <c r="P2927" s="51" t="s">
        <v>1195</v>
      </c>
      <c r="Q2927" s="51" t="s">
        <v>1194</v>
      </c>
      <c r="R2927" s="51" t="s">
        <v>15</v>
      </c>
      <c r="T2927" s="51" t="s">
        <v>2310</v>
      </c>
    </row>
    <row r="2928" spans="1:20" x14ac:dyDescent="0.2">
      <c r="A2928" s="51" t="s">
        <v>2182</v>
      </c>
      <c r="B2928" s="51" t="s">
        <v>1208</v>
      </c>
      <c r="C2928" s="51" t="s">
        <v>2181</v>
      </c>
      <c r="D2928" s="51" t="s">
        <v>1480</v>
      </c>
      <c r="E2928" s="51" t="s">
        <v>1479</v>
      </c>
      <c r="F2928" s="51" t="s">
        <v>1204</v>
      </c>
      <c r="G2928" s="51" t="s">
        <v>1203</v>
      </c>
      <c r="H2928" s="51" t="s">
        <v>1202</v>
      </c>
      <c r="I2928" s="51" t="s">
        <v>1201</v>
      </c>
      <c r="J2928" s="51" t="s">
        <v>1200</v>
      </c>
      <c r="K2928" s="51" t="s">
        <v>1199</v>
      </c>
      <c r="L2928" s="51" t="s">
        <v>1215</v>
      </c>
      <c r="M2928" s="51" t="s">
        <v>1791</v>
      </c>
      <c r="N2928" s="51" t="s">
        <v>2735</v>
      </c>
      <c r="O2928" s="51">
        <v>560000</v>
      </c>
      <c r="P2928" s="51" t="s">
        <v>1195</v>
      </c>
      <c r="Q2928" s="51" t="s">
        <v>1194</v>
      </c>
      <c r="R2928" s="51" t="s">
        <v>15</v>
      </c>
      <c r="T2928" s="51" t="s">
        <v>2309</v>
      </c>
    </row>
    <row r="2929" spans="1:20" x14ac:dyDescent="0.2">
      <c r="A2929" s="51" t="s">
        <v>2182</v>
      </c>
      <c r="B2929" s="51" t="s">
        <v>1208</v>
      </c>
      <c r="C2929" s="51" t="s">
        <v>2181</v>
      </c>
      <c r="D2929" s="51" t="s">
        <v>1480</v>
      </c>
      <c r="E2929" s="51" t="s">
        <v>1479</v>
      </c>
      <c r="F2929" s="51" t="s">
        <v>1204</v>
      </c>
      <c r="G2929" s="51" t="s">
        <v>1203</v>
      </c>
      <c r="H2929" s="51" t="s">
        <v>1202</v>
      </c>
      <c r="I2929" s="51" t="s">
        <v>1201</v>
      </c>
      <c r="J2929" s="51" t="s">
        <v>1200</v>
      </c>
      <c r="K2929" s="51" t="s">
        <v>1199</v>
      </c>
      <c r="L2929" s="51" t="s">
        <v>1212</v>
      </c>
      <c r="M2929" s="51" t="s">
        <v>1791</v>
      </c>
      <c r="N2929" s="51" t="s">
        <v>2735</v>
      </c>
      <c r="O2929" s="51">
        <v>144900</v>
      </c>
      <c r="P2929" s="51" t="s">
        <v>1195</v>
      </c>
      <c r="Q2929" s="51" t="s">
        <v>1194</v>
      </c>
      <c r="R2929" s="51" t="s">
        <v>15</v>
      </c>
      <c r="T2929" s="51" t="s">
        <v>2237</v>
      </c>
    </row>
    <row r="2930" spans="1:20" x14ac:dyDescent="0.2">
      <c r="A2930" s="51" t="s">
        <v>2182</v>
      </c>
      <c r="B2930" s="51" t="s">
        <v>1208</v>
      </c>
      <c r="C2930" s="51" t="s">
        <v>2181</v>
      </c>
      <c r="D2930" s="51" t="s">
        <v>1480</v>
      </c>
      <c r="E2930" s="51" t="s">
        <v>1479</v>
      </c>
      <c r="F2930" s="51" t="s">
        <v>1204</v>
      </c>
      <c r="G2930" s="51" t="s">
        <v>1203</v>
      </c>
      <c r="H2930" s="51" t="s">
        <v>1202</v>
      </c>
      <c r="I2930" s="51" t="s">
        <v>1201</v>
      </c>
      <c r="J2930" s="51" t="s">
        <v>1200</v>
      </c>
      <c r="K2930" s="51" t="s">
        <v>1199</v>
      </c>
      <c r="L2930" s="51" t="s">
        <v>1198</v>
      </c>
      <c r="M2930" s="51" t="s">
        <v>1211</v>
      </c>
      <c r="N2930" s="51" t="s">
        <v>1164</v>
      </c>
      <c r="O2930" s="51">
        <v>244500</v>
      </c>
      <c r="P2930" s="51" t="s">
        <v>1195</v>
      </c>
      <c r="Q2930" s="51" t="s">
        <v>1194</v>
      </c>
      <c r="R2930" s="51" t="s">
        <v>15</v>
      </c>
      <c r="T2930" s="51" t="s">
        <v>2308</v>
      </c>
    </row>
    <row r="2931" spans="1:20" x14ac:dyDescent="0.2">
      <c r="A2931" s="51" t="s">
        <v>2182</v>
      </c>
      <c r="B2931" s="51" t="s">
        <v>1208</v>
      </c>
      <c r="C2931" s="51" t="s">
        <v>2181</v>
      </c>
      <c r="D2931" s="51" t="s">
        <v>1480</v>
      </c>
      <c r="E2931" s="51" t="s">
        <v>1479</v>
      </c>
      <c r="F2931" s="51" t="s">
        <v>1204</v>
      </c>
      <c r="G2931" s="51" t="s">
        <v>1203</v>
      </c>
      <c r="H2931" s="51" t="s">
        <v>1202</v>
      </c>
      <c r="I2931" s="51" t="s">
        <v>1201</v>
      </c>
      <c r="J2931" s="51" t="s">
        <v>1200</v>
      </c>
      <c r="K2931" s="51" t="s">
        <v>1199</v>
      </c>
      <c r="L2931" s="51" t="s">
        <v>1251</v>
      </c>
      <c r="M2931" s="51" t="s">
        <v>1211</v>
      </c>
      <c r="N2931" s="51" t="s">
        <v>1164</v>
      </c>
      <c r="O2931" s="51">
        <v>189900</v>
      </c>
      <c r="P2931" s="51" t="s">
        <v>1195</v>
      </c>
      <c r="Q2931" s="51" t="s">
        <v>1194</v>
      </c>
      <c r="R2931" s="51" t="s">
        <v>15</v>
      </c>
      <c r="T2931" s="51" t="s">
        <v>2188</v>
      </c>
    </row>
    <row r="2932" spans="1:20" x14ac:dyDescent="0.2">
      <c r="A2932" s="51" t="s">
        <v>2182</v>
      </c>
      <c r="B2932" s="51" t="s">
        <v>1208</v>
      </c>
      <c r="C2932" s="51" t="s">
        <v>2181</v>
      </c>
      <c r="D2932" s="51" t="s">
        <v>1480</v>
      </c>
      <c r="E2932" s="51" t="s">
        <v>1479</v>
      </c>
      <c r="F2932" s="51" t="s">
        <v>1204</v>
      </c>
      <c r="G2932" s="51" t="s">
        <v>1203</v>
      </c>
      <c r="H2932" s="51" t="s">
        <v>1202</v>
      </c>
      <c r="I2932" s="51" t="s">
        <v>1201</v>
      </c>
      <c r="J2932" s="51" t="s">
        <v>1200</v>
      </c>
      <c r="K2932" s="51" t="s">
        <v>1199</v>
      </c>
      <c r="L2932" s="51" t="s">
        <v>1248</v>
      </c>
      <c r="M2932" s="51" t="s">
        <v>1791</v>
      </c>
      <c r="N2932" s="51" t="s">
        <v>2735</v>
      </c>
      <c r="O2932" s="51">
        <v>157300</v>
      </c>
      <c r="P2932" s="51" t="s">
        <v>1195</v>
      </c>
      <c r="Q2932" s="51" t="s">
        <v>1194</v>
      </c>
      <c r="R2932" s="51" t="s">
        <v>15</v>
      </c>
      <c r="T2932" s="51" t="s">
        <v>2211</v>
      </c>
    </row>
    <row r="2933" spans="1:20" x14ac:dyDescent="0.2">
      <c r="A2933" s="51" t="s">
        <v>2182</v>
      </c>
      <c r="B2933" s="51" t="s">
        <v>1208</v>
      </c>
      <c r="C2933" s="51" t="s">
        <v>2181</v>
      </c>
      <c r="D2933" s="51" t="s">
        <v>1480</v>
      </c>
      <c r="E2933" s="51" t="s">
        <v>1479</v>
      </c>
      <c r="F2933" s="51" t="s">
        <v>1204</v>
      </c>
      <c r="G2933" s="51" t="s">
        <v>1203</v>
      </c>
      <c r="H2933" s="51" t="s">
        <v>1202</v>
      </c>
      <c r="I2933" s="51" t="s">
        <v>1201</v>
      </c>
      <c r="J2933" s="51" t="s">
        <v>1200</v>
      </c>
      <c r="K2933" s="51" t="s">
        <v>1199</v>
      </c>
      <c r="L2933" s="51" t="s">
        <v>1246</v>
      </c>
      <c r="M2933" s="51" t="s">
        <v>1791</v>
      </c>
      <c r="N2933" s="51" t="s">
        <v>2735</v>
      </c>
      <c r="O2933" s="51">
        <v>152000</v>
      </c>
      <c r="P2933" s="51" t="s">
        <v>1195</v>
      </c>
      <c r="Q2933" s="51" t="s">
        <v>1194</v>
      </c>
      <c r="R2933" s="51" t="s">
        <v>15</v>
      </c>
      <c r="T2933" s="51" t="s">
        <v>2307</v>
      </c>
    </row>
    <row r="2934" spans="1:20" x14ac:dyDescent="0.2">
      <c r="A2934" s="51" t="s">
        <v>2182</v>
      </c>
      <c r="B2934" s="51" t="s">
        <v>1208</v>
      </c>
      <c r="C2934" s="51" t="s">
        <v>2181</v>
      </c>
      <c r="D2934" s="51" t="s">
        <v>1480</v>
      </c>
      <c r="E2934" s="51" t="s">
        <v>1479</v>
      </c>
      <c r="F2934" s="51" t="s">
        <v>1204</v>
      </c>
      <c r="G2934" s="51" t="s">
        <v>1203</v>
      </c>
      <c r="H2934" s="51" t="s">
        <v>1202</v>
      </c>
      <c r="I2934" s="51" t="s">
        <v>1201</v>
      </c>
      <c r="J2934" s="51" t="s">
        <v>1200</v>
      </c>
      <c r="K2934" s="51" t="s">
        <v>1199</v>
      </c>
      <c r="L2934" s="51" t="s">
        <v>1244</v>
      </c>
      <c r="M2934" s="51" t="s">
        <v>1791</v>
      </c>
      <c r="N2934" s="51" t="s">
        <v>2735</v>
      </c>
      <c r="O2934" s="51">
        <v>486200</v>
      </c>
      <c r="P2934" s="51" t="s">
        <v>1195</v>
      </c>
      <c r="Q2934" s="51" t="s">
        <v>1194</v>
      </c>
      <c r="R2934" s="51" t="s">
        <v>15</v>
      </c>
      <c r="T2934" s="51" t="s">
        <v>2235</v>
      </c>
    </row>
    <row r="2935" spans="1:20" x14ac:dyDescent="0.2">
      <c r="A2935" s="51" t="s">
        <v>2182</v>
      </c>
      <c r="B2935" s="51" t="s">
        <v>1208</v>
      </c>
      <c r="C2935" s="51" t="s">
        <v>2181</v>
      </c>
      <c r="D2935" s="51" t="s">
        <v>1480</v>
      </c>
      <c r="E2935" s="51" t="s">
        <v>1479</v>
      </c>
      <c r="F2935" s="51" t="s">
        <v>1204</v>
      </c>
      <c r="G2935" s="51" t="s">
        <v>1203</v>
      </c>
      <c r="H2935" s="51" t="s">
        <v>1202</v>
      </c>
      <c r="I2935" s="51" t="s">
        <v>1201</v>
      </c>
      <c r="J2935" s="51" t="s">
        <v>1200</v>
      </c>
      <c r="K2935" s="51" t="s">
        <v>1199</v>
      </c>
      <c r="L2935" s="51" t="s">
        <v>1242</v>
      </c>
      <c r="M2935" s="51" t="s">
        <v>1214</v>
      </c>
      <c r="N2935" s="51" t="s">
        <v>1168</v>
      </c>
      <c r="O2935" s="51">
        <v>330900</v>
      </c>
      <c r="P2935" s="51" t="s">
        <v>1195</v>
      </c>
      <c r="Q2935" s="51" t="s">
        <v>1194</v>
      </c>
      <c r="R2935" s="51" t="s">
        <v>15</v>
      </c>
      <c r="T2935" s="51" t="s">
        <v>1652</v>
      </c>
    </row>
    <row r="2936" spans="1:20" x14ac:dyDescent="0.2">
      <c r="A2936" s="51" t="s">
        <v>2182</v>
      </c>
      <c r="B2936" s="51" t="s">
        <v>1208</v>
      </c>
      <c r="C2936" s="51" t="s">
        <v>2181</v>
      </c>
      <c r="D2936" s="51" t="s">
        <v>1480</v>
      </c>
      <c r="E2936" s="51" t="s">
        <v>1479</v>
      </c>
      <c r="F2936" s="51" t="s">
        <v>1204</v>
      </c>
      <c r="G2936" s="51" t="s">
        <v>1203</v>
      </c>
      <c r="H2936" s="51" t="s">
        <v>1202</v>
      </c>
      <c r="I2936" s="51" t="s">
        <v>1201</v>
      </c>
      <c r="J2936" s="51" t="s">
        <v>1200</v>
      </c>
      <c r="K2936" s="51" t="s">
        <v>1199</v>
      </c>
      <c r="L2936" s="51" t="s">
        <v>1238</v>
      </c>
      <c r="M2936" s="51" t="s">
        <v>1211</v>
      </c>
      <c r="N2936" s="51" t="s">
        <v>1164</v>
      </c>
      <c r="O2936" s="51">
        <v>240900</v>
      </c>
      <c r="P2936" s="51" t="s">
        <v>1195</v>
      </c>
      <c r="Q2936" s="51" t="s">
        <v>1194</v>
      </c>
      <c r="R2936" s="51" t="s">
        <v>15</v>
      </c>
      <c r="T2936" s="51" t="s">
        <v>1310</v>
      </c>
    </row>
    <row r="2937" spans="1:20" x14ac:dyDescent="0.2">
      <c r="A2937" s="51" t="s">
        <v>2182</v>
      </c>
      <c r="B2937" s="51" t="s">
        <v>1208</v>
      </c>
      <c r="C2937" s="51" t="s">
        <v>2181</v>
      </c>
      <c r="D2937" s="51" t="s">
        <v>1480</v>
      </c>
      <c r="E2937" s="51" t="s">
        <v>1479</v>
      </c>
      <c r="F2937" s="51" t="s">
        <v>1204</v>
      </c>
      <c r="G2937" s="51" t="s">
        <v>1203</v>
      </c>
      <c r="H2937" s="51" t="s">
        <v>1202</v>
      </c>
      <c r="I2937" s="51" t="s">
        <v>1201</v>
      </c>
      <c r="J2937" s="51" t="s">
        <v>1200</v>
      </c>
      <c r="K2937" s="51" t="s">
        <v>1199</v>
      </c>
      <c r="L2937" s="51" t="s">
        <v>1488</v>
      </c>
      <c r="M2937" s="51" t="s">
        <v>1211</v>
      </c>
      <c r="N2937" s="51" t="s">
        <v>1164</v>
      </c>
      <c r="O2937" s="51">
        <v>232000</v>
      </c>
      <c r="P2937" s="51" t="s">
        <v>1195</v>
      </c>
      <c r="Q2937" s="51" t="s">
        <v>1194</v>
      </c>
      <c r="R2937" s="51" t="s">
        <v>15</v>
      </c>
      <c r="T2937" s="51" t="s">
        <v>2185</v>
      </c>
    </row>
    <row r="2938" spans="1:20" x14ac:dyDescent="0.2">
      <c r="A2938" s="51" t="s">
        <v>2182</v>
      </c>
      <c r="B2938" s="51" t="s">
        <v>1208</v>
      </c>
      <c r="C2938" s="51" t="s">
        <v>2181</v>
      </c>
      <c r="D2938" s="51" t="s">
        <v>1480</v>
      </c>
      <c r="E2938" s="51" t="s">
        <v>1479</v>
      </c>
      <c r="F2938" s="51" t="s">
        <v>1204</v>
      </c>
      <c r="G2938" s="51" t="s">
        <v>1203</v>
      </c>
      <c r="H2938" s="51" t="s">
        <v>1202</v>
      </c>
      <c r="I2938" s="51" t="s">
        <v>1201</v>
      </c>
      <c r="J2938" s="51" t="s">
        <v>1200</v>
      </c>
      <c r="K2938" s="51" t="s">
        <v>1199</v>
      </c>
      <c r="L2938" s="51" t="s">
        <v>1486</v>
      </c>
      <c r="M2938" s="51" t="s">
        <v>1272</v>
      </c>
      <c r="N2938" s="51" t="s">
        <v>1166</v>
      </c>
      <c r="O2938" s="51">
        <v>381207</v>
      </c>
      <c r="P2938" s="51" t="s">
        <v>1195</v>
      </c>
      <c r="Q2938" s="51" t="s">
        <v>1194</v>
      </c>
      <c r="R2938" s="51" t="s">
        <v>15</v>
      </c>
      <c r="T2938" s="51" t="s">
        <v>2306</v>
      </c>
    </row>
    <row r="2939" spans="1:20" x14ac:dyDescent="0.2">
      <c r="A2939" s="51" t="s">
        <v>2182</v>
      </c>
      <c r="B2939" s="51" t="s">
        <v>1208</v>
      </c>
      <c r="C2939" s="51" t="s">
        <v>2181</v>
      </c>
      <c r="D2939" s="51" t="s">
        <v>1480</v>
      </c>
      <c r="E2939" s="51" t="s">
        <v>1479</v>
      </c>
      <c r="F2939" s="51" t="s">
        <v>1204</v>
      </c>
      <c r="G2939" s="51" t="s">
        <v>1203</v>
      </c>
      <c r="H2939" s="51" t="s">
        <v>1202</v>
      </c>
      <c r="I2939" s="51" t="s">
        <v>1201</v>
      </c>
      <c r="J2939" s="51" t="s">
        <v>1200</v>
      </c>
      <c r="K2939" s="51" t="s">
        <v>1199</v>
      </c>
      <c r="L2939" s="51" t="s">
        <v>1484</v>
      </c>
      <c r="M2939" s="51" t="s">
        <v>1791</v>
      </c>
      <c r="N2939" s="51" t="s">
        <v>2735</v>
      </c>
      <c r="O2939" s="51">
        <v>398900</v>
      </c>
      <c r="P2939" s="51" t="s">
        <v>1195</v>
      </c>
      <c r="Q2939" s="51" t="s">
        <v>1194</v>
      </c>
      <c r="R2939" s="51" t="s">
        <v>15</v>
      </c>
      <c r="T2939" s="51" t="s">
        <v>2264</v>
      </c>
    </row>
    <row r="2940" spans="1:20" x14ac:dyDescent="0.2">
      <c r="A2940" s="51" t="s">
        <v>2182</v>
      </c>
      <c r="B2940" s="51" t="s">
        <v>1208</v>
      </c>
      <c r="C2940" s="51" t="s">
        <v>2181</v>
      </c>
      <c r="D2940" s="51" t="s">
        <v>1480</v>
      </c>
      <c r="E2940" s="51" t="s">
        <v>1479</v>
      </c>
      <c r="F2940" s="51" t="s">
        <v>1204</v>
      </c>
      <c r="G2940" s="51" t="s">
        <v>1203</v>
      </c>
      <c r="H2940" s="51" t="s">
        <v>1202</v>
      </c>
      <c r="I2940" s="51" t="s">
        <v>1201</v>
      </c>
      <c r="J2940" s="51" t="s">
        <v>1200</v>
      </c>
      <c r="K2940" s="51" t="s">
        <v>1199</v>
      </c>
      <c r="L2940" s="51" t="s">
        <v>1482</v>
      </c>
      <c r="M2940" s="51" t="s">
        <v>1791</v>
      </c>
      <c r="N2940" s="51" t="s">
        <v>2735</v>
      </c>
      <c r="O2940" s="51">
        <v>458400</v>
      </c>
      <c r="P2940" s="51" t="s">
        <v>1195</v>
      </c>
      <c r="Q2940" s="51" t="s">
        <v>1194</v>
      </c>
      <c r="R2940" s="51" t="s">
        <v>15</v>
      </c>
      <c r="T2940" s="51" t="s">
        <v>2305</v>
      </c>
    </row>
    <row r="2941" spans="1:20" x14ac:dyDescent="0.2">
      <c r="A2941" s="51" t="s">
        <v>2182</v>
      </c>
      <c r="B2941" s="51" t="s">
        <v>1208</v>
      </c>
      <c r="C2941" s="51" t="s">
        <v>2181</v>
      </c>
      <c r="D2941" s="51" t="s">
        <v>1480</v>
      </c>
      <c r="E2941" s="51" t="s">
        <v>1479</v>
      </c>
      <c r="F2941" s="51" t="s">
        <v>1204</v>
      </c>
      <c r="G2941" s="51" t="s">
        <v>1203</v>
      </c>
      <c r="H2941" s="51" t="s">
        <v>1202</v>
      </c>
      <c r="I2941" s="51" t="s">
        <v>1201</v>
      </c>
      <c r="J2941" s="51" t="s">
        <v>1200</v>
      </c>
      <c r="K2941" s="51" t="s">
        <v>1199</v>
      </c>
      <c r="L2941" s="51" t="s">
        <v>1481</v>
      </c>
      <c r="M2941" s="51" t="s">
        <v>1211</v>
      </c>
      <c r="N2941" s="51" t="s">
        <v>1164</v>
      </c>
      <c r="O2941" s="51">
        <v>214000</v>
      </c>
      <c r="P2941" s="51" t="s">
        <v>1195</v>
      </c>
      <c r="Q2941" s="51" t="s">
        <v>1194</v>
      </c>
      <c r="R2941" s="51" t="s">
        <v>15</v>
      </c>
      <c r="T2941" s="51" t="s">
        <v>1884</v>
      </c>
    </row>
    <row r="2942" spans="1:20" x14ac:dyDescent="0.2">
      <c r="A2942" s="51" t="s">
        <v>2182</v>
      </c>
      <c r="B2942" s="51" t="s">
        <v>1208</v>
      </c>
      <c r="C2942" s="51" t="s">
        <v>2181</v>
      </c>
      <c r="D2942" s="51" t="s">
        <v>1480</v>
      </c>
      <c r="E2942" s="51" t="s">
        <v>1479</v>
      </c>
      <c r="F2942" s="51" t="s">
        <v>1204</v>
      </c>
      <c r="G2942" s="51" t="s">
        <v>1203</v>
      </c>
      <c r="H2942" s="51" t="s">
        <v>1202</v>
      </c>
      <c r="I2942" s="51" t="s">
        <v>1201</v>
      </c>
      <c r="J2942" s="51" t="s">
        <v>1200</v>
      </c>
      <c r="K2942" s="51" t="s">
        <v>1199</v>
      </c>
      <c r="L2942" s="51" t="s">
        <v>1478</v>
      </c>
      <c r="M2942" s="51" t="s">
        <v>1791</v>
      </c>
      <c r="N2942" s="51" t="s">
        <v>2735</v>
      </c>
      <c r="O2942" s="51">
        <v>257900</v>
      </c>
      <c r="P2942" s="51" t="s">
        <v>1195</v>
      </c>
      <c r="Q2942" s="51" t="s">
        <v>1194</v>
      </c>
      <c r="R2942" s="51" t="s">
        <v>15</v>
      </c>
      <c r="T2942" s="51" t="s">
        <v>2186</v>
      </c>
    </row>
    <row r="2943" spans="1:20" x14ac:dyDescent="0.2">
      <c r="A2943" s="51" t="s">
        <v>2182</v>
      </c>
      <c r="B2943" s="51" t="s">
        <v>1208</v>
      </c>
      <c r="C2943" s="51" t="s">
        <v>2181</v>
      </c>
      <c r="D2943" s="51" t="s">
        <v>1208</v>
      </c>
      <c r="E2943" s="51" t="s">
        <v>1470</v>
      </c>
      <c r="F2943" s="51" t="s">
        <v>1204</v>
      </c>
      <c r="G2943" s="51" t="s">
        <v>1203</v>
      </c>
      <c r="H2943" s="51" t="s">
        <v>1202</v>
      </c>
      <c r="I2943" s="51" t="s">
        <v>1201</v>
      </c>
      <c r="J2943" s="51" t="s">
        <v>1200</v>
      </c>
      <c r="K2943" s="51" t="s">
        <v>1199</v>
      </c>
      <c r="L2943" s="51" t="s">
        <v>1222</v>
      </c>
      <c r="M2943" s="51" t="s">
        <v>1211</v>
      </c>
      <c r="N2943" s="51" t="s">
        <v>1164</v>
      </c>
      <c r="O2943" s="51">
        <v>174500</v>
      </c>
      <c r="P2943" s="51" t="s">
        <v>1195</v>
      </c>
      <c r="Q2943" s="51" t="s">
        <v>1194</v>
      </c>
      <c r="R2943" s="51" t="s">
        <v>15</v>
      </c>
      <c r="T2943" s="51" t="s">
        <v>2247</v>
      </c>
    </row>
    <row r="2944" spans="1:20" x14ac:dyDescent="0.2">
      <c r="A2944" s="51" t="s">
        <v>2182</v>
      </c>
      <c r="B2944" s="51" t="s">
        <v>1208</v>
      </c>
      <c r="C2944" s="51" t="s">
        <v>2181</v>
      </c>
      <c r="D2944" s="51" t="s">
        <v>1208</v>
      </c>
      <c r="E2944" s="51" t="s">
        <v>1470</v>
      </c>
      <c r="F2944" s="51" t="s">
        <v>1204</v>
      </c>
      <c r="G2944" s="51" t="s">
        <v>1203</v>
      </c>
      <c r="H2944" s="51" t="s">
        <v>1202</v>
      </c>
      <c r="I2944" s="51" t="s">
        <v>1201</v>
      </c>
      <c r="J2944" s="51" t="s">
        <v>1200</v>
      </c>
      <c r="K2944" s="51" t="s">
        <v>1199</v>
      </c>
      <c r="L2944" s="51" t="s">
        <v>1219</v>
      </c>
      <c r="M2944" s="51" t="s">
        <v>1791</v>
      </c>
      <c r="N2944" s="51" t="s">
        <v>2735</v>
      </c>
      <c r="O2944" s="51">
        <v>456900</v>
      </c>
      <c r="P2944" s="51" t="s">
        <v>1195</v>
      </c>
      <c r="Q2944" s="51" t="s">
        <v>1194</v>
      </c>
      <c r="R2944" s="51" t="s">
        <v>1213</v>
      </c>
      <c r="T2944" s="51" t="s">
        <v>2246</v>
      </c>
    </row>
    <row r="2945" spans="1:20" x14ac:dyDescent="0.2">
      <c r="A2945" s="51" t="s">
        <v>2182</v>
      </c>
      <c r="B2945" s="51" t="s">
        <v>1208</v>
      </c>
      <c r="C2945" s="51" t="s">
        <v>2181</v>
      </c>
      <c r="D2945" s="51" t="s">
        <v>1208</v>
      </c>
      <c r="E2945" s="51" t="s">
        <v>1470</v>
      </c>
      <c r="F2945" s="51" t="s">
        <v>1204</v>
      </c>
      <c r="G2945" s="51" t="s">
        <v>1203</v>
      </c>
      <c r="H2945" s="51" t="s">
        <v>1202</v>
      </c>
      <c r="I2945" s="51" t="s">
        <v>1201</v>
      </c>
      <c r="J2945" s="51" t="s">
        <v>1200</v>
      </c>
      <c r="K2945" s="51" t="s">
        <v>1199</v>
      </c>
      <c r="L2945" s="51" t="s">
        <v>1217</v>
      </c>
      <c r="M2945" s="51" t="s">
        <v>1791</v>
      </c>
      <c r="N2945" s="51" t="s">
        <v>2735</v>
      </c>
      <c r="O2945" s="51">
        <v>368900</v>
      </c>
      <c r="P2945" s="51" t="s">
        <v>1195</v>
      </c>
      <c r="Q2945" s="51" t="s">
        <v>1194</v>
      </c>
      <c r="R2945" s="51" t="s">
        <v>15</v>
      </c>
      <c r="T2945" s="51" t="s">
        <v>1814</v>
      </c>
    </row>
    <row r="2946" spans="1:20" x14ac:dyDescent="0.2">
      <c r="A2946" s="51" t="s">
        <v>2182</v>
      </c>
      <c r="B2946" s="51" t="s">
        <v>1208</v>
      </c>
      <c r="C2946" s="51" t="s">
        <v>2181</v>
      </c>
      <c r="D2946" s="51" t="s">
        <v>1208</v>
      </c>
      <c r="E2946" s="51" t="s">
        <v>1470</v>
      </c>
      <c r="F2946" s="51" t="s">
        <v>1204</v>
      </c>
      <c r="G2946" s="51" t="s">
        <v>1203</v>
      </c>
      <c r="H2946" s="51" t="s">
        <v>1202</v>
      </c>
      <c r="I2946" s="51" t="s">
        <v>1201</v>
      </c>
      <c r="J2946" s="51" t="s">
        <v>1200</v>
      </c>
      <c r="K2946" s="51" t="s">
        <v>1199</v>
      </c>
      <c r="L2946" s="51" t="s">
        <v>1215</v>
      </c>
      <c r="M2946" s="51" t="s">
        <v>1211</v>
      </c>
      <c r="N2946" s="51" t="s">
        <v>1164</v>
      </c>
      <c r="O2946" s="51">
        <v>499000</v>
      </c>
      <c r="P2946" s="51" t="s">
        <v>1195</v>
      </c>
      <c r="Q2946" s="51" t="s">
        <v>1194</v>
      </c>
      <c r="R2946" s="51" t="s">
        <v>15</v>
      </c>
      <c r="T2946" s="51" t="s">
        <v>2304</v>
      </c>
    </row>
    <row r="2947" spans="1:20" x14ac:dyDescent="0.2">
      <c r="A2947" s="51" t="s">
        <v>2182</v>
      </c>
      <c r="B2947" s="51" t="s">
        <v>1208</v>
      </c>
      <c r="C2947" s="51" t="s">
        <v>2181</v>
      </c>
      <c r="D2947" s="51" t="s">
        <v>1208</v>
      </c>
      <c r="E2947" s="51" t="s">
        <v>1470</v>
      </c>
      <c r="F2947" s="51" t="s">
        <v>1204</v>
      </c>
      <c r="G2947" s="51" t="s">
        <v>1203</v>
      </c>
      <c r="H2947" s="51" t="s">
        <v>1202</v>
      </c>
      <c r="I2947" s="51" t="s">
        <v>1201</v>
      </c>
      <c r="J2947" s="51" t="s">
        <v>1200</v>
      </c>
      <c r="K2947" s="51" t="s">
        <v>1199</v>
      </c>
      <c r="L2947" s="51" t="s">
        <v>1212</v>
      </c>
      <c r="M2947" s="51" t="s">
        <v>1791</v>
      </c>
      <c r="N2947" s="51" t="s">
        <v>2735</v>
      </c>
      <c r="O2947" s="51">
        <v>169900</v>
      </c>
      <c r="P2947" s="51" t="s">
        <v>1195</v>
      </c>
      <c r="Q2947" s="51" t="s">
        <v>1194</v>
      </c>
      <c r="R2947" s="51" t="s">
        <v>15</v>
      </c>
      <c r="T2947" s="51" t="s">
        <v>1524</v>
      </c>
    </row>
    <row r="2948" spans="1:20" x14ac:dyDescent="0.2">
      <c r="A2948" s="51" t="s">
        <v>2182</v>
      </c>
      <c r="B2948" s="51" t="s">
        <v>1208</v>
      </c>
      <c r="C2948" s="51" t="s">
        <v>2181</v>
      </c>
      <c r="D2948" s="51" t="s">
        <v>1208</v>
      </c>
      <c r="E2948" s="51" t="s">
        <v>1470</v>
      </c>
      <c r="F2948" s="51" t="s">
        <v>1204</v>
      </c>
      <c r="G2948" s="51" t="s">
        <v>1203</v>
      </c>
      <c r="H2948" s="51" t="s">
        <v>1202</v>
      </c>
      <c r="I2948" s="51" t="s">
        <v>1201</v>
      </c>
      <c r="J2948" s="51" t="s">
        <v>1200</v>
      </c>
      <c r="K2948" s="51" t="s">
        <v>1199</v>
      </c>
      <c r="L2948" s="51" t="s">
        <v>1198</v>
      </c>
      <c r="M2948" s="51" t="s">
        <v>1791</v>
      </c>
      <c r="N2948" s="51" t="s">
        <v>2735</v>
      </c>
      <c r="O2948" s="51">
        <v>163200</v>
      </c>
      <c r="P2948" s="51" t="s">
        <v>1195</v>
      </c>
      <c r="Q2948" s="51" t="s">
        <v>1194</v>
      </c>
      <c r="R2948" s="51" t="s">
        <v>15</v>
      </c>
      <c r="T2948" s="51" t="s">
        <v>2303</v>
      </c>
    </row>
    <row r="2949" spans="1:20" x14ac:dyDescent="0.2">
      <c r="A2949" s="51" t="s">
        <v>2182</v>
      </c>
      <c r="B2949" s="51" t="s">
        <v>1208</v>
      </c>
      <c r="C2949" s="51" t="s">
        <v>2181</v>
      </c>
      <c r="D2949" s="51" t="s">
        <v>1208</v>
      </c>
      <c r="E2949" s="51" t="s">
        <v>1470</v>
      </c>
      <c r="F2949" s="51" t="s">
        <v>1204</v>
      </c>
      <c r="G2949" s="51" t="s">
        <v>1203</v>
      </c>
      <c r="H2949" s="51" t="s">
        <v>1202</v>
      </c>
      <c r="I2949" s="51" t="s">
        <v>1201</v>
      </c>
      <c r="J2949" s="51" t="s">
        <v>1200</v>
      </c>
      <c r="K2949" s="51" t="s">
        <v>1199</v>
      </c>
      <c r="L2949" s="51" t="s">
        <v>1251</v>
      </c>
      <c r="M2949" s="51" t="s">
        <v>1791</v>
      </c>
      <c r="N2949" s="51" t="s">
        <v>2735</v>
      </c>
      <c r="O2949" s="51">
        <v>369900</v>
      </c>
      <c r="P2949" s="51" t="s">
        <v>1195</v>
      </c>
      <c r="Q2949" s="51" t="s">
        <v>1194</v>
      </c>
      <c r="R2949" s="51" t="s">
        <v>1213</v>
      </c>
      <c r="T2949" s="51" t="s">
        <v>2225</v>
      </c>
    </row>
    <row r="2950" spans="1:20" x14ac:dyDescent="0.2">
      <c r="A2950" s="51" t="s">
        <v>2182</v>
      </c>
      <c r="B2950" s="51" t="s">
        <v>1208</v>
      </c>
      <c r="C2950" s="51" t="s">
        <v>2181</v>
      </c>
      <c r="D2950" s="51" t="s">
        <v>1208</v>
      </c>
      <c r="E2950" s="51" t="s">
        <v>1470</v>
      </c>
      <c r="F2950" s="51" t="s">
        <v>1204</v>
      </c>
      <c r="G2950" s="51" t="s">
        <v>1203</v>
      </c>
      <c r="H2950" s="51" t="s">
        <v>1202</v>
      </c>
      <c r="I2950" s="51" t="s">
        <v>1201</v>
      </c>
      <c r="J2950" s="51" t="s">
        <v>1200</v>
      </c>
      <c r="K2950" s="51" t="s">
        <v>1199</v>
      </c>
      <c r="L2950" s="51" t="s">
        <v>1248</v>
      </c>
      <c r="M2950" s="51" t="s">
        <v>1791</v>
      </c>
      <c r="N2950" s="51" t="s">
        <v>2735</v>
      </c>
      <c r="O2950" s="51">
        <v>552000</v>
      </c>
      <c r="P2950" s="51" t="s">
        <v>1195</v>
      </c>
      <c r="Q2950" s="51" t="s">
        <v>1194</v>
      </c>
      <c r="R2950" s="51" t="s">
        <v>15</v>
      </c>
      <c r="T2950" s="51" t="s">
        <v>2190</v>
      </c>
    </row>
    <row r="2951" spans="1:20" x14ac:dyDescent="0.2">
      <c r="A2951" s="51" t="s">
        <v>2182</v>
      </c>
      <c r="B2951" s="51" t="s">
        <v>1208</v>
      </c>
      <c r="C2951" s="51" t="s">
        <v>2181</v>
      </c>
      <c r="D2951" s="51" t="s">
        <v>1208</v>
      </c>
      <c r="E2951" s="51" t="s">
        <v>1470</v>
      </c>
      <c r="F2951" s="51" t="s">
        <v>1204</v>
      </c>
      <c r="G2951" s="51" t="s">
        <v>1203</v>
      </c>
      <c r="H2951" s="51" t="s">
        <v>1202</v>
      </c>
      <c r="I2951" s="51" t="s">
        <v>1201</v>
      </c>
      <c r="J2951" s="51" t="s">
        <v>1200</v>
      </c>
      <c r="K2951" s="51" t="s">
        <v>1199</v>
      </c>
      <c r="L2951" s="51" t="s">
        <v>1246</v>
      </c>
      <c r="M2951" s="51" t="s">
        <v>1791</v>
      </c>
      <c r="N2951" s="51" t="s">
        <v>2735</v>
      </c>
      <c r="O2951" s="51">
        <v>185300</v>
      </c>
      <c r="P2951" s="51" t="s">
        <v>1195</v>
      </c>
      <c r="Q2951" s="51" t="s">
        <v>1194</v>
      </c>
      <c r="R2951" s="51" t="s">
        <v>1213</v>
      </c>
      <c r="T2951" s="51" t="s">
        <v>2197</v>
      </c>
    </row>
    <row r="2952" spans="1:20" x14ac:dyDescent="0.2">
      <c r="A2952" s="51" t="s">
        <v>2182</v>
      </c>
      <c r="B2952" s="51" t="s">
        <v>1208</v>
      </c>
      <c r="C2952" s="51" t="s">
        <v>2181</v>
      </c>
      <c r="D2952" s="51" t="s">
        <v>1208</v>
      </c>
      <c r="E2952" s="51" t="s">
        <v>1470</v>
      </c>
      <c r="F2952" s="51" t="s">
        <v>1204</v>
      </c>
      <c r="G2952" s="51" t="s">
        <v>1203</v>
      </c>
      <c r="H2952" s="51" t="s">
        <v>1202</v>
      </c>
      <c r="I2952" s="51" t="s">
        <v>1201</v>
      </c>
      <c r="J2952" s="51" t="s">
        <v>1200</v>
      </c>
      <c r="K2952" s="51" t="s">
        <v>1199</v>
      </c>
      <c r="L2952" s="51" t="s">
        <v>1244</v>
      </c>
      <c r="M2952" s="51" t="s">
        <v>1211</v>
      </c>
      <c r="N2952" s="51" t="s">
        <v>1164</v>
      </c>
      <c r="O2952" s="51">
        <v>701900</v>
      </c>
      <c r="P2952" s="51" t="s">
        <v>1195</v>
      </c>
      <c r="Q2952" s="51" t="s">
        <v>1194</v>
      </c>
      <c r="R2952" s="51" t="s">
        <v>15</v>
      </c>
      <c r="T2952" s="51" t="s">
        <v>2302</v>
      </c>
    </row>
    <row r="2953" spans="1:20" x14ac:dyDescent="0.2">
      <c r="A2953" s="51" t="s">
        <v>2182</v>
      </c>
      <c r="B2953" s="51" t="s">
        <v>1208</v>
      </c>
      <c r="C2953" s="51" t="s">
        <v>2181</v>
      </c>
      <c r="D2953" s="51" t="s">
        <v>1208</v>
      </c>
      <c r="E2953" s="51" t="s">
        <v>1470</v>
      </c>
      <c r="F2953" s="51" t="s">
        <v>1204</v>
      </c>
      <c r="G2953" s="51" t="s">
        <v>1203</v>
      </c>
      <c r="H2953" s="51" t="s">
        <v>1202</v>
      </c>
      <c r="I2953" s="51" t="s">
        <v>1201</v>
      </c>
      <c r="J2953" s="51" t="s">
        <v>1200</v>
      </c>
      <c r="K2953" s="51" t="s">
        <v>1199</v>
      </c>
      <c r="L2953" s="51" t="s">
        <v>1242</v>
      </c>
      <c r="M2953" s="51" t="s">
        <v>1791</v>
      </c>
      <c r="N2953" s="51" t="s">
        <v>2735</v>
      </c>
      <c r="O2953" s="51">
        <v>284000</v>
      </c>
      <c r="P2953" s="51" t="s">
        <v>1195</v>
      </c>
      <c r="Q2953" s="51" t="s">
        <v>1194</v>
      </c>
      <c r="R2953" s="51" t="s">
        <v>1213</v>
      </c>
      <c r="T2953" s="51" t="s">
        <v>2301</v>
      </c>
    </row>
    <row r="2954" spans="1:20" x14ac:dyDescent="0.2">
      <c r="A2954" s="51" t="s">
        <v>2182</v>
      </c>
      <c r="B2954" s="51" t="s">
        <v>1208</v>
      </c>
      <c r="C2954" s="51" t="s">
        <v>2181</v>
      </c>
      <c r="D2954" s="51" t="s">
        <v>1208</v>
      </c>
      <c r="E2954" s="51" t="s">
        <v>1470</v>
      </c>
      <c r="F2954" s="51" t="s">
        <v>1204</v>
      </c>
      <c r="G2954" s="51" t="s">
        <v>1203</v>
      </c>
      <c r="H2954" s="51" t="s">
        <v>1202</v>
      </c>
      <c r="I2954" s="51" t="s">
        <v>1201</v>
      </c>
      <c r="J2954" s="51" t="s">
        <v>1200</v>
      </c>
      <c r="K2954" s="51" t="s">
        <v>1199</v>
      </c>
      <c r="L2954" s="51" t="s">
        <v>1238</v>
      </c>
      <c r="M2954" s="51" t="s">
        <v>1211</v>
      </c>
      <c r="N2954" s="51" t="s">
        <v>1164</v>
      </c>
      <c r="O2954" s="51">
        <v>335900</v>
      </c>
      <c r="P2954" s="51" t="s">
        <v>1195</v>
      </c>
      <c r="Q2954" s="51" t="s">
        <v>1194</v>
      </c>
      <c r="R2954" s="51" t="s">
        <v>15</v>
      </c>
      <c r="T2954" s="51" t="s">
        <v>1420</v>
      </c>
    </row>
    <row r="2955" spans="1:20" x14ac:dyDescent="0.2">
      <c r="A2955" s="51" t="s">
        <v>2182</v>
      </c>
      <c r="B2955" s="51" t="s">
        <v>1208</v>
      </c>
      <c r="C2955" s="51" t="s">
        <v>2181</v>
      </c>
      <c r="D2955" s="51" t="s">
        <v>1465</v>
      </c>
      <c r="E2955" s="51" t="s">
        <v>1464</v>
      </c>
      <c r="F2955" s="51" t="s">
        <v>1204</v>
      </c>
      <c r="G2955" s="51" t="s">
        <v>1203</v>
      </c>
      <c r="H2955" s="51" t="s">
        <v>1202</v>
      </c>
      <c r="I2955" s="51" t="s">
        <v>1201</v>
      </c>
      <c r="J2955" s="51" t="s">
        <v>1200</v>
      </c>
      <c r="K2955" s="51" t="s">
        <v>1199</v>
      </c>
      <c r="L2955" s="51" t="s">
        <v>1222</v>
      </c>
      <c r="M2955" s="51" t="s">
        <v>1214</v>
      </c>
      <c r="N2955" s="51" t="s">
        <v>1168</v>
      </c>
      <c r="O2955" s="51">
        <v>249900</v>
      </c>
      <c r="P2955" s="51" t="s">
        <v>1195</v>
      </c>
      <c r="Q2955" s="51" t="s">
        <v>1194</v>
      </c>
      <c r="R2955" s="51" t="s">
        <v>1213</v>
      </c>
      <c r="T2955" s="51" t="s">
        <v>1302</v>
      </c>
    </row>
    <row r="2956" spans="1:20" x14ac:dyDescent="0.2">
      <c r="A2956" s="51" t="s">
        <v>2182</v>
      </c>
      <c r="B2956" s="51" t="s">
        <v>1208</v>
      </c>
      <c r="C2956" s="51" t="s">
        <v>2181</v>
      </c>
      <c r="D2956" s="51" t="s">
        <v>1465</v>
      </c>
      <c r="E2956" s="51" t="s">
        <v>1464</v>
      </c>
      <c r="F2956" s="51" t="s">
        <v>1204</v>
      </c>
      <c r="G2956" s="51" t="s">
        <v>1203</v>
      </c>
      <c r="H2956" s="51" t="s">
        <v>1202</v>
      </c>
      <c r="I2956" s="51" t="s">
        <v>1201</v>
      </c>
      <c r="J2956" s="51" t="s">
        <v>1200</v>
      </c>
      <c r="K2956" s="51" t="s">
        <v>1199</v>
      </c>
      <c r="L2956" s="51" t="s">
        <v>1219</v>
      </c>
      <c r="M2956" s="51" t="s">
        <v>1211</v>
      </c>
      <c r="N2956" s="51" t="s">
        <v>1164</v>
      </c>
      <c r="O2956" s="51">
        <v>635900</v>
      </c>
      <c r="P2956" s="51" t="s">
        <v>1195</v>
      </c>
      <c r="Q2956" s="51" t="s">
        <v>1194</v>
      </c>
      <c r="R2956" s="51" t="s">
        <v>15</v>
      </c>
      <c r="T2956" s="51" t="s">
        <v>2300</v>
      </c>
    </row>
    <row r="2957" spans="1:20" x14ac:dyDescent="0.2">
      <c r="A2957" s="51" t="s">
        <v>2182</v>
      </c>
      <c r="B2957" s="51" t="s">
        <v>1208</v>
      </c>
      <c r="C2957" s="51" t="s">
        <v>2181</v>
      </c>
      <c r="D2957" s="51" t="s">
        <v>1465</v>
      </c>
      <c r="E2957" s="51" t="s">
        <v>1464</v>
      </c>
      <c r="F2957" s="51" t="s">
        <v>1204</v>
      </c>
      <c r="G2957" s="51" t="s">
        <v>1203</v>
      </c>
      <c r="H2957" s="51" t="s">
        <v>1202</v>
      </c>
      <c r="I2957" s="51" t="s">
        <v>1201</v>
      </c>
      <c r="J2957" s="51" t="s">
        <v>1200</v>
      </c>
      <c r="K2957" s="51" t="s">
        <v>1199</v>
      </c>
      <c r="L2957" s="51" t="s">
        <v>1217</v>
      </c>
      <c r="M2957" s="51" t="s">
        <v>1791</v>
      </c>
      <c r="N2957" s="51" t="s">
        <v>2735</v>
      </c>
      <c r="O2957" s="51">
        <v>333500</v>
      </c>
      <c r="P2957" s="51" t="s">
        <v>1195</v>
      </c>
      <c r="Q2957" s="51" t="s">
        <v>1194</v>
      </c>
      <c r="R2957" s="51" t="s">
        <v>15</v>
      </c>
      <c r="T2957" s="51" t="s">
        <v>2256</v>
      </c>
    </row>
    <row r="2958" spans="1:20" x14ac:dyDescent="0.2">
      <c r="A2958" s="51" t="s">
        <v>2182</v>
      </c>
      <c r="B2958" s="51" t="s">
        <v>1208</v>
      </c>
      <c r="C2958" s="51" t="s">
        <v>2181</v>
      </c>
      <c r="D2958" s="51" t="s">
        <v>1465</v>
      </c>
      <c r="E2958" s="51" t="s">
        <v>1464</v>
      </c>
      <c r="F2958" s="51" t="s">
        <v>1204</v>
      </c>
      <c r="G2958" s="51" t="s">
        <v>1203</v>
      </c>
      <c r="H2958" s="51" t="s">
        <v>1202</v>
      </c>
      <c r="I2958" s="51" t="s">
        <v>1201</v>
      </c>
      <c r="J2958" s="51" t="s">
        <v>1200</v>
      </c>
      <c r="K2958" s="51" t="s">
        <v>1199</v>
      </c>
      <c r="L2958" s="51" t="s">
        <v>1215</v>
      </c>
      <c r="M2958" s="51" t="s">
        <v>1791</v>
      </c>
      <c r="N2958" s="51" t="s">
        <v>2735</v>
      </c>
      <c r="O2958" s="51">
        <v>139900</v>
      </c>
      <c r="P2958" s="51" t="s">
        <v>1195</v>
      </c>
      <c r="Q2958" s="51" t="s">
        <v>2299</v>
      </c>
      <c r="R2958" s="51" t="s">
        <v>15</v>
      </c>
      <c r="T2958" s="51" t="s">
        <v>2224</v>
      </c>
    </row>
    <row r="2959" spans="1:20" x14ac:dyDescent="0.2">
      <c r="A2959" s="51" t="s">
        <v>2182</v>
      </c>
      <c r="B2959" s="51" t="s">
        <v>1208</v>
      </c>
      <c r="C2959" s="51" t="s">
        <v>2181</v>
      </c>
      <c r="D2959" s="51" t="s">
        <v>1465</v>
      </c>
      <c r="E2959" s="51" t="s">
        <v>1464</v>
      </c>
      <c r="F2959" s="51" t="s">
        <v>1204</v>
      </c>
      <c r="G2959" s="51" t="s">
        <v>1203</v>
      </c>
      <c r="H2959" s="51" t="s">
        <v>1202</v>
      </c>
      <c r="I2959" s="51" t="s">
        <v>1201</v>
      </c>
      <c r="J2959" s="51" t="s">
        <v>1200</v>
      </c>
      <c r="K2959" s="51" t="s">
        <v>1199</v>
      </c>
      <c r="L2959" s="51" t="s">
        <v>1212</v>
      </c>
      <c r="M2959" s="51" t="s">
        <v>1791</v>
      </c>
      <c r="N2959" s="51" t="s">
        <v>2735</v>
      </c>
      <c r="O2959" s="51">
        <v>124200</v>
      </c>
      <c r="P2959" s="51" t="s">
        <v>1195</v>
      </c>
      <c r="Q2959" s="51" t="s">
        <v>1194</v>
      </c>
      <c r="R2959" s="51" t="s">
        <v>15</v>
      </c>
      <c r="T2959" s="51" t="s">
        <v>2298</v>
      </c>
    </row>
    <row r="2960" spans="1:20" x14ac:dyDescent="0.2">
      <c r="A2960" s="51" t="s">
        <v>2182</v>
      </c>
      <c r="B2960" s="51" t="s">
        <v>1208</v>
      </c>
      <c r="C2960" s="51" t="s">
        <v>2181</v>
      </c>
      <c r="D2960" s="51" t="s">
        <v>1465</v>
      </c>
      <c r="E2960" s="51" t="s">
        <v>1464</v>
      </c>
      <c r="F2960" s="51" t="s">
        <v>1204</v>
      </c>
      <c r="G2960" s="51" t="s">
        <v>1203</v>
      </c>
      <c r="H2960" s="51" t="s">
        <v>1202</v>
      </c>
      <c r="I2960" s="51" t="s">
        <v>1201</v>
      </c>
      <c r="J2960" s="51" t="s">
        <v>1200</v>
      </c>
      <c r="K2960" s="51" t="s">
        <v>1199</v>
      </c>
      <c r="L2960" s="51" t="s">
        <v>1198</v>
      </c>
      <c r="M2960" s="51" t="s">
        <v>1791</v>
      </c>
      <c r="N2960" s="51" t="s">
        <v>2735</v>
      </c>
      <c r="O2960" s="51">
        <v>219200</v>
      </c>
      <c r="P2960" s="51" t="s">
        <v>1195</v>
      </c>
      <c r="Q2960" s="51" t="s">
        <v>1194</v>
      </c>
      <c r="R2960" s="51" t="s">
        <v>1213</v>
      </c>
      <c r="T2960" s="51" t="s">
        <v>2187</v>
      </c>
    </row>
    <row r="2961" spans="1:20" x14ac:dyDescent="0.2">
      <c r="A2961" s="51" t="s">
        <v>2182</v>
      </c>
      <c r="B2961" s="51" t="s">
        <v>1208</v>
      </c>
      <c r="C2961" s="51" t="s">
        <v>2181</v>
      </c>
      <c r="D2961" s="51" t="s">
        <v>1465</v>
      </c>
      <c r="E2961" s="51" t="s">
        <v>1464</v>
      </c>
      <c r="F2961" s="51" t="s">
        <v>1204</v>
      </c>
      <c r="G2961" s="51" t="s">
        <v>1203</v>
      </c>
      <c r="H2961" s="51" t="s">
        <v>1202</v>
      </c>
      <c r="I2961" s="51" t="s">
        <v>1201</v>
      </c>
      <c r="J2961" s="51" t="s">
        <v>1200</v>
      </c>
      <c r="K2961" s="51" t="s">
        <v>1199</v>
      </c>
      <c r="L2961" s="51" t="s">
        <v>1251</v>
      </c>
      <c r="M2961" s="51" t="s">
        <v>1221</v>
      </c>
      <c r="N2961" s="51" t="s">
        <v>1164</v>
      </c>
      <c r="O2961" s="51">
        <v>174500</v>
      </c>
      <c r="P2961" s="51" t="s">
        <v>1195</v>
      </c>
      <c r="Q2961" s="51" t="s">
        <v>1194</v>
      </c>
      <c r="R2961" s="51" t="s">
        <v>15</v>
      </c>
      <c r="T2961" s="51" t="s">
        <v>2247</v>
      </c>
    </row>
    <row r="2962" spans="1:20" x14ac:dyDescent="0.2">
      <c r="A2962" s="51" t="s">
        <v>2182</v>
      </c>
      <c r="B2962" s="51" t="s">
        <v>1208</v>
      </c>
      <c r="C2962" s="51" t="s">
        <v>2181</v>
      </c>
      <c r="D2962" s="51" t="s">
        <v>1465</v>
      </c>
      <c r="E2962" s="51" t="s">
        <v>1464</v>
      </c>
      <c r="F2962" s="51" t="s">
        <v>1204</v>
      </c>
      <c r="G2962" s="51" t="s">
        <v>1203</v>
      </c>
      <c r="H2962" s="51" t="s">
        <v>1202</v>
      </c>
      <c r="I2962" s="51" t="s">
        <v>1201</v>
      </c>
      <c r="J2962" s="51" t="s">
        <v>1200</v>
      </c>
      <c r="K2962" s="51" t="s">
        <v>1199</v>
      </c>
      <c r="L2962" s="51" t="s">
        <v>1248</v>
      </c>
      <c r="M2962" s="51" t="s">
        <v>1791</v>
      </c>
      <c r="N2962" s="51" t="s">
        <v>2735</v>
      </c>
      <c r="O2962" s="51">
        <v>139100</v>
      </c>
      <c r="P2962" s="51" t="s">
        <v>1195</v>
      </c>
      <c r="Q2962" s="51" t="s">
        <v>1194</v>
      </c>
      <c r="R2962" s="51" t="s">
        <v>15</v>
      </c>
      <c r="T2962" s="51" t="s">
        <v>2203</v>
      </c>
    </row>
    <row r="2963" spans="1:20" x14ac:dyDescent="0.2">
      <c r="A2963" s="51" t="s">
        <v>2182</v>
      </c>
      <c r="B2963" s="51" t="s">
        <v>1208</v>
      </c>
      <c r="C2963" s="51" t="s">
        <v>2181</v>
      </c>
      <c r="D2963" s="51" t="s">
        <v>1465</v>
      </c>
      <c r="E2963" s="51" t="s">
        <v>1464</v>
      </c>
      <c r="F2963" s="51" t="s">
        <v>1204</v>
      </c>
      <c r="G2963" s="51" t="s">
        <v>1203</v>
      </c>
      <c r="H2963" s="51" t="s">
        <v>1202</v>
      </c>
      <c r="I2963" s="51" t="s">
        <v>1201</v>
      </c>
      <c r="J2963" s="51" t="s">
        <v>1200</v>
      </c>
      <c r="K2963" s="51" t="s">
        <v>1199</v>
      </c>
      <c r="L2963" s="51" t="s">
        <v>1246</v>
      </c>
      <c r="M2963" s="51" t="s">
        <v>1211</v>
      </c>
      <c r="N2963" s="51" t="s">
        <v>1164</v>
      </c>
      <c r="O2963" s="51">
        <v>232000</v>
      </c>
      <c r="P2963" s="51" t="s">
        <v>1195</v>
      </c>
      <c r="Q2963" s="51" t="s">
        <v>1194</v>
      </c>
      <c r="R2963" s="51" t="s">
        <v>15</v>
      </c>
      <c r="T2963" s="51" t="s">
        <v>2185</v>
      </c>
    </row>
    <row r="2964" spans="1:20" x14ac:dyDescent="0.2">
      <c r="A2964" s="51" t="s">
        <v>2182</v>
      </c>
      <c r="B2964" s="51" t="s">
        <v>1208</v>
      </c>
      <c r="C2964" s="51" t="s">
        <v>2181</v>
      </c>
      <c r="D2964" s="51" t="s">
        <v>1465</v>
      </c>
      <c r="E2964" s="51" t="s">
        <v>1464</v>
      </c>
      <c r="F2964" s="51" t="s">
        <v>1204</v>
      </c>
      <c r="G2964" s="51" t="s">
        <v>1203</v>
      </c>
      <c r="H2964" s="51" t="s">
        <v>1202</v>
      </c>
      <c r="I2964" s="51" t="s">
        <v>1201</v>
      </c>
      <c r="J2964" s="51" t="s">
        <v>1200</v>
      </c>
      <c r="K2964" s="51" t="s">
        <v>1199</v>
      </c>
      <c r="L2964" s="51" t="s">
        <v>1244</v>
      </c>
      <c r="M2964" s="51" t="s">
        <v>1272</v>
      </c>
      <c r="N2964" s="51" t="s">
        <v>1166</v>
      </c>
      <c r="O2964" s="51">
        <v>335900</v>
      </c>
      <c r="P2964" s="51" t="s">
        <v>1195</v>
      </c>
      <c r="Q2964" s="51" t="s">
        <v>1194</v>
      </c>
      <c r="R2964" s="51" t="s">
        <v>15</v>
      </c>
      <c r="T2964" s="51" t="s">
        <v>1420</v>
      </c>
    </row>
    <row r="2965" spans="1:20" x14ac:dyDescent="0.2">
      <c r="A2965" s="51" t="s">
        <v>2182</v>
      </c>
      <c r="B2965" s="51" t="s">
        <v>1208</v>
      </c>
      <c r="C2965" s="51" t="s">
        <v>2181</v>
      </c>
      <c r="D2965" s="51" t="s">
        <v>1465</v>
      </c>
      <c r="E2965" s="51" t="s">
        <v>1464</v>
      </c>
      <c r="F2965" s="51" t="s">
        <v>1204</v>
      </c>
      <c r="G2965" s="51" t="s">
        <v>1203</v>
      </c>
      <c r="H2965" s="51" t="s">
        <v>1202</v>
      </c>
      <c r="I2965" s="51" t="s">
        <v>1201</v>
      </c>
      <c r="J2965" s="51" t="s">
        <v>1200</v>
      </c>
      <c r="K2965" s="51" t="s">
        <v>1199</v>
      </c>
      <c r="L2965" s="51" t="s">
        <v>1242</v>
      </c>
      <c r="M2965" s="51" t="s">
        <v>1211</v>
      </c>
      <c r="N2965" s="51" t="s">
        <v>1164</v>
      </c>
      <c r="O2965" s="51">
        <v>189900</v>
      </c>
      <c r="P2965" s="51" t="s">
        <v>1195</v>
      </c>
      <c r="Q2965" s="51" t="s">
        <v>1194</v>
      </c>
      <c r="R2965" s="51" t="s">
        <v>1213</v>
      </c>
      <c r="T2965" s="51" t="s">
        <v>2188</v>
      </c>
    </row>
    <row r="2966" spans="1:20" x14ac:dyDescent="0.2">
      <c r="A2966" s="51" t="s">
        <v>2182</v>
      </c>
      <c r="B2966" s="51" t="s">
        <v>1208</v>
      </c>
      <c r="C2966" s="51" t="s">
        <v>2181</v>
      </c>
      <c r="D2966" s="51" t="s">
        <v>1465</v>
      </c>
      <c r="E2966" s="51" t="s">
        <v>1464</v>
      </c>
      <c r="F2966" s="51" t="s">
        <v>1204</v>
      </c>
      <c r="G2966" s="51" t="s">
        <v>1203</v>
      </c>
      <c r="H2966" s="51" t="s">
        <v>1202</v>
      </c>
      <c r="I2966" s="51" t="s">
        <v>1201</v>
      </c>
      <c r="J2966" s="51" t="s">
        <v>1200</v>
      </c>
      <c r="K2966" s="51" t="s">
        <v>1199</v>
      </c>
      <c r="L2966" s="51" t="s">
        <v>1238</v>
      </c>
      <c r="M2966" s="51" t="s">
        <v>1197</v>
      </c>
      <c r="N2966" s="51" t="s">
        <v>1168</v>
      </c>
      <c r="O2966" s="51">
        <v>604900</v>
      </c>
      <c r="P2966" s="51" t="s">
        <v>1195</v>
      </c>
      <c r="Q2966" s="51" t="s">
        <v>1194</v>
      </c>
      <c r="R2966" s="51" t="s">
        <v>15</v>
      </c>
      <c r="T2966" s="51" t="s">
        <v>1494</v>
      </c>
    </row>
    <row r="2967" spans="1:20" x14ac:dyDescent="0.2">
      <c r="A2967" s="51" t="s">
        <v>2182</v>
      </c>
      <c r="B2967" s="51" t="s">
        <v>1208</v>
      </c>
      <c r="C2967" s="51" t="s">
        <v>2181</v>
      </c>
      <c r="D2967" s="51" t="s">
        <v>1459</v>
      </c>
      <c r="E2967" s="51" t="s">
        <v>1458</v>
      </c>
      <c r="F2967" s="51" t="s">
        <v>1204</v>
      </c>
      <c r="G2967" s="51" t="s">
        <v>1203</v>
      </c>
      <c r="H2967" s="51" t="s">
        <v>1202</v>
      </c>
      <c r="I2967" s="51" t="s">
        <v>1201</v>
      </c>
      <c r="J2967" s="51" t="s">
        <v>1200</v>
      </c>
      <c r="K2967" s="51" t="s">
        <v>1199</v>
      </c>
      <c r="L2967" s="51" t="s">
        <v>1222</v>
      </c>
      <c r="M2967" s="51" t="s">
        <v>1221</v>
      </c>
      <c r="N2967" s="51" t="s">
        <v>1164</v>
      </c>
      <c r="O2967" s="51">
        <v>174000</v>
      </c>
      <c r="P2967" s="51" t="s">
        <v>1195</v>
      </c>
      <c r="Q2967" s="51" t="s">
        <v>1194</v>
      </c>
      <c r="R2967" s="51" t="s">
        <v>15</v>
      </c>
      <c r="T2967" s="51" t="s">
        <v>1854</v>
      </c>
    </row>
    <row r="2968" spans="1:20" x14ac:dyDescent="0.2">
      <c r="A2968" s="51" t="s">
        <v>2182</v>
      </c>
      <c r="B2968" s="51" t="s">
        <v>1208</v>
      </c>
      <c r="C2968" s="51" t="s">
        <v>2181</v>
      </c>
      <c r="D2968" s="51" t="s">
        <v>1459</v>
      </c>
      <c r="E2968" s="51" t="s">
        <v>1458</v>
      </c>
      <c r="F2968" s="51" t="s">
        <v>1204</v>
      </c>
      <c r="G2968" s="51" t="s">
        <v>1203</v>
      </c>
      <c r="H2968" s="51" t="s">
        <v>1202</v>
      </c>
      <c r="I2968" s="51" t="s">
        <v>1201</v>
      </c>
      <c r="J2968" s="51" t="s">
        <v>1200</v>
      </c>
      <c r="K2968" s="51" t="s">
        <v>1199</v>
      </c>
      <c r="L2968" s="51" t="s">
        <v>1219</v>
      </c>
      <c r="M2968" s="51" t="s">
        <v>1221</v>
      </c>
      <c r="N2968" s="51" t="s">
        <v>1164</v>
      </c>
      <c r="O2968" s="51">
        <v>748700</v>
      </c>
      <c r="P2968" s="51" t="s">
        <v>1195</v>
      </c>
      <c r="Q2968" s="51" t="s">
        <v>1194</v>
      </c>
      <c r="R2968" s="51" t="s">
        <v>15</v>
      </c>
      <c r="T2968" s="51" t="s">
        <v>2297</v>
      </c>
    </row>
    <row r="2969" spans="1:20" x14ac:dyDescent="0.2">
      <c r="A2969" s="51" t="s">
        <v>2182</v>
      </c>
      <c r="B2969" s="51" t="s">
        <v>1208</v>
      </c>
      <c r="C2969" s="51" t="s">
        <v>2181</v>
      </c>
      <c r="D2969" s="51" t="s">
        <v>1459</v>
      </c>
      <c r="E2969" s="51" t="s">
        <v>1458</v>
      </c>
      <c r="F2969" s="51" t="s">
        <v>1204</v>
      </c>
      <c r="G2969" s="51" t="s">
        <v>1203</v>
      </c>
      <c r="H2969" s="51" t="s">
        <v>1202</v>
      </c>
      <c r="I2969" s="51" t="s">
        <v>1201</v>
      </c>
      <c r="J2969" s="51" t="s">
        <v>1200</v>
      </c>
      <c r="K2969" s="51" t="s">
        <v>1199</v>
      </c>
      <c r="L2969" s="51" t="s">
        <v>1217</v>
      </c>
      <c r="M2969" s="51" t="s">
        <v>1791</v>
      </c>
      <c r="N2969" s="51" t="s">
        <v>2735</v>
      </c>
      <c r="O2969" s="51">
        <v>183900</v>
      </c>
      <c r="P2969" s="51" t="s">
        <v>1195</v>
      </c>
      <c r="Q2969" s="51" t="s">
        <v>1194</v>
      </c>
      <c r="R2969" s="51" t="s">
        <v>15</v>
      </c>
      <c r="T2969" s="51" t="s">
        <v>2135</v>
      </c>
    </row>
    <row r="2970" spans="1:20" x14ac:dyDescent="0.2">
      <c r="A2970" s="51" t="s">
        <v>2182</v>
      </c>
      <c r="B2970" s="51" t="s">
        <v>1208</v>
      </c>
      <c r="C2970" s="51" t="s">
        <v>2181</v>
      </c>
      <c r="D2970" s="51" t="s">
        <v>1459</v>
      </c>
      <c r="E2970" s="51" t="s">
        <v>1458</v>
      </c>
      <c r="F2970" s="51" t="s">
        <v>1204</v>
      </c>
      <c r="G2970" s="51" t="s">
        <v>1203</v>
      </c>
      <c r="H2970" s="51" t="s">
        <v>1202</v>
      </c>
      <c r="I2970" s="51" t="s">
        <v>1201</v>
      </c>
      <c r="J2970" s="51" t="s">
        <v>1200</v>
      </c>
      <c r="K2970" s="51" t="s">
        <v>1199</v>
      </c>
      <c r="L2970" s="51" t="s">
        <v>1215</v>
      </c>
      <c r="M2970" s="51" t="s">
        <v>1791</v>
      </c>
      <c r="N2970" s="51" t="s">
        <v>2735</v>
      </c>
      <c r="O2970" s="51">
        <v>163600</v>
      </c>
      <c r="P2970" s="51" t="s">
        <v>1195</v>
      </c>
      <c r="Q2970" s="51" t="s">
        <v>1194</v>
      </c>
      <c r="R2970" s="51" t="s">
        <v>15</v>
      </c>
      <c r="T2970" s="51" t="s">
        <v>2296</v>
      </c>
    </row>
    <row r="2971" spans="1:20" x14ac:dyDescent="0.2">
      <c r="A2971" s="51" t="s">
        <v>2182</v>
      </c>
      <c r="B2971" s="51" t="s">
        <v>1208</v>
      </c>
      <c r="C2971" s="51" t="s">
        <v>2181</v>
      </c>
      <c r="D2971" s="51" t="s">
        <v>1459</v>
      </c>
      <c r="E2971" s="51" t="s">
        <v>1458</v>
      </c>
      <c r="F2971" s="51" t="s">
        <v>1204</v>
      </c>
      <c r="G2971" s="51" t="s">
        <v>1203</v>
      </c>
      <c r="H2971" s="51" t="s">
        <v>1202</v>
      </c>
      <c r="I2971" s="51" t="s">
        <v>1201</v>
      </c>
      <c r="J2971" s="51" t="s">
        <v>1200</v>
      </c>
      <c r="K2971" s="51" t="s">
        <v>1199</v>
      </c>
      <c r="L2971" s="51" t="s">
        <v>1212</v>
      </c>
      <c r="M2971" s="51" t="s">
        <v>1211</v>
      </c>
      <c r="N2971" s="51" t="s">
        <v>1164</v>
      </c>
      <c r="O2971" s="51">
        <v>312900</v>
      </c>
      <c r="P2971" s="51" t="s">
        <v>1195</v>
      </c>
      <c r="Q2971" s="51" t="s">
        <v>1194</v>
      </c>
      <c r="R2971" s="51" t="s">
        <v>15</v>
      </c>
      <c r="T2971" s="51" t="s">
        <v>2295</v>
      </c>
    </row>
    <row r="2972" spans="1:20" x14ac:dyDescent="0.2">
      <c r="A2972" s="51" t="s">
        <v>2182</v>
      </c>
      <c r="B2972" s="51" t="s">
        <v>1208</v>
      </c>
      <c r="C2972" s="51" t="s">
        <v>2181</v>
      </c>
      <c r="D2972" s="51" t="s">
        <v>1459</v>
      </c>
      <c r="E2972" s="51" t="s">
        <v>1458</v>
      </c>
      <c r="F2972" s="51" t="s">
        <v>1204</v>
      </c>
      <c r="G2972" s="51" t="s">
        <v>1203</v>
      </c>
      <c r="H2972" s="51" t="s">
        <v>1202</v>
      </c>
      <c r="I2972" s="51" t="s">
        <v>1201</v>
      </c>
      <c r="J2972" s="51" t="s">
        <v>1200</v>
      </c>
      <c r="K2972" s="51" t="s">
        <v>1199</v>
      </c>
      <c r="L2972" s="51" t="s">
        <v>1198</v>
      </c>
      <c r="M2972" s="51" t="s">
        <v>1791</v>
      </c>
      <c r="N2972" s="51" t="s">
        <v>2735</v>
      </c>
      <c r="O2972" s="51">
        <v>134200</v>
      </c>
      <c r="P2972" s="51" t="s">
        <v>1195</v>
      </c>
      <c r="Q2972" s="51" t="s">
        <v>1194</v>
      </c>
      <c r="R2972" s="51" t="s">
        <v>15</v>
      </c>
      <c r="T2972" s="51" t="s">
        <v>2216</v>
      </c>
    </row>
    <row r="2973" spans="1:20" x14ac:dyDescent="0.2">
      <c r="A2973" s="51" t="s">
        <v>2182</v>
      </c>
      <c r="B2973" s="51" t="s">
        <v>1208</v>
      </c>
      <c r="C2973" s="51" t="s">
        <v>2181</v>
      </c>
      <c r="D2973" s="51" t="s">
        <v>1459</v>
      </c>
      <c r="E2973" s="51" t="s">
        <v>1458</v>
      </c>
      <c r="F2973" s="51" t="s">
        <v>1204</v>
      </c>
      <c r="G2973" s="51" t="s">
        <v>1203</v>
      </c>
      <c r="H2973" s="51" t="s">
        <v>1202</v>
      </c>
      <c r="I2973" s="51" t="s">
        <v>1201</v>
      </c>
      <c r="J2973" s="51" t="s">
        <v>1200</v>
      </c>
      <c r="K2973" s="51" t="s">
        <v>1199</v>
      </c>
      <c r="L2973" s="51" t="s">
        <v>1251</v>
      </c>
      <c r="M2973" s="51" t="s">
        <v>1791</v>
      </c>
      <c r="N2973" s="51" t="s">
        <v>2735</v>
      </c>
      <c r="O2973" s="51">
        <v>318900</v>
      </c>
      <c r="P2973" s="51" t="s">
        <v>1195</v>
      </c>
      <c r="Q2973" s="51" t="s">
        <v>1194</v>
      </c>
      <c r="R2973" s="51" t="s">
        <v>15</v>
      </c>
      <c r="T2973" s="51" t="s">
        <v>1700</v>
      </c>
    </row>
    <row r="2974" spans="1:20" x14ac:dyDescent="0.2">
      <c r="A2974" s="51" t="s">
        <v>2182</v>
      </c>
      <c r="B2974" s="51" t="s">
        <v>1208</v>
      </c>
      <c r="C2974" s="51" t="s">
        <v>2181</v>
      </c>
      <c r="D2974" s="51" t="s">
        <v>1459</v>
      </c>
      <c r="E2974" s="51" t="s">
        <v>1458</v>
      </c>
      <c r="F2974" s="51" t="s">
        <v>1204</v>
      </c>
      <c r="G2974" s="51" t="s">
        <v>1203</v>
      </c>
      <c r="H2974" s="51" t="s">
        <v>1202</v>
      </c>
      <c r="I2974" s="51" t="s">
        <v>1201</v>
      </c>
      <c r="J2974" s="51" t="s">
        <v>1200</v>
      </c>
      <c r="K2974" s="51" t="s">
        <v>1199</v>
      </c>
      <c r="L2974" s="51" t="s">
        <v>1248</v>
      </c>
      <c r="M2974" s="51" t="s">
        <v>1211</v>
      </c>
      <c r="N2974" s="51" t="s">
        <v>1164</v>
      </c>
      <c r="O2974" s="51">
        <v>336700</v>
      </c>
      <c r="P2974" s="51" t="s">
        <v>1195</v>
      </c>
      <c r="Q2974" s="51" t="s">
        <v>1194</v>
      </c>
      <c r="R2974" s="51" t="s">
        <v>15</v>
      </c>
      <c r="T2974" s="51" t="s">
        <v>2200</v>
      </c>
    </row>
    <row r="2975" spans="1:20" x14ac:dyDescent="0.2">
      <c r="A2975" s="51" t="s">
        <v>2182</v>
      </c>
      <c r="B2975" s="51" t="s">
        <v>1208</v>
      </c>
      <c r="C2975" s="51" t="s">
        <v>2181</v>
      </c>
      <c r="D2975" s="51" t="s">
        <v>1459</v>
      </c>
      <c r="E2975" s="51" t="s">
        <v>1458</v>
      </c>
      <c r="F2975" s="51" t="s">
        <v>1204</v>
      </c>
      <c r="G2975" s="51" t="s">
        <v>1203</v>
      </c>
      <c r="H2975" s="51" t="s">
        <v>1202</v>
      </c>
      <c r="I2975" s="51" t="s">
        <v>1201</v>
      </c>
      <c r="J2975" s="51" t="s">
        <v>1200</v>
      </c>
      <c r="K2975" s="51" t="s">
        <v>1199</v>
      </c>
      <c r="L2975" s="51" t="s">
        <v>1246</v>
      </c>
      <c r="M2975" s="51" t="s">
        <v>1791</v>
      </c>
      <c r="N2975" s="51" t="s">
        <v>2735</v>
      </c>
      <c r="O2975" s="51">
        <v>336100</v>
      </c>
      <c r="P2975" s="51" t="s">
        <v>1195</v>
      </c>
      <c r="Q2975" s="51" t="s">
        <v>1194</v>
      </c>
      <c r="R2975" s="51" t="s">
        <v>15</v>
      </c>
      <c r="T2975" s="51" t="s">
        <v>2243</v>
      </c>
    </row>
    <row r="2976" spans="1:20" x14ac:dyDescent="0.2">
      <c r="A2976" s="51" t="s">
        <v>2182</v>
      </c>
      <c r="B2976" s="51" t="s">
        <v>1208</v>
      </c>
      <c r="C2976" s="51" t="s">
        <v>2181</v>
      </c>
      <c r="D2976" s="51" t="s">
        <v>1459</v>
      </c>
      <c r="E2976" s="51" t="s">
        <v>1458</v>
      </c>
      <c r="F2976" s="51" t="s">
        <v>1204</v>
      </c>
      <c r="G2976" s="51" t="s">
        <v>1203</v>
      </c>
      <c r="H2976" s="51" t="s">
        <v>1202</v>
      </c>
      <c r="I2976" s="51" t="s">
        <v>1201</v>
      </c>
      <c r="J2976" s="51" t="s">
        <v>1200</v>
      </c>
      <c r="K2976" s="51" t="s">
        <v>1199</v>
      </c>
      <c r="L2976" s="51" t="s">
        <v>1244</v>
      </c>
      <c r="M2976" s="51" t="s">
        <v>1791</v>
      </c>
      <c r="N2976" s="51" t="s">
        <v>2735</v>
      </c>
      <c r="O2976" s="51">
        <v>372400</v>
      </c>
      <c r="P2976" s="51" t="s">
        <v>1195</v>
      </c>
      <c r="Q2976" s="51" t="s">
        <v>1194</v>
      </c>
      <c r="R2976" s="51" t="s">
        <v>15</v>
      </c>
      <c r="T2976" s="51" t="s">
        <v>1627</v>
      </c>
    </row>
    <row r="2977" spans="1:20" x14ac:dyDescent="0.2">
      <c r="A2977" s="51" t="s">
        <v>2182</v>
      </c>
      <c r="B2977" s="51" t="s">
        <v>1208</v>
      </c>
      <c r="C2977" s="51" t="s">
        <v>2181</v>
      </c>
      <c r="D2977" s="51" t="s">
        <v>1459</v>
      </c>
      <c r="E2977" s="51" t="s">
        <v>1458</v>
      </c>
      <c r="F2977" s="51" t="s">
        <v>1204</v>
      </c>
      <c r="G2977" s="51" t="s">
        <v>1203</v>
      </c>
      <c r="H2977" s="51" t="s">
        <v>1202</v>
      </c>
      <c r="I2977" s="51" t="s">
        <v>1201</v>
      </c>
      <c r="J2977" s="51" t="s">
        <v>1200</v>
      </c>
      <c r="K2977" s="51" t="s">
        <v>1199</v>
      </c>
      <c r="L2977" s="51" t="s">
        <v>1242</v>
      </c>
      <c r="M2977" s="51" t="s">
        <v>1791</v>
      </c>
      <c r="N2977" s="51" t="s">
        <v>2735</v>
      </c>
      <c r="O2977" s="51">
        <v>214900</v>
      </c>
      <c r="P2977" s="51" t="s">
        <v>1195</v>
      </c>
      <c r="Q2977" s="51" t="s">
        <v>1194</v>
      </c>
      <c r="R2977" s="51" t="s">
        <v>15</v>
      </c>
      <c r="T2977" s="51" t="s">
        <v>1223</v>
      </c>
    </row>
    <row r="2978" spans="1:20" x14ac:dyDescent="0.2">
      <c r="A2978" s="51" t="s">
        <v>2182</v>
      </c>
      <c r="B2978" s="51" t="s">
        <v>1208</v>
      </c>
      <c r="C2978" s="51" t="s">
        <v>2181</v>
      </c>
      <c r="D2978" s="51" t="s">
        <v>1459</v>
      </c>
      <c r="E2978" s="51" t="s">
        <v>1458</v>
      </c>
      <c r="F2978" s="51" t="s">
        <v>1204</v>
      </c>
      <c r="G2978" s="51" t="s">
        <v>1203</v>
      </c>
      <c r="H2978" s="51" t="s">
        <v>1202</v>
      </c>
      <c r="I2978" s="51" t="s">
        <v>1201</v>
      </c>
      <c r="J2978" s="51" t="s">
        <v>1200</v>
      </c>
      <c r="K2978" s="51" t="s">
        <v>1199</v>
      </c>
      <c r="L2978" s="51" t="s">
        <v>1238</v>
      </c>
      <c r="M2978" s="51" t="s">
        <v>1211</v>
      </c>
      <c r="N2978" s="51" t="s">
        <v>1164</v>
      </c>
      <c r="O2978" s="51">
        <v>392900</v>
      </c>
      <c r="P2978" s="51" t="s">
        <v>1195</v>
      </c>
      <c r="Q2978" s="51" t="s">
        <v>1194</v>
      </c>
      <c r="R2978" s="51" t="s">
        <v>15</v>
      </c>
      <c r="T2978" s="51" t="s">
        <v>1549</v>
      </c>
    </row>
    <row r="2979" spans="1:20" x14ac:dyDescent="0.2">
      <c r="A2979" s="51" t="s">
        <v>2182</v>
      </c>
      <c r="B2979" s="51" t="s">
        <v>1208</v>
      </c>
      <c r="C2979" s="51" t="s">
        <v>2181</v>
      </c>
      <c r="D2979" s="51" t="s">
        <v>1452</v>
      </c>
      <c r="E2979" s="51" t="s">
        <v>1451</v>
      </c>
      <c r="F2979" s="51" t="s">
        <v>1204</v>
      </c>
      <c r="G2979" s="51" t="s">
        <v>1203</v>
      </c>
      <c r="H2979" s="51" t="s">
        <v>1202</v>
      </c>
      <c r="I2979" s="51" t="s">
        <v>1201</v>
      </c>
      <c r="J2979" s="51" t="s">
        <v>1200</v>
      </c>
      <c r="K2979" s="51" t="s">
        <v>1199</v>
      </c>
      <c r="L2979" s="51" t="s">
        <v>1222</v>
      </c>
      <c r="M2979" s="51" t="s">
        <v>1211</v>
      </c>
      <c r="N2979" s="51" t="s">
        <v>1164</v>
      </c>
      <c r="O2979" s="51">
        <v>236500</v>
      </c>
      <c r="P2979" s="51" t="s">
        <v>1195</v>
      </c>
      <c r="Q2979" s="51" t="s">
        <v>1194</v>
      </c>
      <c r="R2979" s="51" t="s">
        <v>15</v>
      </c>
      <c r="T2979" s="51" t="s">
        <v>2257</v>
      </c>
    </row>
    <row r="2980" spans="1:20" x14ac:dyDescent="0.2">
      <c r="A2980" s="51" t="s">
        <v>2182</v>
      </c>
      <c r="B2980" s="51" t="s">
        <v>1208</v>
      </c>
      <c r="C2980" s="51" t="s">
        <v>2181</v>
      </c>
      <c r="D2980" s="51" t="s">
        <v>1452</v>
      </c>
      <c r="E2980" s="51" t="s">
        <v>1451</v>
      </c>
      <c r="F2980" s="51" t="s">
        <v>1204</v>
      </c>
      <c r="G2980" s="51" t="s">
        <v>1203</v>
      </c>
      <c r="H2980" s="51" t="s">
        <v>1202</v>
      </c>
      <c r="I2980" s="51" t="s">
        <v>1201</v>
      </c>
      <c r="J2980" s="51" t="s">
        <v>1200</v>
      </c>
      <c r="K2980" s="51" t="s">
        <v>1199</v>
      </c>
      <c r="L2980" s="51" t="s">
        <v>1219</v>
      </c>
      <c r="M2980" s="51" t="s">
        <v>1211</v>
      </c>
      <c r="N2980" s="51" t="s">
        <v>1164</v>
      </c>
      <c r="O2980" s="51">
        <v>392900</v>
      </c>
      <c r="P2980" s="51" t="s">
        <v>1195</v>
      </c>
      <c r="Q2980" s="51" t="s">
        <v>1194</v>
      </c>
      <c r="R2980" s="51" t="s">
        <v>15</v>
      </c>
      <c r="T2980" s="51" t="s">
        <v>1549</v>
      </c>
    </row>
    <row r="2981" spans="1:20" x14ac:dyDescent="0.2">
      <c r="A2981" s="51" t="s">
        <v>2182</v>
      </c>
      <c r="B2981" s="51" t="s">
        <v>1208</v>
      </c>
      <c r="C2981" s="51" t="s">
        <v>2181</v>
      </c>
      <c r="D2981" s="51" t="s">
        <v>1452</v>
      </c>
      <c r="E2981" s="51" t="s">
        <v>1451</v>
      </c>
      <c r="F2981" s="51" t="s">
        <v>1204</v>
      </c>
      <c r="G2981" s="51" t="s">
        <v>1203</v>
      </c>
      <c r="H2981" s="51" t="s">
        <v>1202</v>
      </c>
      <c r="I2981" s="51" t="s">
        <v>1201</v>
      </c>
      <c r="J2981" s="51" t="s">
        <v>1200</v>
      </c>
      <c r="K2981" s="51" t="s">
        <v>1199</v>
      </c>
      <c r="L2981" s="51" t="s">
        <v>1217</v>
      </c>
      <c r="M2981" s="51" t="s">
        <v>1791</v>
      </c>
      <c r="N2981" s="51" t="s">
        <v>2735</v>
      </c>
      <c r="O2981" s="51">
        <v>134200</v>
      </c>
      <c r="P2981" s="51" t="s">
        <v>1195</v>
      </c>
      <c r="Q2981" s="51" t="s">
        <v>1194</v>
      </c>
      <c r="R2981" s="51" t="s">
        <v>15</v>
      </c>
      <c r="T2981" s="51" t="s">
        <v>2216</v>
      </c>
    </row>
    <row r="2982" spans="1:20" x14ac:dyDescent="0.2">
      <c r="A2982" s="51" t="s">
        <v>2182</v>
      </c>
      <c r="B2982" s="51" t="s">
        <v>1208</v>
      </c>
      <c r="C2982" s="51" t="s">
        <v>2181</v>
      </c>
      <c r="D2982" s="51" t="s">
        <v>1452</v>
      </c>
      <c r="E2982" s="51" t="s">
        <v>1451</v>
      </c>
      <c r="F2982" s="51" t="s">
        <v>1204</v>
      </c>
      <c r="G2982" s="51" t="s">
        <v>1203</v>
      </c>
      <c r="H2982" s="51" t="s">
        <v>1202</v>
      </c>
      <c r="I2982" s="51" t="s">
        <v>1201</v>
      </c>
      <c r="J2982" s="51" t="s">
        <v>1200</v>
      </c>
      <c r="K2982" s="51" t="s">
        <v>1199</v>
      </c>
      <c r="L2982" s="51" t="s">
        <v>1215</v>
      </c>
      <c r="M2982" s="51" t="s">
        <v>1211</v>
      </c>
      <c r="N2982" s="51" t="s">
        <v>1164</v>
      </c>
      <c r="O2982" s="51">
        <v>209900</v>
      </c>
      <c r="P2982" s="51" t="s">
        <v>1195</v>
      </c>
      <c r="Q2982" s="51" t="s">
        <v>1194</v>
      </c>
      <c r="R2982" s="51" t="s">
        <v>15</v>
      </c>
      <c r="T2982" s="51" t="s">
        <v>2004</v>
      </c>
    </row>
    <row r="2983" spans="1:20" x14ac:dyDescent="0.2">
      <c r="A2983" s="51" t="s">
        <v>2182</v>
      </c>
      <c r="B2983" s="51" t="s">
        <v>1208</v>
      </c>
      <c r="C2983" s="51" t="s">
        <v>2181</v>
      </c>
      <c r="D2983" s="51" t="s">
        <v>1452</v>
      </c>
      <c r="E2983" s="51" t="s">
        <v>1451</v>
      </c>
      <c r="F2983" s="51" t="s">
        <v>1204</v>
      </c>
      <c r="G2983" s="51" t="s">
        <v>1203</v>
      </c>
      <c r="H2983" s="51" t="s">
        <v>1202</v>
      </c>
      <c r="I2983" s="51" t="s">
        <v>1201</v>
      </c>
      <c r="J2983" s="51" t="s">
        <v>1200</v>
      </c>
      <c r="K2983" s="51" t="s">
        <v>1199</v>
      </c>
      <c r="L2983" s="51" t="s">
        <v>1212</v>
      </c>
      <c r="M2983" s="51" t="s">
        <v>1791</v>
      </c>
      <c r="N2983" s="51" t="s">
        <v>2735</v>
      </c>
      <c r="O2983" s="51">
        <v>292400</v>
      </c>
      <c r="P2983" s="51" t="s">
        <v>1195</v>
      </c>
      <c r="Q2983" s="51" t="s">
        <v>1194</v>
      </c>
      <c r="R2983" s="51" t="s">
        <v>15</v>
      </c>
      <c r="T2983" s="51" t="s">
        <v>2184</v>
      </c>
    </row>
    <row r="2984" spans="1:20" x14ac:dyDescent="0.2">
      <c r="A2984" s="51" t="s">
        <v>2182</v>
      </c>
      <c r="B2984" s="51" t="s">
        <v>1208</v>
      </c>
      <c r="C2984" s="51" t="s">
        <v>2181</v>
      </c>
      <c r="D2984" s="51" t="s">
        <v>1452</v>
      </c>
      <c r="E2984" s="51" t="s">
        <v>1451</v>
      </c>
      <c r="F2984" s="51" t="s">
        <v>1204</v>
      </c>
      <c r="G2984" s="51" t="s">
        <v>1203</v>
      </c>
      <c r="H2984" s="51" t="s">
        <v>1202</v>
      </c>
      <c r="I2984" s="51" t="s">
        <v>1201</v>
      </c>
      <c r="J2984" s="51" t="s">
        <v>1200</v>
      </c>
      <c r="K2984" s="51" t="s">
        <v>1199</v>
      </c>
      <c r="L2984" s="51" t="s">
        <v>1198</v>
      </c>
      <c r="M2984" s="51" t="s">
        <v>1211</v>
      </c>
      <c r="N2984" s="51" t="s">
        <v>1164</v>
      </c>
      <c r="O2984" s="51">
        <v>214900</v>
      </c>
      <c r="P2984" s="51" t="s">
        <v>1195</v>
      </c>
      <c r="Q2984" s="51" t="s">
        <v>1194</v>
      </c>
      <c r="R2984" s="51" t="s">
        <v>15</v>
      </c>
      <c r="T2984" s="51" t="s">
        <v>1223</v>
      </c>
    </row>
    <row r="2985" spans="1:20" x14ac:dyDescent="0.2">
      <c r="A2985" s="51" t="s">
        <v>2182</v>
      </c>
      <c r="B2985" s="51" t="s">
        <v>1208</v>
      </c>
      <c r="C2985" s="51" t="s">
        <v>2181</v>
      </c>
      <c r="D2985" s="51" t="s">
        <v>1452</v>
      </c>
      <c r="E2985" s="51" t="s">
        <v>1451</v>
      </c>
      <c r="F2985" s="51" t="s">
        <v>1204</v>
      </c>
      <c r="G2985" s="51" t="s">
        <v>1203</v>
      </c>
      <c r="H2985" s="51" t="s">
        <v>1202</v>
      </c>
      <c r="I2985" s="51" t="s">
        <v>1201</v>
      </c>
      <c r="J2985" s="51" t="s">
        <v>1200</v>
      </c>
      <c r="K2985" s="51" t="s">
        <v>1199</v>
      </c>
      <c r="L2985" s="51" t="s">
        <v>1251</v>
      </c>
      <c r="M2985" s="51" t="s">
        <v>1211</v>
      </c>
      <c r="N2985" s="51" t="s">
        <v>1164</v>
      </c>
      <c r="O2985" s="51">
        <v>526200</v>
      </c>
      <c r="P2985" s="51" t="s">
        <v>1195</v>
      </c>
      <c r="Q2985" s="51" t="s">
        <v>1194</v>
      </c>
      <c r="R2985" s="51" t="s">
        <v>15</v>
      </c>
      <c r="T2985" s="51" t="s">
        <v>2294</v>
      </c>
    </row>
    <row r="2986" spans="1:20" x14ac:dyDescent="0.2">
      <c r="A2986" s="51" t="s">
        <v>2182</v>
      </c>
      <c r="B2986" s="51" t="s">
        <v>1208</v>
      </c>
      <c r="C2986" s="51" t="s">
        <v>2181</v>
      </c>
      <c r="D2986" s="51" t="s">
        <v>1452</v>
      </c>
      <c r="E2986" s="51" t="s">
        <v>1451</v>
      </c>
      <c r="F2986" s="51" t="s">
        <v>1204</v>
      </c>
      <c r="G2986" s="51" t="s">
        <v>1203</v>
      </c>
      <c r="H2986" s="51" t="s">
        <v>1202</v>
      </c>
      <c r="I2986" s="51" t="s">
        <v>1201</v>
      </c>
      <c r="J2986" s="51" t="s">
        <v>1200</v>
      </c>
      <c r="K2986" s="51" t="s">
        <v>1199</v>
      </c>
      <c r="L2986" s="51" t="s">
        <v>1248</v>
      </c>
      <c r="M2986" s="51" t="s">
        <v>1211</v>
      </c>
      <c r="N2986" s="51" t="s">
        <v>1164</v>
      </c>
      <c r="O2986" s="51">
        <v>479899.69</v>
      </c>
      <c r="P2986" s="51" t="s">
        <v>1195</v>
      </c>
      <c r="Q2986" s="51" t="s">
        <v>1194</v>
      </c>
      <c r="R2986" s="51" t="s">
        <v>15</v>
      </c>
      <c r="T2986" s="51" t="s">
        <v>2293</v>
      </c>
    </row>
    <row r="2987" spans="1:20" x14ac:dyDescent="0.2">
      <c r="A2987" s="51" t="s">
        <v>2182</v>
      </c>
      <c r="B2987" s="51" t="s">
        <v>1208</v>
      </c>
      <c r="C2987" s="51" t="s">
        <v>2181</v>
      </c>
      <c r="D2987" s="51" t="s">
        <v>1452</v>
      </c>
      <c r="E2987" s="51" t="s">
        <v>1451</v>
      </c>
      <c r="F2987" s="51" t="s">
        <v>1204</v>
      </c>
      <c r="G2987" s="51" t="s">
        <v>1203</v>
      </c>
      <c r="H2987" s="51" t="s">
        <v>1202</v>
      </c>
      <c r="I2987" s="51" t="s">
        <v>1201</v>
      </c>
      <c r="J2987" s="51" t="s">
        <v>1200</v>
      </c>
      <c r="K2987" s="51" t="s">
        <v>1199</v>
      </c>
      <c r="L2987" s="51" t="s">
        <v>1246</v>
      </c>
      <c r="M2987" s="51" t="s">
        <v>1791</v>
      </c>
      <c r="N2987" s="51" t="s">
        <v>2735</v>
      </c>
      <c r="O2987" s="51">
        <v>157300</v>
      </c>
      <c r="P2987" s="51" t="s">
        <v>1195</v>
      </c>
      <c r="Q2987" s="51" t="s">
        <v>1194</v>
      </c>
      <c r="R2987" s="51" t="s">
        <v>15</v>
      </c>
      <c r="T2987" s="51" t="s">
        <v>2211</v>
      </c>
    </row>
    <row r="2988" spans="1:20" x14ac:dyDescent="0.2">
      <c r="A2988" s="51" t="s">
        <v>2182</v>
      </c>
      <c r="B2988" s="51" t="s">
        <v>1208</v>
      </c>
      <c r="C2988" s="51" t="s">
        <v>2181</v>
      </c>
      <c r="D2988" s="51" t="s">
        <v>1452</v>
      </c>
      <c r="E2988" s="51" t="s">
        <v>1451</v>
      </c>
      <c r="F2988" s="51" t="s">
        <v>1204</v>
      </c>
      <c r="G2988" s="51" t="s">
        <v>1203</v>
      </c>
      <c r="H2988" s="51" t="s">
        <v>1202</v>
      </c>
      <c r="I2988" s="51" t="s">
        <v>1201</v>
      </c>
      <c r="J2988" s="51" t="s">
        <v>1200</v>
      </c>
      <c r="K2988" s="51" t="s">
        <v>1199</v>
      </c>
      <c r="L2988" s="51" t="s">
        <v>1244</v>
      </c>
      <c r="M2988" s="51" t="s">
        <v>1791</v>
      </c>
      <c r="N2988" s="51" t="s">
        <v>2735</v>
      </c>
      <c r="O2988" s="51">
        <v>514900</v>
      </c>
      <c r="P2988" s="51" t="s">
        <v>1195</v>
      </c>
      <c r="Q2988" s="51" t="s">
        <v>1194</v>
      </c>
      <c r="R2988" s="51" t="s">
        <v>15</v>
      </c>
      <c r="T2988" s="51" t="s">
        <v>1288</v>
      </c>
    </row>
    <row r="2989" spans="1:20" x14ac:dyDescent="0.2">
      <c r="A2989" s="51" t="s">
        <v>2182</v>
      </c>
      <c r="B2989" s="51" t="s">
        <v>1208</v>
      </c>
      <c r="C2989" s="51" t="s">
        <v>2181</v>
      </c>
      <c r="D2989" s="51" t="s">
        <v>1452</v>
      </c>
      <c r="E2989" s="51" t="s">
        <v>1451</v>
      </c>
      <c r="F2989" s="51" t="s">
        <v>1204</v>
      </c>
      <c r="G2989" s="51" t="s">
        <v>1203</v>
      </c>
      <c r="H2989" s="51" t="s">
        <v>1202</v>
      </c>
      <c r="I2989" s="51" t="s">
        <v>1201</v>
      </c>
      <c r="J2989" s="51" t="s">
        <v>1200</v>
      </c>
      <c r="K2989" s="51" t="s">
        <v>1199</v>
      </c>
      <c r="L2989" s="51" t="s">
        <v>1242</v>
      </c>
      <c r="M2989" s="51" t="s">
        <v>1791</v>
      </c>
      <c r="N2989" s="51" t="s">
        <v>2735</v>
      </c>
      <c r="O2989" s="51">
        <v>257900</v>
      </c>
      <c r="P2989" s="51" t="s">
        <v>1195</v>
      </c>
      <c r="Q2989" s="51" t="s">
        <v>1194</v>
      </c>
      <c r="R2989" s="51" t="s">
        <v>15</v>
      </c>
      <c r="T2989" s="51" t="s">
        <v>2186</v>
      </c>
    </row>
    <row r="2990" spans="1:20" x14ac:dyDescent="0.2">
      <c r="A2990" s="51" t="s">
        <v>2182</v>
      </c>
      <c r="B2990" s="51" t="s">
        <v>1208</v>
      </c>
      <c r="C2990" s="51" t="s">
        <v>2181</v>
      </c>
      <c r="D2990" s="51" t="s">
        <v>1452</v>
      </c>
      <c r="E2990" s="51" t="s">
        <v>1451</v>
      </c>
      <c r="F2990" s="51" t="s">
        <v>1204</v>
      </c>
      <c r="G2990" s="51" t="s">
        <v>1203</v>
      </c>
      <c r="H2990" s="51" t="s">
        <v>1202</v>
      </c>
      <c r="I2990" s="51" t="s">
        <v>1201</v>
      </c>
      <c r="J2990" s="51" t="s">
        <v>1200</v>
      </c>
      <c r="K2990" s="51" t="s">
        <v>1199</v>
      </c>
      <c r="L2990" s="51" t="s">
        <v>1238</v>
      </c>
      <c r="M2990" s="51" t="s">
        <v>1791</v>
      </c>
      <c r="N2990" s="51" t="s">
        <v>2735</v>
      </c>
      <c r="O2990" s="51">
        <v>331900</v>
      </c>
      <c r="P2990" s="51" t="s">
        <v>1195</v>
      </c>
      <c r="Q2990" s="51" t="s">
        <v>1194</v>
      </c>
      <c r="R2990" s="51" t="s">
        <v>15</v>
      </c>
      <c r="T2990" s="51" t="s">
        <v>2258</v>
      </c>
    </row>
    <row r="2991" spans="1:20" x14ac:dyDescent="0.2">
      <c r="A2991" s="51" t="s">
        <v>2182</v>
      </c>
      <c r="B2991" s="51" t="s">
        <v>1208</v>
      </c>
      <c r="C2991" s="51" t="s">
        <v>2181</v>
      </c>
      <c r="D2991" s="51" t="s">
        <v>1443</v>
      </c>
      <c r="E2991" s="51" t="s">
        <v>1442</v>
      </c>
      <c r="F2991" s="51" t="s">
        <v>1204</v>
      </c>
      <c r="G2991" s="51" t="s">
        <v>1203</v>
      </c>
      <c r="H2991" s="51" t="s">
        <v>1202</v>
      </c>
      <c r="I2991" s="51" t="s">
        <v>1201</v>
      </c>
      <c r="J2991" s="51" t="s">
        <v>1200</v>
      </c>
      <c r="K2991" s="51" t="s">
        <v>1199</v>
      </c>
      <c r="L2991" s="51" t="s">
        <v>1222</v>
      </c>
      <c r="M2991" s="51" t="s">
        <v>1791</v>
      </c>
      <c r="N2991" s="51" t="s">
        <v>2735</v>
      </c>
      <c r="O2991" s="51">
        <v>510000</v>
      </c>
      <c r="P2991" s="51" t="s">
        <v>1195</v>
      </c>
      <c r="Q2991" s="51" t="s">
        <v>1194</v>
      </c>
      <c r="R2991" s="51" t="s">
        <v>15</v>
      </c>
      <c r="T2991" s="51" t="s">
        <v>1449</v>
      </c>
    </row>
    <row r="2992" spans="1:20" x14ac:dyDescent="0.2">
      <c r="A2992" s="51" t="s">
        <v>2182</v>
      </c>
      <c r="B2992" s="51" t="s">
        <v>1208</v>
      </c>
      <c r="C2992" s="51" t="s">
        <v>2181</v>
      </c>
      <c r="D2992" s="51" t="s">
        <v>1443</v>
      </c>
      <c r="E2992" s="51" t="s">
        <v>1442</v>
      </c>
      <c r="F2992" s="51" t="s">
        <v>1204</v>
      </c>
      <c r="G2992" s="51" t="s">
        <v>1203</v>
      </c>
      <c r="H2992" s="51" t="s">
        <v>1202</v>
      </c>
      <c r="I2992" s="51" t="s">
        <v>1201</v>
      </c>
      <c r="J2992" s="51" t="s">
        <v>1200</v>
      </c>
      <c r="K2992" s="51" t="s">
        <v>1199</v>
      </c>
      <c r="L2992" s="51" t="s">
        <v>1219</v>
      </c>
      <c r="M2992" s="51" t="s">
        <v>1791</v>
      </c>
      <c r="N2992" s="51" t="s">
        <v>2735</v>
      </c>
      <c r="O2992" s="51">
        <v>164000</v>
      </c>
      <c r="P2992" s="51" t="s">
        <v>1195</v>
      </c>
      <c r="Q2992" s="51" t="s">
        <v>1194</v>
      </c>
      <c r="R2992" s="51" t="s">
        <v>15</v>
      </c>
      <c r="T2992" s="51" t="s">
        <v>2202</v>
      </c>
    </row>
    <row r="2993" spans="1:20" x14ac:dyDescent="0.2">
      <c r="A2993" s="51" t="s">
        <v>2182</v>
      </c>
      <c r="B2993" s="51" t="s">
        <v>1208</v>
      </c>
      <c r="C2993" s="51" t="s">
        <v>2181</v>
      </c>
      <c r="D2993" s="51" t="s">
        <v>1443</v>
      </c>
      <c r="E2993" s="51" t="s">
        <v>1442</v>
      </c>
      <c r="F2993" s="51" t="s">
        <v>1204</v>
      </c>
      <c r="G2993" s="51" t="s">
        <v>1203</v>
      </c>
      <c r="H2993" s="51" t="s">
        <v>1202</v>
      </c>
      <c r="I2993" s="51" t="s">
        <v>1201</v>
      </c>
      <c r="J2993" s="51" t="s">
        <v>1200</v>
      </c>
      <c r="K2993" s="51" t="s">
        <v>1199</v>
      </c>
      <c r="L2993" s="51" t="s">
        <v>1217</v>
      </c>
      <c r="M2993" s="51" t="s">
        <v>1211</v>
      </c>
      <c r="N2993" s="51" t="s">
        <v>1164</v>
      </c>
      <c r="O2993" s="51">
        <v>232000</v>
      </c>
      <c r="P2993" s="51" t="s">
        <v>1195</v>
      </c>
      <c r="Q2993" s="51" t="s">
        <v>1194</v>
      </c>
      <c r="R2993" s="51" t="s">
        <v>15</v>
      </c>
      <c r="T2993" s="51" t="s">
        <v>2185</v>
      </c>
    </row>
    <row r="2994" spans="1:20" x14ac:dyDescent="0.2">
      <c r="A2994" s="51" t="s">
        <v>2182</v>
      </c>
      <c r="B2994" s="51" t="s">
        <v>1208</v>
      </c>
      <c r="C2994" s="51" t="s">
        <v>2181</v>
      </c>
      <c r="D2994" s="51" t="s">
        <v>1443</v>
      </c>
      <c r="E2994" s="51" t="s">
        <v>1442</v>
      </c>
      <c r="F2994" s="51" t="s">
        <v>1204</v>
      </c>
      <c r="G2994" s="51" t="s">
        <v>1203</v>
      </c>
      <c r="H2994" s="51" t="s">
        <v>1202</v>
      </c>
      <c r="I2994" s="51" t="s">
        <v>1201</v>
      </c>
      <c r="J2994" s="51" t="s">
        <v>1200</v>
      </c>
      <c r="K2994" s="51" t="s">
        <v>1199</v>
      </c>
      <c r="L2994" s="51" t="s">
        <v>1215</v>
      </c>
      <c r="M2994" s="51" t="s">
        <v>1211</v>
      </c>
      <c r="N2994" s="51" t="s">
        <v>1164</v>
      </c>
      <c r="O2994" s="51">
        <v>444900</v>
      </c>
      <c r="P2994" s="51" t="s">
        <v>1195</v>
      </c>
      <c r="Q2994" s="51" t="s">
        <v>1194</v>
      </c>
      <c r="R2994" s="51" t="s">
        <v>1213</v>
      </c>
      <c r="T2994" s="51" t="s">
        <v>2128</v>
      </c>
    </row>
    <row r="2995" spans="1:20" x14ac:dyDescent="0.2">
      <c r="A2995" s="51" t="s">
        <v>2182</v>
      </c>
      <c r="B2995" s="51" t="s">
        <v>1208</v>
      </c>
      <c r="C2995" s="51" t="s">
        <v>2181</v>
      </c>
      <c r="D2995" s="51" t="s">
        <v>1443</v>
      </c>
      <c r="E2995" s="51" t="s">
        <v>1442</v>
      </c>
      <c r="F2995" s="51" t="s">
        <v>1204</v>
      </c>
      <c r="G2995" s="51" t="s">
        <v>1203</v>
      </c>
      <c r="H2995" s="51" t="s">
        <v>1202</v>
      </c>
      <c r="I2995" s="51" t="s">
        <v>1201</v>
      </c>
      <c r="J2995" s="51" t="s">
        <v>1200</v>
      </c>
      <c r="K2995" s="51" t="s">
        <v>1199</v>
      </c>
      <c r="L2995" s="51" t="s">
        <v>1212</v>
      </c>
      <c r="M2995" s="51" t="s">
        <v>1221</v>
      </c>
      <c r="N2995" s="51" t="s">
        <v>1164</v>
      </c>
      <c r="O2995" s="51">
        <v>281500</v>
      </c>
      <c r="P2995" s="51" t="s">
        <v>1195</v>
      </c>
      <c r="Q2995" s="51" t="s">
        <v>1194</v>
      </c>
      <c r="R2995" s="51" t="s">
        <v>15</v>
      </c>
      <c r="T2995" s="51" t="s">
        <v>2292</v>
      </c>
    </row>
    <row r="2996" spans="1:20" x14ac:dyDescent="0.2">
      <c r="A2996" s="51" t="s">
        <v>2182</v>
      </c>
      <c r="B2996" s="51" t="s">
        <v>1208</v>
      </c>
      <c r="C2996" s="51" t="s">
        <v>2181</v>
      </c>
      <c r="D2996" s="51" t="s">
        <v>1443</v>
      </c>
      <c r="E2996" s="51" t="s">
        <v>1442</v>
      </c>
      <c r="F2996" s="51" t="s">
        <v>1204</v>
      </c>
      <c r="G2996" s="51" t="s">
        <v>1203</v>
      </c>
      <c r="H2996" s="51" t="s">
        <v>1202</v>
      </c>
      <c r="I2996" s="51" t="s">
        <v>1201</v>
      </c>
      <c r="J2996" s="51" t="s">
        <v>1200</v>
      </c>
      <c r="K2996" s="51" t="s">
        <v>1199</v>
      </c>
      <c r="L2996" s="51" t="s">
        <v>1198</v>
      </c>
      <c r="M2996" s="51" t="s">
        <v>1791</v>
      </c>
      <c r="N2996" s="51" t="s">
        <v>2735</v>
      </c>
      <c r="O2996" s="51">
        <v>204600</v>
      </c>
      <c r="P2996" s="51" t="s">
        <v>1195</v>
      </c>
      <c r="Q2996" s="51" t="s">
        <v>1194</v>
      </c>
      <c r="R2996" s="51" t="s">
        <v>15</v>
      </c>
      <c r="T2996" s="51" t="s">
        <v>2291</v>
      </c>
    </row>
    <row r="2997" spans="1:20" x14ac:dyDescent="0.2">
      <c r="A2997" s="51" t="s">
        <v>2182</v>
      </c>
      <c r="B2997" s="51" t="s">
        <v>1208</v>
      </c>
      <c r="C2997" s="51" t="s">
        <v>2181</v>
      </c>
      <c r="D2997" s="51" t="s">
        <v>1443</v>
      </c>
      <c r="E2997" s="51" t="s">
        <v>1442</v>
      </c>
      <c r="F2997" s="51" t="s">
        <v>1204</v>
      </c>
      <c r="G2997" s="51" t="s">
        <v>1203</v>
      </c>
      <c r="H2997" s="51" t="s">
        <v>1202</v>
      </c>
      <c r="I2997" s="51" t="s">
        <v>1201</v>
      </c>
      <c r="J2997" s="51" t="s">
        <v>1200</v>
      </c>
      <c r="K2997" s="51" t="s">
        <v>1199</v>
      </c>
      <c r="L2997" s="51" t="s">
        <v>1251</v>
      </c>
      <c r="M2997" s="51" t="s">
        <v>1197</v>
      </c>
      <c r="N2997" s="51" t="s">
        <v>1168</v>
      </c>
      <c r="O2997" s="51">
        <v>552000</v>
      </c>
      <c r="P2997" s="51" t="s">
        <v>1195</v>
      </c>
      <c r="Q2997" s="51" t="s">
        <v>1194</v>
      </c>
      <c r="R2997" s="51" t="s">
        <v>15</v>
      </c>
      <c r="T2997" s="51" t="s">
        <v>2190</v>
      </c>
    </row>
    <row r="2998" spans="1:20" x14ac:dyDescent="0.2">
      <c r="A2998" s="51" t="s">
        <v>2182</v>
      </c>
      <c r="B2998" s="51" t="s">
        <v>1208</v>
      </c>
      <c r="C2998" s="51" t="s">
        <v>2181</v>
      </c>
      <c r="D2998" s="51" t="s">
        <v>1443</v>
      </c>
      <c r="E2998" s="51" t="s">
        <v>1442</v>
      </c>
      <c r="F2998" s="51" t="s">
        <v>1204</v>
      </c>
      <c r="G2998" s="51" t="s">
        <v>1203</v>
      </c>
      <c r="H2998" s="51" t="s">
        <v>1202</v>
      </c>
      <c r="I2998" s="51" t="s">
        <v>1201</v>
      </c>
      <c r="J2998" s="51" t="s">
        <v>1200</v>
      </c>
      <c r="K2998" s="51" t="s">
        <v>1199</v>
      </c>
      <c r="L2998" s="51" t="s">
        <v>1248</v>
      </c>
      <c r="M2998" s="51" t="s">
        <v>1791</v>
      </c>
      <c r="N2998" s="51" t="s">
        <v>2735</v>
      </c>
      <c r="O2998" s="51">
        <v>408900</v>
      </c>
      <c r="P2998" s="51" t="s">
        <v>1195</v>
      </c>
      <c r="Q2998" s="51" t="s">
        <v>1194</v>
      </c>
      <c r="R2998" s="51" t="s">
        <v>15</v>
      </c>
      <c r="T2998" s="51" t="s">
        <v>2226</v>
      </c>
    </row>
    <row r="2999" spans="1:20" x14ac:dyDescent="0.2">
      <c r="A2999" s="51" t="s">
        <v>2182</v>
      </c>
      <c r="B2999" s="51" t="s">
        <v>1208</v>
      </c>
      <c r="C2999" s="51" t="s">
        <v>2181</v>
      </c>
      <c r="D2999" s="51" t="s">
        <v>1443</v>
      </c>
      <c r="E2999" s="51" t="s">
        <v>1442</v>
      </c>
      <c r="F2999" s="51" t="s">
        <v>1204</v>
      </c>
      <c r="G2999" s="51" t="s">
        <v>1203</v>
      </c>
      <c r="H2999" s="51" t="s">
        <v>1202</v>
      </c>
      <c r="I2999" s="51" t="s">
        <v>1201</v>
      </c>
      <c r="J2999" s="51" t="s">
        <v>1200</v>
      </c>
      <c r="K2999" s="51" t="s">
        <v>1199</v>
      </c>
      <c r="L2999" s="51" t="s">
        <v>1246</v>
      </c>
      <c r="M2999" s="51" t="s">
        <v>1791</v>
      </c>
      <c r="N2999" s="51" t="s">
        <v>2735</v>
      </c>
      <c r="O2999" s="51">
        <v>113289.9</v>
      </c>
      <c r="P2999" s="51" t="s">
        <v>1195</v>
      </c>
      <c r="Q2999" s="51" t="s">
        <v>1194</v>
      </c>
      <c r="R2999" s="51" t="s">
        <v>15</v>
      </c>
      <c r="T2999" s="51" t="s">
        <v>2201</v>
      </c>
    </row>
    <row r="3000" spans="1:20" x14ac:dyDescent="0.2">
      <c r="A3000" s="51" t="s">
        <v>2182</v>
      </c>
      <c r="B3000" s="51" t="s">
        <v>1208</v>
      </c>
      <c r="C3000" s="51" t="s">
        <v>2181</v>
      </c>
      <c r="D3000" s="51" t="s">
        <v>1443</v>
      </c>
      <c r="E3000" s="51" t="s">
        <v>1442</v>
      </c>
      <c r="F3000" s="51" t="s">
        <v>1204</v>
      </c>
      <c r="G3000" s="51" t="s">
        <v>1203</v>
      </c>
      <c r="H3000" s="51" t="s">
        <v>1202</v>
      </c>
      <c r="I3000" s="51" t="s">
        <v>1201</v>
      </c>
      <c r="J3000" s="51" t="s">
        <v>1200</v>
      </c>
      <c r="K3000" s="51" t="s">
        <v>1199</v>
      </c>
      <c r="L3000" s="51" t="s">
        <v>1244</v>
      </c>
      <c r="M3000" s="51" t="s">
        <v>1791</v>
      </c>
      <c r="N3000" s="51" t="s">
        <v>2735</v>
      </c>
      <c r="O3000" s="51">
        <v>278400</v>
      </c>
      <c r="P3000" s="51" t="s">
        <v>1195</v>
      </c>
      <c r="Q3000" s="51" t="s">
        <v>1194</v>
      </c>
      <c r="R3000" s="51" t="s">
        <v>15</v>
      </c>
      <c r="T3000" s="51" t="s">
        <v>2290</v>
      </c>
    </row>
    <row r="3001" spans="1:20" x14ac:dyDescent="0.2">
      <c r="A3001" s="51" t="s">
        <v>2182</v>
      </c>
      <c r="B3001" s="51" t="s">
        <v>1208</v>
      </c>
      <c r="C3001" s="51" t="s">
        <v>2181</v>
      </c>
      <c r="D3001" s="51" t="s">
        <v>1443</v>
      </c>
      <c r="E3001" s="51" t="s">
        <v>1442</v>
      </c>
      <c r="F3001" s="51" t="s">
        <v>1204</v>
      </c>
      <c r="G3001" s="51" t="s">
        <v>1203</v>
      </c>
      <c r="H3001" s="51" t="s">
        <v>1202</v>
      </c>
      <c r="I3001" s="51" t="s">
        <v>1201</v>
      </c>
      <c r="J3001" s="51" t="s">
        <v>1200</v>
      </c>
      <c r="K3001" s="51" t="s">
        <v>1199</v>
      </c>
      <c r="L3001" s="51" t="s">
        <v>1242</v>
      </c>
      <c r="M3001" s="51" t="s">
        <v>1791</v>
      </c>
      <c r="N3001" s="51" t="s">
        <v>2735</v>
      </c>
      <c r="O3001" s="51">
        <v>610400</v>
      </c>
      <c r="P3001" s="51" t="s">
        <v>1195</v>
      </c>
      <c r="Q3001" s="51" t="s">
        <v>1194</v>
      </c>
      <c r="R3001" s="51" t="s">
        <v>15</v>
      </c>
      <c r="T3001" s="51" t="s">
        <v>1940</v>
      </c>
    </row>
    <row r="3002" spans="1:20" x14ac:dyDescent="0.2">
      <c r="A3002" s="51" t="s">
        <v>2182</v>
      </c>
      <c r="B3002" s="51" t="s">
        <v>1208</v>
      </c>
      <c r="C3002" s="51" t="s">
        <v>2181</v>
      </c>
      <c r="D3002" s="51" t="s">
        <v>1443</v>
      </c>
      <c r="E3002" s="51" t="s">
        <v>1442</v>
      </c>
      <c r="F3002" s="51" t="s">
        <v>1204</v>
      </c>
      <c r="G3002" s="51" t="s">
        <v>1203</v>
      </c>
      <c r="H3002" s="51" t="s">
        <v>1202</v>
      </c>
      <c r="I3002" s="51" t="s">
        <v>1201</v>
      </c>
      <c r="J3002" s="51" t="s">
        <v>1200</v>
      </c>
      <c r="K3002" s="51" t="s">
        <v>1199</v>
      </c>
      <c r="L3002" s="51" t="s">
        <v>1238</v>
      </c>
      <c r="M3002" s="51" t="s">
        <v>1791</v>
      </c>
      <c r="N3002" s="51" t="s">
        <v>2735</v>
      </c>
      <c r="O3002" s="51">
        <v>204000</v>
      </c>
      <c r="P3002" s="51" t="s">
        <v>1195</v>
      </c>
      <c r="Q3002" s="51" t="s">
        <v>1194</v>
      </c>
      <c r="R3002" s="51" t="s">
        <v>15</v>
      </c>
      <c r="T3002" s="51" t="s">
        <v>1875</v>
      </c>
    </row>
    <row r="3003" spans="1:20" x14ac:dyDescent="0.2">
      <c r="A3003" s="51" t="s">
        <v>2182</v>
      </c>
      <c r="B3003" s="51" t="s">
        <v>1208</v>
      </c>
      <c r="C3003" s="51" t="s">
        <v>2181</v>
      </c>
      <c r="D3003" s="51" t="s">
        <v>1436</v>
      </c>
      <c r="E3003" s="51" t="s">
        <v>1435</v>
      </c>
      <c r="F3003" s="51" t="s">
        <v>1204</v>
      </c>
      <c r="G3003" s="51" t="s">
        <v>1203</v>
      </c>
      <c r="H3003" s="51" t="s">
        <v>1202</v>
      </c>
      <c r="I3003" s="51" t="s">
        <v>1201</v>
      </c>
      <c r="J3003" s="51" t="s">
        <v>1200</v>
      </c>
      <c r="K3003" s="51" t="s">
        <v>1199</v>
      </c>
      <c r="L3003" s="51" t="s">
        <v>1222</v>
      </c>
      <c r="M3003" s="51" t="s">
        <v>1791</v>
      </c>
      <c r="N3003" s="51" t="s">
        <v>2735</v>
      </c>
      <c r="O3003" s="51">
        <v>214900</v>
      </c>
      <c r="P3003" s="51" t="s">
        <v>1195</v>
      </c>
      <c r="Q3003" s="51" t="s">
        <v>1194</v>
      </c>
      <c r="R3003" s="51" t="s">
        <v>15</v>
      </c>
      <c r="T3003" s="51" t="s">
        <v>1223</v>
      </c>
    </row>
    <row r="3004" spans="1:20" x14ac:dyDescent="0.2">
      <c r="A3004" s="51" t="s">
        <v>2182</v>
      </c>
      <c r="B3004" s="51" t="s">
        <v>1208</v>
      </c>
      <c r="C3004" s="51" t="s">
        <v>2181</v>
      </c>
      <c r="D3004" s="51" t="s">
        <v>1436</v>
      </c>
      <c r="E3004" s="51" t="s">
        <v>1435</v>
      </c>
      <c r="F3004" s="51" t="s">
        <v>1204</v>
      </c>
      <c r="G3004" s="51" t="s">
        <v>1203</v>
      </c>
      <c r="H3004" s="51" t="s">
        <v>1202</v>
      </c>
      <c r="I3004" s="51" t="s">
        <v>1201</v>
      </c>
      <c r="J3004" s="51" t="s">
        <v>1200</v>
      </c>
      <c r="K3004" s="51" t="s">
        <v>1199</v>
      </c>
      <c r="L3004" s="51" t="s">
        <v>1219</v>
      </c>
      <c r="M3004" s="51" t="s">
        <v>1211</v>
      </c>
      <c r="N3004" s="51" t="s">
        <v>1164</v>
      </c>
      <c r="O3004" s="51">
        <v>337900</v>
      </c>
      <c r="P3004" s="51" t="s">
        <v>1195</v>
      </c>
      <c r="Q3004" s="51" t="s">
        <v>1194</v>
      </c>
      <c r="R3004" s="51" t="s">
        <v>15</v>
      </c>
      <c r="T3004" s="51" t="s">
        <v>1785</v>
      </c>
    </row>
    <row r="3005" spans="1:20" x14ac:dyDescent="0.2">
      <c r="A3005" s="51" t="s">
        <v>2182</v>
      </c>
      <c r="B3005" s="51" t="s">
        <v>1208</v>
      </c>
      <c r="C3005" s="51" t="s">
        <v>2181</v>
      </c>
      <c r="D3005" s="51" t="s">
        <v>1436</v>
      </c>
      <c r="E3005" s="51" t="s">
        <v>1435</v>
      </c>
      <c r="F3005" s="51" t="s">
        <v>1204</v>
      </c>
      <c r="G3005" s="51" t="s">
        <v>1203</v>
      </c>
      <c r="H3005" s="51" t="s">
        <v>1202</v>
      </c>
      <c r="I3005" s="51" t="s">
        <v>1201</v>
      </c>
      <c r="J3005" s="51" t="s">
        <v>1200</v>
      </c>
      <c r="K3005" s="51" t="s">
        <v>1199</v>
      </c>
      <c r="L3005" s="51" t="s">
        <v>1217</v>
      </c>
      <c r="M3005" s="51" t="s">
        <v>1791</v>
      </c>
      <c r="N3005" s="51" t="s">
        <v>2735</v>
      </c>
      <c r="O3005" s="51">
        <v>188900</v>
      </c>
      <c r="P3005" s="51" t="s">
        <v>1195</v>
      </c>
      <c r="Q3005" s="51" t="s">
        <v>1194</v>
      </c>
      <c r="R3005" s="51" t="s">
        <v>15</v>
      </c>
      <c r="T3005" s="51" t="s">
        <v>1308</v>
      </c>
    </row>
    <row r="3006" spans="1:20" x14ac:dyDescent="0.2">
      <c r="A3006" s="51" t="s">
        <v>2182</v>
      </c>
      <c r="B3006" s="51" t="s">
        <v>1208</v>
      </c>
      <c r="C3006" s="51" t="s">
        <v>2181</v>
      </c>
      <c r="D3006" s="51" t="s">
        <v>1436</v>
      </c>
      <c r="E3006" s="51" t="s">
        <v>1435</v>
      </c>
      <c r="F3006" s="51" t="s">
        <v>1204</v>
      </c>
      <c r="G3006" s="51" t="s">
        <v>1203</v>
      </c>
      <c r="H3006" s="51" t="s">
        <v>1202</v>
      </c>
      <c r="I3006" s="51" t="s">
        <v>1201</v>
      </c>
      <c r="J3006" s="51" t="s">
        <v>1200</v>
      </c>
      <c r="K3006" s="51" t="s">
        <v>1199</v>
      </c>
      <c r="L3006" s="51" t="s">
        <v>1215</v>
      </c>
      <c r="M3006" s="51" t="s">
        <v>1211</v>
      </c>
      <c r="N3006" s="51" t="s">
        <v>1164</v>
      </c>
      <c r="O3006" s="51">
        <v>265900</v>
      </c>
      <c r="P3006" s="51" t="s">
        <v>1195</v>
      </c>
      <c r="Q3006" s="51" t="s">
        <v>1194</v>
      </c>
      <c r="R3006" s="51" t="s">
        <v>15</v>
      </c>
      <c r="T3006" s="51" t="s">
        <v>1418</v>
      </c>
    </row>
    <row r="3007" spans="1:20" x14ac:dyDescent="0.2">
      <c r="A3007" s="51" t="s">
        <v>2182</v>
      </c>
      <c r="B3007" s="51" t="s">
        <v>1208</v>
      </c>
      <c r="C3007" s="51" t="s">
        <v>2181</v>
      </c>
      <c r="D3007" s="51" t="s">
        <v>1436</v>
      </c>
      <c r="E3007" s="51" t="s">
        <v>1435</v>
      </c>
      <c r="F3007" s="51" t="s">
        <v>1204</v>
      </c>
      <c r="G3007" s="51" t="s">
        <v>1203</v>
      </c>
      <c r="H3007" s="51" t="s">
        <v>1202</v>
      </c>
      <c r="I3007" s="51" t="s">
        <v>1201</v>
      </c>
      <c r="J3007" s="51" t="s">
        <v>1200</v>
      </c>
      <c r="K3007" s="51" t="s">
        <v>1199</v>
      </c>
      <c r="L3007" s="51" t="s">
        <v>1212</v>
      </c>
      <c r="M3007" s="51" t="s">
        <v>1211</v>
      </c>
      <c r="N3007" s="51" t="s">
        <v>1164</v>
      </c>
      <c r="O3007" s="51">
        <v>336100</v>
      </c>
      <c r="P3007" s="51" t="s">
        <v>1195</v>
      </c>
      <c r="Q3007" s="51" t="s">
        <v>1194</v>
      </c>
      <c r="R3007" s="51" t="s">
        <v>15</v>
      </c>
      <c r="T3007" s="51" t="s">
        <v>2243</v>
      </c>
    </row>
    <row r="3008" spans="1:20" x14ac:dyDescent="0.2">
      <c r="A3008" s="51" t="s">
        <v>2182</v>
      </c>
      <c r="B3008" s="51" t="s">
        <v>1208</v>
      </c>
      <c r="C3008" s="51" t="s">
        <v>2181</v>
      </c>
      <c r="D3008" s="51" t="s">
        <v>1436</v>
      </c>
      <c r="E3008" s="51" t="s">
        <v>1435</v>
      </c>
      <c r="F3008" s="51" t="s">
        <v>1204</v>
      </c>
      <c r="G3008" s="51" t="s">
        <v>1203</v>
      </c>
      <c r="H3008" s="51" t="s">
        <v>1202</v>
      </c>
      <c r="I3008" s="51" t="s">
        <v>1201</v>
      </c>
      <c r="J3008" s="51" t="s">
        <v>1200</v>
      </c>
      <c r="K3008" s="51" t="s">
        <v>1199</v>
      </c>
      <c r="L3008" s="51" t="s">
        <v>1198</v>
      </c>
      <c r="M3008" s="51" t="s">
        <v>1791</v>
      </c>
      <c r="N3008" s="51" t="s">
        <v>2735</v>
      </c>
      <c r="O3008" s="51">
        <v>278400</v>
      </c>
      <c r="P3008" s="51" t="s">
        <v>1195</v>
      </c>
      <c r="Q3008" s="51" t="s">
        <v>1194</v>
      </c>
      <c r="R3008" s="51" t="s">
        <v>15</v>
      </c>
      <c r="T3008" s="51" t="s">
        <v>2290</v>
      </c>
    </row>
    <row r="3009" spans="1:20" x14ac:dyDescent="0.2">
      <c r="A3009" s="51" t="s">
        <v>2182</v>
      </c>
      <c r="B3009" s="51" t="s">
        <v>1208</v>
      </c>
      <c r="C3009" s="51" t="s">
        <v>2181</v>
      </c>
      <c r="D3009" s="51" t="s">
        <v>1436</v>
      </c>
      <c r="E3009" s="51" t="s">
        <v>1435</v>
      </c>
      <c r="F3009" s="51" t="s">
        <v>1204</v>
      </c>
      <c r="G3009" s="51" t="s">
        <v>1203</v>
      </c>
      <c r="H3009" s="51" t="s">
        <v>1202</v>
      </c>
      <c r="I3009" s="51" t="s">
        <v>1201</v>
      </c>
      <c r="J3009" s="51" t="s">
        <v>1200</v>
      </c>
      <c r="K3009" s="51" t="s">
        <v>1199</v>
      </c>
      <c r="L3009" s="51" t="s">
        <v>1251</v>
      </c>
      <c r="M3009" s="51" t="s">
        <v>1221</v>
      </c>
      <c r="N3009" s="51" t="s">
        <v>1164</v>
      </c>
      <c r="O3009" s="51">
        <v>182900</v>
      </c>
      <c r="P3009" s="51" t="s">
        <v>1195</v>
      </c>
      <c r="Q3009" s="51" t="s">
        <v>1194</v>
      </c>
      <c r="R3009" s="51" t="s">
        <v>1213</v>
      </c>
      <c r="T3009" s="51" t="s">
        <v>2289</v>
      </c>
    </row>
    <row r="3010" spans="1:20" x14ac:dyDescent="0.2">
      <c r="A3010" s="51" t="s">
        <v>2182</v>
      </c>
      <c r="B3010" s="51" t="s">
        <v>1208</v>
      </c>
      <c r="C3010" s="51" t="s">
        <v>2181</v>
      </c>
      <c r="D3010" s="51" t="s">
        <v>1436</v>
      </c>
      <c r="E3010" s="51" t="s">
        <v>1435</v>
      </c>
      <c r="F3010" s="51" t="s">
        <v>1204</v>
      </c>
      <c r="G3010" s="51" t="s">
        <v>1203</v>
      </c>
      <c r="H3010" s="51" t="s">
        <v>1202</v>
      </c>
      <c r="I3010" s="51" t="s">
        <v>1201</v>
      </c>
      <c r="J3010" s="51" t="s">
        <v>1200</v>
      </c>
      <c r="K3010" s="51" t="s">
        <v>1199</v>
      </c>
      <c r="L3010" s="51" t="s">
        <v>1248</v>
      </c>
      <c r="M3010" s="51" t="s">
        <v>1791</v>
      </c>
      <c r="N3010" s="51" t="s">
        <v>2735</v>
      </c>
      <c r="O3010" s="51">
        <v>417900</v>
      </c>
      <c r="P3010" s="51" t="s">
        <v>1195</v>
      </c>
      <c r="Q3010" s="51" t="s">
        <v>1194</v>
      </c>
      <c r="R3010" s="51" t="s">
        <v>1213</v>
      </c>
      <c r="T3010" s="51" t="s">
        <v>2059</v>
      </c>
    </row>
    <row r="3011" spans="1:20" x14ac:dyDescent="0.2">
      <c r="A3011" s="51" t="s">
        <v>2182</v>
      </c>
      <c r="B3011" s="51" t="s">
        <v>1208</v>
      </c>
      <c r="C3011" s="51" t="s">
        <v>2181</v>
      </c>
      <c r="D3011" s="51" t="s">
        <v>1436</v>
      </c>
      <c r="E3011" s="51" t="s">
        <v>1435</v>
      </c>
      <c r="F3011" s="51" t="s">
        <v>1204</v>
      </c>
      <c r="G3011" s="51" t="s">
        <v>1203</v>
      </c>
      <c r="H3011" s="51" t="s">
        <v>1202</v>
      </c>
      <c r="I3011" s="51" t="s">
        <v>1201</v>
      </c>
      <c r="J3011" s="51" t="s">
        <v>1200</v>
      </c>
      <c r="K3011" s="51" t="s">
        <v>1199</v>
      </c>
      <c r="L3011" s="51" t="s">
        <v>1246</v>
      </c>
      <c r="M3011" s="51" t="s">
        <v>1197</v>
      </c>
      <c r="N3011" s="51" t="s">
        <v>1168</v>
      </c>
      <c r="O3011" s="51">
        <v>187900</v>
      </c>
      <c r="P3011" s="51" t="s">
        <v>1195</v>
      </c>
      <c r="Q3011" s="51" t="s">
        <v>1194</v>
      </c>
      <c r="R3011" s="51" t="s">
        <v>15</v>
      </c>
      <c r="T3011" s="51" t="s">
        <v>2275</v>
      </c>
    </row>
    <row r="3012" spans="1:20" x14ac:dyDescent="0.2">
      <c r="A3012" s="51" t="s">
        <v>2182</v>
      </c>
      <c r="B3012" s="51" t="s">
        <v>1208</v>
      </c>
      <c r="C3012" s="51" t="s">
        <v>2181</v>
      </c>
      <c r="D3012" s="51" t="s">
        <v>1436</v>
      </c>
      <c r="E3012" s="51" t="s">
        <v>1435</v>
      </c>
      <c r="F3012" s="51" t="s">
        <v>1204</v>
      </c>
      <c r="G3012" s="51" t="s">
        <v>1203</v>
      </c>
      <c r="H3012" s="51" t="s">
        <v>1202</v>
      </c>
      <c r="I3012" s="51" t="s">
        <v>1201</v>
      </c>
      <c r="J3012" s="51" t="s">
        <v>1200</v>
      </c>
      <c r="K3012" s="51" t="s">
        <v>1199</v>
      </c>
      <c r="L3012" s="51" t="s">
        <v>1244</v>
      </c>
      <c r="M3012" s="51" t="s">
        <v>1791</v>
      </c>
      <c r="N3012" s="51" t="s">
        <v>2735</v>
      </c>
      <c r="O3012" s="51">
        <v>186400</v>
      </c>
      <c r="P3012" s="51" t="s">
        <v>1195</v>
      </c>
      <c r="Q3012" s="51" t="s">
        <v>1194</v>
      </c>
      <c r="R3012" s="51" t="s">
        <v>1213</v>
      </c>
      <c r="T3012" s="51" t="s">
        <v>2205</v>
      </c>
    </row>
    <row r="3013" spans="1:20" x14ac:dyDescent="0.2">
      <c r="A3013" s="51" t="s">
        <v>2182</v>
      </c>
      <c r="B3013" s="51" t="s">
        <v>1208</v>
      </c>
      <c r="C3013" s="51" t="s">
        <v>2181</v>
      </c>
      <c r="D3013" s="51" t="s">
        <v>1436</v>
      </c>
      <c r="E3013" s="51" t="s">
        <v>1435</v>
      </c>
      <c r="F3013" s="51" t="s">
        <v>1204</v>
      </c>
      <c r="G3013" s="51" t="s">
        <v>1203</v>
      </c>
      <c r="H3013" s="51" t="s">
        <v>1202</v>
      </c>
      <c r="I3013" s="51" t="s">
        <v>1201</v>
      </c>
      <c r="J3013" s="51" t="s">
        <v>1200</v>
      </c>
      <c r="K3013" s="51" t="s">
        <v>1199</v>
      </c>
      <c r="L3013" s="51" t="s">
        <v>1242</v>
      </c>
      <c r="M3013" s="51" t="s">
        <v>1340</v>
      </c>
      <c r="N3013" s="51" t="s">
        <v>1166</v>
      </c>
      <c r="O3013" s="51">
        <v>549900</v>
      </c>
      <c r="P3013" s="51" t="s">
        <v>1195</v>
      </c>
      <c r="Q3013" s="51" t="s">
        <v>1194</v>
      </c>
      <c r="R3013" s="51" t="s">
        <v>1213</v>
      </c>
      <c r="T3013" s="51" t="s">
        <v>1291</v>
      </c>
    </row>
    <row r="3014" spans="1:20" x14ac:dyDescent="0.2">
      <c r="A3014" s="51" t="s">
        <v>2182</v>
      </c>
      <c r="B3014" s="51" t="s">
        <v>1208</v>
      </c>
      <c r="C3014" s="51" t="s">
        <v>2181</v>
      </c>
      <c r="D3014" s="51" t="s">
        <v>1436</v>
      </c>
      <c r="E3014" s="51" t="s">
        <v>1435</v>
      </c>
      <c r="F3014" s="51" t="s">
        <v>1204</v>
      </c>
      <c r="G3014" s="51" t="s">
        <v>1203</v>
      </c>
      <c r="H3014" s="51" t="s">
        <v>1202</v>
      </c>
      <c r="I3014" s="51" t="s">
        <v>1201</v>
      </c>
      <c r="J3014" s="51" t="s">
        <v>1200</v>
      </c>
      <c r="K3014" s="51" t="s">
        <v>1199</v>
      </c>
      <c r="L3014" s="51" t="s">
        <v>1238</v>
      </c>
      <c r="M3014" s="51" t="s">
        <v>1211</v>
      </c>
      <c r="N3014" s="51" t="s">
        <v>1164</v>
      </c>
      <c r="O3014" s="51">
        <v>298900</v>
      </c>
      <c r="P3014" s="51" t="s">
        <v>1195</v>
      </c>
      <c r="Q3014" s="51" t="s">
        <v>1194</v>
      </c>
      <c r="R3014" s="51" t="s">
        <v>15</v>
      </c>
      <c r="T3014" s="51" t="s">
        <v>2288</v>
      </c>
    </row>
    <row r="3015" spans="1:20" x14ac:dyDescent="0.2">
      <c r="A3015" s="51" t="s">
        <v>2182</v>
      </c>
      <c r="B3015" s="51" t="s">
        <v>1208</v>
      </c>
      <c r="C3015" s="51" t="s">
        <v>2181</v>
      </c>
      <c r="D3015" s="51" t="s">
        <v>1430</v>
      </c>
      <c r="E3015" s="51" t="s">
        <v>1429</v>
      </c>
      <c r="F3015" s="51" t="s">
        <v>1204</v>
      </c>
      <c r="G3015" s="51" t="s">
        <v>1203</v>
      </c>
      <c r="H3015" s="51" t="s">
        <v>1202</v>
      </c>
      <c r="I3015" s="51" t="s">
        <v>1201</v>
      </c>
      <c r="J3015" s="51" t="s">
        <v>1200</v>
      </c>
      <c r="K3015" s="51" t="s">
        <v>1199</v>
      </c>
      <c r="L3015" s="51" t="s">
        <v>1222</v>
      </c>
      <c r="M3015" s="51" t="s">
        <v>1791</v>
      </c>
      <c r="N3015" s="51" t="s">
        <v>2735</v>
      </c>
      <c r="O3015" s="51">
        <v>189900</v>
      </c>
      <c r="P3015" s="51" t="s">
        <v>1195</v>
      </c>
      <c r="Q3015" s="51" t="s">
        <v>1194</v>
      </c>
      <c r="R3015" s="51" t="s">
        <v>15</v>
      </c>
      <c r="T3015" s="51" t="s">
        <v>2188</v>
      </c>
    </row>
    <row r="3016" spans="1:20" x14ac:dyDescent="0.2">
      <c r="A3016" s="51" t="s">
        <v>2182</v>
      </c>
      <c r="B3016" s="51" t="s">
        <v>1208</v>
      </c>
      <c r="C3016" s="51" t="s">
        <v>2181</v>
      </c>
      <c r="D3016" s="51" t="s">
        <v>1430</v>
      </c>
      <c r="E3016" s="51" t="s">
        <v>1429</v>
      </c>
      <c r="F3016" s="51" t="s">
        <v>1204</v>
      </c>
      <c r="G3016" s="51" t="s">
        <v>1203</v>
      </c>
      <c r="H3016" s="51" t="s">
        <v>1202</v>
      </c>
      <c r="I3016" s="51" t="s">
        <v>1201</v>
      </c>
      <c r="J3016" s="51" t="s">
        <v>1200</v>
      </c>
      <c r="K3016" s="51" t="s">
        <v>1199</v>
      </c>
      <c r="L3016" s="51" t="s">
        <v>1219</v>
      </c>
      <c r="M3016" s="51" t="s">
        <v>1211</v>
      </c>
      <c r="N3016" s="51" t="s">
        <v>1164</v>
      </c>
      <c r="O3016" s="51">
        <v>210900</v>
      </c>
      <c r="P3016" s="51" t="s">
        <v>1195</v>
      </c>
      <c r="Q3016" s="51" t="s">
        <v>1194</v>
      </c>
      <c r="R3016" s="51" t="s">
        <v>15</v>
      </c>
      <c r="T3016" s="51" t="s">
        <v>2072</v>
      </c>
    </row>
    <row r="3017" spans="1:20" x14ac:dyDescent="0.2">
      <c r="A3017" s="51" t="s">
        <v>2182</v>
      </c>
      <c r="B3017" s="51" t="s">
        <v>1208</v>
      </c>
      <c r="C3017" s="51" t="s">
        <v>2181</v>
      </c>
      <c r="D3017" s="51" t="s">
        <v>1430</v>
      </c>
      <c r="E3017" s="51" t="s">
        <v>1429</v>
      </c>
      <c r="F3017" s="51" t="s">
        <v>1204</v>
      </c>
      <c r="G3017" s="51" t="s">
        <v>1203</v>
      </c>
      <c r="H3017" s="51" t="s">
        <v>1202</v>
      </c>
      <c r="I3017" s="51" t="s">
        <v>1201</v>
      </c>
      <c r="J3017" s="51" t="s">
        <v>1200</v>
      </c>
      <c r="K3017" s="51" t="s">
        <v>1199</v>
      </c>
      <c r="L3017" s="51" t="s">
        <v>1217</v>
      </c>
      <c r="M3017" s="51" t="s">
        <v>1197</v>
      </c>
      <c r="N3017" s="51" t="s">
        <v>1168</v>
      </c>
      <c r="O3017" s="51">
        <v>569900</v>
      </c>
      <c r="P3017" s="51" t="s">
        <v>1195</v>
      </c>
      <c r="Q3017" s="51" t="s">
        <v>1194</v>
      </c>
      <c r="R3017" s="51" t="s">
        <v>15</v>
      </c>
      <c r="T3017" s="51" t="s">
        <v>2287</v>
      </c>
    </row>
    <row r="3018" spans="1:20" x14ac:dyDescent="0.2">
      <c r="A3018" s="51" t="s">
        <v>2182</v>
      </c>
      <c r="B3018" s="51" t="s">
        <v>1208</v>
      </c>
      <c r="C3018" s="51" t="s">
        <v>2181</v>
      </c>
      <c r="D3018" s="51" t="s">
        <v>1430</v>
      </c>
      <c r="E3018" s="51" t="s">
        <v>1429</v>
      </c>
      <c r="F3018" s="51" t="s">
        <v>1204</v>
      </c>
      <c r="G3018" s="51" t="s">
        <v>1203</v>
      </c>
      <c r="H3018" s="51" t="s">
        <v>1202</v>
      </c>
      <c r="I3018" s="51" t="s">
        <v>1201</v>
      </c>
      <c r="J3018" s="51" t="s">
        <v>1200</v>
      </c>
      <c r="K3018" s="51" t="s">
        <v>1199</v>
      </c>
      <c r="L3018" s="51" t="s">
        <v>1215</v>
      </c>
      <c r="M3018" s="51" t="s">
        <v>1221</v>
      </c>
      <c r="N3018" s="51" t="s">
        <v>1164</v>
      </c>
      <c r="O3018" s="51">
        <v>308300</v>
      </c>
      <c r="P3018" s="51" t="s">
        <v>1195</v>
      </c>
      <c r="Q3018" s="51" t="s">
        <v>1194</v>
      </c>
      <c r="R3018" s="51" t="s">
        <v>15</v>
      </c>
      <c r="T3018" s="51" t="s">
        <v>2236</v>
      </c>
    </row>
    <row r="3019" spans="1:20" x14ac:dyDescent="0.2">
      <c r="A3019" s="51" t="s">
        <v>2182</v>
      </c>
      <c r="B3019" s="51" t="s">
        <v>1208</v>
      </c>
      <c r="C3019" s="51" t="s">
        <v>2181</v>
      </c>
      <c r="D3019" s="51" t="s">
        <v>1430</v>
      </c>
      <c r="E3019" s="51" t="s">
        <v>1429</v>
      </c>
      <c r="F3019" s="51" t="s">
        <v>1204</v>
      </c>
      <c r="G3019" s="51" t="s">
        <v>1203</v>
      </c>
      <c r="H3019" s="51" t="s">
        <v>1202</v>
      </c>
      <c r="I3019" s="51" t="s">
        <v>1201</v>
      </c>
      <c r="J3019" s="51" t="s">
        <v>1200</v>
      </c>
      <c r="K3019" s="51" t="s">
        <v>1199</v>
      </c>
      <c r="L3019" s="51" t="s">
        <v>1212</v>
      </c>
      <c r="M3019" s="51" t="s">
        <v>1791</v>
      </c>
      <c r="N3019" s="51" t="s">
        <v>2735</v>
      </c>
      <c r="O3019" s="51">
        <v>321100</v>
      </c>
      <c r="P3019" s="51" t="s">
        <v>1195</v>
      </c>
      <c r="Q3019" s="51" t="s">
        <v>1194</v>
      </c>
      <c r="R3019" s="51" t="s">
        <v>15</v>
      </c>
      <c r="T3019" s="51" t="s">
        <v>2286</v>
      </c>
    </row>
    <row r="3020" spans="1:20" x14ac:dyDescent="0.2">
      <c r="A3020" s="51" t="s">
        <v>2182</v>
      </c>
      <c r="B3020" s="51" t="s">
        <v>1208</v>
      </c>
      <c r="C3020" s="51" t="s">
        <v>2181</v>
      </c>
      <c r="D3020" s="51" t="s">
        <v>1430</v>
      </c>
      <c r="E3020" s="51" t="s">
        <v>1429</v>
      </c>
      <c r="F3020" s="51" t="s">
        <v>1204</v>
      </c>
      <c r="G3020" s="51" t="s">
        <v>1203</v>
      </c>
      <c r="H3020" s="51" t="s">
        <v>1202</v>
      </c>
      <c r="I3020" s="51" t="s">
        <v>1201</v>
      </c>
      <c r="J3020" s="51" t="s">
        <v>1200</v>
      </c>
      <c r="K3020" s="51" t="s">
        <v>1199</v>
      </c>
      <c r="L3020" s="51" t="s">
        <v>1198</v>
      </c>
      <c r="M3020" s="51" t="s">
        <v>1197</v>
      </c>
      <c r="N3020" s="51" t="s">
        <v>1168</v>
      </c>
      <c r="O3020" s="51">
        <v>329900</v>
      </c>
      <c r="P3020" s="51" t="s">
        <v>1195</v>
      </c>
      <c r="Q3020" s="51" t="s">
        <v>1194</v>
      </c>
      <c r="R3020" s="51" t="s">
        <v>15</v>
      </c>
      <c r="T3020" s="51" t="s">
        <v>1870</v>
      </c>
    </row>
    <row r="3021" spans="1:20" x14ac:dyDescent="0.2">
      <c r="A3021" s="51" t="s">
        <v>2182</v>
      </c>
      <c r="B3021" s="51" t="s">
        <v>1208</v>
      </c>
      <c r="C3021" s="51" t="s">
        <v>2181</v>
      </c>
      <c r="D3021" s="51" t="s">
        <v>1430</v>
      </c>
      <c r="E3021" s="51" t="s">
        <v>1429</v>
      </c>
      <c r="F3021" s="51" t="s">
        <v>1204</v>
      </c>
      <c r="G3021" s="51" t="s">
        <v>1203</v>
      </c>
      <c r="H3021" s="51" t="s">
        <v>1202</v>
      </c>
      <c r="I3021" s="51" t="s">
        <v>1201</v>
      </c>
      <c r="J3021" s="51" t="s">
        <v>1200</v>
      </c>
      <c r="K3021" s="51" t="s">
        <v>1199</v>
      </c>
      <c r="L3021" s="51" t="s">
        <v>1251</v>
      </c>
      <c r="M3021" s="51" t="s">
        <v>1211</v>
      </c>
      <c r="N3021" s="51" t="s">
        <v>1164</v>
      </c>
      <c r="O3021" s="51">
        <v>214900</v>
      </c>
      <c r="P3021" s="51" t="s">
        <v>1195</v>
      </c>
      <c r="Q3021" s="51" t="s">
        <v>1194</v>
      </c>
      <c r="R3021" s="51" t="s">
        <v>15</v>
      </c>
      <c r="T3021" s="51" t="s">
        <v>1223</v>
      </c>
    </row>
    <row r="3022" spans="1:20" x14ac:dyDescent="0.2">
      <c r="A3022" s="51" t="s">
        <v>2182</v>
      </c>
      <c r="B3022" s="51" t="s">
        <v>1208</v>
      </c>
      <c r="C3022" s="51" t="s">
        <v>2181</v>
      </c>
      <c r="D3022" s="51" t="s">
        <v>1430</v>
      </c>
      <c r="E3022" s="51" t="s">
        <v>1429</v>
      </c>
      <c r="F3022" s="51" t="s">
        <v>1204</v>
      </c>
      <c r="G3022" s="51" t="s">
        <v>1203</v>
      </c>
      <c r="H3022" s="51" t="s">
        <v>1202</v>
      </c>
      <c r="I3022" s="51" t="s">
        <v>1201</v>
      </c>
      <c r="J3022" s="51" t="s">
        <v>1200</v>
      </c>
      <c r="K3022" s="51" t="s">
        <v>1199</v>
      </c>
      <c r="L3022" s="51" t="s">
        <v>1248</v>
      </c>
      <c r="M3022" s="51" t="s">
        <v>1791</v>
      </c>
      <c r="N3022" s="51" t="s">
        <v>2735</v>
      </c>
      <c r="O3022" s="51">
        <v>138600</v>
      </c>
      <c r="P3022" s="51" t="s">
        <v>1195</v>
      </c>
      <c r="Q3022" s="51" t="s">
        <v>1194</v>
      </c>
      <c r="R3022" s="51" t="s">
        <v>15</v>
      </c>
      <c r="T3022" s="51" t="s">
        <v>2269</v>
      </c>
    </row>
    <row r="3023" spans="1:20" x14ac:dyDescent="0.2">
      <c r="A3023" s="51" t="s">
        <v>2182</v>
      </c>
      <c r="B3023" s="51" t="s">
        <v>1208</v>
      </c>
      <c r="C3023" s="51" t="s">
        <v>2181</v>
      </c>
      <c r="D3023" s="51" t="s">
        <v>1430</v>
      </c>
      <c r="E3023" s="51" t="s">
        <v>1429</v>
      </c>
      <c r="F3023" s="51" t="s">
        <v>1204</v>
      </c>
      <c r="G3023" s="51" t="s">
        <v>1203</v>
      </c>
      <c r="H3023" s="51" t="s">
        <v>1202</v>
      </c>
      <c r="I3023" s="51" t="s">
        <v>1201</v>
      </c>
      <c r="J3023" s="51" t="s">
        <v>1200</v>
      </c>
      <c r="K3023" s="51" t="s">
        <v>1199</v>
      </c>
      <c r="L3023" s="51" t="s">
        <v>1246</v>
      </c>
      <c r="M3023" s="51" t="s">
        <v>1211</v>
      </c>
      <c r="N3023" s="51" t="s">
        <v>1164</v>
      </c>
      <c r="O3023" s="51">
        <v>323100</v>
      </c>
      <c r="P3023" s="51" t="s">
        <v>1195</v>
      </c>
      <c r="Q3023" s="51" t="s">
        <v>1194</v>
      </c>
      <c r="R3023" s="51" t="s">
        <v>15</v>
      </c>
      <c r="T3023" s="51" t="s">
        <v>2285</v>
      </c>
    </row>
    <row r="3024" spans="1:20" x14ac:dyDescent="0.2">
      <c r="A3024" s="51" t="s">
        <v>2182</v>
      </c>
      <c r="B3024" s="51" t="s">
        <v>1208</v>
      </c>
      <c r="C3024" s="51" t="s">
        <v>2181</v>
      </c>
      <c r="D3024" s="51" t="s">
        <v>1430</v>
      </c>
      <c r="E3024" s="51" t="s">
        <v>1429</v>
      </c>
      <c r="F3024" s="51" t="s">
        <v>1204</v>
      </c>
      <c r="G3024" s="51" t="s">
        <v>1203</v>
      </c>
      <c r="H3024" s="51" t="s">
        <v>1202</v>
      </c>
      <c r="I3024" s="51" t="s">
        <v>1201</v>
      </c>
      <c r="J3024" s="51" t="s">
        <v>1200</v>
      </c>
      <c r="K3024" s="51" t="s">
        <v>1199</v>
      </c>
      <c r="L3024" s="51" t="s">
        <v>1244</v>
      </c>
      <c r="M3024" s="51" t="s">
        <v>1211</v>
      </c>
      <c r="N3024" s="51" t="s">
        <v>1164</v>
      </c>
      <c r="O3024" s="51">
        <v>228900</v>
      </c>
      <c r="P3024" s="51" t="s">
        <v>1195</v>
      </c>
      <c r="Q3024" s="51" t="s">
        <v>1194</v>
      </c>
      <c r="R3024" s="51" t="s">
        <v>15</v>
      </c>
      <c r="T3024" s="51" t="s">
        <v>1759</v>
      </c>
    </row>
    <row r="3025" spans="1:20" x14ac:dyDescent="0.2">
      <c r="A3025" s="51" t="s">
        <v>2182</v>
      </c>
      <c r="B3025" s="51" t="s">
        <v>1208</v>
      </c>
      <c r="C3025" s="51" t="s">
        <v>2181</v>
      </c>
      <c r="D3025" s="51" t="s">
        <v>1430</v>
      </c>
      <c r="E3025" s="51" t="s">
        <v>1429</v>
      </c>
      <c r="F3025" s="51" t="s">
        <v>1204</v>
      </c>
      <c r="G3025" s="51" t="s">
        <v>1203</v>
      </c>
      <c r="H3025" s="51" t="s">
        <v>1202</v>
      </c>
      <c r="I3025" s="51" t="s">
        <v>1201</v>
      </c>
      <c r="J3025" s="51" t="s">
        <v>1200</v>
      </c>
      <c r="K3025" s="51" t="s">
        <v>1199</v>
      </c>
      <c r="L3025" s="51" t="s">
        <v>1242</v>
      </c>
      <c r="M3025" s="51" t="s">
        <v>1791</v>
      </c>
      <c r="N3025" s="51" t="s">
        <v>2735</v>
      </c>
      <c r="O3025" s="51">
        <v>499900</v>
      </c>
      <c r="P3025" s="51" t="s">
        <v>1195</v>
      </c>
      <c r="Q3025" s="51" t="s">
        <v>1194</v>
      </c>
      <c r="R3025" s="51" t="s">
        <v>15</v>
      </c>
      <c r="T3025" s="51" t="s">
        <v>2019</v>
      </c>
    </row>
    <row r="3026" spans="1:20" x14ac:dyDescent="0.2">
      <c r="A3026" s="51" t="s">
        <v>2182</v>
      </c>
      <c r="B3026" s="51" t="s">
        <v>1208</v>
      </c>
      <c r="C3026" s="51" t="s">
        <v>2181</v>
      </c>
      <c r="D3026" s="51" t="s">
        <v>1430</v>
      </c>
      <c r="E3026" s="51" t="s">
        <v>1429</v>
      </c>
      <c r="F3026" s="51" t="s">
        <v>1204</v>
      </c>
      <c r="G3026" s="51" t="s">
        <v>1203</v>
      </c>
      <c r="H3026" s="51" t="s">
        <v>1202</v>
      </c>
      <c r="I3026" s="51" t="s">
        <v>1201</v>
      </c>
      <c r="J3026" s="51" t="s">
        <v>1200</v>
      </c>
      <c r="K3026" s="51" t="s">
        <v>1199</v>
      </c>
      <c r="L3026" s="51" t="s">
        <v>1238</v>
      </c>
      <c r="M3026" s="51" t="s">
        <v>1221</v>
      </c>
      <c r="N3026" s="51" t="s">
        <v>1164</v>
      </c>
      <c r="O3026" s="51">
        <v>135500</v>
      </c>
      <c r="P3026" s="51" t="s">
        <v>1195</v>
      </c>
      <c r="Q3026" s="51" t="s">
        <v>1194</v>
      </c>
      <c r="R3026" s="51" t="s">
        <v>15</v>
      </c>
      <c r="T3026" s="51" t="s">
        <v>2284</v>
      </c>
    </row>
    <row r="3027" spans="1:20" x14ac:dyDescent="0.2">
      <c r="A3027" s="51" t="s">
        <v>2182</v>
      </c>
      <c r="B3027" s="51" t="s">
        <v>1208</v>
      </c>
      <c r="C3027" s="51" t="s">
        <v>2181</v>
      </c>
      <c r="D3027" s="51" t="s">
        <v>1425</v>
      </c>
      <c r="E3027" s="51" t="s">
        <v>1424</v>
      </c>
      <c r="F3027" s="51" t="s">
        <v>1204</v>
      </c>
      <c r="G3027" s="51" t="s">
        <v>1203</v>
      </c>
      <c r="H3027" s="51" t="s">
        <v>1202</v>
      </c>
      <c r="I3027" s="51" t="s">
        <v>1201</v>
      </c>
      <c r="J3027" s="51" t="s">
        <v>1200</v>
      </c>
      <c r="K3027" s="51" t="s">
        <v>1199</v>
      </c>
      <c r="L3027" s="51" t="s">
        <v>1222</v>
      </c>
      <c r="M3027" s="51" t="s">
        <v>1791</v>
      </c>
      <c r="N3027" s="51" t="s">
        <v>2735</v>
      </c>
      <c r="O3027" s="51">
        <v>249900</v>
      </c>
      <c r="P3027" s="51" t="s">
        <v>1195</v>
      </c>
      <c r="Q3027" s="51" t="s">
        <v>1194</v>
      </c>
      <c r="R3027" s="51" t="s">
        <v>1213</v>
      </c>
      <c r="T3027" s="51" t="s">
        <v>1302</v>
      </c>
    </row>
    <row r="3028" spans="1:20" x14ac:dyDescent="0.2">
      <c r="A3028" s="51" t="s">
        <v>2182</v>
      </c>
      <c r="B3028" s="51" t="s">
        <v>1208</v>
      </c>
      <c r="C3028" s="51" t="s">
        <v>2181</v>
      </c>
      <c r="D3028" s="51" t="s">
        <v>1425</v>
      </c>
      <c r="E3028" s="51" t="s">
        <v>1424</v>
      </c>
      <c r="F3028" s="51" t="s">
        <v>1204</v>
      </c>
      <c r="G3028" s="51" t="s">
        <v>1203</v>
      </c>
      <c r="H3028" s="51" t="s">
        <v>1202</v>
      </c>
      <c r="I3028" s="51" t="s">
        <v>1201</v>
      </c>
      <c r="J3028" s="51" t="s">
        <v>1200</v>
      </c>
      <c r="K3028" s="51" t="s">
        <v>1199</v>
      </c>
      <c r="L3028" s="51" t="s">
        <v>1219</v>
      </c>
      <c r="M3028" s="51" t="s">
        <v>1197</v>
      </c>
      <c r="N3028" s="51" t="s">
        <v>1168</v>
      </c>
      <c r="O3028" s="51">
        <v>335900</v>
      </c>
      <c r="P3028" s="51" t="s">
        <v>1195</v>
      </c>
      <c r="Q3028" s="51" t="s">
        <v>1194</v>
      </c>
      <c r="R3028" s="51" t="s">
        <v>15</v>
      </c>
      <c r="T3028" s="51" t="s">
        <v>1420</v>
      </c>
    </row>
    <row r="3029" spans="1:20" x14ac:dyDescent="0.2">
      <c r="A3029" s="51" t="s">
        <v>2182</v>
      </c>
      <c r="B3029" s="51" t="s">
        <v>1208</v>
      </c>
      <c r="C3029" s="51" t="s">
        <v>2181</v>
      </c>
      <c r="D3029" s="51" t="s">
        <v>1425</v>
      </c>
      <c r="E3029" s="51" t="s">
        <v>1424</v>
      </c>
      <c r="F3029" s="51" t="s">
        <v>1204</v>
      </c>
      <c r="G3029" s="51" t="s">
        <v>1203</v>
      </c>
      <c r="H3029" s="51" t="s">
        <v>1202</v>
      </c>
      <c r="I3029" s="51" t="s">
        <v>1201</v>
      </c>
      <c r="J3029" s="51" t="s">
        <v>1200</v>
      </c>
      <c r="K3029" s="51" t="s">
        <v>1199</v>
      </c>
      <c r="L3029" s="51" t="s">
        <v>1217</v>
      </c>
      <c r="M3029" s="51" t="s">
        <v>1791</v>
      </c>
      <c r="N3029" s="51" t="s">
        <v>2735</v>
      </c>
      <c r="O3029" s="51">
        <v>257900</v>
      </c>
      <c r="P3029" s="51" t="s">
        <v>1195</v>
      </c>
      <c r="Q3029" s="51" t="s">
        <v>1194</v>
      </c>
      <c r="R3029" s="51" t="s">
        <v>15</v>
      </c>
      <c r="T3029" s="51" t="s">
        <v>2186</v>
      </c>
    </row>
    <row r="3030" spans="1:20" x14ac:dyDescent="0.2">
      <c r="A3030" s="51" t="s">
        <v>2182</v>
      </c>
      <c r="B3030" s="51" t="s">
        <v>1208</v>
      </c>
      <c r="C3030" s="51" t="s">
        <v>2181</v>
      </c>
      <c r="D3030" s="51" t="s">
        <v>1425</v>
      </c>
      <c r="E3030" s="51" t="s">
        <v>1424</v>
      </c>
      <c r="F3030" s="51" t="s">
        <v>1204</v>
      </c>
      <c r="G3030" s="51" t="s">
        <v>1203</v>
      </c>
      <c r="H3030" s="51" t="s">
        <v>1202</v>
      </c>
      <c r="I3030" s="51" t="s">
        <v>1201</v>
      </c>
      <c r="J3030" s="51" t="s">
        <v>1200</v>
      </c>
      <c r="K3030" s="51" t="s">
        <v>1199</v>
      </c>
      <c r="L3030" s="51" t="s">
        <v>1215</v>
      </c>
      <c r="M3030" s="51" t="s">
        <v>1791</v>
      </c>
      <c r="N3030" s="51" t="s">
        <v>2735</v>
      </c>
      <c r="O3030" s="51">
        <v>138600</v>
      </c>
      <c r="P3030" s="51" t="s">
        <v>1195</v>
      </c>
      <c r="Q3030" s="51" t="s">
        <v>1194</v>
      </c>
      <c r="R3030" s="51" t="s">
        <v>15</v>
      </c>
      <c r="T3030" s="51" t="s">
        <v>2269</v>
      </c>
    </row>
    <row r="3031" spans="1:20" x14ac:dyDescent="0.2">
      <c r="A3031" s="51" t="s">
        <v>2182</v>
      </c>
      <c r="B3031" s="51" t="s">
        <v>1208</v>
      </c>
      <c r="C3031" s="51" t="s">
        <v>2181</v>
      </c>
      <c r="D3031" s="51" t="s">
        <v>1425</v>
      </c>
      <c r="E3031" s="51" t="s">
        <v>1424</v>
      </c>
      <c r="F3031" s="51" t="s">
        <v>1204</v>
      </c>
      <c r="G3031" s="51" t="s">
        <v>1203</v>
      </c>
      <c r="H3031" s="51" t="s">
        <v>1202</v>
      </c>
      <c r="I3031" s="51" t="s">
        <v>1201</v>
      </c>
      <c r="J3031" s="51" t="s">
        <v>1200</v>
      </c>
      <c r="K3031" s="51" t="s">
        <v>1199</v>
      </c>
      <c r="L3031" s="51" t="s">
        <v>1212</v>
      </c>
      <c r="M3031" s="51" t="s">
        <v>1211</v>
      </c>
      <c r="N3031" s="51" t="s">
        <v>1164</v>
      </c>
      <c r="O3031" s="51">
        <v>232000</v>
      </c>
      <c r="P3031" s="51" t="s">
        <v>1195</v>
      </c>
      <c r="Q3031" s="51" t="s">
        <v>1194</v>
      </c>
      <c r="R3031" s="51" t="s">
        <v>15</v>
      </c>
      <c r="T3031" s="51" t="s">
        <v>2185</v>
      </c>
    </row>
    <row r="3032" spans="1:20" x14ac:dyDescent="0.2">
      <c r="A3032" s="51" t="s">
        <v>2182</v>
      </c>
      <c r="B3032" s="51" t="s">
        <v>1208</v>
      </c>
      <c r="C3032" s="51" t="s">
        <v>2181</v>
      </c>
      <c r="D3032" s="51" t="s">
        <v>1425</v>
      </c>
      <c r="E3032" s="51" t="s">
        <v>1424</v>
      </c>
      <c r="F3032" s="51" t="s">
        <v>1204</v>
      </c>
      <c r="G3032" s="51" t="s">
        <v>1203</v>
      </c>
      <c r="H3032" s="51" t="s">
        <v>1202</v>
      </c>
      <c r="I3032" s="51" t="s">
        <v>1201</v>
      </c>
      <c r="J3032" s="51" t="s">
        <v>1200</v>
      </c>
      <c r="K3032" s="51" t="s">
        <v>1199</v>
      </c>
      <c r="L3032" s="51" t="s">
        <v>1198</v>
      </c>
      <c r="M3032" s="51" t="s">
        <v>1791</v>
      </c>
      <c r="N3032" s="51" t="s">
        <v>2735</v>
      </c>
      <c r="O3032" s="51">
        <v>337900</v>
      </c>
      <c r="P3032" s="51" t="s">
        <v>1195</v>
      </c>
      <c r="Q3032" s="51" t="s">
        <v>1194</v>
      </c>
      <c r="R3032" s="51" t="s">
        <v>1213</v>
      </c>
      <c r="T3032" s="51" t="s">
        <v>1785</v>
      </c>
    </row>
    <row r="3033" spans="1:20" x14ac:dyDescent="0.2">
      <c r="A3033" s="51" t="s">
        <v>2182</v>
      </c>
      <c r="B3033" s="51" t="s">
        <v>1208</v>
      </c>
      <c r="C3033" s="51" t="s">
        <v>2181</v>
      </c>
      <c r="D3033" s="51" t="s">
        <v>1425</v>
      </c>
      <c r="E3033" s="51" t="s">
        <v>1424</v>
      </c>
      <c r="F3033" s="51" t="s">
        <v>1204</v>
      </c>
      <c r="G3033" s="51" t="s">
        <v>1203</v>
      </c>
      <c r="H3033" s="51" t="s">
        <v>1202</v>
      </c>
      <c r="I3033" s="51" t="s">
        <v>1201</v>
      </c>
      <c r="J3033" s="51" t="s">
        <v>1200</v>
      </c>
      <c r="K3033" s="51" t="s">
        <v>1199</v>
      </c>
      <c r="L3033" s="51" t="s">
        <v>1251</v>
      </c>
      <c r="M3033" s="51" t="s">
        <v>1211</v>
      </c>
      <c r="N3033" s="51" t="s">
        <v>1164</v>
      </c>
      <c r="O3033" s="51">
        <v>252500</v>
      </c>
      <c r="P3033" s="51" t="s">
        <v>1195</v>
      </c>
      <c r="Q3033" s="51" t="s">
        <v>1194</v>
      </c>
      <c r="R3033" s="51" t="s">
        <v>15</v>
      </c>
      <c r="T3033" s="51" t="s">
        <v>2198</v>
      </c>
    </row>
    <row r="3034" spans="1:20" x14ac:dyDescent="0.2">
      <c r="A3034" s="51" t="s">
        <v>2182</v>
      </c>
      <c r="B3034" s="51" t="s">
        <v>1208</v>
      </c>
      <c r="C3034" s="51" t="s">
        <v>2181</v>
      </c>
      <c r="D3034" s="51" t="s">
        <v>1425</v>
      </c>
      <c r="E3034" s="51" t="s">
        <v>1424</v>
      </c>
      <c r="F3034" s="51" t="s">
        <v>1204</v>
      </c>
      <c r="G3034" s="51" t="s">
        <v>1203</v>
      </c>
      <c r="H3034" s="51" t="s">
        <v>1202</v>
      </c>
      <c r="I3034" s="51" t="s">
        <v>1201</v>
      </c>
      <c r="J3034" s="51" t="s">
        <v>1200</v>
      </c>
      <c r="K3034" s="51" t="s">
        <v>1199</v>
      </c>
      <c r="L3034" s="51" t="s">
        <v>1248</v>
      </c>
      <c r="M3034" s="51" t="s">
        <v>1791</v>
      </c>
      <c r="N3034" s="51" t="s">
        <v>2735</v>
      </c>
      <c r="O3034" s="51">
        <v>449200</v>
      </c>
      <c r="P3034" s="51" t="s">
        <v>1195</v>
      </c>
      <c r="Q3034" s="51" t="s">
        <v>1194</v>
      </c>
      <c r="R3034" s="51" t="s">
        <v>15</v>
      </c>
      <c r="T3034" s="51" t="s">
        <v>2234</v>
      </c>
    </row>
    <row r="3035" spans="1:20" x14ac:dyDescent="0.2">
      <c r="A3035" s="51" t="s">
        <v>2182</v>
      </c>
      <c r="B3035" s="51" t="s">
        <v>1208</v>
      </c>
      <c r="C3035" s="51" t="s">
        <v>2181</v>
      </c>
      <c r="D3035" s="51" t="s">
        <v>1425</v>
      </c>
      <c r="E3035" s="51" t="s">
        <v>1424</v>
      </c>
      <c r="F3035" s="51" t="s">
        <v>1204</v>
      </c>
      <c r="G3035" s="51" t="s">
        <v>1203</v>
      </c>
      <c r="H3035" s="51" t="s">
        <v>1202</v>
      </c>
      <c r="I3035" s="51" t="s">
        <v>1201</v>
      </c>
      <c r="J3035" s="51" t="s">
        <v>1200</v>
      </c>
      <c r="K3035" s="51" t="s">
        <v>1199</v>
      </c>
      <c r="L3035" s="51" t="s">
        <v>1246</v>
      </c>
      <c r="M3035" s="51" t="s">
        <v>1197</v>
      </c>
      <c r="N3035" s="51" t="s">
        <v>1168</v>
      </c>
      <c r="O3035" s="51">
        <v>914900</v>
      </c>
      <c r="P3035" s="51" t="s">
        <v>1195</v>
      </c>
      <c r="Q3035" s="51" t="s">
        <v>1194</v>
      </c>
      <c r="R3035" s="51" t="s">
        <v>15</v>
      </c>
      <c r="T3035" s="51" t="s">
        <v>2215</v>
      </c>
    </row>
    <row r="3036" spans="1:20" x14ac:dyDescent="0.2">
      <c r="A3036" s="51" t="s">
        <v>2182</v>
      </c>
      <c r="B3036" s="51" t="s">
        <v>1208</v>
      </c>
      <c r="C3036" s="51" t="s">
        <v>2181</v>
      </c>
      <c r="D3036" s="51" t="s">
        <v>1425</v>
      </c>
      <c r="E3036" s="51" t="s">
        <v>1424</v>
      </c>
      <c r="F3036" s="51" t="s">
        <v>1204</v>
      </c>
      <c r="G3036" s="51" t="s">
        <v>1203</v>
      </c>
      <c r="H3036" s="51" t="s">
        <v>1202</v>
      </c>
      <c r="I3036" s="51" t="s">
        <v>1201</v>
      </c>
      <c r="J3036" s="51" t="s">
        <v>1200</v>
      </c>
      <c r="K3036" s="51" t="s">
        <v>1199</v>
      </c>
      <c r="L3036" s="51" t="s">
        <v>1244</v>
      </c>
      <c r="M3036" s="51" t="s">
        <v>1791</v>
      </c>
      <c r="N3036" s="51" t="s">
        <v>2735</v>
      </c>
      <c r="O3036" s="51">
        <v>471900</v>
      </c>
      <c r="P3036" s="51" t="s">
        <v>1195</v>
      </c>
      <c r="Q3036" s="51" t="s">
        <v>1194</v>
      </c>
      <c r="R3036" s="51" t="s">
        <v>15</v>
      </c>
      <c r="T3036" s="51" t="s">
        <v>2221</v>
      </c>
    </row>
    <row r="3037" spans="1:20" x14ac:dyDescent="0.2">
      <c r="A3037" s="51" t="s">
        <v>2182</v>
      </c>
      <c r="B3037" s="51" t="s">
        <v>1208</v>
      </c>
      <c r="C3037" s="51" t="s">
        <v>2181</v>
      </c>
      <c r="D3037" s="51" t="s">
        <v>1425</v>
      </c>
      <c r="E3037" s="51" t="s">
        <v>1424</v>
      </c>
      <c r="F3037" s="51" t="s">
        <v>1204</v>
      </c>
      <c r="G3037" s="51" t="s">
        <v>1203</v>
      </c>
      <c r="H3037" s="51" t="s">
        <v>1202</v>
      </c>
      <c r="I3037" s="51" t="s">
        <v>1201</v>
      </c>
      <c r="J3037" s="51" t="s">
        <v>1200</v>
      </c>
      <c r="K3037" s="51" t="s">
        <v>1199</v>
      </c>
      <c r="L3037" s="51" t="s">
        <v>1242</v>
      </c>
      <c r="M3037" s="51" t="s">
        <v>1791</v>
      </c>
      <c r="N3037" s="51" t="s">
        <v>2735</v>
      </c>
      <c r="O3037" s="51">
        <v>229500</v>
      </c>
      <c r="P3037" s="51" t="s">
        <v>1195</v>
      </c>
      <c r="Q3037" s="51" t="s">
        <v>1194</v>
      </c>
      <c r="R3037" s="51" t="s">
        <v>1213</v>
      </c>
      <c r="T3037" s="51" t="s">
        <v>2260</v>
      </c>
    </row>
    <row r="3038" spans="1:20" x14ac:dyDescent="0.2">
      <c r="A3038" s="51" t="s">
        <v>2182</v>
      </c>
      <c r="B3038" s="51" t="s">
        <v>1208</v>
      </c>
      <c r="C3038" s="51" t="s">
        <v>2181</v>
      </c>
      <c r="D3038" s="51" t="s">
        <v>1425</v>
      </c>
      <c r="E3038" s="51" t="s">
        <v>1424</v>
      </c>
      <c r="F3038" s="51" t="s">
        <v>1204</v>
      </c>
      <c r="G3038" s="51" t="s">
        <v>1203</v>
      </c>
      <c r="H3038" s="51" t="s">
        <v>1202</v>
      </c>
      <c r="I3038" s="51" t="s">
        <v>1201</v>
      </c>
      <c r="J3038" s="51" t="s">
        <v>1200</v>
      </c>
      <c r="K3038" s="51" t="s">
        <v>1199</v>
      </c>
      <c r="L3038" s="51" t="s">
        <v>1238</v>
      </c>
      <c r="M3038" s="51" t="s">
        <v>1791</v>
      </c>
      <c r="N3038" s="51" t="s">
        <v>2735</v>
      </c>
      <c r="O3038" s="51">
        <v>170200</v>
      </c>
      <c r="P3038" s="51" t="s">
        <v>1195</v>
      </c>
      <c r="Q3038" s="51" t="s">
        <v>1194</v>
      </c>
      <c r="R3038" s="51" t="s">
        <v>15</v>
      </c>
      <c r="T3038" s="51" t="s">
        <v>2283</v>
      </c>
    </row>
    <row r="3039" spans="1:20" x14ac:dyDescent="0.2">
      <c r="A3039" s="51" t="s">
        <v>2182</v>
      </c>
      <c r="B3039" s="51" t="s">
        <v>1208</v>
      </c>
      <c r="C3039" s="51" t="s">
        <v>2181</v>
      </c>
      <c r="D3039" s="51" t="s">
        <v>1417</v>
      </c>
      <c r="E3039" s="51" t="s">
        <v>1416</v>
      </c>
      <c r="F3039" s="51" t="s">
        <v>1204</v>
      </c>
      <c r="G3039" s="51" t="s">
        <v>1203</v>
      </c>
      <c r="H3039" s="51" t="s">
        <v>1202</v>
      </c>
      <c r="I3039" s="51" t="s">
        <v>1201</v>
      </c>
      <c r="J3039" s="51" t="s">
        <v>1200</v>
      </c>
      <c r="K3039" s="51" t="s">
        <v>1199</v>
      </c>
      <c r="L3039" s="51" t="s">
        <v>1222</v>
      </c>
      <c r="M3039" s="51" t="s">
        <v>1791</v>
      </c>
      <c r="N3039" s="51" t="s">
        <v>2735</v>
      </c>
      <c r="O3039" s="51">
        <v>507400</v>
      </c>
      <c r="P3039" s="51" t="s">
        <v>1195</v>
      </c>
      <c r="Q3039" s="51" t="s">
        <v>1194</v>
      </c>
      <c r="R3039" s="51" t="s">
        <v>15</v>
      </c>
      <c r="T3039" s="51" t="s">
        <v>2282</v>
      </c>
    </row>
    <row r="3040" spans="1:20" x14ac:dyDescent="0.2">
      <c r="A3040" s="51" t="s">
        <v>2182</v>
      </c>
      <c r="B3040" s="51" t="s">
        <v>1208</v>
      </c>
      <c r="C3040" s="51" t="s">
        <v>2181</v>
      </c>
      <c r="D3040" s="51" t="s">
        <v>1417</v>
      </c>
      <c r="E3040" s="51" t="s">
        <v>1416</v>
      </c>
      <c r="F3040" s="51" t="s">
        <v>1204</v>
      </c>
      <c r="G3040" s="51" t="s">
        <v>1203</v>
      </c>
      <c r="H3040" s="51" t="s">
        <v>1202</v>
      </c>
      <c r="I3040" s="51" t="s">
        <v>1201</v>
      </c>
      <c r="J3040" s="51" t="s">
        <v>1200</v>
      </c>
      <c r="K3040" s="51" t="s">
        <v>1199</v>
      </c>
      <c r="L3040" s="51" t="s">
        <v>1219</v>
      </c>
      <c r="M3040" s="51" t="s">
        <v>1211</v>
      </c>
      <c r="N3040" s="51" t="s">
        <v>1164</v>
      </c>
      <c r="O3040" s="51">
        <v>189900</v>
      </c>
      <c r="P3040" s="51" t="s">
        <v>1195</v>
      </c>
      <c r="Q3040" s="51" t="s">
        <v>1194</v>
      </c>
      <c r="R3040" s="51" t="s">
        <v>15</v>
      </c>
      <c r="T3040" s="51" t="s">
        <v>2188</v>
      </c>
    </row>
    <row r="3041" spans="1:20" x14ac:dyDescent="0.2">
      <c r="A3041" s="51" t="s">
        <v>2182</v>
      </c>
      <c r="B3041" s="51" t="s">
        <v>1208</v>
      </c>
      <c r="C3041" s="51" t="s">
        <v>2181</v>
      </c>
      <c r="D3041" s="51" t="s">
        <v>1417</v>
      </c>
      <c r="E3041" s="51" t="s">
        <v>1416</v>
      </c>
      <c r="F3041" s="51" t="s">
        <v>1204</v>
      </c>
      <c r="G3041" s="51" t="s">
        <v>1203</v>
      </c>
      <c r="H3041" s="51" t="s">
        <v>1202</v>
      </c>
      <c r="I3041" s="51" t="s">
        <v>1201</v>
      </c>
      <c r="J3041" s="51" t="s">
        <v>1200</v>
      </c>
      <c r="K3041" s="51" t="s">
        <v>1199</v>
      </c>
      <c r="L3041" s="51" t="s">
        <v>1217</v>
      </c>
      <c r="M3041" s="51" t="s">
        <v>1211</v>
      </c>
      <c r="N3041" s="51" t="s">
        <v>1164</v>
      </c>
      <c r="O3041" s="51">
        <v>233900</v>
      </c>
      <c r="P3041" s="51" t="s">
        <v>1195</v>
      </c>
      <c r="Q3041" s="51" t="s">
        <v>1194</v>
      </c>
      <c r="R3041" s="51" t="s">
        <v>15</v>
      </c>
      <c r="T3041" s="51" t="s">
        <v>1801</v>
      </c>
    </row>
    <row r="3042" spans="1:20" x14ac:dyDescent="0.2">
      <c r="A3042" s="51" t="s">
        <v>2182</v>
      </c>
      <c r="B3042" s="51" t="s">
        <v>1208</v>
      </c>
      <c r="C3042" s="51" t="s">
        <v>2181</v>
      </c>
      <c r="D3042" s="51" t="s">
        <v>1417</v>
      </c>
      <c r="E3042" s="51" t="s">
        <v>1416</v>
      </c>
      <c r="F3042" s="51" t="s">
        <v>1204</v>
      </c>
      <c r="G3042" s="51" t="s">
        <v>1203</v>
      </c>
      <c r="H3042" s="51" t="s">
        <v>1202</v>
      </c>
      <c r="I3042" s="51" t="s">
        <v>1201</v>
      </c>
      <c r="J3042" s="51" t="s">
        <v>1200</v>
      </c>
      <c r="K3042" s="51" t="s">
        <v>1199</v>
      </c>
      <c r="L3042" s="51" t="s">
        <v>1215</v>
      </c>
      <c r="M3042" s="51" t="s">
        <v>1791</v>
      </c>
      <c r="N3042" s="51" t="s">
        <v>2735</v>
      </c>
      <c r="O3042" s="51">
        <v>169900</v>
      </c>
      <c r="P3042" s="51" t="s">
        <v>1195</v>
      </c>
      <c r="Q3042" s="51" t="s">
        <v>1194</v>
      </c>
      <c r="R3042" s="51" t="s">
        <v>15</v>
      </c>
      <c r="T3042" s="51" t="s">
        <v>1524</v>
      </c>
    </row>
    <row r="3043" spans="1:20" x14ac:dyDescent="0.2">
      <c r="A3043" s="51" t="s">
        <v>2182</v>
      </c>
      <c r="B3043" s="51" t="s">
        <v>1208</v>
      </c>
      <c r="C3043" s="51" t="s">
        <v>2181</v>
      </c>
      <c r="D3043" s="51" t="s">
        <v>1417</v>
      </c>
      <c r="E3043" s="51" t="s">
        <v>1416</v>
      </c>
      <c r="F3043" s="51" t="s">
        <v>1204</v>
      </c>
      <c r="G3043" s="51" t="s">
        <v>1203</v>
      </c>
      <c r="H3043" s="51" t="s">
        <v>1202</v>
      </c>
      <c r="I3043" s="51" t="s">
        <v>1201</v>
      </c>
      <c r="J3043" s="51" t="s">
        <v>1200</v>
      </c>
      <c r="K3043" s="51" t="s">
        <v>1199</v>
      </c>
      <c r="L3043" s="51" t="s">
        <v>1212</v>
      </c>
      <c r="M3043" s="51" t="s">
        <v>1214</v>
      </c>
      <c r="N3043" s="51" t="s">
        <v>1168</v>
      </c>
      <c r="O3043" s="51">
        <v>326900</v>
      </c>
      <c r="P3043" s="51" t="s">
        <v>1195</v>
      </c>
      <c r="Q3043" s="51" t="s">
        <v>1194</v>
      </c>
      <c r="R3043" s="51" t="s">
        <v>15</v>
      </c>
      <c r="T3043" s="51" t="s">
        <v>2281</v>
      </c>
    </row>
    <row r="3044" spans="1:20" x14ac:dyDescent="0.2">
      <c r="A3044" s="51" t="s">
        <v>2182</v>
      </c>
      <c r="B3044" s="51" t="s">
        <v>1208</v>
      </c>
      <c r="C3044" s="51" t="s">
        <v>2181</v>
      </c>
      <c r="D3044" s="51" t="s">
        <v>1417</v>
      </c>
      <c r="E3044" s="51" t="s">
        <v>1416</v>
      </c>
      <c r="F3044" s="51" t="s">
        <v>1204</v>
      </c>
      <c r="G3044" s="51" t="s">
        <v>1203</v>
      </c>
      <c r="H3044" s="51" t="s">
        <v>1202</v>
      </c>
      <c r="I3044" s="51" t="s">
        <v>1201</v>
      </c>
      <c r="J3044" s="51" t="s">
        <v>1200</v>
      </c>
      <c r="K3044" s="51" t="s">
        <v>1199</v>
      </c>
      <c r="L3044" s="51" t="s">
        <v>1198</v>
      </c>
      <c r="M3044" s="51" t="s">
        <v>1791</v>
      </c>
      <c r="N3044" s="51" t="s">
        <v>2735</v>
      </c>
      <c r="O3044" s="51">
        <v>309900</v>
      </c>
      <c r="P3044" s="51" t="s">
        <v>1195</v>
      </c>
      <c r="Q3044" s="51" t="s">
        <v>1194</v>
      </c>
      <c r="R3044" s="51" t="s">
        <v>15</v>
      </c>
      <c r="T3044" s="51" t="s">
        <v>2210</v>
      </c>
    </row>
    <row r="3045" spans="1:20" x14ac:dyDescent="0.2">
      <c r="A3045" s="51" t="s">
        <v>2182</v>
      </c>
      <c r="B3045" s="51" t="s">
        <v>1208</v>
      </c>
      <c r="C3045" s="51" t="s">
        <v>2181</v>
      </c>
      <c r="D3045" s="51" t="s">
        <v>1417</v>
      </c>
      <c r="E3045" s="51" t="s">
        <v>1416</v>
      </c>
      <c r="F3045" s="51" t="s">
        <v>1204</v>
      </c>
      <c r="G3045" s="51" t="s">
        <v>1203</v>
      </c>
      <c r="H3045" s="51" t="s">
        <v>1202</v>
      </c>
      <c r="I3045" s="51" t="s">
        <v>1201</v>
      </c>
      <c r="J3045" s="51" t="s">
        <v>1200</v>
      </c>
      <c r="K3045" s="51" t="s">
        <v>1199</v>
      </c>
      <c r="L3045" s="51" t="s">
        <v>1251</v>
      </c>
      <c r="M3045" s="51" t="s">
        <v>1791</v>
      </c>
      <c r="N3045" s="51" t="s">
        <v>2735</v>
      </c>
      <c r="O3045" s="51">
        <v>510000</v>
      </c>
      <c r="P3045" s="51" t="s">
        <v>1195</v>
      </c>
      <c r="Q3045" s="51" t="s">
        <v>1194</v>
      </c>
      <c r="R3045" s="51" t="s">
        <v>15</v>
      </c>
      <c r="T3045" s="51" t="s">
        <v>1449</v>
      </c>
    </row>
    <row r="3046" spans="1:20" x14ac:dyDescent="0.2">
      <c r="A3046" s="51" t="s">
        <v>2182</v>
      </c>
      <c r="B3046" s="51" t="s">
        <v>1208</v>
      </c>
      <c r="C3046" s="51" t="s">
        <v>2181</v>
      </c>
      <c r="D3046" s="51" t="s">
        <v>1417</v>
      </c>
      <c r="E3046" s="51" t="s">
        <v>1416</v>
      </c>
      <c r="F3046" s="51" t="s">
        <v>1204</v>
      </c>
      <c r="G3046" s="51" t="s">
        <v>1203</v>
      </c>
      <c r="H3046" s="51" t="s">
        <v>1202</v>
      </c>
      <c r="I3046" s="51" t="s">
        <v>1201</v>
      </c>
      <c r="J3046" s="51" t="s">
        <v>1200</v>
      </c>
      <c r="K3046" s="51" t="s">
        <v>1199</v>
      </c>
      <c r="L3046" s="51" t="s">
        <v>1248</v>
      </c>
      <c r="M3046" s="51" t="s">
        <v>1211</v>
      </c>
      <c r="N3046" s="51" t="s">
        <v>1164</v>
      </c>
      <c r="O3046" s="51">
        <v>249500</v>
      </c>
      <c r="P3046" s="51" t="s">
        <v>1195</v>
      </c>
      <c r="Q3046" s="51" t="s">
        <v>1194</v>
      </c>
      <c r="R3046" s="51" t="s">
        <v>15</v>
      </c>
      <c r="T3046" s="51" t="s">
        <v>2280</v>
      </c>
    </row>
    <row r="3047" spans="1:20" x14ac:dyDescent="0.2">
      <c r="A3047" s="51" t="s">
        <v>2182</v>
      </c>
      <c r="B3047" s="51" t="s">
        <v>1208</v>
      </c>
      <c r="C3047" s="51" t="s">
        <v>2181</v>
      </c>
      <c r="D3047" s="51" t="s">
        <v>1417</v>
      </c>
      <c r="E3047" s="51" t="s">
        <v>1416</v>
      </c>
      <c r="F3047" s="51" t="s">
        <v>1204</v>
      </c>
      <c r="G3047" s="51" t="s">
        <v>1203</v>
      </c>
      <c r="H3047" s="51" t="s">
        <v>1202</v>
      </c>
      <c r="I3047" s="51" t="s">
        <v>1201</v>
      </c>
      <c r="J3047" s="51" t="s">
        <v>1200</v>
      </c>
      <c r="K3047" s="51" t="s">
        <v>1199</v>
      </c>
      <c r="L3047" s="51" t="s">
        <v>1246</v>
      </c>
      <c r="M3047" s="51" t="s">
        <v>1791</v>
      </c>
      <c r="N3047" s="51" t="s">
        <v>2735</v>
      </c>
      <c r="O3047" s="51">
        <v>185150</v>
      </c>
      <c r="P3047" s="51" t="s">
        <v>1195</v>
      </c>
      <c r="Q3047" s="51" t="s">
        <v>1194</v>
      </c>
      <c r="R3047" s="51" t="s">
        <v>15</v>
      </c>
      <c r="T3047" s="51" t="s">
        <v>2279</v>
      </c>
    </row>
    <row r="3048" spans="1:20" x14ac:dyDescent="0.2">
      <c r="A3048" s="51" t="s">
        <v>2182</v>
      </c>
      <c r="B3048" s="51" t="s">
        <v>1208</v>
      </c>
      <c r="C3048" s="51" t="s">
        <v>2181</v>
      </c>
      <c r="D3048" s="51" t="s">
        <v>1417</v>
      </c>
      <c r="E3048" s="51" t="s">
        <v>1416</v>
      </c>
      <c r="F3048" s="51" t="s">
        <v>1204</v>
      </c>
      <c r="G3048" s="51" t="s">
        <v>1203</v>
      </c>
      <c r="H3048" s="51" t="s">
        <v>1202</v>
      </c>
      <c r="I3048" s="51" t="s">
        <v>1201</v>
      </c>
      <c r="J3048" s="51" t="s">
        <v>1200</v>
      </c>
      <c r="K3048" s="51" t="s">
        <v>1199</v>
      </c>
      <c r="L3048" s="51" t="s">
        <v>1244</v>
      </c>
      <c r="M3048" s="51" t="s">
        <v>1211</v>
      </c>
      <c r="N3048" s="51" t="s">
        <v>1164</v>
      </c>
      <c r="O3048" s="51">
        <v>226900</v>
      </c>
      <c r="P3048" s="51" t="s">
        <v>1195</v>
      </c>
      <c r="Q3048" s="51" t="s">
        <v>1194</v>
      </c>
      <c r="R3048" s="51" t="s">
        <v>15</v>
      </c>
      <c r="T3048" s="51" t="s">
        <v>2278</v>
      </c>
    </row>
    <row r="3049" spans="1:20" x14ac:dyDescent="0.2">
      <c r="A3049" s="51" t="s">
        <v>2182</v>
      </c>
      <c r="B3049" s="51" t="s">
        <v>1208</v>
      </c>
      <c r="C3049" s="51" t="s">
        <v>2181</v>
      </c>
      <c r="D3049" s="51" t="s">
        <v>1417</v>
      </c>
      <c r="E3049" s="51" t="s">
        <v>1416</v>
      </c>
      <c r="F3049" s="51" t="s">
        <v>1204</v>
      </c>
      <c r="G3049" s="51" t="s">
        <v>1203</v>
      </c>
      <c r="H3049" s="51" t="s">
        <v>1202</v>
      </c>
      <c r="I3049" s="51" t="s">
        <v>1201</v>
      </c>
      <c r="J3049" s="51" t="s">
        <v>1200</v>
      </c>
      <c r="K3049" s="51" t="s">
        <v>1199</v>
      </c>
      <c r="L3049" s="51" t="s">
        <v>1242</v>
      </c>
      <c r="M3049" s="51" t="s">
        <v>1197</v>
      </c>
      <c r="N3049" s="51" t="s">
        <v>1168</v>
      </c>
      <c r="O3049" s="51">
        <v>345400</v>
      </c>
      <c r="P3049" s="51" t="s">
        <v>1195</v>
      </c>
      <c r="Q3049" s="51" t="s">
        <v>1194</v>
      </c>
      <c r="R3049" s="51" t="s">
        <v>15</v>
      </c>
      <c r="T3049" s="51" t="s">
        <v>2262</v>
      </c>
    </row>
    <row r="3050" spans="1:20" x14ac:dyDescent="0.2">
      <c r="A3050" s="51" t="s">
        <v>2182</v>
      </c>
      <c r="B3050" s="51" t="s">
        <v>1208</v>
      </c>
      <c r="C3050" s="51" t="s">
        <v>2181</v>
      </c>
      <c r="D3050" s="51" t="s">
        <v>1417</v>
      </c>
      <c r="E3050" s="51" t="s">
        <v>1416</v>
      </c>
      <c r="F3050" s="51" t="s">
        <v>1204</v>
      </c>
      <c r="G3050" s="51" t="s">
        <v>1203</v>
      </c>
      <c r="H3050" s="51" t="s">
        <v>1202</v>
      </c>
      <c r="I3050" s="51" t="s">
        <v>1201</v>
      </c>
      <c r="J3050" s="51" t="s">
        <v>1200</v>
      </c>
      <c r="K3050" s="51" t="s">
        <v>1199</v>
      </c>
      <c r="L3050" s="51" t="s">
        <v>1238</v>
      </c>
      <c r="M3050" s="51" t="s">
        <v>1791</v>
      </c>
      <c r="N3050" s="51" t="s">
        <v>2735</v>
      </c>
      <c r="O3050" s="51">
        <v>768900</v>
      </c>
      <c r="P3050" s="51" t="s">
        <v>1195</v>
      </c>
      <c r="Q3050" s="51" t="s">
        <v>1194</v>
      </c>
      <c r="R3050" s="51" t="s">
        <v>15</v>
      </c>
      <c r="T3050" s="51" t="s">
        <v>2277</v>
      </c>
    </row>
    <row r="3051" spans="1:20" x14ac:dyDescent="0.2">
      <c r="A3051" s="51" t="s">
        <v>2182</v>
      </c>
      <c r="B3051" s="51" t="s">
        <v>1208</v>
      </c>
      <c r="C3051" s="51" t="s">
        <v>2181</v>
      </c>
      <c r="D3051" s="51" t="s">
        <v>1405</v>
      </c>
      <c r="E3051" s="51" t="s">
        <v>1404</v>
      </c>
      <c r="F3051" s="51" t="s">
        <v>1204</v>
      </c>
      <c r="G3051" s="51" t="s">
        <v>1203</v>
      </c>
      <c r="H3051" s="51" t="s">
        <v>1202</v>
      </c>
      <c r="I3051" s="51" t="s">
        <v>1201</v>
      </c>
      <c r="J3051" s="51" t="s">
        <v>1200</v>
      </c>
      <c r="K3051" s="51" t="s">
        <v>1199</v>
      </c>
      <c r="L3051" s="51" t="s">
        <v>1222</v>
      </c>
      <c r="M3051" s="51" t="s">
        <v>1791</v>
      </c>
      <c r="N3051" s="51" t="s">
        <v>2735</v>
      </c>
      <c r="O3051" s="51">
        <v>155400</v>
      </c>
      <c r="P3051" s="51" t="s">
        <v>1195</v>
      </c>
      <c r="Q3051" s="51" t="s">
        <v>1194</v>
      </c>
      <c r="R3051" s="51" t="s">
        <v>15</v>
      </c>
      <c r="T3051" s="51" t="s">
        <v>2250</v>
      </c>
    </row>
    <row r="3052" spans="1:20" x14ac:dyDescent="0.2">
      <c r="A3052" s="51" t="s">
        <v>2182</v>
      </c>
      <c r="B3052" s="51" t="s">
        <v>1208</v>
      </c>
      <c r="C3052" s="51" t="s">
        <v>2181</v>
      </c>
      <c r="D3052" s="51" t="s">
        <v>1405</v>
      </c>
      <c r="E3052" s="51" t="s">
        <v>1404</v>
      </c>
      <c r="F3052" s="51" t="s">
        <v>1204</v>
      </c>
      <c r="G3052" s="51" t="s">
        <v>1203</v>
      </c>
      <c r="H3052" s="51" t="s">
        <v>1202</v>
      </c>
      <c r="I3052" s="51" t="s">
        <v>1201</v>
      </c>
      <c r="J3052" s="51" t="s">
        <v>1200</v>
      </c>
      <c r="K3052" s="51" t="s">
        <v>1199</v>
      </c>
      <c r="L3052" s="51" t="s">
        <v>1219</v>
      </c>
      <c r="M3052" s="51" t="s">
        <v>1791</v>
      </c>
      <c r="N3052" s="51" t="s">
        <v>2735</v>
      </c>
      <c r="O3052" s="51">
        <v>220400</v>
      </c>
      <c r="P3052" s="51" t="s">
        <v>1195</v>
      </c>
      <c r="Q3052" s="51" t="s">
        <v>1194</v>
      </c>
      <c r="R3052" s="51" t="s">
        <v>15</v>
      </c>
      <c r="T3052" s="51" t="s">
        <v>2276</v>
      </c>
    </row>
    <row r="3053" spans="1:20" x14ac:dyDescent="0.2">
      <c r="A3053" s="51" t="s">
        <v>2182</v>
      </c>
      <c r="B3053" s="51" t="s">
        <v>1208</v>
      </c>
      <c r="C3053" s="51" t="s">
        <v>2181</v>
      </c>
      <c r="D3053" s="51" t="s">
        <v>1405</v>
      </c>
      <c r="E3053" s="51" t="s">
        <v>1404</v>
      </c>
      <c r="F3053" s="51" t="s">
        <v>1204</v>
      </c>
      <c r="G3053" s="51" t="s">
        <v>1203</v>
      </c>
      <c r="H3053" s="51" t="s">
        <v>1202</v>
      </c>
      <c r="I3053" s="51" t="s">
        <v>1201</v>
      </c>
      <c r="J3053" s="51" t="s">
        <v>1200</v>
      </c>
      <c r="K3053" s="51" t="s">
        <v>1199</v>
      </c>
      <c r="L3053" s="51" t="s">
        <v>1217</v>
      </c>
      <c r="M3053" s="51" t="s">
        <v>1791</v>
      </c>
      <c r="N3053" s="51" t="s">
        <v>2735</v>
      </c>
      <c r="O3053" s="51">
        <v>322400</v>
      </c>
      <c r="P3053" s="51" t="s">
        <v>1195</v>
      </c>
      <c r="Q3053" s="51" t="s">
        <v>1194</v>
      </c>
      <c r="R3053" s="51" t="s">
        <v>15</v>
      </c>
      <c r="T3053" s="51" t="s">
        <v>2251</v>
      </c>
    </row>
    <row r="3054" spans="1:20" x14ac:dyDescent="0.2">
      <c r="A3054" s="51" t="s">
        <v>2182</v>
      </c>
      <c r="B3054" s="51" t="s">
        <v>1208</v>
      </c>
      <c r="C3054" s="51" t="s">
        <v>2181</v>
      </c>
      <c r="D3054" s="51" t="s">
        <v>1405</v>
      </c>
      <c r="E3054" s="51" t="s">
        <v>1404</v>
      </c>
      <c r="F3054" s="51" t="s">
        <v>1204</v>
      </c>
      <c r="G3054" s="51" t="s">
        <v>1203</v>
      </c>
      <c r="H3054" s="51" t="s">
        <v>1202</v>
      </c>
      <c r="I3054" s="51" t="s">
        <v>1201</v>
      </c>
      <c r="J3054" s="51" t="s">
        <v>1200</v>
      </c>
      <c r="K3054" s="51" t="s">
        <v>1199</v>
      </c>
      <c r="L3054" s="51" t="s">
        <v>1215</v>
      </c>
      <c r="M3054" s="51" t="s">
        <v>1791</v>
      </c>
      <c r="N3054" s="51" t="s">
        <v>2735</v>
      </c>
      <c r="O3054" s="51">
        <v>187900</v>
      </c>
      <c r="P3054" s="51" t="s">
        <v>1195</v>
      </c>
      <c r="Q3054" s="51" t="s">
        <v>1194</v>
      </c>
      <c r="R3054" s="51" t="s">
        <v>15</v>
      </c>
      <c r="T3054" s="51" t="s">
        <v>2275</v>
      </c>
    </row>
    <row r="3055" spans="1:20" x14ac:dyDescent="0.2">
      <c r="A3055" s="51" t="s">
        <v>2182</v>
      </c>
      <c r="B3055" s="51" t="s">
        <v>1208</v>
      </c>
      <c r="C3055" s="51" t="s">
        <v>2181</v>
      </c>
      <c r="D3055" s="51" t="s">
        <v>1405</v>
      </c>
      <c r="E3055" s="51" t="s">
        <v>1404</v>
      </c>
      <c r="F3055" s="51" t="s">
        <v>1204</v>
      </c>
      <c r="G3055" s="51" t="s">
        <v>1203</v>
      </c>
      <c r="H3055" s="51" t="s">
        <v>1202</v>
      </c>
      <c r="I3055" s="51" t="s">
        <v>1201</v>
      </c>
      <c r="J3055" s="51" t="s">
        <v>1200</v>
      </c>
      <c r="K3055" s="51" t="s">
        <v>1199</v>
      </c>
      <c r="L3055" s="51" t="s">
        <v>1212</v>
      </c>
      <c r="M3055" s="51" t="s">
        <v>1211</v>
      </c>
      <c r="N3055" s="51" t="s">
        <v>1164</v>
      </c>
      <c r="O3055" s="51">
        <v>216600</v>
      </c>
      <c r="P3055" s="51" t="s">
        <v>1195</v>
      </c>
      <c r="Q3055" s="51" t="s">
        <v>1194</v>
      </c>
      <c r="R3055" s="51" t="s">
        <v>15</v>
      </c>
      <c r="T3055" s="51" t="s">
        <v>1737</v>
      </c>
    </row>
    <row r="3056" spans="1:20" x14ac:dyDescent="0.2">
      <c r="A3056" s="51" t="s">
        <v>2182</v>
      </c>
      <c r="B3056" s="51" t="s">
        <v>1208</v>
      </c>
      <c r="C3056" s="51" t="s">
        <v>2181</v>
      </c>
      <c r="D3056" s="51" t="s">
        <v>1405</v>
      </c>
      <c r="E3056" s="51" t="s">
        <v>1404</v>
      </c>
      <c r="F3056" s="51" t="s">
        <v>1204</v>
      </c>
      <c r="G3056" s="51" t="s">
        <v>1203</v>
      </c>
      <c r="H3056" s="51" t="s">
        <v>1202</v>
      </c>
      <c r="I3056" s="51" t="s">
        <v>1201</v>
      </c>
      <c r="J3056" s="51" t="s">
        <v>1200</v>
      </c>
      <c r="K3056" s="51" t="s">
        <v>1199</v>
      </c>
      <c r="L3056" s="51" t="s">
        <v>1198</v>
      </c>
      <c r="M3056" s="51" t="s">
        <v>1791</v>
      </c>
      <c r="N3056" s="51" t="s">
        <v>2735</v>
      </c>
      <c r="O3056" s="51">
        <v>333500</v>
      </c>
      <c r="P3056" s="51" t="s">
        <v>1195</v>
      </c>
      <c r="Q3056" s="51" t="s">
        <v>1194</v>
      </c>
      <c r="R3056" s="51" t="s">
        <v>15</v>
      </c>
      <c r="T3056" s="51" t="s">
        <v>2256</v>
      </c>
    </row>
    <row r="3057" spans="1:20" x14ac:dyDescent="0.2">
      <c r="A3057" s="51" t="s">
        <v>2182</v>
      </c>
      <c r="B3057" s="51" t="s">
        <v>1208</v>
      </c>
      <c r="C3057" s="51" t="s">
        <v>2181</v>
      </c>
      <c r="D3057" s="51" t="s">
        <v>1405</v>
      </c>
      <c r="E3057" s="51" t="s">
        <v>1404</v>
      </c>
      <c r="F3057" s="51" t="s">
        <v>1204</v>
      </c>
      <c r="G3057" s="51" t="s">
        <v>1203</v>
      </c>
      <c r="H3057" s="51" t="s">
        <v>1202</v>
      </c>
      <c r="I3057" s="51" t="s">
        <v>1201</v>
      </c>
      <c r="J3057" s="51" t="s">
        <v>1200</v>
      </c>
      <c r="K3057" s="51" t="s">
        <v>1199</v>
      </c>
      <c r="L3057" s="51" t="s">
        <v>1251</v>
      </c>
      <c r="M3057" s="51" t="s">
        <v>1197</v>
      </c>
      <c r="N3057" s="51" t="s">
        <v>1168</v>
      </c>
      <c r="O3057" s="51">
        <v>336700</v>
      </c>
      <c r="P3057" s="51" t="s">
        <v>1195</v>
      </c>
      <c r="Q3057" s="51" t="s">
        <v>1194</v>
      </c>
      <c r="R3057" s="51" t="s">
        <v>15</v>
      </c>
      <c r="T3057" s="51" t="s">
        <v>2200</v>
      </c>
    </row>
    <row r="3058" spans="1:20" x14ac:dyDescent="0.2">
      <c r="A3058" s="51" t="s">
        <v>2182</v>
      </c>
      <c r="B3058" s="51" t="s">
        <v>1208</v>
      </c>
      <c r="C3058" s="51" t="s">
        <v>2181</v>
      </c>
      <c r="D3058" s="51" t="s">
        <v>1405</v>
      </c>
      <c r="E3058" s="51" t="s">
        <v>1404</v>
      </c>
      <c r="F3058" s="51" t="s">
        <v>1204</v>
      </c>
      <c r="G3058" s="51" t="s">
        <v>1203</v>
      </c>
      <c r="H3058" s="51" t="s">
        <v>1202</v>
      </c>
      <c r="I3058" s="51" t="s">
        <v>1201</v>
      </c>
      <c r="J3058" s="51" t="s">
        <v>1200</v>
      </c>
      <c r="K3058" s="51" t="s">
        <v>1199</v>
      </c>
      <c r="L3058" s="51" t="s">
        <v>1248</v>
      </c>
      <c r="M3058" s="51" t="s">
        <v>1791</v>
      </c>
      <c r="N3058" s="51" t="s">
        <v>2735</v>
      </c>
      <c r="O3058" s="51">
        <v>269900</v>
      </c>
      <c r="P3058" s="51" t="s">
        <v>1195</v>
      </c>
      <c r="Q3058" s="51" t="s">
        <v>1194</v>
      </c>
      <c r="R3058" s="51" t="s">
        <v>15</v>
      </c>
      <c r="T3058" s="51" t="s">
        <v>1971</v>
      </c>
    </row>
    <row r="3059" spans="1:20" x14ac:dyDescent="0.2">
      <c r="A3059" s="51" t="s">
        <v>2182</v>
      </c>
      <c r="B3059" s="51" t="s">
        <v>1208</v>
      </c>
      <c r="C3059" s="51" t="s">
        <v>2181</v>
      </c>
      <c r="D3059" s="51" t="s">
        <v>1405</v>
      </c>
      <c r="E3059" s="51" t="s">
        <v>1404</v>
      </c>
      <c r="F3059" s="51" t="s">
        <v>1204</v>
      </c>
      <c r="G3059" s="51" t="s">
        <v>1203</v>
      </c>
      <c r="H3059" s="51" t="s">
        <v>1202</v>
      </c>
      <c r="I3059" s="51" t="s">
        <v>1201</v>
      </c>
      <c r="J3059" s="51" t="s">
        <v>1200</v>
      </c>
      <c r="K3059" s="51" t="s">
        <v>1199</v>
      </c>
      <c r="L3059" s="51" t="s">
        <v>1246</v>
      </c>
      <c r="M3059" s="51" t="s">
        <v>1214</v>
      </c>
      <c r="N3059" s="51" t="s">
        <v>1168</v>
      </c>
      <c r="O3059" s="51">
        <v>347400</v>
      </c>
      <c r="P3059" s="51" t="s">
        <v>1195</v>
      </c>
      <c r="Q3059" s="51" t="s">
        <v>1194</v>
      </c>
      <c r="R3059" s="51" t="s">
        <v>15</v>
      </c>
      <c r="T3059" s="51" t="s">
        <v>2274</v>
      </c>
    </row>
    <row r="3060" spans="1:20" x14ac:dyDescent="0.2">
      <c r="A3060" s="51" t="s">
        <v>2182</v>
      </c>
      <c r="B3060" s="51" t="s">
        <v>1208</v>
      </c>
      <c r="C3060" s="51" t="s">
        <v>2181</v>
      </c>
      <c r="D3060" s="51" t="s">
        <v>1405</v>
      </c>
      <c r="E3060" s="51" t="s">
        <v>1404</v>
      </c>
      <c r="F3060" s="51" t="s">
        <v>1204</v>
      </c>
      <c r="G3060" s="51" t="s">
        <v>1203</v>
      </c>
      <c r="H3060" s="51" t="s">
        <v>1202</v>
      </c>
      <c r="I3060" s="51" t="s">
        <v>1201</v>
      </c>
      <c r="J3060" s="51" t="s">
        <v>1200</v>
      </c>
      <c r="K3060" s="51" t="s">
        <v>1199</v>
      </c>
      <c r="L3060" s="51" t="s">
        <v>1244</v>
      </c>
      <c r="M3060" s="51" t="s">
        <v>1214</v>
      </c>
      <c r="N3060" s="51" t="s">
        <v>1168</v>
      </c>
      <c r="O3060" s="51">
        <v>322900</v>
      </c>
      <c r="P3060" s="51" t="s">
        <v>1195</v>
      </c>
      <c r="Q3060" s="51" t="s">
        <v>1194</v>
      </c>
      <c r="R3060" s="51" t="s">
        <v>15</v>
      </c>
      <c r="T3060" s="51" t="s">
        <v>2228</v>
      </c>
    </row>
    <row r="3061" spans="1:20" x14ac:dyDescent="0.2">
      <c r="A3061" s="51" t="s">
        <v>2182</v>
      </c>
      <c r="B3061" s="51" t="s">
        <v>1208</v>
      </c>
      <c r="C3061" s="51" t="s">
        <v>2181</v>
      </c>
      <c r="D3061" s="51" t="s">
        <v>1405</v>
      </c>
      <c r="E3061" s="51" t="s">
        <v>1404</v>
      </c>
      <c r="F3061" s="51" t="s">
        <v>1204</v>
      </c>
      <c r="G3061" s="51" t="s">
        <v>1203</v>
      </c>
      <c r="H3061" s="51" t="s">
        <v>1202</v>
      </c>
      <c r="I3061" s="51" t="s">
        <v>1201</v>
      </c>
      <c r="J3061" s="51" t="s">
        <v>1200</v>
      </c>
      <c r="K3061" s="51" t="s">
        <v>1199</v>
      </c>
      <c r="L3061" s="51" t="s">
        <v>1242</v>
      </c>
      <c r="M3061" s="51" t="s">
        <v>1250</v>
      </c>
      <c r="N3061" s="51" t="s">
        <v>1168</v>
      </c>
      <c r="O3061" s="51">
        <v>439900</v>
      </c>
      <c r="P3061" s="51" t="s">
        <v>1195</v>
      </c>
      <c r="Q3061" s="51" t="s">
        <v>1194</v>
      </c>
      <c r="R3061" s="51" t="s">
        <v>15</v>
      </c>
      <c r="T3061" s="51" t="s">
        <v>1506</v>
      </c>
    </row>
    <row r="3062" spans="1:20" x14ac:dyDescent="0.2">
      <c r="A3062" s="51" t="s">
        <v>2182</v>
      </c>
      <c r="B3062" s="51" t="s">
        <v>1208</v>
      </c>
      <c r="C3062" s="51" t="s">
        <v>2181</v>
      </c>
      <c r="D3062" s="51" t="s">
        <v>1405</v>
      </c>
      <c r="E3062" s="51" t="s">
        <v>1404</v>
      </c>
      <c r="F3062" s="51" t="s">
        <v>1204</v>
      </c>
      <c r="G3062" s="51" t="s">
        <v>1203</v>
      </c>
      <c r="H3062" s="51" t="s">
        <v>1202</v>
      </c>
      <c r="I3062" s="51" t="s">
        <v>1201</v>
      </c>
      <c r="J3062" s="51" t="s">
        <v>1200</v>
      </c>
      <c r="K3062" s="51" t="s">
        <v>1199</v>
      </c>
      <c r="L3062" s="51" t="s">
        <v>1238</v>
      </c>
      <c r="M3062" s="51" t="s">
        <v>1211</v>
      </c>
      <c r="N3062" s="51" t="s">
        <v>1164</v>
      </c>
      <c r="O3062" s="51">
        <v>214900</v>
      </c>
      <c r="P3062" s="51" t="s">
        <v>1195</v>
      </c>
      <c r="Q3062" s="51" t="s">
        <v>1194</v>
      </c>
      <c r="R3062" s="51" t="s">
        <v>1213</v>
      </c>
      <c r="T3062" s="51" t="s">
        <v>1223</v>
      </c>
    </row>
    <row r="3063" spans="1:20" x14ac:dyDescent="0.2">
      <c r="A3063" s="51" t="s">
        <v>2182</v>
      </c>
      <c r="B3063" s="51" t="s">
        <v>1208</v>
      </c>
      <c r="C3063" s="51" t="s">
        <v>2181</v>
      </c>
      <c r="D3063" s="51" t="s">
        <v>1400</v>
      </c>
      <c r="E3063" s="51" t="s">
        <v>1399</v>
      </c>
      <c r="F3063" s="51" t="s">
        <v>1204</v>
      </c>
      <c r="G3063" s="51" t="s">
        <v>1203</v>
      </c>
      <c r="H3063" s="51" t="s">
        <v>1202</v>
      </c>
      <c r="I3063" s="51" t="s">
        <v>1201</v>
      </c>
      <c r="J3063" s="51" t="s">
        <v>1200</v>
      </c>
      <c r="K3063" s="51" t="s">
        <v>1199</v>
      </c>
      <c r="L3063" s="51" t="s">
        <v>1222</v>
      </c>
      <c r="M3063" s="51" t="s">
        <v>1211</v>
      </c>
      <c r="N3063" s="51" t="s">
        <v>1164</v>
      </c>
      <c r="O3063" s="51">
        <v>236500</v>
      </c>
      <c r="P3063" s="51" t="s">
        <v>1195</v>
      </c>
      <c r="Q3063" s="51" t="s">
        <v>1194</v>
      </c>
      <c r="R3063" s="51" t="s">
        <v>15</v>
      </c>
      <c r="T3063" s="51" t="s">
        <v>2257</v>
      </c>
    </row>
    <row r="3064" spans="1:20" x14ac:dyDescent="0.2">
      <c r="A3064" s="51" t="s">
        <v>2182</v>
      </c>
      <c r="B3064" s="51" t="s">
        <v>1208</v>
      </c>
      <c r="C3064" s="51" t="s">
        <v>2181</v>
      </c>
      <c r="D3064" s="51" t="s">
        <v>1400</v>
      </c>
      <c r="E3064" s="51" t="s">
        <v>1399</v>
      </c>
      <c r="F3064" s="51" t="s">
        <v>1204</v>
      </c>
      <c r="G3064" s="51" t="s">
        <v>1203</v>
      </c>
      <c r="H3064" s="51" t="s">
        <v>1202</v>
      </c>
      <c r="I3064" s="51" t="s">
        <v>1201</v>
      </c>
      <c r="J3064" s="51" t="s">
        <v>1200</v>
      </c>
      <c r="K3064" s="51" t="s">
        <v>1199</v>
      </c>
      <c r="L3064" s="51" t="s">
        <v>1219</v>
      </c>
      <c r="M3064" s="51" t="s">
        <v>1211</v>
      </c>
      <c r="N3064" s="51" t="s">
        <v>1164</v>
      </c>
      <c r="O3064" s="51">
        <v>322900</v>
      </c>
      <c r="P3064" s="51" t="s">
        <v>1195</v>
      </c>
      <c r="Q3064" s="51" t="s">
        <v>1194</v>
      </c>
      <c r="R3064" s="51" t="s">
        <v>15</v>
      </c>
      <c r="T3064" s="51" t="s">
        <v>2228</v>
      </c>
    </row>
    <row r="3065" spans="1:20" x14ac:dyDescent="0.2">
      <c r="A3065" s="51" t="s">
        <v>2182</v>
      </c>
      <c r="B3065" s="51" t="s">
        <v>1208</v>
      </c>
      <c r="C3065" s="51" t="s">
        <v>2181</v>
      </c>
      <c r="D3065" s="51" t="s">
        <v>1400</v>
      </c>
      <c r="E3065" s="51" t="s">
        <v>1399</v>
      </c>
      <c r="F3065" s="51" t="s">
        <v>1204</v>
      </c>
      <c r="G3065" s="51" t="s">
        <v>1203</v>
      </c>
      <c r="H3065" s="51" t="s">
        <v>1202</v>
      </c>
      <c r="I3065" s="51" t="s">
        <v>1201</v>
      </c>
      <c r="J3065" s="51" t="s">
        <v>1200</v>
      </c>
      <c r="K3065" s="51" t="s">
        <v>1199</v>
      </c>
      <c r="L3065" s="51" t="s">
        <v>1217</v>
      </c>
      <c r="M3065" s="51" t="s">
        <v>1791</v>
      </c>
      <c r="N3065" s="51" t="s">
        <v>2735</v>
      </c>
      <c r="O3065" s="51">
        <v>186016.52</v>
      </c>
      <c r="P3065" s="51" t="s">
        <v>1195</v>
      </c>
      <c r="Q3065" s="51" t="s">
        <v>1194</v>
      </c>
      <c r="R3065" s="51" t="s">
        <v>1213</v>
      </c>
      <c r="T3065" s="51" t="s">
        <v>2273</v>
      </c>
    </row>
    <row r="3066" spans="1:20" x14ac:dyDescent="0.2">
      <c r="A3066" s="51" t="s">
        <v>2182</v>
      </c>
      <c r="B3066" s="51" t="s">
        <v>1208</v>
      </c>
      <c r="C3066" s="51" t="s">
        <v>2181</v>
      </c>
      <c r="D3066" s="51" t="s">
        <v>1400</v>
      </c>
      <c r="E3066" s="51" t="s">
        <v>1399</v>
      </c>
      <c r="F3066" s="51" t="s">
        <v>1204</v>
      </c>
      <c r="G3066" s="51" t="s">
        <v>1203</v>
      </c>
      <c r="H3066" s="51" t="s">
        <v>1202</v>
      </c>
      <c r="I3066" s="51" t="s">
        <v>1201</v>
      </c>
      <c r="J3066" s="51" t="s">
        <v>1200</v>
      </c>
      <c r="K3066" s="51" t="s">
        <v>1199</v>
      </c>
      <c r="L3066" s="51" t="s">
        <v>1215</v>
      </c>
      <c r="M3066" s="51" t="s">
        <v>1211</v>
      </c>
      <c r="N3066" s="51" t="s">
        <v>1164</v>
      </c>
      <c r="O3066" s="51">
        <v>265900</v>
      </c>
      <c r="P3066" s="51" t="s">
        <v>1195</v>
      </c>
      <c r="Q3066" s="51" t="s">
        <v>1194</v>
      </c>
      <c r="R3066" s="51" t="s">
        <v>15</v>
      </c>
      <c r="T3066" s="51" t="s">
        <v>1418</v>
      </c>
    </row>
    <row r="3067" spans="1:20" x14ac:dyDescent="0.2">
      <c r="A3067" s="51" t="s">
        <v>2182</v>
      </c>
      <c r="B3067" s="51" t="s">
        <v>1208</v>
      </c>
      <c r="C3067" s="51" t="s">
        <v>2181</v>
      </c>
      <c r="D3067" s="51" t="s">
        <v>1400</v>
      </c>
      <c r="E3067" s="51" t="s">
        <v>1399</v>
      </c>
      <c r="F3067" s="51" t="s">
        <v>1204</v>
      </c>
      <c r="G3067" s="51" t="s">
        <v>1203</v>
      </c>
      <c r="H3067" s="51" t="s">
        <v>1202</v>
      </c>
      <c r="I3067" s="51" t="s">
        <v>1201</v>
      </c>
      <c r="J3067" s="51" t="s">
        <v>1200</v>
      </c>
      <c r="K3067" s="51" t="s">
        <v>1199</v>
      </c>
      <c r="L3067" s="51" t="s">
        <v>1212</v>
      </c>
      <c r="M3067" s="51" t="s">
        <v>1791</v>
      </c>
      <c r="N3067" s="51" t="s">
        <v>2735</v>
      </c>
      <c r="O3067" s="51">
        <v>214050</v>
      </c>
      <c r="P3067" s="51" t="s">
        <v>1195</v>
      </c>
      <c r="Q3067" s="51" t="s">
        <v>1194</v>
      </c>
      <c r="R3067" s="51" t="s">
        <v>15</v>
      </c>
      <c r="T3067" s="51" t="s">
        <v>2272</v>
      </c>
    </row>
    <row r="3068" spans="1:20" x14ac:dyDescent="0.2">
      <c r="A3068" s="51" t="s">
        <v>2182</v>
      </c>
      <c r="B3068" s="51" t="s">
        <v>1208</v>
      </c>
      <c r="C3068" s="51" t="s">
        <v>2181</v>
      </c>
      <c r="D3068" s="51" t="s">
        <v>1400</v>
      </c>
      <c r="E3068" s="51" t="s">
        <v>1399</v>
      </c>
      <c r="F3068" s="51" t="s">
        <v>1204</v>
      </c>
      <c r="G3068" s="51" t="s">
        <v>1203</v>
      </c>
      <c r="H3068" s="51" t="s">
        <v>1202</v>
      </c>
      <c r="I3068" s="51" t="s">
        <v>1201</v>
      </c>
      <c r="J3068" s="51" t="s">
        <v>1200</v>
      </c>
      <c r="K3068" s="51" t="s">
        <v>1199</v>
      </c>
      <c r="L3068" s="51" t="s">
        <v>1198</v>
      </c>
      <c r="M3068" s="51" t="s">
        <v>1211</v>
      </c>
      <c r="N3068" s="51" t="s">
        <v>1164</v>
      </c>
      <c r="O3068" s="51">
        <v>335900</v>
      </c>
      <c r="P3068" s="51" t="s">
        <v>1195</v>
      </c>
      <c r="Q3068" s="51" t="s">
        <v>1194</v>
      </c>
      <c r="R3068" s="51" t="s">
        <v>15</v>
      </c>
      <c r="T3068" s="51" t="s">
        <v>1420</v>
      </c>
    </row>
    <row r="3069" spans="1:20" x14ac:dyDescent="0.2">
      <c r="A3069" s="51" t="s">
        <v>2182</v>
      </c>
      <c r="B3069" s="51" t="s">
        <v>1208</v>
      </c>
      <c r="C3069" s="51" t="s">
        <v>2181</v>
      </c>
      <c r="D3069" s="51" t="s">
        <v>1400</v>
      </c>
      <c r="E3069" s="51" t="s">
        <v>1399</v>
      </c>
      <c r="F3069" s="51" t="s">
        <v>1204</v>
      </c>
      <c r="G3069" s="51" t="s">
        <v>1203</v>
      </c>
      <c r="H3069" s="51" t="s">
        <v>1202</v>
      </c>
      <c r="I3069" s="51" t="s">
        <v>1201</v>
      </c>
      <c r="J3069" s="51" t="s">
        <v>1200</v>
      </c>
      <c r="K3069" s="51" t="s">
        <v>1199</v>
      </c>
      <c r="L3069" s="51" t="s">
        <v>1251</v>
      </c>
      <c r="M3069" s="51" t="s">
        <v>1791</v>
      </c>
      <c r="N3069" s="51" t="s">
        <v>2735</v>
      </c>
      <c r="O3069" s="51">
        <v>214900</v>
      </c>
      <c r="P3069" s="51" t="s">
        <v>1195</v>
      </c>
      <c r="Q3069" s="51" t="s">
        <v>1194</v>
      </c>
      <c r="R3069" s="51" t="s">
        <v>15</v>
      </c>
      <c r="T3069" s="51" t="s">
        <v>1223</v>
      </c>
    </row>
    <row r="3070" spans="1:20" x14ac:dyDescent="0.2">
      <c r="A3070" s="51" t="s">
        <v>2182</v>
      </c>
      <c r="B3070" s="51" t="s">
        <v>1208</v>
      </c>
      <c r="C3070" s="51" t="s">
        <v>2181</v>
      </c>
      <c r="D3070" s="51" t="s">
        <v>1400</v>
      </c>
      <c r="E3070" s="51" t="s">
        <v>1399</v>
      </c>
      <c r="F3070" s="51" t="s">
        <v>1204</v>
      </c>
      <c r="G3070" s="51" t="s">
        <v>1203</v>
      </c>
      <c r="H3070" s="51" t="s">
        <v>1202</v>
      </c>
      <c r="I3070" s="51" t="s">
        <v>1201</v>
      </c>
      <c r="J3070" s="51" t="s">
        <v>1200</v>
      </c>
      <c r="K3070" s="51" t="s">
        <v>1199</v>
      </c>
      <c r="L3070" s="51" t="s">
        <v>1248</v>
      </c>
      <c r="M3070" s="51" t="s">
        <v>1211</v>
      </c>
      <c r="N3070" s="51" t="s">
        <v>1164</v>
      </c>
      <c r="O3070" s="51">
        <v>159700</v>
      </c>
      <c r="P3070" s="51" t="s">
        <v>1195</v>
      </c>
      <c r="Q3070" s="51" t="s">
        <v>1194</v>
      </c>
      <c r="R3070" s="51" t="s">
        <v>15</v>
      </c>
      <c r="T3070" s="51" t="s">
        <v>1885</v>
      </c>
    </row>
    <row r="3071" spans="1:20" x14ac:dyDescent="0.2">
      <c r="A3071" s="51" t="s">
        <v>2182</v>
      </c>
      <c r="B3071" s="51" t="s">
        <v>1208</v>
      </c>
      <c r="C3071" s="51" t="s">
        <v>2181</v>
      </c>
      <c r="D3071" s="51" t="s">
        <v>1400</v>
      </c>
      <c r="E3071" s="51" t="s">
        <v>1399</v>
      </c>
      <c r="F3071" s="51" t="s">
        <v>1204</v>
      </c>
      <c r="G3071" s="51" t="s">
        <v>1203</v>
      </c>
      <c r="H3071" s="51" t="s">
        <v>1202</v>
      </c>
      <c r="I3071" s="51" t="s">
        <v>1201</v>
      </c>
      <c r="J3071" s="51" t="s">
        <v>1200</v>
      </c>
      <c r="K3071" s="51" t="s">
        <v>1199</v>
      </c>
      <c r="L3071" s="51" t="s">
        <v>1246</v>
      </c>
      <c r="M3071" s="51" t="s">
        <v>1211</v>
      </c>
      <c r="N3071" s="51" t="s">
        <v>1164</v>
      </c>
      <c r="O3071" s="51">
        <v>336100</v>
      </c>
      <c r="P3071" s="51" t="s">
        <v>1195</v>
      </c>
      <c r="Q3071" s="51" t="s">
        <v>1194</v>
      </c>
      <c r="R3071" s="51" t="s">
        <v>15</v>
      </c>
      <c r="T3071" s="51" t="s">
        <v>2243</v>
      </c>
    </row>
    <row r="3072" spans="1:20" x14ac:dyDescent="0.2">
      <c r="A3072" s="51" t="s">
        <v>2182</v>
      </c>
      <c r="B3072" s="51" t="s">
        <v>1208</v>
      </c>
      <c r="C3072" s="51" t="s">
        <v>2181</v>
      </c>
      <c r="D3072" s="51" t="s">
        <v>1400</v>
      </c>
      <c r="E3072" s="51" t="s">
        <v>1399</v>
      </c>
      <c r="F3072" s="51" t="s">
        <v>1204</v>
      </c>
      <c r="G3072" s="51" t="s">
        <v>1203</v>
      </c>
      <c r="H3072" s="51" t="s">
        <v>1202</v>
      </c>
      <c r="I3072" s="51" t="s">
        <v>1201</v>
      </c>
      <c r="J3072" s="51" t="s">
        <v>1200</v>
      </c>
      <c r="K3072" s="51" t="s">
        <v>1199</v>
      </c>
      <c r="L3072" s="51" t="s">
        <v>1244</v>
      </c>
      <c r="M3072" s="51" t="s">
        <v>1791</v>
      </c>
      <c r="N3072" s="51" t="s">
        <v>2735</v>
      </c>
      <c r="O3072" s="51">
        <v>179300</v>
      </c>
      <c r="P3072" s="51" t="s">
        <v>1195</v>
      </c>
      <c r="Q3072" s="51" t="s">
        <v>1194</v>
      </c>
      <c r="R3072" s="51" t="s">
        <v>15</v>
      </c>
      <c r="T3072" s="51" t="s">
        <v>1811</v>
      </c>
    </row>
    <row r="3073" spans="1:20" x14ac:dyDescent="0.2">
      <c r="A3073" s="51" t="s">
        <v>2182</v>
      </c>
      <c r="B3073" s="51" t="s">
        <v>1208</v>
      </c>
      <c r="C3073" s="51" t="s">
        <v>2181</v>
      </c>
      <c r="D3073" s="51" t="s">
        <v>1400</v>
      </c>
      <c r="E3073" s="51" t="s">
        <v>1399</v>
      </c>
      <c r="F3073" s="51" t="s">
        <v>1204</v>
      </c>
      <c r="G3073" s="51" t="s">
        <v>1203</v>
      </c>
      <c r="H3073" s="51" t="s">
        <v>1202</v>
      </c>
      <c r="I3073" s="51" t="s">
        <v>1201</v>
      </c>
      <c r="J3073" s="51" t="s">
        <v>1200</v>
      </c>
      <c r="K3073" s="51" t="s">
        <v>1199</v>
      </c>
      <c r="L3073" s="51" t="s">
        <v>1242</v>
      </c>
      <c r="M3073" s="51" t="s">
        <v>1791</v>
      </c>
      <c r="N3073" s="51" t="s">
        <v>2735</v>
      </c>
      <c r="O3073" s="51">
        <v>184700</v>
      </c>
      <c r="P3073" s="51" t="s">
        <v>1195</v>
      </c>
      <c r="Q3073" s="51" t="s">
        <v>1194</v>
      </c>
      <c r="R3073" s="51" t="s">
        <v>15</v>
      </c>
      <c r="T3073" s="51" t="s">
        <v>2271</v>
      </c>
    </row>
    <row r="3074" spans="1:20" x14ac:dyDescent="0.2">
      <c r="A3074" s="51" t="s">
        <v>2182</v>
      </c>
      <c r="B3074" s="51" t="s">
        <v>1208</v>
      </c>
      <c r="C3074" s="51" t="s">
        <v>2181</v>
      </c>
      <c r="D3074" s="51" t="s">
        <v>1400</v>
      </c>
      <c r="E3074" s="51" t="s">
        <v>1399</v>
      </c>
      <c r="F3074" s="51" t="s">
        <v>1204</v>
      </c>
      <c r="G3074" s="51" t="s">
        <v>1203</v>
      </c>
      <c r="H3074" s="51" t="s">
        <v>1202</v>
      </c>
      <c r="I3074" s="51" t="s">
        <v>1201</v>
      </c>
      <c r="J3074" s="51" t="s">
        <v>1200</v>
      </c>
      <c r="K3074" s="51" t="s">
        <v>1199</v>
      </c>
      <c r="L3074" s="51" t="s">
        <v>1238</v>
      </c>
      <c r="M3074" s="51" t="s">
        <v>1791</v>
      </c>
      <c r="N3074" s="51" t="s">
        <v>2735</v>
      </c>
      <c r="O3074" s="51">
        <v>292400</v>
      </c>
      <c r="P3074" s="51" t="s">
        <v>1195</v>
      </c>
      <c r="Q3074" s="51" t="s">
        <v>1194</v>
      </c>
      <c r="R3074" s="51" t="s">
        <v>1213</v>
      </c>
      <c r="T3074" s="51" t="s">
        <v>2184</v>
      </c>
    </row>
    <row r="3075" spans="1:20" x14ac:dyDescent="0.2">
      <c r="A3075" s="51" t="s">
        <v>2182</v>
      </c>
      <c r="B3075" s="51" t="s">
        <v>1208</v>
      </c>
      <c r="C3075" s="51" t="s">
        <v>2181</v>
      </c>
      <c r="D3075" s="51" t="s">
        <v>1390</v>
      </c>
      <c r="E3075" s="51" t="s">
        <v>1389</v>
      </c>
      <c r="F3075" s="51" t="s">
        <v>1204</v>
      </c>
      <c r="G3075" s="51" t="s">
        <v>1203</v>
      </c>
      <c r="H3075" s="51" t="s">
        <v>1202</v>
      </c>
      <c r="I3075" s="51" t="s">
        <v>1201</v>
      </c>
      <c r="J3075" s="51" t="s">
        <v>1200</v>
      </c>
      <c r="K3075" s="51" t="s">
        <v>1199</v>
      </c>
      <c r="L3075" s="51" t="s">
        <v>1222</v>
      </c>
      <c r="M3075" s="51" t="s">
        <v>1791</v>
      </c>
      <c r="N3075" s="51" t="s">
        <v>2735</v>
      </c>
      <c r="O3075" s="51">
        <v>332900</v>
      </c>
      <c r="P3075" s="51" t="s">
        <v>1195</v>
      </c>
      <c r="Q3075" s="51" t="s">
        <v>1194</v>
      </c>
      <c r="R3075" s="51" t="s">
        <v>1213</v>
      </c>
      <c r="T3075" s="51" t="s">
        <v>2270</v>
      </c>
    </row>
    <row r="3076" spans="1:20" x14ac:dyDescent="0.2">
      <c r="A3076" s="51" t="s">
        <v>2182</v>
      </c>
      <c r="B3076" s="51" t="s">
        <v>1208</v>
      </c>
      <c r="C3076" s="51" t="s">
        <v>2181</v>
      </c>
      <c r="D3076" s="51" t="s">
        <v>1390</v>
      </c>
      <c r="E3076" s="51" t="s">
        <v>1389</v>
      </c>
      <c r="F3076" s="51" t="s">
        <v>1204</v>
      </c>
      <c r="G3076" s="51" t="s">
        <v>1203</v>
      </c>
      <c r="H3076" s="51" t="s">
        <v>1202</v>
      </c>
      <c r="I3076" s="51" t="s">
        <v>1201</v>
      </c>
      <c r="J3076" s="51" t="s">
        <v>1200</v>
      </c>
      <c r="K3076" s="51" t="s">
        <v>1199</v>
      </c>
      <c r="L3076" s="51" t="s">
        <v>1219</v>
      </c>
      <c r="M3076" s="51" t="s">
        <v>1791</v>
      </c>
      <c r="N3076" s="51" t="s">
        <v>2735</v>
      </c>
      <c r="O3076" s="51">
        <v>584900</v>
      </c>
      <c r="P3076" s="51" t="s">
        <v>1195</v>
      </c>
      <c r="Q3076" s="51" t="s">
        <v>1194</v>
      </c>
      <c r="R3076" s="51" t="s">
        <v>15</v>
      </c>
      <c r="T3076" s="51" t="s">
        <v>1293</v>
      </c>
    </row>
    <row r="3077" spans="1:20" x14ac:dyDescent="0.2">
      <c r="A3077" s="51" t="s">
        <v>2182</v>
      </c>
      <c r="B3077" s="51" t="s">
        <v>1208</v>
      </c>
      <c r="C3077" s="51" t="s">
        <v>2181</v>
      </c>
      <c r="D3077" s="51" t="s">
        <v>1390</v>
      </c>
      <c r="E3077" s="51" t="s">
        <v>1389</v>
      </c>
      <c r="F3077" s="51" t="s">
        <v>1204</v>
      </c>
      <c r="G3077" s="51" t="s">
        <v>1203</v>
      </c>
      <c r="H3077" s="51" t="s">
        <v>1202</v>
      </c>
      <c r="I3077" s="51" t="s">
        <v>1201</v>
      </c>
      <c r="J3077" s="51" t="s">
        <v>1200</v>
      </c>
      <c r="K3077" s="51" t="s">
        <v>1199</v>
      </c>
      <c r="L3077" s="51" t="s">
        <v>1217</v>
      </c>
      <c r="M3077" s="51" t="s">
        <v>1211</v>
      </c>
      <c r="N3077" s="51" t="s">
        <v>1164</v>
      </c>
      <c r="O3077" s="51">
        <v>136800</v>
      </c>
      <c r="P3077" s="51" t="s">
        <v>1195</v>
      </c>
      <c r="Q3077" s="51" t="s">
        <v>1194</v>
      </c>
      <c r="R3077" s="51" t="s">
        <v>1213</v>
      </c>
      <c r="T3077" s="51" t="s">
        <v>2192</v>
      </c>
    </row>
    <row r="3078" spans="1:20" x14ac:dyDescent="0.2">
      <c r="A3078" s="51" t="s">
        <v>2182</v>
      </c>
      <c r="B3078" s="51" t="s">
        <v>1208</v>
      </c>
      <c r="C3078" s="51" t="s">
        <v>2181</v>
      </c>
      <c r="D3078" s="51" t="s">
        <v>1390</v>
      </c>
      <c r="E3078" s="51" t="s">
        <v>1389</v>
      </c>
      <c r="F3078" s="51" t="s">
        <v>1204</v>
      </c>
      <c r="G3078" s="51" t="s">
        <v>1203</v>
      </c>
      <c r="H3078" s="51" t="s">
        <v>1202</v>
      </c>
      <c r="I3078" s="51" t="s">
        <v>1201</v>
      </c>
      <c r="J3078" s="51" t="s">
        <v>1200</v>
      </c>
      <c r="K3078" s="51" t="s">
        <v>1199</v>
      </c>
      <c r="L3078" s="51" t="s">
        <v>1215</v>
      </c>
      <c r="M3078" s="51" t="s">
        <v>1791</v>
      </c>
      <c r="N3078" s="51" t="s">
        <v>2735</v>
      </c>
      <c r="O3078" s="51">
        <v>138600</v>
      </c>
      <c r="P3078" s="51" t="s">
        <v>1195</v>
      </c>
      <c r="Q3078" s="51" t="s">
        <v>1194</v>
      </c>
      <c r="R3078" s="51" t="s">
        <v>15</v>
      </c>
      <c r="T3078" s="51" t="s">
        <v>2269</v>
      </c>
    </row>
    <row r="3079" spans="1:20" x14ac:dyDescent="0.2">
      <c r="A3079" s="51" t="s">
        <v>2182</v>
      </c>
      <c r="B3079" s="51" t="s">
        <v>1208</v>
      </c>
      <c r="C3079" s="51" t="s">
        <v>2181</v>
      </c>
      <c r="D3079" s="51" t="s">
        <v>1390</v>
      </c>
      <c r="E3079" s="51" t="s">
        <v>1389</v>
      </c>
      <c r="F3079" s="51" t="s">
        <v>1204</v>
      </c>
      <c r="G3079" s="51" t="s">
        <v>1203</v>
      </c>
      <c r="H3079" s="51" t="s">
        <v>1202</v>
      </c>
      <c r="I3079" s="51" t="s">
        <v>1201</v>
      </c>
      <c r="J3079" s="51" t="s">
        <v>1200</v>
      </c>
      <c r="K3079" s="51" t="s">
        <v>1199</v>
      </c>
      <c r="L3079" s="51" t="s">
        <v>1212</v>
      </c>
      <c r="M3079" s="51" t="s">
        <v>1791</v>
      </c>
      <c r="N3079" s="51" t="s">
        <v>2735</v>
      </c>
      <c r="O3079" s="51">
        <v>214900</v>
      </c>
      <c r="P3079" s="51" t="s">
        <v>1195</v>
      </c>
      <c r="Q3079" s="51" t="s">
        <v>1194</v>
      </c>
      <c r="R3079" s="51" t="s">
        <v>15</v>
      </c>
      <c r="T3079" s="51" t="s">
        <v>1223</v>
      </c>
    </row>
    <row r="3080" spans="1:20" x14ac:dyDescent="0.2">
      <c r="A3080" s="51" t="s">
        <v>2182</v>
      </c>
      <c r="B3080" s="51" t="s">
        <v>1208</v>
      </c>
      <c r="C3080" s="51" t="s">
        <v>2181</v>
      </c>
      <c r="D3080" s="51" t="s">
        <v>1390</v>
      </c>
      <c r="E3080" s="51" t="s">
        <v>1389</v>
      </c>
      <c r="F3080" s="51" t="s">
        <v>1204</v>
      </c>
      <c r="G3080" s="51" t="s">
        <v>1203</v>
      </c>
      <c r="H3080" s="51" t="s">
        <v>1202</v>
      </c>
      <c r="I3080" s="51" t="s">
        <v>1201</v>
      </c>
      <c r="J3080" s="51" t="s">
        <v>1200</v>
      </c>
      <c r="K3080" s="51" t="s">
        <v>1199</v>
      </c>
      <c r="L3080" s="51" t="s">
        <v>1198</v>
      </c>
      <c r="M3080" s="51" t="s">
        <v>1791</v>
      </c>
      <c r="N3080" s="51" t="s">
        <v>2735</v>
      </c>
      <c r="O3080" s="51">
        <v>240900</v>
      </c>
      <c r="P3080" s="51" t="s">
        <v>1195</v>
      </c>
      <c r="Q3080" s="51" t="s">
        <v>1194</v>
      </c>
      <c r="R3080" s="51" t="s">
        <v>15</v>
      </c>
      <c r="T3080" s="51" t="s">
        <v>1310</v>
      </c>
    </row>
    <row r="3081" spans="1:20" x14ac:dyDescent="0.2">
      <c r="A3081" s="51" t="s">
        <v>2182</v>
      </c>
      <c r="B3081" s="51" t="s">
        <v>1208</v>
      </c>
      <c r="C3081" s="51" t="s">
        <v>2181</v>
      </c>
      <c r="D3081" s="51" t="s">
        <v>1390</v>
      </c>
      <c r="E3081" s="51" t="s">
        <v>1389</v>
      </c>
      <c r="F3081" s="51" t="s">
        <v>1204</v>
      </c>
      <c r="G3081" s="51" t="s">
        <v>1203</v>
      </c>
      <c r="H3081" s="51" t="s">
        <v>1202</v>
      </c>
      <c r="I3081" s="51" t="s">
        <v>1201</v>
      </c>
      <c r="J3081" s="51" t="s">
        <v>1200</v>
      </c>
      <c r="K3081" s="51" t="s">
        <v>1199</v>
      </c>
      <c r="L3081" s="51" t="s">
        <v>1251</v>
      </c>
      <c r="M3081" s="51" t="s">
        <v>1211</v>
      </c>
      <c r="N3081" s="51" t="s">
        <v>1164</v>
      </c>
      <c r="O3081" s="51">
        <v>169900</v>
      </c>
      <c r="P3081" s="51" t="s">
        <v>1195</v>
      </c>
      <c r="Q3081" s="51" t="s">
        <v>1194</v>
      </c>
      <c r="R3081" s="51" t="s">
        <v>15</v>
      </c>
      <c r="T3081" s="51" t="s">
        <v>1524</v>
      </c>
    </row>
    <row r="3082" spans="1:20" x14ac:dyDescent="0.2">
      <c r="A3082" s="51" t="s">
        <v>2182</v>
      </c>
      <c r="B3082" s="51" t="s">
        <v>1208</v>
      </c>
      <c r="C3082" s="51" t="s">
        <v>2181</v>
      </c>
      <c r="D3082" s="51" t="s">
        <v>1390</v>
      </c>
      <c r="E3082" s="51" t="s">
        <v>1389</v>
      </c>
      <c r="F3082" s="51" t="s">
        <v>1204</v>
      </c>
      <c r="G3082" s="51" t="s">
        <v>1203</v>
      </c>
      <c r="H3082" s="51" t="s">
        <v>1202</v>
      </c>
      <c r="I3082" s="51" t="s">
        <v>1201</v>
      </c>
      <c r="J3082" s="51" t="s">
        <v>1200</v>
      </c>
      <c r="K3082" s="51" t="s">
        <v>1199</v>
      </c>
      <c r="L3082" s="51" t="s">
        <v>1248</v>
      </c>
      <c r="M3082" s="51" t="s">
        <v>1211</v>
      </c>
      <c r="N3082" s="51" t="s">
        <v>1164</v>
      </c>
      <c r="O3082" s="51">
        <v>638600</v>
      </c>
      <c r="P3082" s="51" t="s">
        <v>1195</v>
      </c>
      <c r="Q3082" s="51" t="s">
        <v>1194</v>
      </c>
      <c r="R3082" s="51" t="s">
        <v>15</v>
      </c>
      <c r="T3082" s="51" t="s">
        <v>2268</v>
      </c>
    </row>
    <row r="3083" spans="1:20" x14ac:dyDescent="0.2">
      <c r="A3083" s="51" t="s">
        <v>2182</v>
      </c>
      <c r="B3083" s="51" t="s">
        <v>1208</v>
      </c>
      <c r="C3083" s="51" t="s">
        <v>2181</v>
      </c>
      <c r="D3083" s="51" t="s">
        <v>1390</v>
      </c>
      <c r="E3083" s="51" t="s">
        <v>1389</v>
      </c>
      <c r="F3083" s="51" t="s">
        <v>1204</v>
      </c>
      <c r="G3083" s="51" t="s">
        <v>1203</v>
      </c>
      <c r="H3083" s="51" t="s">
        <v>1202</v>
      </c>
      <c r="I3083" s="51" t="s">
        <v>1201</v>
      </c>
      <c r="J3083" s="51" t="s">
        <v>1200</v>
      </c>
      <c r="K3083" s="51" t="s">
        <v>1199</v>
      </c>
      <c r="L3083" s="51" t="s">
        <v>1246</v>
      </c>
      <c r="M3083" s="51" t="s">
        <v>1791</v>
      </c>
      <c r="N3083" s="51" t="s">
        <v>2735</v>
      </c>
      <c r="O3083" s="51">
        <v>318400</v>
      </c>
      <c r="P3083" s="51" t="s">
        <v>1195</v>
      </c>
      <c r="Q3083" s="51" t="s">
        <v>1194</v>
      </c>
      <c r="R3083" s="51" t="s">
        <v>15</v>
      </c>
      <c r="T3083" s="51" t="s">
        <v>1718</v>
      </c>
    </row>
    <row r="3084" spans="1:20" x14ac:dyDescent="0.2">
      <c r="A3084" s="51" t="s">
        <v>2182</v>
      </c>
      <c r="B3084" s="51" t="s">
        <v>1208</v>
      </c>
      <c r="C3084" s="51" t="s">
        <v>2181</v>
      </c>
      <c r="D3084" s="51" t="s">
        <v>1390</v>
      </c>
      <c r="E3084" s="51" t="s">
        <v>1389</v>
      </c>
      <c r="F3084" s="51" t="s">
        <v>1204</v>
      </c>
      <c r="G3084" s="51" t="s">
        <v>1203</v>
      </c>
      <c r="H3084" s="51" t="s">
        <v>1202</v>
      </c>
      <c r="I3084" s="51" t="s">
        <v>1201</v>
      </c>
      <c r="J3084" s="51" t="s">
        <v>1200</v>
      </c>
      <c r="K3084" s="51" t="s">
        <v>1199</v>
      </c>
      <c r="L3084" s="51" t="s">
        <v>1244</v>
      </c>
      <c r="M3084" s="51" t="s">
        <v>1221</v>
      </c>
      <c r="N3084" s="51" t="s">
        <v>1164</v>
      </c>
      <c r="O3084" s="51">
        <v>486200</v>
      </c>
      <c r="P3084" s="51" t="s">
        <v>1195</v>
      </c>
      <c r="Q3084" s="51" t="s">
        <v>1194</v>
      </c>
      <c r="R3084" s="51" t="s">
        <v>15</v>
      </c>
      <c r="T3084" s="51" t="s">
        <v>2235</v>
      </c>
    </row>
    <row r="3085" spans="1:20" x14ac:dyDescent="0.2">
      <c r="A3085" s="51" t="s">
        <v>2182</v>
      </c>
      <c r="B3085" s="51" t="s">
        <v>1208</v>
      </c>
      <c r="C3085" s="51" t="s">
        <v>2181</v>
      </c>
      <c r="D3085" s="51" t="s">
        <v>1390</v>
      </c>
      <c r="E3085" s="51" t="s">
        <v>1389</v>
      </c>
      <c r="F3085" s="51" t="s">
        <v>1204</v>
      </c>
      <c r="G3085" s="51" t="s">
        <v>1203</v>
      </c>
      <c r="H3085" s="51" t="s">
        <v>1202</v>
      </c>
      <c r="I3085" s="51" t="s">
        <v>1201</v>
      </c>
      <c r="J3085" s="51" t="s">
        <v>1200</v>
      </c>
      <c r="K3085" s="51" t="s">
        <v>1199</v>
      </c>
      <c r="L3085" s="51" t="s">
        <v>1242</v>
      </c>
      <c r="M3085" s="51" t="s">
        <v>1791</v>
      </c>
      <c r="N3085" s="51" t="s">
        <v>2735</v>
      </c>
      <c r="O3085" s="51">
        <v>472300</v>
      </c>
      <c r="P3085" s="51" t="s">
        <v>1195</v>
      </c>
      <c r="Q3085" s="51" t="s">
        <v>1194</v>
      </c>
      <c r="R3085" s="51" t="s">
        <v>15</v>
      </c>
      <c r="T3085" s="51" t="s">
        <v>2267</v>
      </c>
    </row>
    <row r="3086" spans="1:20" x14ac:dyDescent="0.2">
      <c r="A3086" s="51" t="s">
        <v>2182</v>
      </c>
      <c r="B3086" s="51" t="s">
        <v>1208</v>
      </c>
      <c r="C3086" s="51" t="s">
        <v>2181</v>
      </c>
      <c r="D3086" s="51" t="s">
        <v>1390</v>
      </c>
      <c r="E3086" s="51" t="s">
        <v>1389</v>
      </c>
      <c r="F3086" s="51" t="s">
        <v>1204</v>
      </c>
      <c r="G3086" s="51" t="s">
        <v>1203</v>
      </c>
      <c r="H3086" s="51" t="s">
        <v>1202</v>
      </c>
      <c r="I3086" s="51" t="s">
        <v>1201</v>
      </c>
      <c r="J3086" s="51" t="s">
        <v>1200</v>
      </c>
      <c r="K3086" s="51" t="s">
        <v>1199</v>
      </c>
      <c r="L3086" s="51" t="s">
        <v>1238</v>
      </c>
      <c r="M3086" s="51" t="s">
        <v>1791</v>
      </c>
      <c r="N3086" s="51" t="s">
        <v>2735</v>
      </c>
      <c r="O3086" s="51">
        <v>192900</v>
      </c>
      <c r="P3086" s="51" t="s">
        <v>1195</v>
      </c>
      <c r="Q3086" s="51" t="s">
        <v>1194</v>
      </c>
      <c r="R3086" s="51" t="s">
        <v>15</v>
      </c>
      <c r="T3086" s="51" t="s">
        <v>2266</v>
      </c>
    </row>
    <row r="3087" spans="1:20" x14ac:dyDescent="0.2">
      <c r="A3087" s="51" t="s">
        <v>2182</v>
      </c>
      <c r="B3087" s="51" t="s">
        <v>1208</v>
      </c>
      <c r="C3087" s="51" t="s">
        <v>2181</v>
      </c>
      <c r="D3087" s="51" t="s">
        <v>1384</v>
      </c>
      <c r="E3087" s="51" t="s">
        <v>1383</v>
      </c>
      <c r="F3087" s="51" t="s">
        <v>1204</v>
      </c>
      <c r="G3087" s="51" t="s">
        <v>1203</v>
      </c>
      <c r="H3087" s="51" t="s">
        <v>1202</v>
      </c>
      <c r="I3087" s="51" t="s">
        <v>1201</v>
      </c>
      <c r="J3087" s="51" t="s">
        <v>1200</v>
      </c>
      <c r="K3087" s="51" t="s">
        <v>1199</v>
      </c>
      <c r="L3087" s="51" t="s">
        <v>1222</v>
      </c>
      <c r="M3087" s="51" t="s">
        <v>1272</v>
      </c>
      <c r="N3087" s="51" t="s">
        <v>1166</v>
      </c>
      <c r="O3087" s="51">
        <v>339900</v>
      </c>
      <c r="P3087" s="51" t="s">
        <v>1195</v>
      </c>
      <c r="Q3087" s="51" t="s">
        <v>1194</v>
      </c>
      <c r="R3087" s="51" t="s">
        <v>1213</v>
      </c>
      <c r="T3087" s="51" t="s">
        <v>2103</v>
      </c>
    </row>
    <row r="3088" spans="1:20" x14ac:dyDescent="0.2">
      <c r="A3088" s="51" t="s">
        <v>2182</v>
      </c>
      <c r="B3088" s="51" t="s">
        <v>1208</v>
      </c>
      <c r="C3088" s="51" t="s">
        <v>2181</v>
      </c>
      <c r="D3088" s="51" t="s">
        <v>1384</v>
      </c>
      <c r="E3088" s="51" t="s">
        <v>1383</v>
      </c>
      <c r="F3088" s="51" t="s">
        <v>1204</v>
      </c>
      <c r="G3088" s="51" t="s">
        <v>1203</v>
      </c>
      <c r="H3088" s="51" t="s">
        <v>1202</v>
      </c>
      <c r="I3088" s="51" t="s">
        <v>1201</v>
      </c>
      <c r="J3088" s="51" t="s">
        <v>1200</v>
      </c>
      <c r="K3088" s="51" t="s">
        <v>1199</v>
      </c>
      <c r="L3088" s="51" t="s">
        <v>1219</v>
      </c>
      <c r="M3088" s="51" t="s">
        <v>1197</v>
      </c>
      <c r="N3088" s="51" t="s">
        <v>1168</v>
      </c>
      <c r="O3088" s="51">
        <v>308300</v>
      </c>
      <c r="P3088" s="51" t="s">
        <v>1195</v>
      </c>
      <c r="Q3088" s="51" t="s">
        <v>1194</v>
      </c>
      <c r="R3088" s="51" t="s">
        <v>15</v>
      </c>
      <c r="T3088" s="51" t="s">
        <v>2236</v>
      </c>
    </row>
    <row r="3089" spans="1:20" x14ac:dyDescent="0.2">
      <c r="A3089" s="51" t="s">
        <v>2182</v>
      </c>
      <c r="B3089" s="51" t="s">
        <v>1208</v>
      </c>
      <c r="C3089" s="51" t="s">
        <v>2181</v>
      </c>
      <c r="D3089" s="51" t="s">
        <v>1384</v>
      </c>
      <c r="E3089" s="51" t="s">
        <v>1383</v>
      </c>
      <c r="F3089" s="51" t="s">
        <v>1204</v>
      </c>
      <c r="G3089" s="51" t="s">
        <v>1203</v>
      </c>
      <c r="H3089" s="51" t="s">
        <v>1202</v>
      </c>
      <c r="I3089" s="51" t="s">
        <v>1201</v>
      </c>
      <c r="J3089" s="51" t="s">
        <v>1200</v>
      </c>
      <c r="K3089" s="51" t="s">
        <v>1199</v>
      </c>
      <c r="L3089" s="51" t="s">
        <v>1217</v>
      </c>
      <c r="M3089" s="51" t="s">
        <v>1197</v>
      </c>
      <c r="N3089" s="51" t="s">
        <v>1168</v>
      </c>
      <c r="O3089" s="51">
        <v>336400</v>
      </c>
      <c r="P3089" s="51" t="s">
        <v>1195</v>
      </c>
      <c r="Q3089" s="51" t="s">
        <v>1194</v>
      </c>
      <c r="R3089" s="51" t="s">
        <v>15</v>
      </c>
      <c r="T3089" s="51" t="s">
        <v>2248</v>
      </c>
    </row>
    <row r="3090" spans="1:20" x14ac:dyDescent="0.2">
      <c r="A3090" s="51" t="s">
        <v>2182</v>
      </c>
      <c r="B3090" s="51" t="s">
        <v>1208</v>
      </c>
      <c r="C3090" s="51" t="s">
        <v>2181</v>
      </c>
      <c r="D3090" s="51" t="s">
        <v>1384</v>
      </c>
      <c r="E3090" s="51" t="s">
        <v>1383</v>
      </c>
      <c r="F3090" s="51" t="s">
        <v>1204</v>
      </c>
      <c r="G3090" s="51" t="s">
        <v>1203</v>
      </c>
      <c r="H3090" s="51" t="s">
        <v>1202</v>
      </c>
      <c r="I3090" s="51" t="s">
        <v>1201</v>
      </c>
      <c r="J3090" s="51" t="s">
        <v>1200</v>
      </c>
      <c r="K3090" s="51" t="s">
        <v>1199</v>
      </c>
      <c r="L3090" s="51" t="s">
        <v>1215</v>
      </c>
      <c r="M3090" s="51" t="s">
        <v>1791</v>
      </c>
      <c r="N3090" s="51" t="s">
        <v>2735</v>
      </c>
      <c r="O3090" s="51">
        <v>444900</v>
      </c>
      <c r="P3090" s="51" t="s">
        <v>1195</v>
      </c>
      <c r="Q3090" s="51" t="s">
        <v>1194</v>
      </c>
      <c r="R3090" s="51" t="s">
        <v>15</v>
      </c>
      <c r="T3090" s="51" t="s">
        <v>2128</v>
      </c>
    </row>
    <row r="3091" spans="1:20" x14ac:dyDescent="0.2">
      <c r="A3091" s="51" t="s">
        <v>2182</v>
      </c>
      <c r="B3091" s="51" t="s">
        <v>1208</v>
      </c>
      <c r="C3091" s="51" t="s">
        <v>2181</v>
      </c>
      <c r="D3091" s="51" t="s">
        <v>1384</v>
      </c>
      <c r="E3091" s="51" t="s">
        <v>1383</v>
      </c>
      <c r="F3091" s="51" t="s">
        <v>1204</v>
      </c>
      <c r="G3091" s="51" t="s">
        <v>1203</v>
      </c>
      <c r="H3091" s="51" t="s">
        <v>1202</v>
      </c>
      <c r="I3091" s="51" t="s">
        <v>1201</v>
      </c>
      <c r="J3091" s="51" t="s">
        <v>1200</v>
      </c>
      <c r="K3091" s="51" t="s">
        <v>1199</v>
      </c>
      <c r="L3091" s="51" t="s">
        <v>1212</v>
      </c>
      <c r="M3091" s="51" t="s">
        <v>1221</v>
      </c>
      <c r="N3091" s="51" t="s">
        <v>1164</v>
      </c>
      <c r="O3091" s="51">
        <v>189900</v>
      </c>
      <c r="P3091" s="51" t="s">
        <v>1195</v>
      </c>
      <c r="Q3091" s="51" t="s">
        <v>1194</v>
      </c>
      <c r="R3091" s="51" t="s">
        <v>15</v>
      </c>
      <c r="T3091" s="51" t="s">
        <v>2188</v>
      </c>
    </row>
    <row r="3092" spans="1:20" x14ac:dyDescent="0.2">
      <c r="A3092" s="51" t="s">
        <v>2182</v>
      </c>
      <c r="B3092" s="51" t="s">
        <v>1208</v>
      </c>
      <c r="C3092" s="51" t="s">
        <v>2181</v>
      </c>
      <c r="D3092" s="51" t="s">
        <v>1384</v>
      </c>
      <c r="E3092" s="51" t="s">
        <v>1383</v>
      </c>
      <c r="F3092" s="51" t="s">
        <v>1204</v>
      </c>
      <c r="G3092" s="51" t="s">
        <v>1203</v>
      </c>
      <c r="H3092" s="51" t="s">
        <v>1202</v>
      </c>
      <c r="I3092" s="51" t="s">
        <v>1201</v>
      </c>
      <c r="J3092" s="51" t="s">
        <v>1200</v>
      </c>
      <c r="K3092" s="51" t="s">
        <v>1199</v>
      </c>
      <c r="L3092" s="51" t="s">
        <v>1198</v>
      </c>
      <c r="M3092" s="51" t="s">
        <v>1211</v>
      </c>
      <c r="N3092" s="51" t="s">
        <v>1164</v>
      </c>
      <c r="O3092" s="51">
        <v>252500</v>
      </c>
      <c r="P3092" s="51" t="s">
        <v>1195</v>
      </c>
      <c r="Q3092" s="51" t="s">
        <v>1194</v>
      </c>
      <c r="R3092" s="51" t="s">
        <v>15</v>
      </c>
      <c r="T3092" s="51" t="s">
        <v>2198</v>
      </c>
    </row>
    <row r="3093" spans="1:20" x14ac:dyDescent="0.2">
      <c r="A3093" s="51" t="s">
        <v>2182</v>
      </c>
      <c r="B3093" s="51" t="s">
        <v>1208</v>
      </c>
      <c r="C3093" s="51" t="s">
        <v>2181</v>
      </c>
      <c r="D3093" s="51" t="s">
        <v>1384</v>
      </c>
      <c r="E3093" s="51" t="s">
        <v>1383</v>
      </c>
      <c r="F3093" s="51" t="s">
        <v>1204</v>
      </c>
      <c r="G3093" s="51" t="s">
        <v>1203</v>
      </c>
      <c r="H3093" s="51" t="s">
        <v>1202</v>
      </c>
      <c r="I3093" s="51" t="s">
        <v>1201</v>
      </c>
      <c r="J3093" s="51" t="s">
        <v>1200</v>
      </c>
      <c r="K3093" s="51" t="s">
        <v>1199</v>
      </c>
      <c r="L3093" s="51" t="s">
        <v>1251</v>
      </c>
      <c r="M3093" s="51" t="s">
        <v>1197</v>
      </c>
      <c r="N3093" s="51" t="s">
        <v>1168</v>
      </c>
      <c r="O3093" s="51">
        <v>398900</v>
      </c>
      <c r="P3093" s="51" t="s">
        <v>1195</v>
      </c>
      <c r="Q3093" s="51" t="s">
        <v>1194</v>
      </c>
      <c r="R3093" s="51" t="s">
        <v>15</v>
      </c>
      <c r="T3093" s="51" t="s">
        <v>2264</v>
      </c>
    </row>
    <row r="3094" spans="1:20" x14ac:dyDescent="0.2">
      <c r="A3094" s="51" t="s">
        <v>2182</v>
      </c>
      <c r="B3094" s="51" t="s">
        <v>1208</v>
      </c>
      <c r="C3094" s="51" t="s">
        <v>2181</v>
      </c>
      <c r="D3094" s="51" t="s">
        <v>1384</v>
      </c>
      <c r="E3094" s="51" t="s">
        <v>1383</v>
      </c>
      <c r="F3094" s="51" t="s">
        <v>1204</v>
      </c>
      <c r="G3094" s="51" t="s">
        <v>1203</v>
      </c>
      <c r="H3094" s="51" t="s">
        <v>1202</v>
      </c>
      <c r="I3094" s="51" t="s">
        <v>1201</v>
      </c>
      <c r="J3094" s="51" t="s">
        <v>1200</v>
      </c>
      <c r="K3094" s="51" t="s">
        <v>1199</v>
      </c>
      <c r="L3094" s="51" t="s">
        <v>1248</v>
      </c>
      <c r="M3094" s="51" t="s">
        <v>1250</v>
      </c>
      <c r="N3094" s="51" t="s">
        <v>1168</v>
      </c>
      <c r="O3094" s="51">
        <v>449200</v>
      </c>
      <c r="P3094" s="51" t="s">
        <v>1195</v>
      </c>
      <c r="Q3094" s="51" t="s">
        <v>1194</v>
      </c>
      <c r="R3094" s="51" t="s">
        <v>15</v>
      </c>
      <c r="T3094" s="51" t="s">
        <v>2234</v>
      </c>
    </row>
    <row r="3095" spans="1:20" x14ac:dyDescent="0.2">
      <c r="A3095" s="51" t="s">
        <v>2182</v>
      </c>
      <c r="B3095" s="51" t="s">
        <v>1208</v>
      </c>
      <c r="C3095" s="51" t="s">
        <v>2181</v>
      </c>
      <c r="D3095" s="51" t="s">
        <v>1384</v>
      </c>
      <c r="E3095" s="51" t="s">
        <v>1383</v>
      </c>
      <c r="F3095" s="51" t="s">
        <v>1204</v>
      </c>
      <c r="G3095" s="51" t="s">
        <v>1203</v>
      </c>
      <c r="H3095" s="51" t="s">
        <v>1202</v>
      </c>
      <c r="I3095" s="51" t="s">
        <v>1201</v>
      </c>
      <c r="J3095" s="51" t="s">
        <v>1200</v>
      </c>
      <c r="K3095" s="51" t="s">
        <v>1199</v>
      </c>
      <c r="L3095" s="51" t="s">
        <v>1246</v>
      </c>
      <c r="M3095" s="51" t="s">
        <v>1791</v>
      </c>
      <c r="N3095" s="51" t="s">
        <v>2735</v>
      </c>
      <c r="O3095" s="51">
        <v>345400</v>
      </c>
      <c r="P3095" s="51" t="s">
        <v>1195</v>
      </c>
      <c r="Q3095" s="51" t="s">
        <v>1194</v>
      </c>
      <c r="R3095" s="51" t="s">
        <v>1213</v>
      </c>
      <c r="T3095" s="51" t="s">
        <v>2262</v>
      </c>
    </row>
    <row r="3096" spans="1:20" x14ac:dyDescent="0.2">
      <c r="A3096" s="51" t="s">
        <v>2182</v>
      </c>
      <c r="B3096" s="51" t="s">
        <v>1208</v>
      </c>
      <c r="C3096" s="51" t="s">
        <v>2181</v>
      </c>
      <c r="D3096" s="51" t="s">
        <v>1384</v>
      </c>
      <c r="E3096" s="51" t="s">
        <v>1383</v>
      </c>
      <c r="F3096" s="51" t="s">
        <v>1204</v>
      </c>
      <c r="G3096" s="51" t="s">
        <v>1203</v>
      </c>
      <c r="H3096" s="51" t="s">
        <v>1202</v>
      </c>
      <c r="I3096" s="51" t="s">
        <v>1201</v>
      </c>
      <c r="J3096" s="51" t="s">
        <v>1200</v>
      </c>
      <c r="K3096" s="51" t="s">
        <v>1199</v>
      </c>
      <c r="L3096" s="51" t="s">
        <v>1244</v>
      </c>
      <c r="M3096" s="51" t="s">
        <v>1791</v>
      </c>
      <c r="N3096" s="51" t="s">
        <v>2735</v>
      </c>
      <c r="O3096" s="51">
        <v>233900</v>
      </c>
      <c r="P3096" s="51" t="s">
        <v>1195</v>
      </c>
      <c r="Q3096" s="51" t="s">
        <v>1194</v>
      </c>
      <c r="R3096" s="51" t="s">
        <v>1213</v>
      </c>
      <c r="T3096" s="51" t="s">
        <v>1801</v>
      </c>
    </row>
    <row r="3097" spans="1:20" x14ac:dyDescent="0.2">
      <c r="A3097" s="51" t="s">
        <v>2182</v>
      </c>
      <c r="B3097" s="51" t="s">
        <v>1208</v>
      </c>
      <c r="C3097" s="51" t="s">
        <v>2181</v>
      </c>
      <c r="D3097" s="51" t="s">
        <v>1384</v>
      </c>
      <c r="E3097" s="51" t="s">
        <v>1383</v>
      </c>
      <c r="F3097" s="51" t="s">
        <v>1204</v>
      </c>
      <c r="G3097" s="51" t="s">
        <v>1203</v>
      </c>
      <c r="H3097" s="51" t="s">
        <v>1202</v>
      </c>
      <c r="I3097" s="51" t="s">
        <v>1201</v>
      </c>
      <c r="J3097" s="51" t="s">
        <v>1200</v>
      </c>
      <c r="K3097" s="51" t="s">
        <v>1199</v>
      </c>
      <c r="L3097" s="51" t="s">
        <v>1242</v>
      </c>
      <c r="M3097" s="51" t="s">
        <v>1250</v>
      </c>
      <c r="N3097" s="51" t="s">
        <v>1168</v>
      </c>
      <c r="O3097" s="51">
        <v>444900</v>
      </c>
      <c r="P3097" s="51" t="s">
        <v>1195</v>
      </c>
      <c r="Q3097" s="51" t="s">
        <v>1194</v>
      </c>
      <c r="R3097" s="51" t="s">
        <v>15</v>
      </c>
      <c r="T3097" s="51" t="s">
        <v>2128</v>
      </c>
    </row>
    <row r="3098" spans="1:20" x14ac:dyDescent="0.2">
      <c r="A3098" s="51" t="s">
        <v>2182</v>
      </c>
      <c r="B3098" s="51" t="s">
        <v>1208</v>
      </c>
      <c r="C3098" s="51" t="s">
        <v>2181</v>
      </c>
      <c r="D3098" s="51" t="s">
        <v>1384</v>
      </c>
      <c r="E3098" s="51" t="s">
        <v>1383</v>
      </c>
      <c r="F3098" s="51" t="s">
        <v>1204</v>
      </c>
      <c r="G3098" s="51" t="s">
        <v>1203</v>
      </c>
      <c r="H3098" s="51" t="s">
        <v>1202</v>
      </c>
      <c r="I3098" s="51" t="s">
        <v>1201</v>
      </c>
      <c r="J3098" s="51" t="s">
        <v>1200</v>
      </c>
      <c r="K3098" s="51" t="s">
        <v>1199</v>
      </c>
      <c r="L3098" s="51" t="s">
        <v>1238</v>
      </c>
      <c r="M3098" s="51" t="s">
        <v>1211</v>
      </c>
      <c r="N3098" s="51" t="s">
        <v>1164</v>
      </c>
      <c r="O3098" s="51">
        <v>499900</v>
      </c>
      <c r="P3098" s="51" t="s">
        <v>1195</v>
      </c>
      <c r="Q3098" s="51" t="s">
        <v>1194</v>
      </c>
      <c r="R3098" s="51" t="s">
        <v>15</v>
      </c>
      <c r="T3098" s="51" t="s">
        <v>2019</v>
      </c>
    </row>
    <row r="3099" spans="1:20" x14ac:dyDescent="0.2">
      <c r="A3099" s="51" t="s">
        <v>2182</v>
      </c>
      <c r="B3099" s="51" t="s">
        <v>1208</v>
      </c>
      <c r="C3099" s="51" t="s">
        <v>2181</v>
      </c>
      <c r="D3099" s="51" t="s">
        <v>1377</v>
      </c>
      <c r="E3099" s="51" t="s">
        <v>1376</v>
      </c>
      <c r="F3099" s="51" t="s">
        <v>1204</v>
      </c>
      <c r="G3099" s="51" t="s">
        <v>1203</v>
      </c>
      <c r="H3099" s="51" t="s">
        <v>1202</v>
      </c>
      <c r="I3099" s="51" t="s">
        <v>1201</v>
      </c>
      <c r="J3099" s="51" t="s">
        <v>1200</v>
      </c>
      <c r="K3099" s="51" t="s">
        <v>1199</v>
      </c>
      <c r="L3099" s="51" t="s">
        <v>1222</v>
      </c>
      <c r="M3099" s="51" t="s">
        <v>1791</v>
      </c>
      <c r="N3099" s="51" t="s">
        <v>2735</v>
      </c>
      <c r="O3099" s="51">
        <v>378900</v>
      </c>
      <c r="P3099" s="51" t="s">
        <v>1195</v>
      </c>
      <c r="Q3099" s="51" t="s">
        <v>1194</v>
      </c>
      <c r="R3099" s="51" t="s">
        <v>1213</v>
      </c>
      <c r="T3099" s="51" t="s">
        <v>1849</v>
      </c>
    </row>
    <row r="3100" spans="1:20" x14ac:dyDescent="0.2">
      <c r="A3100" s="51" t="s">
        <v>2182</v>
      </c>
      <c r="B3100" s="51" t="s">
        <v>1208</v>
      </c>
      <c r="C3100" s="51" t="s">
        <v>2181</v>
      </c>
      <c r="D3100" s="51" t="s">
        <v>1377</v>
      </c>
      <c r="E3100" s="51" t="s">
        <v>1376</v>
      </c>
      <c r="F3100" s="51" t="s">
        <v>1204</v>
      </c>
      <c r="G3100" s="51" t="s">
        <v>1203</v>
      </c>
      <c r="H3100" s="51" t="s">
        <v>1202</v>
      </c>
      <c r="I3100" s="51" t="s">
        <v>1201</v>
      </c>
      <c r="J3100" s="51" t="s">
        <v>1200</v>
      </c>
      <c r="K3100" s="51" t="s">
        <v>1199</v>
      </c>
      <c r="L3100" s="51" t="s">
        <v>1219</v>
      </c>
      <c r="M3100" s="51" t="s">
        <v>1211</v>
      </c>
      <c r="N3100" s="51" t="s">
        <v>1164</v>
      </c>
      <c r="O3100" s="51">
        <v>250200</v>
      </c>
      <c r="P3100" s="51" t="s">
        <v>1195</v>
      </c>
      <c r="Q3100" s="51" t="s">
        <v>1194</v>
      </c>
      <c r="R3100" s="51" t="s">
        <v>15</v>
      </c>
      <c r="T3100" s="51" t="s">
        <v>2265</v>
      </c>
    </row>
    <row r="3101" spans="1:20" x14ac:dyDescent="0.2">
      <c r="A3101" s="51" t="s">
        <v>2182</v>
      </c>
      <c r="B3101" s="51" t="s">
        <v>1208</v>
      </c>
      <c r="C3101" s="51" t="s">
        <v>2181</v>
      </c>
      <c r="D3101" s="51" t="s">
        <v>1377</v>
      </c>
      <c r="E3101" s="51" t="s">
        <v>1376</v>
      </c>
      <c r="F3101" s="51" t="s">
        <v>1204</v>
      </c>
      <c r="G3101" s="51" t="s">
        <v>1203</v>
      </c>
      <c r="H3101" s="51" t="s">
        <v>1202</v>
      </c>
      <c r="I3101" s="51" t="s">
        <v>1201</v>
      </c>
      <c r="J3101" s="51" t="s">
        <v>1200</v>
      </c>
      <c r="K3101" s="51" t="s">
        <v>1199</v>
      </c>
      <c r="L3101" s="51" t="s">
        <v>1217</v>
      </c>
      <c r="M3101" s="51" t="s">
        <v>1214</v>
      </c>
      <c r="N3101" s="51" t="s">
        <v>1168</v>
      </c>
      <c r="O3101" s="51">
        <v>398900</v>
      </c>
      <c r="P3101" s="51" t="s">
        <v>1195</v>
      </c>
      <c r="Q3101" s="51" t="s">
        <v>1194</v>
      </c>
      <c r="R3101" s="51" t="s">
        <v>15</v>
      </c>
      <c r="T3101" s="51" t="s">
        <v>2264</v>
      </c>
    </row>
    <row r="3102" spans="1:20" x14ac:dyDescent="0.2">
      <c r="A3102" s="51" t="s">
        <v>2182</v>
      </c>
      <c r="B3102" s="51" t="s">
        <v>1208</v>
      </c>
      <c r="C3102" s="51" t="s">
        <v>2181</v>
      </c>
      <c r="D3102" s="51" t="s">
        <v>1377</v>
      </c>
      <c r="E3102" s="51" t="s">
        <v>1376</v>
      </c>
      <c r="F3102" s="51" t="s">
        <v>1204</v>
      </c>
      <c r="G3102" s="51" t="s">
        <v>1203</v>
      </c>
      <c r="H3102" s="51" t="s">
        <v>1202</v>
      </c>
      <c r="I3102" s="51" t="s">
        <v>1201</v>
      </c>
      <c r="J3102" s="51" t="s">
        <v>1200</v>
      </c>
      <c r="K3102" s="51" t="s">
        <v>1199</v>
      </c>
      <c r="L3102" s="51" t="s">
        <v>1215</v>
      </c>
      <c r="M3102" s="51" t="s">
        <v>1272</v>
      </c>
      <c r="N3102" s="51" t="s">
        <v>1166</v>
      </c>
      <c r="O3102" s="51">
        <v>339900</v>
      </c>
      <c r="P3102" s="51" t="s">
        <v>1195</v>
      </c>
      <c r="Q3102" s="51" t="s">
        <v>1194</v>
      </c>
      <c r="R3102" s="51" t="s">
        <v>1213</v>
      </c>
      <c r="T3102" s="51" t="s">
        <v>2103</v>
      </c>
    </row>
    <row r="3103" spans="1:20" x14ac:dyDescent="0.2">
      <c r="A3103" s="51" t="s">
        <v>2182</v>
      </c>
      <c r="B3103" s="51" t="s">
        <v>1208</v>
      </c>
      <c r="C3103" s="51" t="s">
        <v>2181</v>
      </c>
      <c r="D3103" s="51" t="s">
        <v>1377</v>
      </c>
      <c r="E3103" s="51" t="s">
        <v>1376</v>
      </c>
      <c r="F3103" s="51" t="s">
        <v>1204</v>
      </c>
      <c r="G3103" s="51" t="s">
        <v>1203</v>
      </c>
      <c r="H3103" s="51" t="s">
        <v>1202</v>
      </c>
      <c r="I3103" s="51" t="s">
        <v>1201</v>
      </c>
      <c r="J3103" s="51" t="s">
        <v>1200</v>
      </c>
      <c r="K3103" s="51" t="s">
        <v>1199</v>
      </c>
      <c r="L3103" s="51" t="s">
        <v>1212</v>
      </c>
      <c r="M3103" s="51" t="s">
        <v>1197</v>
      </c>
      <c r="N3103" s="51" t="s">
        <v>1168</v>
      </c>
      <c r="O3103" s="51">
        <v>574900</v>
      </c>
      <c r="P3103" s="51" t="s">
        <v>1195</v>
      </c>
      <c r="Q3103" s="51" t="s">
        <v>1194</v>
      </c>
      <c r="R3103" s="51" t="s">
        <v>15</v>
      </c>
      <c r="T3103" s="51" t="s">
        <v>1453</v>
      </c>
    </row>
    <row r="3104" spans="1:20" x14ac:dyDescent="0.2">
      <c r="A3104" s="51" t="s">
        <v>2182</v>
      </c>
      <c r="B3104" s="51" t="s">
        <v>1208</v>
      </c>
      <c r="C3104" s="51" t="s">
        <v>2181</v>
      </c>
      <c r="D3104" s="51" t="s">
        <v>1377</v>
      </c>
      <c r="E3104" s="51" t="s">
        <v>1376</v>
      </c>
      <c r="F3104" s="51" t="s">
        <v>1204</v>
      </c>
      <c r="G3104" s="51" t="s">
        <v>1203</v>
      </c>
      <c r="H3104" s="51" t="s">
        <v>1202</v>
      </c>
      <c r="I3104" s="51" t="s">
        <v>1201</v>
      </c>
      <c r="J3104" s="51" t="s">
        <v>1200</v>
      </c>
      <c r="K3104" s="51" t="s">
        <v>1199</v>
      </c>
      <c r="L3104" s="51" t="s">
        <v>1198</v>
      </c>
      <c r="M3104" s="51" t="s">
        <v>1791</v>
      </c>
      <c r="N3104" s="51" t="s">
        <v>2735</v>
      </c>
      <c r="O3104" s="51">
        <v>104500</v>
      </c>
      <c r="P3104" s="51" t="s">
        <v>1195</v>
      </c>
      <c r="Q3104" s="51" t="s">
        <v>1194</v>
      </c>
      <c r="R3104" s="51" t="s">
        <v>15</v>
      </c>
      <c r="T3104" s="51" t="s">
        <v>2263</v>
      </c>
    </row>
    <row r="3105" spans="1:20" x14ac:dyDescent="0.2">
      <c r="A3105" s="51" t="s">
        <v>2182</v>
      </c>
      <c r="B3105" s="51" t="s">
        <v>1208</v>
      </c>
      <c r="C3105" s="51" t="s">
        <v>2181</v>
      </c>
      <c r="D3105" s="51" t="s">
        <v>1377</v>
      </c>
      <c r="E3105" s="51" t="s">
        <v>1376</v>
      </c>
      <c r="F3105" s="51" t="s">
        <v>1204</v>
      </c>
      <c r="G3105" s="51" t="s">
        <v>1203</v>
      </c>
      <c r="H3105" s="51" t="s">
        <v>1202</v>
      </c>
      <c r="I3105" s="51" t="s">
        <v>1201</v>
      </c>
      <c r="J3105" s="51" t="s">
        <v>1200</v>
      </c>
      <c r="K3105" s="51" t="s">
        <v>1199</v>
      </c>
      <c r="L3105" s="51" t="s">
        <v>1251</v>
      </c>
      <c r="M3105" s="51" t="s">
        <v>1791</v>
      </c>
      <c r="N3105" s="51" t="s">
        <v>2735</v>
      </c>
      <c r="O3105" s="51">
        <v>189900</v>
      </c>
      <c r="P3105" s="51" t="s">
        <v>1195</v>
      </c>
      <c r="Q3105" s="51" t="s">
        <v>1194</v>
      </c>
      <c r="R3105" s="51" t="s">
        <v>15</v>
      </c>
      <c r="T3105" s="51" t="s">
        <v>2188</v>
      </c>
    </row>
    <row r="3106" spans="1:20" x14ac:dyDescent="0.2">
      <c r="A3106" s="51" t="s">
        <v>2182</v>
      </c>
      <c r="B3106" s="51" t="s">
        <v>1208</v>
      </c>
      <c r="C3106" s="51" t="s">
        <v>2181</v>
      </c>
      <c r="D3106" s="51" t="s">
        <v>1377</v>
      </c>
      <c r="E3106" s="51" t="s">
        <v>1376</v>
      </c>
      <c r="F3106" s="51" t="s">
        <v>1204</v>
      </c>
      <c r="G3106" s="51" t="s">
        <v>1203</v>
      </c>
      <c r="H3106" s="51" t="s">
        <v>1202</v>
      </c>
      <c r="I3106" s="51" t="s">
        <v>1201</v>
      </c>
      <c r="J3106" s="51" t="s">
        <v>1200</v>
      </c>
      <c r="K3106" s="51" t="s">
        <v>1199</v>
      </c>
      <c r="L3106" s="51" t="s">
        <v>1248</v>
      </c>
      <c r="M3106" s="51" t="s">
        <v>1791</v>
      </c>
      <c r="N3106" s="51" t="s">
        <v>2735</v>
      </c>
      <c r="O3106" s="51">
        <v>340900</v>
      </c>
      <c r="P3106" s="51" t="s">
        <v>1195</v>
      </c>
      <c r="Q3106" s="51" t="s">
        <v>1194</v>
      </c>
      <c r="R3106" s="51" t="s">
        <v>15</v>
      </c>
      <c r="T3106" s="51" t="s">
        <v>1275</v>
      </c>
    </row>
    <row r="3107" spans="1:20" x14ac:dyDescent="0.2">
      <c r="A3107" s="51" t="s">
        <v>2182</v>
      </c>
      <c r="B3107" s="51" t="s">
        <v>1208</v>
      </c>
      <c r="C3107" s="51" t="s">
        <v>2181</v>
      </c>
      <c r="D3107" s="51" t="s">
        <v>1377</v>
      </c>
      <c r="E3107" s="51" t="s">
        <v>1376</v>
      </c>
      <c r="F3107" s="51" t="s">
        <v>1204</v>
      </c>
      <c r="G3107" s="51" t="s">
        <v>1203</v>
      </c>
      <c r="H3107" s="51" t="s">
        <v>1202</v>
      </c>
      <c r="I3107" s="51" t="s">
        <v>1201</v>
      </c>
      <c r="J3107" s="51" t="s">
        <v>1200</v>
      </c>
      <c r="K3107" s="51" t="s">
        <v>1199</v>
      </c>
      <c r="L3107" s="51" t="s">
        <v>1246</v>
      </c>
      <c r="M3107" s="51" t="s">
        <v>1211</v>
      </c>
      <c r="N3107" s="51" t="s">
        <v>1164</v>
      </c>
      <c r="O3107" s="51">
        <v>335900</v>
      </c>
      <c r="P3107" s="51" t="s">
        <v>1195</v>
      </c>
      <c r="Q3107" s="51" t="s">
        <v>1194</v>
      </c>
      <c r="R3107" s="51" t="s">
        <v>1213</v>
      </c>
      <c r="T3107" s="51" t="s">
        <v>1420</v>
      </c>
    </row>
    <row r="3108" spans="1:20" x14ac:dyDescent="0.2">
      <c r="A3108" s="51" t="s">
        <v>2182</v>
      </c>
      <c r="B3108" s="51" t="s">
        <v>1208</v>
      </c>
      <c r="C3108" s="51" t="s">
        <v>2181</v>
      </c>
      <c r="D3108" s="51" t="s">
        <v>1377</v>
      </c>
      <c r="E3108" s="51" t="s">
        <v>1376</v>
      </c>
      <c r="F3108" s="51" t="s">
        <v>1204</v>
      </c>
      <c r="G3108" s="51" t="s">
        <v>1203</v>
      </c>
      <c r="H3108" s="51" t="s">
        <v>1202</v>
      </c>
      <c r="I3108" s="51" t="s">
        <v>1201</v>
      </c>
      <c r="J3108" s="51" t="s">
        <v>1200</v>
      </c>
      <c r="K3108" s="51" t="s">
        <v>1199</v>
      </c>
      <c r="L3108" s="51" t="s">
        <v>1244</v>
      </c>
      <c r="M3108" s="51" t="s">
        <v>1791</v>
      </c>
      <c r="N3108" s="51" t="s">
        <v>2735</v>
      </c>
      <c r="O3108" s="51">
        <v>186400</v>
      </c>
      <c r="P3108" s="51" t="s">
        <v>1195</v>
      </c>
      <c r="Q3108" s="51" t="s">
        <v>1194</v>
      </c>
      <c r="R3108" s="51" t="s">
        <v>15</v>
      </c>
      <c r="T3108" s="51" t="s">
        <v>2205</v>
      </c>
    </row>
    <row r="3109" spans="1:20" x14ac:dyDescent="0.2">
      <c r="A3109" s="51" t="s">
        <v>2182</v>
      </c>
      <c r="B3109" s="51" t="s">
        <v>1208</v>
      </c>
      <c r="C3109" s="51" t="s">
        <v>2181</v>
      </c>
      <c r="D3109" s="51" t="s">
        <v>1377</v>
      </c>
      <c r="E3109" s="51" t="s">
        <v>1376</v>
      </c>
      <c r="F3109" s="51" t="s">
        <v>1204</v>
      </c>
      <c r="G3109" s="51" t="s">
        <v>1203</v>
      </c>
      <c r="H3109" s="51" t="s">
        <v>1202</v>
      </c>
      <c r="I3109" s="51" t="s">
        <v>1201</v>
      </c>
      <c r="J3109" s="51" t="s">
        <v>1200</v>
      </c>
      <c r="K3109" s="51" t="s">
        <v>1199</v>
      </c>
      <c r="L3109" s="51" t="s">
        <v>1242</v>
      </c>
      <c r="M3109" s="51" t="s">
        <v>1221</v>
      </c>
      <c r="N3109" s="51" t="s">
        <v>1164</v>
      </c>
      <c r="O3109" s="51">
        <v>164000</v>
      </c>
      <c r="P3109" s="51" t="s">
        <v>1195</v>
      </c>
      <c r="Q3109" s="51" t="s">
        <v>1194</v>
      </c>
      <c r="R3109" s="51" t="s">
        <v>15</v>
      </c>
      <c r="T3109" s="51" t="s">
        <v>2202</v>
      </c>
    </row>
    <row r="3110" spans="1:20" x14ac:dyDescent="0.2">
      <c r="A3110" s="51" t="s">
        <v>2182</v>
      </c>
      <c r="B3110" s="51" t="s">
        <v>1208</v>
      </c>
      <c r="C3110" s="51" t="s">
        <v>2181</v>
      </c>
      <c r="D3110" s="51" t="s">
        <v>1377</v>
      </c>
      <c r="E3110" s="51" t="s">
        <v>1376</v>
      </c>
      <c r="F3110" s="51" t="s">
        <v>1204</v>
      </c>
      <c r="G3110" s="51" t="s">
        <v>1203</v>
      </c>
      <c r="H3110" s="51" t="s">
        <v>1202</v>
      </c>
      <c r="I3110" s="51" t="s">
        <v>1201</v>
      </c>
      <c r="J3110" s="51" t="s">
        <v>1200</v>
      </c>
      <c r="K3110" s="51" t="s">
        <v>1199</v>
      </c>
      <c r="L3110" s="51" t="s">
        <v>1238</v>
      </c>
      <c r="M3110" s="51" t="s">
        <v>1197</v>
      </c>
      <c r="N3110" s="51" t="s">
        <v>1168</v>
      </c>
      <c r="O3110" s="51">
        <v>257900</v>
      </c>
      <c r="P3110" s="51" t="s">
        <v>1195</v>
      </c>
      <c r="Q3110" s="51" t="s">
        <v>1194</v>
      </c>
      <c r="R3110" s="51" t="s">
        <v>15</v>
      </c>
      <c r="T3110" s="51" t="s">
        <v>2186</v>
      </c>
    </row>
    <row r="3111" spans="1:20" x14ac:dyDescent="0.2">
      <c r="A3111" s="51" t="s">
        <v>2182</v>
      </c>
      <c r="B3111" s="51" t="s">
        <v>1208</v>
      </c>
      <c r="C3111" s="51" t="s">
        <v>2181</v>
      </c>
      <c r="D3111" s="51" t="s">
        <v>1369</v>
      </c>
      <c r="E3111" s="51" t="s">
        <v>1368</v>
      </c>
      <c r="F3111" s="51" t="s">
        <v>1204</v>
      </c>
      <c r="G3111" s="51" t="s">
        <v>1203</v>
      </c>
      <c r="H3111" s="51" t="s">
        <v>1202</v>
      </c>
      <c r="I3111" s="51" t="s">
        <v>1201</v>
      </c>
      <c r="J3111" s="51" t="s">
        <v>1200</v>
      </c>
      <c r="K3111" s="51" t="s">
        <v>1199</v>
      </c>
      <c r="L3111" s="51" t="s">
        <v>1222</v>
      </c>
      <c r="M3111" s="51" t="s">
        <v>1791</v>
      </c>
      <c r="N3111" s="51" t="s">
        <v>2735</v>
      </c>
      <c r="O3111" s="51">
        <v>188900</v>
      </c>
      <c r="P3111" s="51" t="s">
        <v>1195</v>
      </c>
      <c r="Q3111" s="51" t="s">
        <v>1194</v>
      </c>
      <c r="R3111" s="51" t="s">
        <v>15</v>
      </c>
      <c r="T3111" s="51" t="s">
        <v>1308</v>
      </c>
    </row>
    <row r="3112" spans="1:20" x14ac:dyDescent="0.2">
      <c r="A3112" s="51" t="s">
        <v>2182</v>
      </c>
      <c r="B3112" s="51" t="s">
        <v>1208</v>
      </c>
      <c r="C3112" s="51" t="s">
        <v>2181</v>
      </c>
      <c r="D3112" s="51" t="s">
        <v>1369</v>
      </c>
      <c r="E3112" s="51" t="s">
        <v>1368</v>
      </c>
      <c r="F3112" s="51" t="s">
        <v>1204</v>
      </c>
      <c r="G3112" s="51" t="s">
        <v>1203</v>
      </c>
      <c r="H3112" s="51" t="s">
        <v>1202</v>
      </c>
      <c r="I3112" s="51" t="s">
        <v>1201</v>
      </c>
      <c r="J3112" s="51" t="s">
        <v>1200</v>
      </c>
      <c r="K3112" s="51" t="s">
        <v>1199</v>
      </c>
      <c r="L3112" s="51" t="s">
        <v>1219</v>
      </c>
      <c r="M3112" s="51" t="s">
        <v>1791</v>
      </c>
      <c r="N3112" s="51" t="s">
        <v>2735</v>
      </c>
      <c r="O3112" s="51">
        <v>134200</v>
      </c>
      <c r="P3112" s="51" t="s">
        <v>1195</v>
      </c>
      <c r="Q3112" s="51" t="s">
        <v>1194</v>
      </c>
      <c r="R3112" s="51" t="s">
        <v>15</v>
      </c>
      <c r="T3112" s="51" t="s">
        <v>2216</v>
      </c>
    </row>
    <row r="3113" spans="1:20" x14ac:dyDescent="0.2">
      <c r="A3113" s="51" t="s">
        <v>2182</v>
      </c>
      <c r="B3113" s="51" t="s">
        <v>1208</v>
      </c>
      <c r="C3113" s="51" t="s">
        <v>2181</v>
      </c>
      <c r="D3113" s="51" t="s">
        <v>1369</v>
      </c>
      <c r="E3113" s="51" t="s">
        <v>1368</v>
      </c>
      <c r="F3113" s="51" t="s">
        <v>1204</v>
      </c>
      <c r="G3113" s="51" t="s">
        <v>1203</v>
      </c>
      <c r="H3113" s="51" t="s">
        <v>1202</v>
      </c>
      <c r="I3113" s="51" t="s">
        <v>1201</v>
      </c>
      <c r="J3113" s="51" t="s">
        <v>1200</v>
      </c>
      <c r="K3113" s="51" t="s">
        <v>1199</v>
      </c>
      <c r="L3113" s="51" t="s">
        <v>1217</v>
      </c>
      <c r="M3113" s="51" t="s">
        <v>1197</v>
      </c>
      <c r="N3113" s="51" t="s">
        <v>1168</v>
      </c>
      <c r="O3113" s="51">
        <v>335900</v>
      </c>
      <c r="P3113" s="51" t="s">
        <v>1195</v>
      </c>
      <c r="Q3113" s="51" t="s">
        <v>1194</v>
      </c>
      <c r="R3113" s="51" t="s">
        <v>15</v>
      </c>
      <c r="T3113" s="51" t="s">
        <v>1420</v>
      </c>
    </row>
    <row r="3114" spans="1:20" x14ac:dyDescent="0.2">
      <c r="A3114" s="51" t="s">
        <v>2182</v>
      </c>
      <c r="B3114" s="51" t="s">
        <v>1208</v>
      </c>
      <c r="C3114" s="51" t="s">
        <v>2181</v>
      </c>
      <c r="D3114" s="51" t="s">
        <v>1369</v>
      </c>
      <c r="E3114" s="51" t="s">
        <v>1368</v>
      </c>
      <c r="F3114" s="51" t="s">
        <v>1204</v>
      </c>
      <c r="G3114" s="51" t="s">
        <v>1203</v>
      </c>
      <c r="H3114" s="51" t="s">
        <v>1202</v>
      </c>
      <c r="I3114" s="51" t="s">
        <v>1201</v>
      </c>
      <c r="J3114" s="51" t="s">
        <v>1200</v>
      </c>
      <c r="K3114" s="51" t="s">
        <v>1199</v>
      </c>
      <c r="L3114" s="51" t="s">
        <v>1215</v>
      </c>
      <c r="M3114" s="51" t="s">
        <v>1221</v>
      </c>
      <c r="N3114" s="51" t="s">
        <v>1164</v>
      </c>
      <c r="O3114" s="51">
        <v>189900</v>
      </c>
      <c r="P3114" s="51" t="s">
        <v>1195</v>
      </c>
      <c r="Q3114" s="51" t="s">
        <v>1194</v>
      </c>
      <c r="R3114" s="51" t="s">
        <v>15</v>
      </c>
      <c r="T3114" s="51" t="s">
        <v>2188</v>
      </c>
    </row>
    <row r="3115" spans="1:20" x14ac:dyDescent="0.2">
      <c r="A3115" s="51" t="s">
        <v>2182</v>
      </c>
      <c r="B3115" s="51" t="s">
        <v>1208</v>
      </c>
      <c r="C3115" s="51" t="s">
        <v>2181</v>
      </c>
      <c r="D3115" s="51" t="s">
        <v>1369</v>
      </c>
      <c r="E3115" s="51" t="s">
        <v>1368</v>
      </c>
      <c r="F3115" s="51" t="s">
        <v>1204</v>
      </c>
      <c r="G3115" s="51" t="s">
        <v>1203</v>
      </c>
      <c r="H3115" s="51" t="s">
        <v>1202</v>
      </c>
      <c r="I3115" s="51" t="s">
        <v>1201</v>
      </c>
      <c r="J3115" s="51" t="s">
        <v>1200</v>
      </c>
      <c r="K3115" s="51" t="s">
        <v>1199</v>
      </c>
      <c r="L3115" s="51" t="s">
        <v>1212</v>
      </c>
      <c r="M3115" s="51" t="s">
        <v>1791</v>
      </c>
      <c r="N3115" s="51" t="s">
        <v>2735</v>
      </c>
      <c r="O3115" s="51">
        <v>345400</v>
      </c>
      <c r="P3115" s="51" t="s">
        <v>1195</v>
      </c>
      <c r="Q3115" s="51" t="s">
        <v>1194</v>
      </c>
      <c r="R3115" s="51" t="s">
        <v>15</v>
      </c>
      <c r="T3115" s="51" t="s">
        <v>2262</v>
      </c>
    </row>
    <row r="3116" spans="1:20" x14ac:dyDescent="0.2">
      <c r="A3116" s="51" t="s">
        <v>2182</v>
      </c>
      <c r="B3116" s="51" t="s">
        <v>1208</v>
      </c>
      <c r="C3116" s="51" t="s">
        <v>2181</v>
      </c>
      <c r="D3116" s="51" t="s">
        <v>1369</v>
      </c>
      <c r="E3116" s="51" t="s">
        <v>1368</v>
      </c>
      <c r="F3116" s="51" t="s">
        <v>1204</v>
      </c>
      <c r="G3116" s="51" t="s">
        <v>1203</v>
      </c>
      <c r="H3116" s="51" t="s">
        <v>1202</v>
      </c>
      <c r="I3116" s="51" t="s">
        <v>1201</v>
      </c>
      <c r="J3116" s="51" t="s">
        <v>1200</v>
      </c>
      <c r="K3116" s="51" t="s">
        <v>1199</v>
      </c>
      <c r="L3116" s="51" t="s">
        <v>1198</v>
      </c>
      <c r="M3116" s="51" t="s">
        <v>1197</v>
      </c>
      <c r="N3116" s="51" t="s">
        <v>1168</v>
      </c>
      <c r="O3116" s="51">
        <v>240900</v>
      </c>
      <c r="P3116" s="51" t="s">
        <v>1195</v>
      </c>
      <c r="Q3116" s="51" t="s">
        <v>1194</v>
      </c>
      <c r="R3116" s="51" t="s">
        <v>15</v>
      </c>
      <c r="T3116" s="51" t="s">
        <v>1310</v>
      </c>
    </row>
    <row r="3117" spans="1:20" x14ac:dyDescent="0.2">
      <c r="A3117" s="51" t="s">
        <v>2182</v>
      </c>
      <c r="B3117" s="51" t="s">
        <v>1208</v>
      </c>
      <c r="C3117" s="51" t="s">
        <v>2181</v>
      </c>
      <c r="D3117" s="51" t="s">
        <v>1369</v>
      </c>
      <c r="E3117" s="51" t="s">
        <v>1368</v>
      </c>
      <c r="F3117" s="51" t="s">
        <v>1204</v>
      </c>
      <c r="G3117" s="51" t="s">
        <v>1203</v>
      </c>
      <c r="H3117" s="51" t="s">
        <v>1202</v>
      </c>
      <c r="I3117" s="51" t="s">
        <v>1201</v>
      </c>
      <c r="J3117" s="51" t="s">
        <v>1200</v>
      </c>
      <c r="K3117" s="51" t="s">
        <v>1199</v>
      </c>
      <c r="L3117" s="51" t="s">
        <v>1251</v>
      </c>
      <c r="M3117" s="51" t="s">
        <v>1211</v>
      </c>
      <c r="N3117" s="51" t="s">
        <v>1164</v>
      </c>
      <c r="O3117" s="51">
        <v>328900</v>
      </c>
      <c r="P3117" s="51" t="s">
        <v>1195</v>
      </c>
      <c r="Q3117" s="51" t="s">
        <v>1194</v>
      </c>
      <c r="R3117" s="51" t="s">
        <v>15</v>
      </c>
      <c r="T3117" s="51" t="s">
        <v>1949</v>
      </c>
    </row>
    <row r="3118" spans="1:20" x14ac:dyDescent="0.2">
      <c r="A3118" s="51" t="s">
        <v>2182</v>
      </c>
      <c r="B3118" s="51" t="s">
        <v>1208</v>
      </c>
      <c r="C3118" s="51" t="s">
        <v>2181</v>
      </c>
      <c r="D3118" s="51" t="s">
        <v>1369</v>
      </c>
      <c r="E3118" s="51" t="s">
        <v>1368</v>
      </c>
      <c r="F3118" s="51" t="s">
        <v>1204</v>
      </c>
      <c r="G3118" s="51" t="s">
        <v>1203</v>
      </c>
      <c r="H3118" s="51" t="s">
        <v>1202</v>
      </c>
      <c r="I3118" s="51" t="s">
        <v>1201</v>
      </c>
      <c r="J3118" s="51" t="s">
        <v>1200</v>
      </c>
      <c r="K3118" s="51" t="s">
        <v>1199</v>
      </c>
      <c r="L3118" s="51" t="s">
        <v>1248</v>
      </c>
      <c r="M3118" s="51" t="s">
        <v>1211</v>
      </c>
      <c r="N3118" s="51" t="s">
        <v>1164</v>
      </c>
      <c r="O3118" s="51">
        <v>168900</v>
      </c>
      <c r="P3118" s="51" t="s">
        <v>1195</v>
      </c>
      <c r="Q3118" s="51" t="s">
        <v>1194</v>
      </c>
      <c r="R3118" s="51" t="s">
        <v>15</v>
      </c>
      <c r="T3118" s="51" t="s">
        <v>2261</v>
      </c>
    </row>
    <row r="3119" spans="1:20" x14ac:dyDescent="0.2">
      <c r="A3119" s="51" t="s">
        <v>2182</v>
      </c>
      <c r="B3119" s="51" t="s">
        <v>1208</v>
      </c>
      <c r="C3119" s="51" t="s">
        <v>2181</v>
      </c>
      <c r="D3119" s="51" t="s">
        <v>1369</v>
      </c>
      <c r="E3119" s="51" t="s">
        <v>1368</v>
      </c>
      <c r="F3119" s="51" t="s">
        <v>1204</v>
      </c>
      <c r="G3119" s="51" t="s">
        <v>1203</v>
      </c>
      <c r="H3119" s="51" t="s">
        <v>1202</v>
      </c>
      <c r="I3119" s="51" t="s">
        <v>1201</v>
      </c>
      <c r="J3119" s="51" t="s">
        <v>1200</v>
      </c>
      <c r="K3119" s="51" t="s">
        <v>1199</v>
      </c>
      <c r="L3119" s="51" t="s">
        <v>1246</v>
      </c>
      <c r="M3119" s="51" t="s">
        <v>1791</v>
      </c>
      <c r="N3119" s="51" t="s">
        <v>2735</v>
      </c>
      <c r="O3119" s="51">
        <v>229500</v>
      </c>
      <c r="P3119" s="51" t="s">
        <v>1195</v>
      </c>
      <c r="Q3119" s="51" t="s">
        <v>1194</v>
      </c>
      <c r="R3119" s="51" t="s">
        <v>15</v>
      </c>
      <c r="T3119" s="51" t="s">
        <v>2260</v>
      </c>
    </row>
    <row r="3120" spans="1:20" x14ac:dyDescent="0.2">
      <c r="A3120" s="51" t="s">
        <v>2182</v>
      </c>
      <c r="B3120" s="51" t="s">
        <v>1208</v>
      </c>
      <c r="C3120" s="51" t="s">
        <v>2181</v>
      </c>
      <c r="D3120" s="51" t="s">
        <v>1369</v>
      </c>
      <c r="E3120" s="51" t="s">
        <v>1368</v>
      </c>
      <c r="F3120" s="51" t="s">
        <v>1204</v>
      </c>
      <c r="G3120" s="51" t="s">
        <v>1203</v>
      </c>
      <c r="H3120" s="51" t="s">
        <v>1202</v>
      </c>
      <c r="I3120" s="51" t="s">
        <v>1201</v>
      </c>
      <c r="J3120" s="51" t="s">
        <v>1200</v>
      </c>
      <c r="K3120" s="51" t="s">
        <v>1199</v>
      </c>
      <c r="L3120" s="51" t="s">
        <v>1244</v>
      </c>
      <c r="M3120" s="51" t="s">
        <v>1791</v>
      </c>
      <c r="N3120" s="51" t="s">
        <v>2735</v>
      </c>
      <c r="O3120" s="51">
        <v>149900</v>
      </c>
      <c r="P3120" s="51" t="s">
        <v>1195</v>
      </c>
      <c r="Q3120" s="51" t="s">
        <v>1194</v>
      </c>
      <c r="R3120" s="51" t="s">
        <v>15</v>
      </c>
      <c r="T3120" s="51" t="s">
        <v>2259</v>
      </c>
    </row>
    <row r="3121" spans="1:20" x14ac:dyDescent="0.2">
      <c r="A3121" s="51" t="s">
        <v>2182</v>
      </c>
      <c r="B3121" s="51" t="s">
        <v>1208</v>
      </c>
      <c r="C3121" s="51" t="s">
        <v>2181</v>
      </c>
      <c r="D3121" s="51" t="s">
        <v>1369</v>
      </c>
      <c r="E3121" s="51" t="s">
        <v>1368</v>
      </c>
      <c r="F3121" s="51" t="s">
        <v>1204</v>
      </c>
      <c r="G3121" s="51" t="s">
        <v>1203</v>
      </c>
      <c r="H3121" s="51" t="s">
        <v>1202</v>
      </c>
      <c r="I3121" s="51" t="s">
        <v>1201</v>
      </c>
      <c r="J3121" s="51" t="s">
        <v>1200</v>
      </c>
      <c r="K3121" s="51" t="s">
        <v>1199</v>
      </c>
      <c r="L3121" s="51" t="s">
        <v>1242</v>
      </c>
      <c r="M3121" s="51" t="s">
        <v>1791</v>
      </c>
      <c r="N3121" s="51" t="s">
        <v>2735</v>
      </c>
      <c r="O3121" s="51">
        <v>331900</v>
      </c>
      <c r="P3121" s="51" t="s">
        <v>1195</v>
      </c>
      <c r="Q3121" s="51" t="s">
        <v>1194</v>
      </c>
      <c r="R3121" s="51" t="s">
        <v>15</v>
      </c>
      <c r="T3121" s="51" t="s">
        <v>2258</v>
      </c>
    </row>
    <row r="3122" spans="1:20" x14ac:dyDescent="0.2">
      <c r="A3122" s="51" t="s">
        <v>2182</v>
      </c>
      <c r="B3122" s="51" t="s">
        <v>1208</v>
      </c>
      <c r="C3122" s="51" t="s">
        <v>2181</v>
      </c>
      <c r="D3122" s="51" t="s">
        <v>1369</v>
      </c>
      <c r="E3122" s="51" t="s">
        <v>1368</v>
      </c>
      <c r="F3122" s="51" t="s">
        <v>1204</v>
      </c>
      <c r="G3122" s="51" t="s">
        <v>1203</v>
      </c>
      <c r="H3122" s="51" t="s">
        <v>1202</v>
      </c>
      <c r="I3122" s="51" t="s">
        <v>1201</v>
      </c>
      <c r="J3122" s="51" t="s">
        <v>1200</v>
      </c>
      <c r="K3122" s="51" t="s">
        <v>1199</v>
      </c>
      <c r="L3122" s="51" t="s">
        <v>1238</v>
      </c>
      <c r="M3122" s="51" t="s">
        <v>1211</v>
      </c>
      <c r="N3122" s="51" t="s">
        <v>1164</v>
      </c>
      <c r="O3122" s="51">
        <v>334900</v>
      </c>
      <c r="P3122" s="51" t="s">
        <v>1195</v>
      </c>
      <c r="Q3122" s="51" t="s">
        <v>1194</v>
      </c>
      <c r="R3122" s="51" t="s">
        <v>15</v>
      </c>
      <c r="T3122" s="51" t="s">
        <v>1727</v>
      </c>
    </row>
    <row r="3123" spans="1:20" x14ac:dyDescent="0.2">
      <c r="A3123" s="51" t="s">
        <v>2182</v>
      </c>
      <c r="B3123" s="51" t="s">
        <v>1208</v>
      </c>
      <c r="C3123" s="51" t="s">
        <v>2181</v>
      </c>
      <c r="D3123" s="51" t="s">
        <v>1362</v>
      </c>
      <c r="E3123" s="51" t="s">
        <v>1361</v>
      </c>
      <c r="F3123" s="51" t="s">
        <v>1204</v>
      </c>
      <c r="G3123" s="51" t="s">
        <v>1203</v>
      </c>
      <c r="H3123" s="51" t="s">
        <v>1202</v>
      </c>
      <c r="I3123" s="51" t="s">
        <v>1201</v>
      </c>
      <c r="J3123" s="51" t="s">
        <v>1200</v>
      </c>
      <c r="K3123" s="51" t="s">
        <v>1199</v>
      </c>
      <c r="L3123" s="51" t="s">
        <v>1222</v>
      </c>
      <c r="M3123" s="51" t="s">
        <v>1211</v>
      </c>
      <c r="N3123" s="51" t="s">
        <v>1164</v>
      </c>
      <c r="O3123" s="51">
        <v>236500</v>
      </c>
      <c r="P3123" s="51" t="s">
        <v>1195</v>
      </c>
      <c r="Q3123" s="51" t="s">
        <v>1194</v>
      </c>
      <c r="R3123" s="51" t="s">
        <v>15</v>
      </c>
      <c r="T3123" s="51" t="s">
        <v>2257</v>
      </c>
    </row>
    <row r="3124" spans="1:20" x14ac:dyDescent="0.2">
      <c r="A3124" s="51" t="s">
        <v>2182</v>
      </c>
      <c r="B3124" s="51" t="s">
        <v>1208</v>
      </c>
      <c r="C3124" s="51" t="s">
        <v>2181</v>
      </c>
      <c r="D3124" s="51" t="s">
        <v>1362</v>
      </c>
      <c r="E3124" s="51" t="s">
        <v>1361</v>
      </c>
      <c r="F3124" s="51" t="s">
        <v>1204</v>
      </c>
      <c r="G3124" s="51" t="s">
        <v>1203</v>
      </c>
      <c r="H3124" s="51" t="s">
        <v>1202</v>
      </c>
      <c r="I3124" s="51" t="s">
        <v>1201</v>
      </c>
      <c r="J3124" s="51" t="s">
        <v>1200</v>
      </c>
      <c r="K3124" s="51" t="s">
        <v>1199</v>
      </c>
      <c r="L3124" s="51" t="s">
        <v>1219</v>
      </c>
      <c r="M3124" s="51" t="s">
        <v>1211</v>
      </c>
      <c r="N3124" s="51" t="s">
        <v>1164</v>
      </c>
      <c r="O3124" s="51">
        <v>189900</v>
      </c>
      <c r="P3124" s="51" t="s">
        <v>1195</v>
      </c>
      <c r="Q3124" s="51" t="s">
        <v>1194</v>
      </c>
      <c r="R3124" s="51" t="s">
        <v>15</v>
      </c>
      <c r="T3124" s="51" t="s">
        <v>2188</v>
      </c>
    </row>
    <row r="3125" spans="1:20" x14ac:dyDescent="0.2">
      <c r="A3125" s="51" t="s">
        <v>2182</v>
      </c>
      <c r="B3125" s="51" t="s">
        <v>1208</v>
      </c>
      <c r="C3125" s="51" t="s">
        <v>2181</v>
      </c>
      <c r="D3125" s="51" t="s">
        <v>1362</v>
      </c>
      <c r="E3125" s="51" t="s">
        <v>1361</v>
      </c>
      <c r="F3125" s="51" t="s">
        <v>1204</v>
      </c>
      <c r="G3125" s="51" t="s">
        <v>1203</v>
      </c>
      <c r="H3125" s="51" t="s">
        <v>1202</v>
      </c>
      <c r="I3125" s="51" t="s">
        <v>1201</v>
      </c>
      <c r="J3125" s="51" t="s">
        <v>1200</v>
      </c>
      <c r="K3125" s="51" t="s">
        <v>1199</v>
      </c>
      <c r="L3125" s="51" t="s">
        <v>1217</v>
      </c>
      <c r="M3125" s="51" t="s">
        <v>1791</v>
      </c>
      <c r="N3125" s="51" t="s">
        <v>2735</v>
      </c>
      <c r="O3125" s="51">
        <v>333500</v>
      </c>
      <c r="P3125" s="51" t="s">
        <v>1195</v>
      </c>
      <c r="Q3125" s="51" t="s">
        <v>1194</v>
      </c>
      <c r="R3125" s="51" t="s">
        <v>15</v>
      </c>
      <c r="T3125" s="51" t="s">
        <v>2256</v>
      </c>
    </row>
    <row r="3126" spans="1:20" x14ac:dyDescent="0.2">
      <c r="A3126" s="51" t="s">
        <v>2182</v>
      </c>
      <c r="B3126" s="51" t="s">
        <v>1208</v>
      </c>
      <c r="C3126" s="51" t="s">
        <v>2181</v>
      </c>
      <c r="D3126" s="51" t="s">
        <v>1362</v>
      </c>
      <c r="E3126" s="51" t="s">
        <v>1361</v>
      </c>
      <c r="F3126" s="51" t="s">
        <v>1204</v>
      </c>
      <c r="G3126" s="51" t="s">
        <v>1203</v>
      </c>
      <c r="H3126" s="51" t="s">
        <v>1202</v>
      </c>
      <c r="I3126" s="51" t="s">
        <v>1201</v>
      </c>
      <c r="J3126" s="51" t="s">
        <v>1200</v>
      </c>
      <c r="K3126" s="51" t="s">
        <v>1199</v>
      </c>
      <c r="L3126" s="51" t="s">
        <v>1215</v>
      </c>
      <c r="M3126" s="51" t="s">
        <v>1211</v>
      </c>
      <c r="N3126" s="51" t="s">
        <v>1164</v>
      </c>
      <c r="O3126" s="51">
        <v>449400</v>
      </c>
      <c r="P3126" s="51" t="s">
        <v>1195</v>
      </c>
      <c r="Q3126" s="51" t="s">
        <v>1194</v>
      </c>
      <c r="R3126" s="51" t="s">
        <v>15</v>
      </c>
      <c r="T3126" s="51" t="s">
        <v>2255</v>
      </c>
    </row>
    <row r="3127" spans="1:20" x14ac:dyDescent="0.2">
      <c r="A3127" s="51" t="s">
        <v>2182</v>
      </c>
      <c r="B3127" s="51" t="s">
        <v>1208</v>
      </c>
      <c r="C3127" s="51" t="s">
        <v>2181</v>
      </c>
      <c r="D3127" s="51" t="s">
        <v>1362</v>
      </c>
      <c r="E3127" s="51" t="s">
        <v>1361</v>
      </c>
      <c r="F3127" s="51" t="s">
        <v>1204</v>
      </c>
      <c r="G3127" s="51" t="s">
        <v>1203</v>
      </c>
      <c r="H3127" s="51" t="s">
        <v>1202</v>
      </c>
      <c r="I3127" s="51" t="s">
        <v>1201</v>
      </c>
      <c r="J3127" s="51" t="s">
        <v>1200</v>
      </c>
      <c r="K3127" s="51" t="s">
        <v>1199</v>
      </c>
      <c r="L3127" s="51" t="s">
        <v>1212</v>
      </c>
      <c r="M3127" s="51" t="s">
        <v>1211</v>
      </c>
      <c r="N3127" s="51" t="s">
        <v>1164</v>
      </c>
      <c r="O3127" s="51">
        <v>172900</v>
      </c>
      <c r="P3127" s="51" t="s">
        <v>1195</v>
      </c>
      <c r="Q3127" s="51" t="s">
        <v>1194</v>
      </c>
      <c r="R3127" s="51" t="s">
        <v>15</v>
      </c>
      <c r="T3127" s="51" t="s">
        <v>1946</v>
      </c>
    </row>
    <row r="3128" spans="1:20" x14ac:dyDescent="0.2">
      <c r="A3128" s="51" t="s">
        <v>2182</v>
      </c>
      <c r="B3128" s="51" t="s">
        <v>1208</v>
      </c>
      <c r="C3128" s="51" t="s">
        <v>2181</v>
      </c>
      <c r="D3128" s="51" t="s">
        <v>1362</v>
      </c>
      <c r="E3128" s="51" t="s">
        <v>1361</v>
      </c>
      <c r="F3128" s="51" t="s">
        <v>1204</v>
      </c>
      <c r="G3128" s="51" t="s">
        <v>1203</v>
      </c>
      <c r="H3128" s="51" t="s">
        <v>1202</v>
      </c>
      <c r="I3128" s="51" t="s">
        <v>1201</v>
      </c>
      <c r="J3128" s="51" t="s">
        <v>1200</v>
      </c>
      <c r="K3128" s="51" t="s">
        <v>1199</v>
      </c>
      <c r="L3128" s="51" t="s">
        <v>1198</v>
      </c>
      <c r="M3128" s="51" t="s">
        <v>1791</v>
      </c>
      <c r="N3128" s="51" t="s">
        <v>2735</v>
      </c>
      <c r="O3128" s="51">
        <v>159800</v>
      </c>
      <c r="P3128" s="51" t="s">
        <v>1195</v>
      </c>
      <c r="Q3128" s="51" t="s">
        <v>1194</v>
      </c>
      <c r="R3128" s="51" t="s">
        <v>15</v>
      </c>
      <c r="T3128" s="51" t="s">
        <v>2204</v>
      </c>
    </row>
    <row r="3129" spans="1:20" x14ac:dyDescent="0.2">
      <c r="A3129" s="51" t="s">
        <v>2182</v>
      </c>
      <c r="B3129" s="51" t="s">
        <v>1208</v>
      </c>
      <c r="C3129" s="51" t="s">
        <v>2181</v>
      </c>
      <c r="D3129" s="51" t="s">
        <v>1362</v>
      </c>
      <c r="E3129" s="51" t="s">
        <v>1361</v>
      </c>
      <c r="F3129" s="51" t="s">
        <v>1204</v>
      </c>
      <c r="G3129" s="51" t="s">
        <v>1203</v>
      </c>
      <c r="H3129" s="51" t="s">
        <v>1202</v>
      </c>
      <c r="I3129" s="51" t="s">
        <v>1201</v>
      </c>
      <c r="J3129" s="51" t="s">
        <v>1200</v>
      </c>
      <c r="K3129" s="51" t="s">
        <v>1199</v>
      </c>
      <c r="L3129" s="51" t="s">
        <v>1251</v>
      </c>
      <c r="M3129" s="51" t="s">
        <v>1791</v>
      </c>
      <c r="N3129" s="51" t="s">
        <v>2735</v>
      </c>
      <c r="O3129" s="51">
        <v>136800</v>
      </c>
      <c r="P3129" s="51" t="s">
        <v>1195</v>
      </c>
      <c r="Q3129" s="51" t="s">
        <v>1194</v>
      </c>
      <c r="R3129" s="51" t="s">
        <v>15</v>
      </c>
      <c r="T3129" s="51" t="s">
        <v>2192</v>
      </c>
    </row>
    <row r="3130" spans="1:20" x14ac:dyDescent="0.2">
      <c r="A3130" s="51" t="s">
        <v>2182</v>
      </c>
      <c r="B3130" s="51" t="s">
        <v>1208</v>
      </c>
      <c r="C3130" s="51" t="s">
        <v>2181</v>
      </c>
      <c r="D3130" s="51" t="s">
        <v>1362</v>
      </c>
      <c r="E3130" s="51" t="s">
        <v>1361</v>
      </c>
      <c r="F3130" s="51" t="s">
        <v>1204</v>
      </c>
      <c r="G3130" s="51" t="s">
        <v>1203</v>
      </c>
      <c r="H3130" s="51" t="s">
        <v>1202</v>
      </c>
      <c r="I3130" s="51" t="s">
        <v>1201</v>
      </c>
      <c r="J3130" s="51" t="s">
        <v>1200</v>
      </c>
      <c r="K3130" s="51" t="s">
        <v>1199</v>
      </c>
      <c r="L3130" s="51" t="s">
        <v>1248</v>
      </c>
      <c r="M3130" s="51" t="s">
        <v>1197</v>
      </c>
      <c r="N3130" s="51" t="s">
        <v>1168</v>
      </c>
      <c r="O3130" s="51">
        <v>333400</v>
      </c>
      <c r="P3130" s="51" t="s">
        <v>1195</v>
      </c>
      <c r="Q3130" s="51" t="s">
        <v>1194</v>
      </c>
      <c r="R3130" s="51" t="s">
        <v>15</v>
      </c>
      <c r="T3130" s="51" t="s">
        <v>2254</v>
      </c>
    </row>
    <row r="3131" spans="1:20" x14ac:dyDescent="0.2">
      <c r="A3131" s="51" t="s">
        <v>2182</v>
      </c>
      <c r="B3131" s="51" t="s">
        <v>1208</v>
      </c>
      <c r="C3131" s="51" t="s">
        <v>2181</v>
      </c>
      <c r="D3131" s="51" t="s">
        <v>1362</v>
      </c>
      <c r="E3131" s="51" t="s">
        <v>1361</v>
      </c>
      <c r="F3131" s="51" t="s">
        <v>1204</v>
      </c>
      <c r="G3131" s="51" t="s">
        <v>1203</v>
      </c>
      <c r="H3131" s="51" t="s">
        <v>1202</v>
      </c>
      <c r="I3131" s="51" t="s">
        <v>1201</v>
      </c>
      <c r="J3131" s="51" t="s">
        <v>1200</v>
      </c>
      <c r="K3131" s="51" t="s">
        <v>1199</v>
      </c>
      <c r="L3131" s="51" t="s">
        <v>1246</v>
      </c>
      <c r="M3131" s="51" t="s">
        <v>1197</v>
      </c>
      <c r="N3131" s="51" t="s">
        <v>1168</v>
      </c>
      <c r="O3131" s="51">
        <v>308300</v>
      </c>
      <c r="P3131" s="51" t="s">
        <v>1195</v>
      </c>
      <c r="Q3131" s="51" t="s">
        <v>1194</v>
      </c>
      <c r="R3131" s="51" t="s">
        <v>15</v>
      </c>
      <c r="T3131" s="51" t="s">
        <v>2236</v>
      </c>
    </row>
    <row r="3132" spans="1:20" x14ac:dyDescent="0.2">
      <c r="A3132" s="51" t="s">
        <v>2182</v>
      </c>
      <c r="B3132" s="51" t="s">
        <v>1208</v>
      </c>
      <c r="C3132" s="51" t="s">
        <v>2181</v>
      </c>
      <c r="D3132" s="51" t="s">
        <v>1362</v>
      </c>
      <c r="E3132" s="51" t="s">
        <v>1361</v>
      </c>
      <c r="F3132" s="51" t="s">
        <v>1204</v>
      </c>
      <c r="G3132" s="51" t="s">
        <v>1203</v>
      </c>
      <c r="H3132" s="51" t="s">
        <v>1202</v>
      </c>
      <c r="I3132" s="51" t="s">
        <v>1201</v>
      </c>
      <c r="J3132" s="51" t="s">
        <v>1200</v>
      </c>
      <c r="K3132" s="51" t="s">
        <v>1199</v>
      </c>
      <c r="L3132" s="51" t="s">
        <v>1244</v>
      </c>
      <c r="M3132" s="51" t="s">
        <v>1791</v>
      </c>
      <c r="N3132" s="51" t="s">
        <v>2735</v>
      </c>
      <c r="O3132" s="51">
        <v>183900</v>
      </c>
      <c r="P3132" s="51" t="s">
        <v>1195</v>
      </c>
      <c r="Q3132" s="51" t="s">
        <v>1194</v>
      </c>
      <c r="R3132" s="51" t="s">
        <v>15</v>
      </c>
      <c r="T3132" s="51" t="s">
        <v>2135</v>
      </c>
    </row>
    <row r="3133" spans="1:20" x14ac:dyDescent="0.2">
      <c r="A3133" s="51" t="s">
        <v>2182</v>
      </c>
      <c r="B3133" s="51" t="s">
        <v>1208</v>
      </c>
      <c r="C3133" s="51" t="s">
        <v>2181</v>
      </c>
      <c r="D3133" s="51" t="s">
        <v>1362</v>
      </c>
      <c r="E3133" s="51" t="s">
        <v>1361</v>
      </c>
      <c r="F3133" s="51" t="s">
        <v>1204</v>
      </c>
      <c r="G3133" s="51" t="s">
        <v>1203</v>
      </c>
      <c r="H3133" s="51" t="s">
        <v>1202</v>
      </c>
      <c r="I3133" s="51" t="s">
        <v>1201</v>
      </c>
      <c r="J3133" s="51" t="s">
        <v>1200</v>
      </c>
      <c r="K3133" s="51" t="s">
        <v>1199</v>
      </c>
      <c r="L3133" s="51" t="s">
        <v>1242</v>
      </c>
      <c r="M3133" s="51" t="s">
        <v>1211</v>
      </c>
      <c r="N3133" s="51" t="s">
        <v>1164</v>
      </c>
      <c r="O3133" s="51">
        <v>264700</v>
      </c>
      <c r="P3133" s="51" t="s">
        <v>1195</v>
      </c>
      <c r="Q3133" s="51" t="s">
        <v>1194</v>
      </c>
      <c r="R3133" s="51" t="s">
        <v>15</v>
      </c>
      <c r="T3133" s="51" t="s">
        <v>2253</v>
      </c>
    </row>
    <row r="3134" spans="1:20" x14ac:dyDescent="0.2">
      <c r="A3134" s="51" t="s">
        <v>2182</v>
      </c>
      <c r="B3134" s="51" t="s">
        <v>1208</v>
      </c>
      <c r="C3134" s="51" t="s">
        <v>2181</v>
      </c>
      <c r="D3134" s="51" t="s">
        <v>1362</v>
      </c>
      <c r="E3134" s="51" t="s">
        <v>1361</v>
      </c>
      <c r="F3134" s="51" t="s">
        <v>1204</v>
      </c>
      <c r="G3134" s="51" t="s">
        <v>1203</v>
      </c>
      <c r="H3134" s="51" t="s">
        <v>1202</v>
      </c>
      <c r="I3134" s="51" t="s">
        <v>1201</v>
      </c>
      <c r="J3134" s="51" t="s">
        <v>1200</v>
      </c>
      <c r="K3134" s="51" t="s">
        <v>1199</v>
      </c>
      <c r="L3134" s="51" t="s">
        <v>1238</v>
      </c>
      <c r="M3134" s="51" t="s">
        <v>1221</v>
      </c>
      <c r="N3134" s="51" t="s">
        <v>1164</v>
      </c>
      <c r="O3134" s="51">
        <v>163900</v>
      </c>
      <c r="P3134" s="51" t="s">
        <v>1195</v>
      </c>
      <c r="Q3134" s="51" t="s">
        <v>1194</v>
      </c>
      <c r="R3134" s="51" t="s">
        <v>15</v>
      </c>
      <c r="T3134" s="51" t="s">
        <v>2252</v>
      </c>
    </row>
    <row r="3135" spans="1:20" x14ac:dyDescent="0.2">
      <c r="A3135" s="51" t="s">
        <v>2182</v>
      </c>
      <c r="B3135" s="51" t="s">
        <v>1208</v>
      </c>
      <c r="C3135" s="51" t="s">
        <v>2181</v>
      </c>
      <c r="D3135" s="51" t="s">
        <v>1358</v>
      </c>
      <c r="E3135" s="51" t="s">
        <v>1357</v>
      </c>
      <c r="F3135" s="51" t="s">
        <v>1204</v>
      </c>
      <c r="G3135" s="51" t="s">
        <v>1203</v>
      </c>
      <c r="H3135" s="51" t="s">
        <v>1202</v>
      </c>
      <c r="I3135" s="51" t="s">
        <v>1201</v>
      </c>
      <c r="J3135" s="51" t="s">
        <v>1200</v>
      </c>
      <c r="K3135" s="51" t="s">
        <v>1199</v>
      </c>
      <c r="L3135" s="51" t="s">
        <v>1222</v>
      </c>
      <c r="M3135" s="51" t="s">
        <v>1211</v>
      </c>
      <c r="N3135" s="51" t="s">
        <v>1164</v>
      </c>
      <c r="O3135" s="51">
        <v>257900</v>
      </c>
      <c r="P3135" s="51" t="s">
        <v>1195</v>
      </c>
      <c r="Q3135" s="51" t="s">
        <v>1194</v>
      </c>
      <c r="R3135" s="51" t="s">
        <v>15</v>
      </c>
      <c r="T3135" s="51" t="s">
        <v>2186</v>
      </c>
    </row>
    <row r="3136" spans="1:20" x14ac:dyDescent="0.2">
      <c r="A3136" s="51" t="s">
        <v>2182</v>
      </c>
      <c r="B3136" s="51" t="s">
        <v>1208</v>
      </c>
      <c r="C3136" s="51" t="s">
        <v>2181</v>
      </c>
      <c r="D3136" s="51" t="s">
        <v>1358</v>
      </c>
      <c r="E3136" s="51" t="s">
        <v>1357</v>
      </c>
      <c r="F3136" s="51" t="s">
        <v>1204</v>
      </c>
      <c r="G3136" s="51" t="s">
        <v>1203</v>
      </c>
      <c r="H3136" s="51" t="s">
        <v>1202</v>
      </c>
      <c r="I3136" s="51" t="s">
        <v>1201</v>
      </c>
      <c r="J3136" s="51" t="s">
        <v>1200</v>
      </c>
      <c r="K3136" s="51" t="s">
        <v>1199</v>
      </c>
      <c r="L3136" s="51" t="s">
        <v>1219</v>
      </c>
      <c r="M3136" s="51" t="s">
        <v>1791</v>
      </c>
      <c r="N3136" s="51" t="s">
        <v>2735</v>
      </c>
      <c r="O3136" s="51">
        <v>205100</v>
      </c>
      <c r="P3136" s="51" t="s">
        <v>1195</v>
      </c>
      <c r="Q3136" s="51" t="s">
        <v>1194</v>
      </c>
      <c r="R3136" s="51" t="s">
        <v>15</v>
      </c>
      <c r="T3136" s="51" t="s">
        <v>2249</v>
      </c>
    </row>
    <row r="3137" spans="1:20" x14ac:dyDescent="0.2">
      <c r="A3137" s="51" t="s">
        <v>2182</v>
      </c>
      <c r="B3137" s="51" t="s">
        <v>1208</v>
      </c>
      <c r="C3137" s="51" t="s">
        <v>2181</v>
      </c>
      <c r="D3137" s="51" t="s">
        <v>1358</v>
      </c>
      <c r="E3137" s="51" t="s">
        <v>1357</v>
      </c>
      <c r="F3137" s="51" t="s">
        <v>1204</v>
      </c>
      <c r="G3137" s="51" t="s">
        <v>1203</v>
      </c>
      <c r="H3137" s="51" t="s">
        <v>1202</v>
      </c>
      <c r="I3137" s="51" t="s">
        <v>1201</v>
      </c>
      <c r="J3137" s="51" t="s">
        <v>1200</v>
      </c>
      <c r="K3137" s="51" t="s">
        <v>1199</v>
      </c>
      <c r="L3137" s="51" t="s">
        <v>1217</v>
      </c>
      <c r="M3137" s="51" t="s">
        <v>1791</v>
      </c>
      <c r="N3137" s="51" t="s">
        <v>2735</v>
      </c>
      <c r="O3137" s="51">
        <v>444900</v>
      </c>
      <c r="P3137" s="51" t="s">
        <v>1195</v>
      </c>
      <c r="Q3137" s="51" t="s">
        <v>1194</v>
      </c>
      <c r="R3137" s="51" t="s">
        <v>1213</v>
      </c>
      <c r="T3137" s="51" t="s">
        <v>2128</v>
      </c>
    </row>
    <row r="3138" spans="1:20" x14ac:dyDescent="0.2">
      <c r="A3138" s="51" t="s">
        <v>2182</v>
      </c>
      <c r="B3138" s="51" t="s">
        <v>1208</v>
      </c>
      <c r="C3138" s="51" t="s">
        <v>2181</v>
      </c>
      <c r="D3138" s="51" t="s">
        <v>1358</v>
      </c>
      <c r="E3138" s="51" t="s">
        <v>1357</v>
      </c>
      <c r="F3138" s="51" t="s">
        <v>1204</v>
      </c>
      <c r="G3138" s="51" t="s">
        <v>1203</v>
      </c>
      <c r="H3138" s="51" t="s">
        <v>1202</v>
      </c>
      <c r="I3138" s="51" t="s">
        <v>1201</v>
      </c>
      <c r="J3138" s="51" t="s">
        <v>1200</v>
      </c>
      <c r="K3138" s="51" t="s">
        <v>1199</v>
      </c>
      <c r="L3138" s="51" t="s">
        <v>1215</v>
      </c>
      <c r="M3138" s="51" t="s">
        <v>1211</v>
      </c>
      <c r="N3138" s="51" t="s">
        <v>1164</v>
      </c>
      <c r="O3138" s="51">
        <v>340900</v>
      </c>
      <c r="P3138" s="51" t="s">
        <v>1195</v>
      </c>
      <c r="Q3138" s="51" t="s">
        <v>1194</v>
      </c>
      <c r="R3138" s="51" t="s">
        <v>15</v>
      </c>
      <c r="T3138" s="51" t="s">
        <v>1275</v>
      </c>
    </row>
    <row r="3139" spans="1:20" x14ac:dyDescent="0.2">
      <c r="A3139" s="51" t="s">
        <v>2182</v>
      </c>
      <c r="B3139" s="51" t="s">
        <v>1208</v>
      </c>
      <c r="C3139" s="51" t="s">
        <v>2181</v>
      </c>
      <c r="D3139" s="51" t="s">
        <v>1358</v>
      </c>
      <c r="E3139" s="51" t="s">
        <v>1357</v>
      </c>
      <c r="F3139" s="51" t="s">
        <v>1204</v>
      </c>
      <c r="G3139" s="51" t="s">
        <v>1203</v>
      </c>
      <c r="H3139" s="51" t="s">
        <v>1202</v>
      </c>
      <c r="I3139" s="51" t="s">
        <v>1201</v>
      </c>
      <c r="J3139" s="51" t="s">
        <v>1200</v>
      </c>
      <c r="K3139" s="51" t="s">
        <v>1199</v>
      </c>
      <c r="L3139" s="51" t="s">
        <v>1212</v>
      </c>
      <c r="M3139" s="51" t="s">
        <v>1211</v>
      </c>
      <c r="N3139" s="51" t="s">
        <v>1164</v>
      </c>
      <c r="O3139" s="51">
        <v>189900</v>
      </c>
      <c r="P3139" s="51" t="s">
        <v>1195</v>
      </c>
      <c r="Q3139" s="51" t="s">
        <v>1194</v>
      </c>
      <c r="R3139" s="51" t="s">
        <v>15</v>
      </c>
      <c r="T3139" s="51" t="s">
        <v>2188</v>
      </c>
    </row>
    <row r="3140" spans="1:20" x14ac:dyDescent="0.2">
      <c r="A3140" s="51" t="s">
        <v>2182</v>
      </c>
      <c r="B3140" s="51" t="s">
        <v>1208</v>
      </c>
      <c r="C3140" s="51" t="s">
        <v>2181</v>
      </c>
      <c r="D3140" s="51" t="s">
        <v>1358</v>
      </c>
      <c r="E3140" s="51" t="s">
        <v>1357</v>
      </c>
      <c r="F3140" s="51" t="s">
        <v>1204</v>
      </c>
      <c r="G3140" s="51" t="s">
        <v>1203</v>
      </c>
      <c r="H3140" s="51" t="s">
        <v>1202</v>
      </c>
      <c r="I3140" s="51" t="s">
        <v>1201</v>
      </c>
      <c r="J3140" s="51" t="s">
        <v>1200</v>
      </c>
      <c r="K3140" s="51" t="s">
        <v>1199</v>
      </c>
      <c r="L3140" s="51" t="s">
        <v>1198</v>
      </c>
      <c r="M3140" s="51" t="s">
        <v>1221</v>
      </c>
      <c r="N3140" s="51" t="s">
        <v>1164</v>
      </c>
      <c r="O3140" s="51">
        <v>338800</v>
      </c>
      <c r="P3140" s="51" t="s">
        <v>1195</v>
      </c>
      <c r="Q3140" s="51" t="s">
        <v>1194</v>
      </c>
      <c r="R3140" s="51" t="s">
        <v>15</v>
      </c>
      <c r="T3140" s="51" t="s">
        <v>2240</v>
      </c>
    </row>
    <row r="3141" spans="1:20" x14ac:dyDescent="0.2">
      <c r="A3141" s="51" t="s">
        <v>2182</v>
      </c>
      <c r="B3141" s="51" t="s">
        <v>1208</v>
      </c>
      <c r="C3141" s="51" t="s">
        <v>2181</v>
      </c>
      <c r="D3141" s="51" t="s">
        <v>1354</v>
      </c>
      <c r="E3141" s="51" t="s">
        <v>1353</v>
      </c>
      <c r="F3141" s="51" t="s">
        <v>1204</v>
      </c>
      <c r="G3141" s="51" t="s">
        <v>1203</v>
      </c>
      <c r="H3141" s="51" t="s">
        <v>1202</v>
      </c>
      <c r="I3141" s="51" t="s">
        <v>1201</v>
      </c>
      <c r="J3141" s="51" t="s">
        <v>1200</v>
      </c>
      <c r="K3141" s="51" t="s">
        <v>1199</v>
      </c>
      <c r="L3141" s="51" t="s">
        <v>1222</v>
      </c>
      <c r="M3141" s="51" t="s">
        <v>1791</v>
      </c>
      <c r="N3141" s="51" t="s">
        <v>2735</v>
      </c>
      <c r="O3141" s="51">
        <v>322400</v>
      </c>
      <c r="P3141" s="51" t="s">
        <v>1195</v>
      </c>
      <c r="Q3141" s="51" t="s">
        <v>1194</v>
      </c>
      <c r="R3141" s="51" t="s">
        <v>15</v>
      </c>
      <c r="T3141" s="51" t="s">
        <v>2251</v>
      </c>
    </row>
    <row r="3142" spans="1:20" x14ac:dyDescent="0.2">
      <c r="A3142" s="51" t="s">
        <v>2182</v>
      </c>
      <c r="B3142" s="51" t="s">
        <v>1208</v>
      </c>
      <c r="C3142" s="51" t="s">
        <v>2181</v>
      </c>
      <c r="D3142" s="51" t="s">
        <v>1354</v>
      </c>
      <c r="E3142" s="51" t="s">
        <v>1353</v>
      </c>
      <c r="F3142" s="51" t="s">
        <v>1204</v>
      </c>
      <c r="G3142" s="51" t="s">
        <v>1203</v>
      </c>
      <c r="H3142" s="51" t="s">
        <v>1202</v>
      </c>
      <c r="I3142" s="51" t="s">
        <v>1201</v>
      </c>
      <c r="J3142" s="51" t="s">
        <v>1200</v>
      </c>
      <c r="K3142" s="51" t="s">
        <v>1199</v>
      </c>
      <c r="L3142" s="51" t="s">
        <v>1219</v>
      </c>
      <c r="M3142" s="51" t="s">
        <v>1791</v>
      </c>
      <c r="N3142" s="51" t="s">
        <v>2735</v>
      </c>
      <c r="O3142" s="51">
        <v>167900</v>
      </c>
      <c r="P3142" s="51" t="s">
        <v>1195</v>
      </c>
      <c r="Q3142" s="51" t="s">
        <v>1194</v>
      </c>
      <c r="R3142" s="51" t="s">
        <v>15</v>
      </c>
      <c r="T3142" s="51" t="s">
        <v>1901</v>
      </c>
    </row>
    <row r="3143" spans="1:20" x14ac:dyDescent="0.2">
      <c r="A3143" s="51" t="s">
        <v>2182</v>
      </c>
      <c r="B3143" s="51" t="s">
        <v>1208</v>
      </c>
      <c r="C3143" s="51" t="s">
        <v>2181</v>
      </c>
      <c r="D3143" s="51" t="s">
        <v>1354</v>
      </c>
      <c r="E3143" s="51" t="s">
        <v>1353</v>
      </c>
      <c r="F3143" s="51" t="s">
        <v>1204</v>
      </c>
      <c r="G3143" s="51" t="s">
        <v>1203</v>
      </c>
      <c r="H3143" s="51" t="s">
        <v>1202</v>
      </c>
      <c r="I3143" s="51" t="s">
        <v>1201</v>
      </c>
      <c r="J3143" s="51" t="s">
        <v>1200</v>
      </c>
      <c r="K3143" s="51" t="s">
        <v>1199</v>
      </c>
      <c r="L3143" s="51" t="s">
        <v>1217</v>
      </c>
      <c r="M3143" s="51" t="s">
        <v>1791</v>
      </c>
      <c r="N3143" s="51" t="s">
        <v>2735</v>
      </c>
      <c r="O3143" s="51">
        <v>189900</v>
      </c>
      <c r="P3143" s="51" t="s">
        <v>1195</v>
      </c>
      <c r="Q3143" s="51" t="s">
        <v>1194</v>
      </c>
      <c r="R3143" s="51" t="s">
        <v>15</v>
      </c>
      <c r="T3143" s="51" t="s">
        <v>2188</v>
      </c>
    </row>
    <row r="3144" spans="1:20" x14ac:dyDescent="0.2">
      <c r="A3144" s="51" t="s">
        <v>2182</v>
      </c>
      <c r="B3144" s="51" t="s">
        <v>1208</v>
      </c>
      <c r="C3144" s="51" t="s">
        <v>2181</v>
      </c>
      <c r="D3144" s="51" t="s">
        <v>1354</v>
      </c>
      <c r="E3144" s="51" t="s">
        <v>1353</v>
      </c>
      <c r="F3144" s="51" t="s">
        <v>1204</v>
      </c>
      <c r="G3144" s="51" t="s">
        <v>1203</v>
      </c>
      <c r="H3144" s="51" t="s">
        <v>1202</v>
      </c>
      <c r="I3144" s="51" t="s">
        <v>1201</v>
      </c>
      <c r="J3144" s="51" t="s">
        <v>1200</v>
      </c>
      <c r="K3144" s="51" t="s">
        <v>1199</v>
      </c>
      <c r="L3144" s="51" t="s">
        <v>1215</v>
      </c>
      <c r="M3144" s="51" t="s">
        <v>1791</v>
      </c>
      <c r="N3144" s="51" t="s">
        <v>2735</v>
      </c>
      <c r="O3144" s="51">
        <v>144900</v>
      </c>
      <c r="P3144" s="51" t="s">
        <v>1195</v>
      </c>
      <c r="Q3144" s="51" t="s">
        <v>1194</v>
      </c>
      <c r="R3144" s="51" t="s">
        <v>15</v>
      </c>
      <c r="T3144" s="51" t="s">
        <v>2237</v>
      </c>
    </row>
    <row r="3145" spans="1:20" x14ac:dyDescent="0.2">
      <c r="A3145" s="51" t="s">
        <v>2182</v>
      </c>
      <c r="B3145" s="51" t="s">
        <v>1208</v>
      </c>
      <c r="C3145" s="51" t="s">
        <v>2181</v>
      </c>
      <c r="D3145" s="51" t="s">
        <v>1354</v>
      </c>
      <c r="E3145" s="51" t="s">
        <v>1353</v>
      </c>
      <c r="F3145" s="51" t="s">
        <v>1204</v>
      </c>
      <c r="G3145" s="51" t="s">
        <v>1203</v>
      </c>
      <c r="H3145" s="51" t="s">
        <v>1202</v>
      </c>
      <c r="I3145" s="51" t="s">
        <v>1201</v>
      </c>
      <c r="J3145" s="51" t="s">
        <v>1200</v>
      </c>
      <c r="K3145" s="51" t="s">
        <v>1199</v>
      </c>
      <c r="L3145" s="51" t="s">
        <v>1212</v>
      </c>
      <c r="M3145" s="51" t="s">
        <v>1791</v>
      </c>
      <c r="N3145" s="51" t="s">
        <v>2735</v>
      </c>
      <c r="O3145" s="51">
        <v>155400</v>
      </c>
      <c r="P3145" s="51" t="s">
        <v>1195</v>
      </c>
      <c r="Q3145" s="51" t="s">
        <v>1194</v>
      </c>
      <c r="R3145" s="51" t="s">
        <v>15</v>
      </c>
      <c r="T3145" s="51" t="s">
        <v>2250</v>
      </c>
    </row>
    <row r="3146" spans="1:20" x14ac:dyDescent="0.2">
      <c r="A3146" s="51" t="s">
        <v>2182</v>
      </c>
      <c r="B3146" s="51" t="s">
        <v>1208</v>
      </c>
      <c r="C3146" s="51" t="s">
        <v>2181</v>
      </c>
      <c r="D3146" s="51" t="s">
        <v>1354</v>
      </c>
      <c r="E3146" s="51" t="s">
        <v>1353</v>
      </c>
      <c r="F3146" s="51" t="s">
        <v>1204</v>
      </c>
      <c r="G3146" s="51" t="s">
        <v>1203</v>
      </c>
      <c r="H3146" s="51" t="s">
        <v>1202</v>
      </c>
      <c r="I3146" s="51" t="s">
        <v>1201</v>
      </c>
      <c r="J3146" s="51" t="s">
        <v>1200</v>
      </c>
      <c r="K3146" s="51" t="s">
        <v>1199</v>
      </c>
      <c r="L3146" s="51" t="s">
        <v>1198</v>
      </c>
      <c r="M3146" s="51" t="s">
        <v>1211</v>
      </c>
      <c r="N3146" s="51" t="s">
        <v>1164</v>
      </c>
      <c r="O3146" s="51">
        <v>335900</v>
      </c>
      <c r="P3146" s="51" t="s">
        <v>1195</v>
      </c>
      <c r="Q3146" s="51" t="s">
        <v>1194</v>
      </c>
      <c r="R3146" s="51" t="s">
        <v>1213</v>
      </c>
      <c r="T3146" s="51" t="s">
        <v>1420</v>
      </c>
    </row>
    <row r="3147" spans="1:20" x14ac:dyDescent="0.2">
      <c r="A3147" s="51" t="s">
        <v>2182</v>
      </c>
      <c r="B3147" s="51" t="s">
        <v>1208</v>
      </c>
      <c r="C3147" s="51" t="s">
        <v>2181</v>
      </c>
      <c r="D3147" s="51" t="s">
        <v>1351</v>
      </c>
      <c r="E3147" s="51" t="s">
        <v>1350</v>
      </c>
      <c r="F3147" s="51" t="s">
        <v>1204</v>
      </c>
      <c r="G3147" s="51" t="s">
        <v>1203</v>
      </c>
      <c r="H3147" s="51" t="s">
        <v>1202</v>
      </c>
      <c r="I3147" s="51" t="s">
        <v>1201</v>
      </c>
      <c r="J3147" s="51" t="s">
        <v>1200</v>
      </c>
      <c r="K3147" s="51" t="s">
        <v>1199</v>
      </c>
      <c r="L3147" s="51" t="s">
        <v>1222</v>
      </c>
      <c r="M3147" s="51" t="s">
        <v>1211</v>
      </c>
      <c r="N3147" s="51" t="s">
        <v>1164</v>
      </c>
      <c r="O3147" s="51">
        <v>205100</v>
      </c>
      <c r="P3147" s="51" t="s">
        <v>1195</v>
      </c>
      <c r="Q3147" s="51" t="s">
        <v>1194</v>
      </c>
      <c r="R3147" s="51" t="s">
        <v>15</v>
      </c>
      <c r="T3147" s="51" t="s">
        <v>2249</v>
      </c>
    </row>
    <row r="3148" spans="1:20" x14ac:dyDescent="0.2">
      <c r="A3148" s="51" t="s">
        <v>2182</v>
      </c>
      <c r="B3148" s="51" t="s">
        <v>1208</v>
      </c>
      <c r="C3148" s="51" t="s">
        <v>2181</v>
      </c>
      <c r="D3148" s="51" t="s">
        <v>1351</v>
      </c>
      <c r="E3148" s="51" t="s">
        <v>1350</v>
      </c>
      <c r="F3148" s="51" t="s">
        <v>1204</v>
      </c>
      <c r="G3148" s="51" t="s">
        <v>1203</v>
      </c>
      <c r="H3148" s="51" t="s">
        <v>1202</v>
      </c>
      <c r="I3148" s="51" t="s">
        <v>1201</v>
      </c>
      <c r="J3148" s="51" t="s">
        <v>1200</v>
      </c>
      <c r="K3148" s="51" t="s">
        <v>1199</v>
      </c>
      <c r="L3148" s="51" t="s">
        <v>1219</v>
      </c>
      <c r="M3148" s="51" t="s">
        <v>1791</v>
      </c>
      <c r="N3148" s="51" t="s">
        <v>2735</v>
      </c>
      <c r="O3148" s="51">
        <v>232000</v>
      </c>
      <c r="P3148" s="51" t="s">
        <v>1195</v>
      </c>
      <c r="Q3148" s="51" t="s">
        <v>1194</v>
      </c>
      <c r="R3148" s="51" t="s">
        <v>15</v>
      </c>
      <c r="T3148" s="51" t="s">
        <v>2185</v>
      </c>
    </row>
    <row r="3149" spans="1:20" x14ac:dyDescent="0.2">
      <c r="A3149" s="51" t="s">
        <v>2182</v>
      </c>
      <c r="B3149" s="51" t="s">
        <v>1208</v>
      </c>
      <c r="C3149" s="51" t="s">
        <v>2181</v>
      </c>
      <c r="D3149" s="51" t="s">
        <v>1351</v>
      </c>
      <c r="E3149" s="51" t="s">
        <v>1350</v>
      </c>
      <c r="F3149" s="51" t="s">
        <v>1204</v>
      </c>
      <c r="G3149" s="51" t="s">
        <v>1203</v>
      </c>
      <c r="H3149" s="51" t="s">
        <v>1202</v>
      </c>
      <c r="I3149" s="51" t="s">
        <v>1201</v>
      </c>
      <c r="J3149" s="51" t="s">
        <v>1200</v>
      </c>
      <c r="K3149" s="51" t="s">
        <v>1199</v>
      </c>
      <c r="L3149" s="51" t="s">
        <v>1217</v>
      </c>
      <c r="M3149" s="51" t="s">
        <v>1791</v>
      </c>
      <c r="N3149" s="51" t="s">
        <v>2735</v>
      </c>
      <c r="O3149" s="51">
        <v>378900</v>
      </c>
      <c r="P3149" s="51" t="s">
        <v>1195</v>
      </c>
      <c r="Q3149" s="51" t="s">
        <v>1194</v>
      </c>
      <c r="R3149" s="51" t="s">
        <v>15</v>
      </c>
      <c r="T3149" s="51" t="s">
        <v>1849</v>
      </c>
    </row>
    <row r="3150" spans="1:20" x14ac:dyDescent="0.2">
      <c r="A3150" s="51" t="s">
        <v>2182</v>
      </c>
      <c r="B3150" s="51" t="s">
        <v>1208</v>
      </c>
      <c r="C3150" s="51" t="s">
        <v>2181</v>
      </c>
      <c r="D3150" s="51" t="s">
        <v>1351</v>
      </c>
      <c r="E3150" s="51" t="s">
        <v>1350</v>
      </c>
      <c r="F3150" s="51" t="s">
        <v>1204</v>
      </c>
      <c r="G3150" s="51" t="s">
        <v>1203</v>
      </c>
      <c r="H3150" s="51" t="s">
        <v>1202</v>
      </c>
      <c r="I3150" s="51" t="s">
        <v>1201</v>
      </c>
      <c r="J3150" s="51" t="s">
        <v>1200</v>
      </c>
      <c r="K3150" s="51" t="s">
        <v>1199</v>
      </c>
      <c r="L3150" s="51" t="s">
        <v>1215</v>
      </c>
      <c r="M3150" s="51" t="s">
        <v>1211</v>
      </c>
      <c r="N3150" s="51" t="s">
        <v>1164</v>
      </c>
      <c r="O3150" s="51">
        <v>169900</v>
      </c>
      <c r="P3150" s="51" t="s">
        <v>1195</v>
      </c>
      <c r="Q3150" s="51" t="s">
        <v>1194</v>
      </c>
      <c r="R3150" s="51" t="s">
        <v>15</v>
      </c>
      <c r="T3150" s="51" t="s">
        <v>1524</v>
      </c>
    </row>
    <row r="3151" spans="1:20" x14ac:dyDescent="0.2">
      <c r="A3151" s="51" t="s">
        <v>2182</v>
      </c>
      <c r="B3151" s="51" t="s">
        <v>1208</v>
      </c>
      <c r="C3151" s="51" t="s">
        <v>2181</v>
      </c>
      <c r="D3151" s="51" t="s">
        <v>1351</v>
      </c>
      <c r="E3151" s="51" t="s">
        <v>1350</v>
      </c>
      <c r="F3151" s="51" t="s">
        <v>1204</v>
      </c>
      <c r="G3151" s="51" t="s">
        <v>1203</v>
      </c>
      <c r="H3151" s="51" t="s">
        <v>1202</v>
      </c>
      <c r="I3151" s="51" t="s">
        <v>1201</v>
      </c>
      <c r="J3151" s="51" t="s">
        <v>1200</v>
      </c>
      <c r="K3151" s="51" t="s">
        <v>1199</v>
      </c>
      <c r="L3151" s="51" t="s">
        <v>1212</v>
      </c>
      <c r="M3151" s="51" t="s">
        <v>1791</v>
      </c>
      <c r="N3151" s="51" t="s">
        <v>2735</v>
      </c>
      <c r="O3151" s="51">
        <v>186400</v>
      </c>
      <c r="P3151" s="51" t="s">
        <v>1195</v>
      </c>
      <c r="Q3151" s="51" t="s">
        <v>1194</v>
      </c>
      <c r="R3151" s="51" t="s">
        <v>15</v>
      </c>
      <c r="T3151" s="51" t="s">
        <v>2205</v>
      </c>
    </row>
    <row r="3152" spans="1:20" x14ac:dyDescent="0.2">
      <c r="A3152" s="51" t="s">
        <v>2182</v>
      </c>
      <c r="B3152" s="51" t="s">
        <v>1208</v>
      </c>
      <c r="C3152" s="51" t="s">
        <v>2181</v>
      </c>
      <c r="D3152" s="51" t="s">
        <v>1351</v>
      </c>
      <c r="E3152" s="51" t="s">
        <v>1350</v>
      </c>
      <c r="F3152" s="51" t="s">
        <v>1204</v>
      </c>
      <c r="G3152" s="51" t="s">
        <v>1203</v>
      </c>
      <c r="H3152" s="51" t="s">
        <v>1202</v>
      </c>
      <c r="I3152" s="51" t="s">
        <v>1201</v>
      </c>
      <c r="J3152" s="51" t="s">
        <v>1200</v>
      </c>
      <c r="K3152" s="51" t="s">
        <v>1199</v>
      </c>
      <c r="L3152" s="51" t="s">
        <v>1198</v>
      </c>
      <c r="M3152" s="51" t="s">
        <v>1791</v>
      </c>
      <c r="N3152" s="51" t="s">
        <v>2735</v>
      </c>
      <c r="O3152" s="51">
        <v>185300</v>
      </c>
      <c r="P3152" s="51" t="s">
        <v>1195</v>
      </c>
      <c r="Q3152" s="51" t="s">
        <v>1194</v>
      </c>
      <c r="R3152" s="51" t="s">
        <v>15</v>
      </c>
      <c r="T3152" s="51" t="s">
        <v>2197</v>
      </c>
    </row>
    <row r="3153" spans="1:20" x14ac:dyDescent="0.2">
      <c r="A3153" s="51" t="s">
        <v>2182</v>
      </c>
      <c r="B3153" s="51" t="s">
        <v>1208</v>
      </c>
      <c r="C3153" s="51" t="s">
        <v>2181</v>
      </c>
      <c r="D3153" s="51" t="s">
        <v>1349</v>
      </c>
      <c r="E3153" s="51" t="s">
        <v>1348</v>
      </c>
      <c r="F3153" s="51" t="s">
        <v>1204</v>
      </c>
      <c r="G3153" s="51" t="s">
        <v>1203</v>
      </c>
      <c r="H3153" s="51" t="s">
        <v>1202</v>
      </c>
      <c r="I3153" s="51" t="s">
        <v>1201</v>
      </c>
      <c r="J3153" s="51" t="s">
        <v>1200</v>
      </c>
      <c r="K3153" s="51" t="s">
        <v>1199</v>
      </c>
      <c r="L3153" s="51" t="s">
        <v>1222</v>
      </c>
      <c r="M3153" s="51" t="s">
        <v>1211</v>
      </c>
      <c r="N3153" s="51" t="s">
        <v>1164</v>
      </c>
      <c r="O3153" s="51">
        <v>251900</v>
      </c>
      <c r="P3153" s="51" t="s">
        <v>1195</v>
      </c>
      <c r="Q3153" s="51" t="s">
        <v>1194</v>
      </c>
      <c r="R3153" s="51" t="s">
        <v>15</v>
      </c>
      <c r="T3153" s="51" t="s">
        <v>2101</v>
      </c>
    </row>
    <row r="3154" spans="1:20" x14ac:dyDescent="0.2">
      <c r="A3154" s="51" t="s">
        <v>2182</v>
      </c>
      <c r="B3154" s="51" t="s">
        <v>1208</v>
      </c>
      <c r="C3154" s="51" t="s">
        <v>2181</v>
      </c>
      <c r="D3154" s="51" t="s">
        <v>1349</v>
      </c>
      <c r="E3154" s="51" t="s">
        <v>1348</v>
      </c>
      <c r="F3154" s="51" t="s">
        <v>1204</v>
      </c>
      <c r="G3154" s="51" t="s">
        <v>1203</v>
      </c>
      <c r="H3154" s="51" t="s">
        <v>1202</v>
      </c>
      <c r="I3154" s="51" t="s">
        <v>1201</v>
      </c>
      <c r="J3154" s="51" t="s">
        <v>1200</v>
      </c>
      <c r="K3154" s="51" t="s">
        <v>1199</v>
      </c>
      <c r="L3154" s="51" t="s">
        <v>1219</v>
      </c>
      <c r="M3154" s="51" t="s">
        <v>1211</v>
      </c>
      <c r="N3154" s="51" t="s">
        <v>1164</v>
      </c>
      <c r="O3154" s="51">
        <v>265900</v>
      </c>
      <c r="P3154" s="51" t="s">
        <v>1195</v>
      </c>
      <c r="Q3154" s="51" t="s">
        <v>1194</v>
      </c>
      <c r="R3154" s="51" t="s">
        <v>15</v>
      </c>
      <c r="T3154" s="51" t="s">
        <v>1418</v>
      </c>
    </row>
    <row r="3155" spans="1:20" x14ac:dyDescent="0.2">
      <c r="A3155" s="51" t="s">
        <v>2182</v>
      </c>
      <c r="B3155" s="51" t="s">
        <v>1208</v>
      </c>
      <c r="C3155" s="51" t="s">
        <v>2181</v>
      </c>
      <c r="D3155" s="51" t="s">
        <v>1349</v>
      </c>
      <c r="E3155" s="51" t="s">
        <v>1348</v>
      </c>
      <c r="F3155" s="51" t="s">
        <v>1204</v>
      </c>
      <c r="G3155" s="51" t="s">
        <v>1203</v>
      </c>
      <c r="H3155" s="51" t="s">
        <v>1202</v>
      </c>
      <c r="I3155" s="51" t="s">
        <v>1201</v>
      </c>
      <c r="J3155" s="51" t="s">
        <v>1200</v>
      </c>
      <c r="K3155" s="51" t="s">
        <v>1199</v>
      </c>
      <c r="L3155" s="51" t="s">
        <v>1217</v>
      </c>
      <c r="M3155" s="51" t="s">
        <v>1211</v>
      </c>
      <c r="N3155" s="51" t="s">
        <v>1164</v>
      </c>
      <c r="O3155" s="51">
        <v>335900</v>
      </c>
      <c r="P3155" s="51" t="s">
        <v>1195</v>
      </c>
      <c r="Q3155" s="51" t="s">
        <v>1194</v>
      </c>
      <c r="R3155" s="51" t="s">
        <v>1213</v>
      </c>
      <c r="T3155" s="51" t="s">
        <v>1420</v>
      </c>
    </row>
    <row r="3156" spans="1:20" x14ac:dyDescent="0.2">
      <c r="A3156" s="51" t="s">
        <v>2182</v>
      </c>
      <c r="B3156" s="51" t="s">
        <v>1208</v>
      </c>
      <c r="C3156" s="51" t="s">
        <v>2181</v>
      </c>
      <c r="D3156" s="51" t="s">
        <v>1349</v>
      </c>
      <c r="E3156" s="51" t="s">
        <v>1348</v>
      </c>
      <c r="F3156" s="51" t="s">
        <v>1204</v>
      </c>
      <c r="G3156" s="51" t="s">
        <v>1203</v>
      </c>
      <c r="H3156" s="51" t="s">
        <v>1202</v>
      </c>
      <c r="I3156" s="51" t="s">
        <v>1201</v>
      </c>
      <c r="J3156" s="51" t="s">
        <v>1200</v>
      </c>
      <c r="K3156" s="51" t="s">
        <v>1199</v>
      </c>
      <c r="L3156" s="51" t="s">
        <v>1215</v>
      </c>
      <c r="M3156" s="51" t="s">
        <v>1791</v>
      </c>
      <c r="N3156" s="51" t="s">
        <v>2735</v>
      </c>
      <c r="O3156" s="51">
        <v>167900</v>
      </c>
      <c r="P3156" s="51" t="s">
        <v>1195</v>
      </c>
      <c r="Q3156" s="51" t="s">
        <v>1194</v>
      </c>
      <c r="R3156" s="51" t="s">
        <v>15</v>
      </c>
      <c r="T3156" s="51" t="s">
        <v>1901</v>
      </c>
    </row>
    <row r="3157" spans="1:20" x14ac:dyDescent="0.2">
      <c r="A3157" s="51" t="s">
        <v>2182</v>
      </c>
      <c r="B3157" s="51" t="s">
        <v>1208</v>
      </c>
      <c r="C3157" s="51" t="s">
        <v>2181</v>
      </c>
      <c r="D3157" s="51" t="s">
        <v>1349</v>
      </c>
      <c r="E3157" s="51" t="s">
        <v>1348</v>
      </c>
      <c r="F3157" s="51" t="s">
        <v>1204</v>
      </c>
      <c r="G3157" s="51" t="s">
        <v>1203</v>
      </c>
      <c r="H3157" s="51" t="s">
        <v>1202</v>
      </c>
      <c r="I3157" s="51" t="s">
        <v>1201</v>
      </c>
      <c r="J3157" s="51" t="s">
        <v>1200</v>
      </c>
      <c r="K3157" s="51" t="s">
        <v>1199</v>
      </c>
      <c r="L3157" s="51" t="s">
        <v>1212</v>
      </c>
      <c r="M3157" s="51" t="s">
        <v>1197</v>
      </c>
      <c r="N3157" s="51" t="s">
        <v>1168</v>
      </c>
      <c r="O3157" s="51">
        <v>336400</v>
      </c>
      <c r="P3157" s="51" t="s">
        <v>1195</v>
      </c>
      <c r="Q3157" s="51" t="s">
        <v>1194</v>
      </c>
      <c r="R3157" s="51" t="s">
        <v>15</v>
      </c>
      <c r="T3157" s="51" t="s">
        <v>2248</v>
      </c>
    </row>
    <row r="3158" spans="1:20" x14ac:dyDescent="0.2">
      <c r="A3158" s="51" t="s">
        <v>2182</v>
      </c>
      <c r="B3158" s="51" t="s">
        <v>1208</v>
      </c>
      <c r="C3158" s="51" t="s">
        <v>2181</v>
      </c>
      <c r="D3158" s="51" t="s">
        <v>1349</v>
      </c>
      <c r="E3158" s="51" t="s">
        <v>1348</v>
      </c>
      <c r="F3158" s="51" t="s">
        <v>1204</v>
      </c>
      <c r="G3158" s="51" t="s">
        <v>1203</v>
      </c>
      <c r="H3158" s="51" t="s">
        <v>1202</v>
      </c>
      <c r="I3158" s="51" t="s">
        <v>1201</v>
      </c>
      <c r="J3158" s="51" t="s">
        <v>1200</v>
      </c>
      <c r="K3158" s="51" t="s">
        <v>1199</v>
      </c>
      <c r="L3158" s="51" t="s">
        <v>1198</v>
      </c>
      <c r="M3158" s="51" t="s">
        <v>1791</v>
      </c>
      <c r="N3158" s="51" t="s">
        <v>2735</v>
      </c>
      <c r="O3158" s="51">
        <v>174500</v>
      </c>
      <c r="P3158" s="51" t="s">
        <v>1195</v>
      </c>
      <c r="Q3158" s="51" t="s">
        <v>1194</v>
      </c>
      <c r="R3158" s="51" t="s">
        <v>15</v>
      </c>
      <c r="T3158" s="51" t="s">
        <v>2247</v>
      </c>
    </row>
    <row r="3159" spans="1:20" x14ac:dyDescent="0.2">
      <c r="A3159" s="51" t="s">
        <v>2182</v>
      </c>
      <c r="B3159" s="51" t="s">
        <v>1208</v>
      </c>
      <c r="C3159" s="51" t="s">
        <v>2181</v>
      </c>
      <c r="D3159" s="51" t="s">
        <v>1344</v>
      </c>
      <c r="E3159" s="51" t="s">
        <v>1343</v>
      </c>
      <c r="F3159" s="51" t="s">
        <v>1204</v>
      </c>
      <c r="G3159" s="51" t="s">
        <v>1203</v>
      </c>
      <c r="H3159" s="51" t="s">
        <v>1202</v>
      </c>
      <c r="I3159" s="51" t="s">
        <v>1201</v>
      </c>
      <c r="J3159" s="51" t="s">
        <v>1200</v>
      </c>
      <c r="K3159" s="51" t="s">
        <v>1199</v>
      </c>
      <c r="L3159" s="51" t="s">
        <v>1222</v>
      </c>
      <c r="M3159" s="51" t="s">
        <v>1791</v>
      </c>
      <c r="N3159" s="51" t="s">
        <v>2735</v>
      </c>
      <c r="O3159" s="51">
        <v>232000</v>
      </c>
      <c r="P3159" s="51" t="s">
        <v>1195</v>
      </c>
      <c r="Q3159" s="51" t="s">
        <v>1194</v>
      </c>
      <c r="R3159" s="51" t="s">
        <v>15</v>
      </c>
      <c r="T3159" s="51" t="s">
        <v>2185</v>
      </c>
    </row>
    <row r="3160" spans="1:20" x14ac:dyDescent="0.2">
      <c r="A3160" s="51" t="s">
        <v>2182</v>
      </c>
      <c r="B3160" s="51" t="s">
        <v>1208</v>
      </c>
      <c r="C3160" s="51" t="s">
        <v>2181</v>
      </c>
      <c r="D3160" s="51" t="s">
        <v>1344</v>
      </c>
      <c r="E3160" s="51" t="s">
        <v>1343</v>
      </c>
      <c r="F3160" s="51" t="s">
        <v>1204</v>
      </c>
      <c r="G3160" s="51" t="s">
        <v>1203</v>
      </c>
      <c r="H3160" s="51" t="s">
        <v>1202</v>
      </c>
      <c r="I3160" s="51" t="s">
        <v>1201</v>
      </c>
      <c r="J3160" s="51" t="s">
        <v>1200</v>
      </c>
      <c r="K3160" s="51" t="s">
        <v>1199</v>
      </c>
      <c r="L3160" s="51" t="s">
        <v>1219</v>
      </c>
      <c r="M3160" s="51" t="s">
        <v>1791</v>
      </c>
      <c r="N3160" s="51" t="s">
        <v>2735</v>
      </c>
      <c r="O3160" s="51">
        <v>309900</v>
      </c>
      <c r="P3160" s="51" t="s">
        <v>1195</v>
      </c>
      <c r="Q3160" s="51" t="s">
        <v>1194</v>
      </c>
      <c r="R3160" s="51" t="s">
        <v>15</v>
      </c>
      <c r="T3160" s="51" t="s">
        <v>2210</v>
      </c>
    </row>
    <row r="3161" spans="1:20" x14ac:dyDescent="0.2">
      <c r="A3161" s="51" t="s">
        <v>2182</v>
      </c>
      <c r="B3161" s="51" t="s">
        <v>1208</v>
      </c>
      <c r="C3161" s="51" t="s">
        <v>2181</v>
      </c>
      <c r="D3161" s="51" t="s">
        <v>1344</v>
      </c>
      <c r="E3161" s="51" t="s">
        <v>1343</v>
      </c>
      <c r="F3161" s="51" t="s">
        <v>1204</v>
      </c>
      <c r="G3161" s="51" t="s">
        <v>1203</v>
      </c>
      <c r="H3161" s="51" t="s">
        <v>1202</v>
      </c>
      <c r="I3161" s="51" t="s">
        <v>1201</v>
      </c>
      <c r="J3161" s="51" t="s">
        <v>1200</v>
      </c>
      <c r="K3161" s="51" t="s">
        <v>1199</v>
      </c>
      <c r="L3161" s="51" t="s">
        <v>1217</v>
      </c>
      <c r="M3161" s="51" t="s">
        <v>1211</v>
      </c>
      <c r="N3161" s="51" t="s">
        <v>1164</v>
      </c>
      <c r="O3161" s="51">
        <v>456900</v>
      </c>
      <c r="P3161" s="51" t="s">
        <v>1195</v>
      </c>
      <c r="Q3161" s="51" t="s">
        <v>1194</v>
      </c>
      <c r="R3161" s="51" t="s">
        <v>15</v>
      </c>
      <c r="T3161" s="51" t="s">
        <v>2246</v>
      </c>
    </row>
    <row r="3162" spans="1:20" x14ac:dyDescent="0.2">
      <c r="A3162" s="51" t="s">
        <v>2182</v>
      </c>
      <c r="B3162" s="51" t="s">
        <v>1208</v>
      </c>
      <c r="C3162" s="51" t="s">
        <v>2181</v>
      </c>
      <c r="D3162" s="51" t="s">
        <v>1344</v>
      </c>
      <c r="E3162" s="51" t="s">
        <v>1343</v>
      </c>
      <c r="F3162" s="51" t="s">
        <v>1204</v>
      </c>
      <c r="G3162" s="51" t="s">
        <v>1203</v>
      </c>
      <c r="H3162" s="51" t="s">
        <v>1202</v>
      </c>
      <c r="I3162" s="51" t="s">
        <v>1201</v>
      </c>
      <c r="J3162" s="51" t="s">
        <v>1200</v>
      </c>
      <c r="K3162" s="51" t="s">
        <v>1199</v>
      </c>
      <c r="L3162" s="51" t="s">
        <v>1215</v>
      </c>
      <c r="M3162" s="51" t="s">
        <v>1791</v>
      </c>
      <c r="N3162" s="51" t="s">
        <v>2735</v>
      </c>
      <c r="O3162" s="51">
        <v>194300</v>
      </c>
      <c r="P3162" s="51" t="s">
        <v>1195</v>
      </c>
      <c r="Q3162" s="51" t="s">
        <v>1194</v>
      </c>
      <c r="R3162" s="51" t="s">
        <v>15</v>
      </c>
      <c r="T3162" s="51" t="s">
        <v>2245</v>
      </c>
    </row>
    <row r="3163" spans="1:20" x14ac:dyDescent="0.2">
      <c r="A3163" s="51" t="s">
        <v>2182</v>
      </c>
      <c r="B3163" s="51" t="s">
        <v>1208</v>
      </c>
      <c r="C3163" s="51" t="s">
        <v>2181</v>
      </c>
      <c r="D3163" s="51" t="s">
        <v>1344</v>
      </c>
      <c r="E3163" s="51" t="s">
        <v>1343</v>
      </c>
      <c r="F3163" s="51" t="s">
        <v>1204</v>
      </c>
      <c r="G3163" s="51" t="s">
        <v>1203</v>
      </c>
      <c r="H3163" s="51" t="s">
        <v>1202</v>
      </c>
      <c r="I3163" s="51" t="s">
        <v>1201</v>
      </c>
      <c r="J3163" s="51" t="s">
        <v>1200</v>
      </c>
      <c r="K3163" s="51" t="s">
        <v>1199</v>
      </c>
      <c r="L3163" s="51" t="s">
        <v>1212</v>
      </c>
      <c r="M3163" s="51" t="s">
        <v>1197</v>
      </c>
      <c r="N3163" s="51" t="s">
        <v>1168</v>
      </c>
      <c r="O3163" s="51">
        <v>139400</v>
      </c>
      <c r="P3163" s="51" t="s">
        <v>1195</v>
      </c>
      <c r="Q3163" s="51" t="s">
        <v>1194</v>
      </c>
      <c r="R3163" s="51" t="s">
        <v>15</v>
      </c>
      <c r="T3163" s="51" t="s">
        <v>2244</v>
      </c>
    </row>
    <row r="3164" spans="1:20" x14ac:dyDescent="0.2">
      <c r="A3164" s="51" t="s">
        <v>2182</v>
      </c>
      <c r="B3164" s="51" t="s">
        <v>1208</v>
      </c>
      <c r="C3164" s="51" t="s">
        <v>2181</v>
      </c>
      <c r="D3164" s="51" t="s">
        <v>1344</v>
      </c>
      <c r="E3164" s="51" t="s">
        <v>1343</v>
      </c>
      <c r="F3164" s="51" t="s">
        <v>1204</v>
      </c>
      <c r="G3164" s="51" t="s">
        <v>1203</v>
      </c>
      <c r="H3164" s="51" t="s">
        <v>1202</v>
      </c>
      <c r="I3164" s="51" t="s">
        <v>1201</v>
      </c>
      <c r="J3164" s="51" t="s">
        <v>1200</v>
      </c>
      <c r="K3164" s="51" t="s">
        <v>1199</v>
      </c>
      <c r="L3164" s="51" t="s">
        <v>1198</v>
      </c>
      <c r="M3164" s="51" t="s">
        <v>1791</v>
      </c>
      <c r="N3164" s="51" t="s">
        <v>2735</v>
      </c>
      <c r="O3164" s="51">
        <v>336100</v>
      </c>
      <c r="P3164" s="51" t="s">
        <v>1195</v>
      </c>
      <c r="Q3164" s="51" t="s">
        <v>1194</v>
      </c>
      <c r="R3164" s="51" t="s">
        <v>15</v>
      </c>
      <c r="T3164" s="51" t="s">
        <v>2243</v>
      </c>
    </row>
    <row r="3165" spans="1:20" x14ac:dyDescent="0.2">
      <c r="A3165" s="51" t="s">
        <v>2182</v>
      </c>
      <c r="B3165" s="51" t="s">
        <v>1208</v>
      </c>
      <c r="C3165" s="51" t="s">
        <v>2181</v>
      </c>
      <c r="D3165" s="51" t="s">
        <v>1339</v>
      </c>
      <c r="E3165" s="51" t="s">
        <v>1338</v>
      </c>
      <c r="F3165" s="51" t="s">
        <v>1204</v>
      </c>
      <c r="G3165" s="51" t="s">
        <v>1203</v>
      </c>
      <c r="H3165" s="51" t="s">
        <v>1202</v>
      </c>
      <c r="I3165" s="51" t="s">
        <v>1201</v>
      </c>
      <c r="J3165" s="51" t="s">
        <v>1200</v>
      </c>
      <c r="K3165" s="51" t="s">
        <v>1199</v>
      </c>
      <c r="L3165" s="51" t="s">
        <v>1222</v>
      </c>
      <c r="M3165" s="51" t="s">
        <v>1791</v>
      </c>
      <c r="N3165" s="51" t="s">
        <v>2735</v>
      </c>
      <c r="O3165" s="51">
        <v>169900</v>
      </c>
      <c r="P3165" s="51" t="s">
        <v>1195</v>
      </c>
      <c r="Q3165" s="51" t="s">
        <v>1194</v>
      </c>
      <c r="R3165" s="51" t="s">
        <v>1213</v>
      </c>
      <c r="T3165" s="51" t="s">
        <v>1524</v>
      </c>
    </row>
    <row r="3166" spans="1:20" x14ac:dyDescent="0.2">
      <c r="A3166" s="51" t="s">
        <v>2182</v>
      </c>
      <c r="B3166" s="51" t="s">
        <v>1208</v>
      </c>
      <c r="C3166" s="51" t="s">
        <v>2181</v>
      </c>
      <c r="D3166" s="51" t="s">
        <v>1339</v>
      </c>
      <c r="E3166" s="51" t="s">
        <v>1338</v>
      </c>
      <c r="F3166" s="51" t="s">
        <v>1204</v>
      </c>
      <c r="G3166" s="51" t="s">
        <v>1203</v>
      </c>
      <c r="H3166" s="51" t="s">
        <v>1202</v>
      </c>
      <c r="I3166" s="51" t="s">
        <v>1201</v>
      </c>
      <c r="J3166" s="51" t="s">
        <v>1200</v>
      </c>
      <c r="K3166" s="51" t="s">
        <v>1199</v>
      </c>
      <c r="L3166" s="51" t="s">
        <v>1219</v>
      </c>
      <c r="M3166" s="51" t="s">
        <v>1791</v>
      </c>
      <c r="N3166" s="51" t="s">
        <v>2735</v>
      </c>
      <c r="O3166" s="51">
        <v>189896</v>
      </c>
      <c r="P3166" s="51" t="s">
        <v>1195</v>
      </c>
      <c r="Q3166" s="51" t="s">
        <v>1194</v>
      </c>
      <c r="R3166" s="51" t="s">
        <v>1213</v>
      </c>
      <c r="T3166" s="51" t="s">
        <v>2242</v>
      </c>
    </row>
    <row r="3167" spans="1:20" x14ac:dyDescent="0.2">
      <c r="A3167" s="51" t="s">
        <v>2182</v>
      </c>
      <c r="B3167" s="51" t="s">
        <v>1208</v>
      </c>
      <c r="C3167" s="51" t="s">
        <v>2181</v>
      </c>
      <c r="D3167" s="51" t="s">
        <v>1339</v>
      </c>
      <c r="E3167" s="51" t="s">
        <v>1338</v>
      </c>
      <c r="F3167" s="51" t="s">
        <v>1204</v>
      </c>
      <c r="G3167" s="51" t="s">
        <v>1203</v>
      </c>
      <c r="H3167" s="51" t="s">
        <v>1202</v>
      </c>
      <c r="I3167" s="51" t="s">
        <v>1201</v>
      </c>
      <c r="J3167" s="51" t="s">
        <v>1200</v>
      </c>
      <c r="K3167" s="51" t="s">
        <v>1199</v>
      </c>
      <c r="L3167" s="51" t="s">
        <v>1217</v>
      </c>
      <c r="M3167" s="51" t="s">
        <v>1791</v>
      </c>
      <c r="N3167" s="51" t="s">
        <v>2735</v>
      </c>
      <c r="O3167" s="51">
        <v>266638</v>
      </c>
      <c r="P3167" s="51" t="s">
        <v>1195</v>
      </c>
      <c r="Q3167" s="51" t="s">
        <v>1194</v>
      </c>
      <c r="R3167" s="51" t="s">
        <v>1213</v>
      </c>
      <c r="T3167" s="51" t="s">
        <v>2241</v>
      </c>
    </row>
    <row r="3168" spans="1:20" x14ac:dyDescent="0.2">
      <c r="A3168" s="51" t="s">
        <v>2182</v>
      </c>
      <c r="B3168" s="51" t="s">
        <v>1208</v>
      </c>
      <c r="C3168" s="51" t="s">
        <v>2181</v>
      </c>
      <c r="D3168" s="51" t="s">
        <v>1339</v>
      </c>
      <c r="E3168" s="51" t="s">
        <v>1338</v>
      </c>
      <c r="F3168" s="51" t="s">
        <v>1204</v>
      </c>
      <c r="G3168" s="51" t="s">
        <v>1203</v>
      </c>
      <c r="H3168" s="51" t="s">
        <v>1202</v>
      </c>
      <c r="I3168" s="51" t="s">
        <v>1201</v>
      </c>
      <c r="J3168" s="51" t="s">
        <v>1200</v>
      </c>
      <c r="K3168" s="51" t="s">
        <v>1199</v>
      </c>
      <c r="L3168" s="51" t="s">
        <v>1215</v>
      </c>
      <c r="M3168" s="51" t="s">
        <v>1791</v>
      </c>
      <c r="N3168" s="51" t="s">
        <v>2735</v>
      </c>
      <c r="O3168" s="51">
        <v>338800</v>
      </c>
      <c r="P3168" s="51" t="s">
        <v>1195</v>
      </c>
      <c r="Q3168" s="51" t="s">
        <v>1194</v>
      </c>
      <c r="R3168" s="51" t="s">
        <v>1213</v>
      </c>
      <c r="T3168" s="51" t="s">
        <v>2240</v>
      </c>
    </row>
    <row r="3169" spans="1:20" x14ac:dyDescent="0.2">
      <c r="A3169" s="51" t="s">
        <v>2182</v>
      </c>
      <c r="B3169" s="51" t="s">
        <v>1208</v>
      </c>
      <c r="C3169" s="51" t="s">
        <v>2181</v>
      </c>
      <c r="D3169" s="51" t="s">
        <v>1339</v>
      </c>
      <c r="E3169" s="51" t="s">
        <v>1338</v>
      </c>
      <c r="F3169" s="51" t="s">
        <v>1204</v>
      </c>
      <c r="G3169" s="51" t="s">
        <v>1203</v>
      </c>
      <c r="H3169" s="51" t="s">
        <v>1202</v>
      </c>
      <c r="I3169" s="51" t="s">
        <v>1201</v>
      </c>
      <c r="J3169" s="51" t="s">
        <v>1200</v>
      </c>
      <c r="K3169" s="51" t="s">
        <v>1199</v>
      </c>
      <c r="L3169" s="51" t="s">
        <v>1212</v>
      </c>
      <c r="M3169" s="51" t="s">
        <v>1791</v>
      </c>
      <c r="N3169" s="51" t="s">
        <v>2735</v>
      </c>
      <c r="O3169" s="51">
        <v>183900</v>
      </c>
      <c r="P3169" s="51" t="s">
        <v>1195</v>
      </c>
      <c r="Q3169" s="51" t="s">
        <v>1194</v>
      </c>
      <c r="R3169" s="51" t="s">
        <v>1213</v>
      </c>
      <c r="T3169" s="51" t="s">
        <v>2135</v>
      </c>
    </row>
    <row r="3170" spans="1:20" x14ac:dyDescent="0.2">
      <c r="A3170" s="51" t="s">
        <v>2182</v>
      </c>
      <c r="B3170" s="51" t="s">
        <v>1208</v>
      </c>
      <c r="C3170" s="51" t="s">
        <v>2181</v>
      </c>
      <c r="D3170" s="51" t="s">
        <v>1339</v>
      </c>
      <c r="E3170" s="51" t="s">
        <v>1338</v>
      </c>
      <c r="F3170" s="51" t="s">
        <v>1204</v>
      </c>
      <c r="G3170" s="51" t="s">
        <v>1203</v>
      </c>
      <c r="H3170" s="51" t="s">
        <v>1202</v>
      </c>
      <c r="I3170" s="51" t="s">
        <v>1201</v>
      </c>
      <c r="J3170" s="51" t="s">
        <v>1200</v>
      </c>
      <c r="K3170" s="51" t="s">
        <v>1199</v>
      </c>
      <c r="L3170" s="51" t="s">
        <v>1198</v>
      </c>
      <c r="M3170" s="51" t="s">
        <v>1791</v>
      </c>
      <c r="N3170" s="51" t="s">
        <v>2735</v>
      </c>
      <c r="O3170" s="51">
        <v>292400</v>
      </c>
      <c r="P3170" s="51" t="s">
        <v>1195</v>
      </c>
      <c r="Q3170" s="51" t="s">
        <v>1194</v>
      </c>
      <c r="R3170" s="51" t="s">
        <v>1213</v>
      </c>
      <c r="T3170" s="51" t="s">
        <v>2184</v>
      </c>
    </row>
    <row r="3171" spans="1:20" x14ac:dyDescent="0.2">
      <c r="A3171" s="51" t="s">
        <v>2182</v>
      </c>
      <c r="B3171" s="51" t="s">
        <v>1208</v>
      </c>
      <c r="C3171" s="51" t="s">
        <v>2181</v>
      </c>
      <c r="D3171" s="51" t="s">
        <v>1333</v>
      </c>
      <c r="E3171" s="51" t="s">
        <v>1332</v>
      </c>
      <c r="F3171" s="51" t="s">
        <v>1204</v>
      </c>
      <c r="G3171" s="51" t="s">
        <v>1203</v>
      </c>
      <c r="H3171" s="51" t="s">
        <v>1202</v>
      </c>
      <c r="I3171" s="51" t="s">
        <v>1201</v>
      </c>
      <c r="J3171" s="51" t="s">
        <v>1200</v>
      </c>
      <c r="K3171" s="51" t="s">
        <v>1199</v>
      </c>
      <c r="L3171" s="51" t="s">
        <v>1222</v>
      </c>
      <c r="M3171" s="51" t="s">
        <v>1211</v>
      </c>
      <c r="N3171" s="51" t="s">
        <v>1164</v>
      </c>
      <c r="O3171" s="51">
        <v>247201</v>
      </c>
      <c r="P3171" s="51" t="s">
        <v>1195</v>
      </c>
      <c r="Q3171" s="51" t="s">
        <v>1194</v>
      </c>
      <c r="R3171" s="51" t="s">
        <v>15</v>
      </c>
      <c r="T3171" s="51" t="s">
        <v>2239</v>
      </c>
    </row>
    <row r="3172" spans="1:20" x14ac:dyDescent="0.2">
      <c r="A3172" s="51" t="s">
        <v>2182</v>
      </c>
      <c r="B3172" s="51" t="s">
        <v>1208</v>
      </c>
      <c r="C3172" s="51" t="s">
        <v>2181</v>
      </c>
      <c r="D3172" s="51" t="s">
        <v>1333</v>
      </c>
      <c r="E3172" s="51" t="s">
        <v>1332</v>
      </c>
      <c r="F3172" s="51" t="s">
        <v>1204</v>
      </c>
      <c r="G3172" s="51" t="s">
        <v>1203</v>
      </c>
      <c r="H3172" s="51" t="s">
        <v>1202</v>
      </c>
      <c r="I3172" s="51" t="s">
        <v>1201</v>
      </c>
      <c r="J3172" s="51" t="s">
        <v>1200</v>
      </c>
      <c r="K3172" s="51" t="s">
        <v>1199</v>
      </c>
      <c r="L3172" s="51" t="s">
        <v>1219</v>
      </c>
      <c r="M3172" s="51" t="s">
        <v>1211</v>
      </c>
      <c r="N3172" s="51" t="s">
        <v>1164</v>
      </c>
      <c r="O3172" s="51">
        <v>478000</v>
      </c>
      <c r="P3172" s="51" t="s">
        <v>1195</v>
      </c>
      <c r="Q3172" s="51" t="s">
        <v>1194</v>
      </c>
      <c r="R3172" s="51" t="s">
        <v>15</v>
      </c>
      <c r="T3172" s="51" t="s">
        <v>2238</v>
      </c>
    </row>
    <row r="3173" spans="1:20" x14ac:dyDescent="0.2">
      <c r="A3173" s="51" t="s">
        <v>2182</v>
      </c>
      <c r="B3173" s="51" t="s">
        <v>1208</v>
      </c>
      <c r="C3173" s="51" t="s">
        <v>2181</v>
      </c>
      <c r="D3173" s="51" t="s">
        <v>1333</v>
      </c>
      <c r="E3173" s="51" t="s">
        <v>1332</v>
      </c>
      <c r="F3173" s="51" t="s">
        <v>1204</v>
      </c>
      <c r="G3173" s="51" t="s">
        <v>1203</v>
      </c>
      <c r="H3173" s="51" t="s">
        <v>1202</v>
      </c>
      <c r="I3173" s="51" t="s">
        <v>1201</v>
      </c>
      <c r="J3173" s="51" t="s">
        <v>1200</v>
      </c>
      <c r="K3173" s="51" t="s">
        <v>1199</v>
      </c>
      <c r="L3173" s="51" t="s">
        <v>1217</v>
      </c>
      <c r="M3173" s="51" t="s">
        <v>1791</v>
      </c>
      <c r="N3173" s="51" t="s">
        <v>2735</v>
      </c>
      <c r="O3173" s="51">
        <v>144900</v>
      </c>
      <c r="P3173" s="51" t="s">
        <v>1195</v>
      </c>
      <c r="Q3173" s="51" t="s">
        <v>1194</v>
      </c>
      <c r="R3173" s="51" t="s">
        <v>15</v>
      </c>
      <c r="T3173" s="51" t="s">
        <v>2237</v>
      </c>
    </row>
    <row r="3174" spans="1:20" x14ac:dyDescent="0.2">
      <c r="A3174" s="51" t="s">
        <v>2182</v>
      </c>
      <c r="B3174" s="51" t="s">
        <v>1208</v>
      </c>
      <c r="C3174" s="51" t="s">
        <v>2181</v>
      </c>
      <c r="D3174" s="51" t="s">
        <v>1333</v>
      </c>
      <c r="E3174" s="51" t="s">
        <v>1332</v>
      </c>
      <c r="F3174" s="51" t="s">
        <v>1204</v>
      </c>
      <c r="G3174" s="51" t="s">
        <v>1203</v>
      </c>
      <c r="H3174" s="51" t="s">
        <v>1202</v>
      </c>
      <c r="I3174" s="51" t="s">
        <v>1201</v>
      </c>
      <c r="J3174" s="51" t="s">
        <v>1200</v>
      </c>
      <c r="K3174" s="51" t="s">
        <v>1199</v>
      </c>
      <c r="L3174" s="51" t="s">
        <v>1215</v>
      </c>
      <c r="M3174" s="51" t="s">
        <v>1791</v>
      </c>
      <c r="N3174" s="51" t="s">
        <v>2735</v>
      </c>
      <c r="O3174" s="51">
        <v>172900</v>
      </c>
      <c r="P3174" s="51" t="s">
        <v>1195</v>
      </c>
      <c r="Q3174" s="51" t="s">
        <v>1194</v>
      </c>
      <c r="R3174" s="51" t="s">
        <v>15</v>
      </c>
      <c r="T3174" s="51" t="s">
        <v>1946</v>
      </c>
    </row>
    <row r="3175" spans="1:20" x14ac:dyDescent="0.2">
      <c r="A3175" s="51" t="s">
        <v>2182</v>
      </c>
      <c r="B3175" s="51" t="s">
        <v>1208</v>
      </c>
      <c r="C3175" s="51" t="s">
        <v>2181</v>
      </c>
      <c r="D3175" s="51" t="s">
        <v>1333</v>
      </c>
      <c r="E3175" s="51" t="s">
        <v>1332</v>
      </c>
      <c r="F3175" s="51" t="s">
        <v>1204</v>
      </c>
      <c r="G3175" s="51" t="s">
        <v>1203</v>
      </c>
      <c r="H3175" s="51" t="s">
        <v>1202</v>
      </c>
      <c r="I3175" s="51" t="s">
        <v>1201</v>
      </c>
      <c r="J3175" s="51" t="s">
        <v>1200</v>
      </c>
      <c r="K3175" s="51" t="s">
        <v>1199</v>
      </c>
      <c r="L3175" s="51" t="s">
        <v>1212</v>
      </c>
      <c r="M3175" s="51" t="s">
        <v>1211</v>
      </c>
      <c r="N3175" s="51" t="s">
        <v>1164</v>
      </c>
      <c r="O3175" s="51">
        <v>337900</v>
      </c>
      <c r="P3175" s="51" t="s">
        <v>1195</v>
      </c>
      <c r="Q3175" s="51" t="s">
        <v>1194</v>
      </c>
      <c r="R3175" s="51" t="s">
        <v>15</v>
      </c>
      <c r="T3175" s="51" t="s">
        <v>1785</v>
      </c>
    </row>
    <row r="3176" spans="1:20" x14ac:dyDescent="0.2">
      <c r="A3176" s="51" t="s">
        <v>2182</v>
      </c>
      <c r="B3176" s="51" t="s">
        <v>1208</v>
      </c>
      <c r="C3176" s="51" t="s">
        <v>2181</v>
      </c>
      <c r="D3176" s="51" t="s">
        <v>1333</v>
      </c>
      <c r="E3176" s="51" t="s">
        <v>1332</v>
      </c>
      <c r="F3176" s="51" t="s">
        <v>1204</v>
      </c>
      <c r="G3176" s="51" t="s">
        <v>1203</v>
      </c>
      <c r="H3176" s="51" t="s">
        <v>1202</v>
      </c>
      <c r="I3176" s="51" t="s">
        <v>1201</v>
      </c>
      <c r="J3176" s="51" t="s">
        <v>1200</v>
      </c>
      <c r="K3176" s="51" t="s">
        <v>1199</v>
      </c>
      <c r="L3176" s="51" t="s">
        <v>1198</v>
      </c>
      <c r="M3176" s="51" t="s">
        <v>1211</v>
      </c>
      <c r="N3176" s="51" t="s">
        <v>1164</v>
      </c>
      <c r="O3176" s="51">
        <v>330900</v>
      </c>
      <c r="P3176" s="51" t="s">
        <v>1195</v>
      </c>
      <c r="Q3176" s="51" t="s">
        <v>1194</v>
      </c>
      <c r="R3176" s="51" t="s">
        <v>15</v>
      </c>
      <c r="T3176" s="51" t="s">
        <v>1652</v>
      </c>
    </row>
    <row r="3177" spans="1:20" x14ac:dyDescent="0.2">
      <c r="A3177" s="51" t="s">
        <v>2182</v>
      </c>
      <c r="B3177" s="51" t="s">
        <v>1208</v>
      </c>
      <c r="C3177" s="51" t="s">
        <v>2181</v>
      </c>
      <c r="D3177" s="51" t="s">
        <v>1327</v>
      </c>
      <c r="E3177" s="51" t="s">
        <v>1326</v>
      </c>
      <c r="F3177" s="51" t="s">
        <v>1204</v>
      </c>
      <c r="G3177" s="51" t="s">
        <v>1203</v>
      </c>
      <c r="H3177" s="51" t="s">
        <v>1202</v>
      </c>
      <c r="I3177" s="51" t="s">
        <v>1201</v>
      </c>
      <c r="J3177" s="51" t="s">
        <v>1200</v>
      </c>
      <c r="K3177" s="51" t="s">
        <v>1199</v>
      </c>
      <c r="L3177" s="51" t="s">
        <v>1222</v>
      </c>
      <c r="M3177" s="51" t="s">
        <v>1791</v>
      </c>
      <c r="N3177" s="51" t="s">
        <v>2735</v>
      </c>
      <c r="O3177" s="51">
        <v>340900</v>
      </c>
      <c r="P3177" s="51" t="s">
        <v>1195</v>
      </c>
      <c r="Q3177" s="51" t="s">
        <v>1194</v>
      </c>
      <c r="R3177" s="51" t="s">
        <v>1213</v>
      </c>
      <c r="T3177" s="51" t="s">
        <v>1275</v>
      </c>
    </row>
    <row r="3178" spans="1:20" x14ac:dyDescent="0.2">
      <c r="A3178" s="51" t="s">
        <v>2182</v>
      </c>
      <c r="B3178" s="51" t="s">
        <v>1208</v>
      </c>
      <c r="C3178" s="51" t="s">
        <v>2181</v>
      </c>
      <c r="D3178" s="51" t="s">
        <v>1327</v>
      </c>
      <c r="E3178" s="51" t="s">
        <v>1326</v>
      </c>
      <c r="F3178" s="51" t="s">
        <v>1204</v>
      </c>
      <c r="G3178" s="51" t="s">
        <v>1203</v>
      </c>
      <c r="H3178" s="51" t="s">
        <v>1202</v>
      </c>
      <c r="I3178" s="51" t="s">
        <v>1201</v>
      </c>
      <c r="J3178" s="51" t="s">
        <v>1200</v>
      </c>
      <c r="K3178" s="51" t="s">
        <v>1199</v>
      </c>
      <c r="L3178" s="51" t="s">
        <v>1219</v>
      </c>
      <c r="M3178" s="51" t="s">
        <v>1197</v>
      </c>
      <c r="N3178" s="51" t="s">
        <v>1168</v>
      </c>
      <c r="O3178" s="51">
        <v>308300</v>
      </c>
      <c r="P3178" s="51" t="s">
        <v>1195</v>
      </c>
      <c r="Q3178" s="51" t="s">
        <v>1194</v>
      </c>
      <c r="R3178" s="51" t="s">
        <v>15</v>
      </c>
      <c r="T3178" s="51" t="s">
        <v>2236</v>
      </c>
    </row>
    <row r="3179" spans="1:20" x14ac:dyDescent="0.2">
      <c r="A3179" s="51" t="s">
        <v>2182</v>
      </c>
      <c r="B3179" s="51" t="s">
        <v>1208</v>
      </c>
      <c r="C3179" s="51" t="s">
        <v>2181</v>
      </c>
      <c r="D3179" s="51" t="s">
        <v>1327</v>
      </c>
      <c r="E3179" s="51" t="s">
        <v>1326</v>
      </c>
      <c r="F3179" s="51" t="s">
        <v>1204</v>
      </c>
      <c r="G3179" s="51" t="s">
        <v>1203</v>
      </c>
      <c r="H3179" s="51" t="s">
        <v>1202</v>
      </c>
      <c r="I3179" s="51" t="s">
        <v>1201</v>
      </c>
      <c r="J3179" s="51" t="s">
        <v>1200</v>
      </c>
      <c r="K3179" s="51" t="s">
        <v>1199</v>
      </c>
      <c r="L3179" s="51" t="s">
        <v>1217</v>
      </c>
      <c r="M3179" s="51" t="s">
        <v>1791</v>
      </c>
      <c r="N3179" s="51" t="s">
        <v>2735</v>
      </c>
      <c r="O3179" s="51">
        <v>232000</v>
      </c>
      <c r="P3179" s="51" t="s">
        <v>1195</v>
      </c>
      <c r="Q3179" s="51" t="s">
        <v>1194</v>
      </c>
      <c r="R3179" s="51" t="s">
        <v>15</v>
      </c>
      <c r="T3179" s="51" t="s">
        <v>2185</v>
      </c>
    </row>
    <row r="3180" spans="1:20" x14ac:dyDescent="0.2">
      <c r="A3180" s="51" t="s">
        <v>2182</v>
      </c>
      <c r="B3180" s="51" t="s">
        <v>1208</v>
      </c>
      <c r="C3180" s="51" t="s">
        <v>2181</v>
      </c>
      <c r="D3180" s="51" t="s">
        <v>1327</v>
      </c>
      <c r="E3180" s="51" t="s">
        <v>1326</v>
      </c>
      <c r="F3180" s="51" t="s">
        <v>1204</v>
      </c>
      <c r="G3180" s="51" t="s">
        <v>1203</v>
      </c>
      <c r="H3180" s="51" t="s">
        <v>1202</v>
      </c>
      <c r="I3180" s="51" t="s">
        <v>1201</v>
      </c>
      <c r="J3180" s="51" t="s">
        <v>1200</v>
      </c>
      <c r="K3180" s="51" t="s">
        <v>1199</v>
      </c>
      <c r="L3180" s="51" t="s">
        <v>1215</v>
      </c>
      <c r="M3180" s="51" t="s">
        <v>1791</v>
      </c>
      <c r="N3180" s="51" t="s">
        <v>2735</v>
      </c>
      <c r="O3180" s="51">
        <v>268900</v>
      </c>
      <c r="P3180" s="51" t="s">
        <v>1195</v>
      </c>
      <c r="Q3180" s="51" t="s">
        <v>1194</v>
      </c>
      <c r="R3180" s="51" t="s">
        <v>15</v>
      </c>
      <c r="T3180" s="51" t="s">
        <v>1220</v>
      </c>
    </row>
    <row r="3181" spans="1:20" x14ac:dyDescent="0.2">
      <c r="A3181" s="51" t="s">
        <v>2182</v>
      </c>
      <c r="B3181" s="51" t="s">
        <v>1208</v>
      </c>
      <c r="C3181" s="51" t="s">
        <v>2181</v>
      </c>
      <c r="D3181" s="51" t="s">
        <v>1327</v>
      </c>
      <c r="E3181" s="51" t="s">
        <v>1326</v>
      </c>
      <c r="F3181" s="51" t="s">
        <v>1204</v>
      </c>
      <c r="G3181" s="51" t="s">
        <v>1203</v>
      </c>
      <c r="H3181" s="51" t="s">
        <v>1202</v>
      </c>
      <c r="I3181" s="51" t="s">
        <v>1201</v>
      </c>
      <c r="J3181" s="51" t="s">
        <v>1200</v>
      </c>
      <c r="K3181" s="51" t="s">
        <v>1199</v>
      </c>
      <c r="L3181" s="51" t="s">
        <v>1212</v>
      </c>
      <c r="M3181" s="51" t="s">
        <v>1211</v>
      </c>
      <c r="N3181" s="51" t="s">
        <v>1164</v>
      </c>
      <c r="O3181" s="51">
        <v>252500</v>
      </c>
      <c r="P3181" s="51" t="s">
        <v>1195</v>
      </c>
      <c r="Q3181" s="51" t="s">
        <v>1194</v>
      </c>
      <c r="R3181" s="51" t="s">
        <v>15</v>
      </c>
      <c r="T3181" s="51" t="s">
        <v>2198</v>
      </c>
    </row>
    <row r="3182" spans="1:20" x14ac:dyDescent="0.2">
      <c r="A3182" s="51" t="s">
        <v>2182</v>
      </c>
      <c r="B3182" s="51" t="s">
        <v>1208</v>
      </c>
      <c r="C3182" s="51" t="s">
        <v>2181</v>
      </c>
      <c r="D3182" s="51" t="s">
        <v>1327</v>
      </c>
      <c r="E3182" s="51" t="s">
        <v>1326</v>
      </c>
      <c r="F3182" s="51" t="s">
        <v>1204</v>
      </c>
      <c r="G3182" s="51" t="s">
        <v>1203</v>
      </c>
      <c r="H3182" s="51" t="s">
        <v>1202</v>
      </c>
      <c r="I3182" s="51" t="s">
        <v>1201</v>
      </c>
      <c r="J3182" s="51" t="s">
        <v>1200</v>
      </c>
      <c r="K3182" s="51" t="s">
        <v>1199</v>
      </c>
      <c r="L3182" s="51" t="s">
        <v>1198</v>
      </c>
      <c r="M3182" s="51" t="s">
        <v>1214</v>
      </c>
      <c r="N3182" s="51" t="s">
        <v>1168</v>
      </c>
      <c r="O3182" s="51">
        <v>189900</v>
      </c>
      <c r="P3182" s="51" t="s">
        <v>1195</v>
      </c>
      <c r="Q3182" s="51" t="s">
        <v>1194</v>
      </c>
      <c r="R3182" s="51" t="s">
        <v>15</v>
      </c>
      <c r="T3182" s="51" t="s">
        <v>2188</v>
      </c>
    </row>
    <row r="3183" spans="1:20" x14ac:dyDescent="0.2">
      <c r="A3183" s="51" t="s">
        <v>2182</v>
      </c>
      <c r="B3183" s="51" t="s">
        <v>1208</v>
      </c>
      <c r="C3183" s="51" t="s">
        <v>2181</v>
      </c>
      <c r="D3183" s="51" t="s">
        <v>1313</v>
      </c>
      <c r="E3183" s="51" t="s">
        <v>1312</v>
      </c>
      <c r="F3183" s="51" t="s">
        <v>1204</v>
      </c>
      <c r="G3183" s="51" t="s">
        <v>1203</v>
      </c>
      <c r="H3183" s="51" t="s">
        <v>1202</v>
      </c>
      <c r="I3183" s="51" t="s">
        <v>1201</v>
      </c>
      <c r="J3183" s="51" t="s">
        <v>1200</v>
      </c>
      <c r="K3183" s="51" t="s">
        <v>1199</v>
      </c>
      <c r="L3183" s="51" t="s">
        <v>1222</v>
      </c>
      <c r="M3183" s="51" t="s">
        <v>1197</v>
      </c>
      <c r="N3183" s="51" t="s">
        <v>1168</v>
      </c>
      <c r="O3183" s="51">
        <v>486200</v>
      </c>
      <c r="P3183" s="51" t="s">
        <v>1195</v>
      </c>
      <c r="Q3183" s="51" t="s">
        <v>1194</v>
      </c>
      <c r="R3183" s="51" t="s">
        <v>15</v>
      </c>
      <c r="T3183" s="51" t="s">
        <v>2235</v>
      </c>
    </row>
    <row r="3184" spans="1:20" x14ac:dyDescent="0.2">
      <c r="A3184" s="51" t="s">
        <v>2182</v>
      </c>
      <c r="B3184" s="51" t="s">
        <v>1208</v>
      </c>
      <c r="C3184" s="51" t="s">
        <v>2181</v>
      </c>
      <c r="D3184" s="51" t="s">
        <v>1313</v>
      </c>
      <c r="E3184" s="51" t="s">
        <v>1312</v>
      </c>
      <c r="F3184" s="51" t="s">
        <v>1204</v>
      </c>
      <c r="G3184" s="51" t="s">
        <v>1203</v>
      </c>
      <c r="H3184" s="51" t="s">
        <v>1202</v>
      </c>
      <c r="I3184" s="51" t="s">
        <v>1201</v>
      </c>
      <c r="J3184" s="51" t="s">
        <v>1200</v>
      </c>
      <c r="K3184" s="51" t="s">
        <v>1199</v>
      </c>
      <c r="L3184" s="51" t="s">
        <v>1219</v>
      </c>
      <c r="M3184" s="51" t="s">
        <v>1791</v>
      </c>
      <c r="N3184" s="51" t="s">
        <v>2735</v>
      </c>
      <c r="O3184" s="51">
        <v>449200</v>
      </c>
      <c r="P3184" s="51" t="s">
        <v>1195</v>
      </c>
      <c r="Q3184" s="51" t="s">
        <v>1194</v>
      </c>
      <c r="R3184" s="51" t="s">
        <v>15</v>
      </c>
      <c r="T3184" s="51" t="s">
        <v>2234</v>
      </c>
    </row>
    <row r="3185" spans="1:20" x14ac:dyDescent="0.2">
      <c r="A3185" s="51" t="s">
        <v>2182</v>
      </c>
      <c r="B3185" s="51" t="s">
        <v>1208</v>
      </c>
      <c r="C3185" s="51" t="s">
        <v>2181</v>
      </c>
      <c r="D3185" s="51" t="s">
        <v>1313</v>
      </c>
      <c r="E3185" s="51" t="s">
        <v>1312</v>
      </c>
      <c r="F3185" s="51" t="s">
        <v>1204</v>
      </c>
      <c r="G3185" s="51" t="s">
        <v>1203</v>
      </c>
      <c r="H3185" s="51" t="s">
        <v>1202</v>
      </c>
      <c r="I3185" s="51" t="s">
        <v>1201</v>
      </c>
      <c r="J3185" s="51" t="s">
        <v>1200</v>
      </c>
      <c r="K3185" s="51" t="s">
        <v>1199</v>
      </c>
      <c r="L3185" s="51" t="s">
        <v>1217</v>
      </c>
      <c r="M3185" s="51" t="s">
        <v>1791</v>
      </c>
      <c r="N3185" s="51" t="s">
        <v>2735</v>
      </c>
      <c r="O3185" s="51">
        <v>186400</v>
      </c>
      <c r="P3185" s="51" t="s">
        <v>1195</v>
      </c>
      <c r="Q3185" s="51" t="s">
        <v>1194</v>
      </c>
      <c r="R3185" s="51" t="s">
        <v>1213</v>
      </c>
      <c r="T3185" s="51" t="s">
        <v>2205</v>
      </c>
    </row>
    <row r="3186" spans="1:20" x14ac:dyDescent="0.2">
      <c r="A3186" s="51" t="s">
        <v>2182</v>
      </c>
      <c r="B3186" s="51" t="s">
        <v>1208</v>
      </c>
      <c r="C3186" s="51" t="s">
        <v>2181</v>
      </c>
      <c r="D3186" s="51" t="s">
        <v>1313</v>
      </c>
      <c r="E3186" s="51" t="s">
        <v>1312</v>
      </c>
      <c r="F3186" s="51" t="s">
        <v>1204</v>
      </c>
      <c r="G3186" s="51" t="s">
        <v>1203</v>
      </c>
      <c r="H3186" s="51" t="s">
        <v>1202</v>
      </c>
      <c r="I3186" s="51" t="s">
        <v>1201</v>
      </c>
      <c r="J3186" s="51" t="s">
        <v>1200</v>
      </c>
      <c r="K3186" s="51" t="s">
        <v>1199</v>
      </c>
      <c r="L3186" s="51" t="s">
        <v>1215</v>
      </c>
      <c r="M3186" s="51" t="s">
        <v>1791</v>
      </c>
      <c r="N3186" s="51" t="s">
        <v>2735</v>
      </c>
      <c r="O3186" s="51">
        <v>334900</v>
      </c>
      <c r="P3186" s="51" t="s">
        <v>1195</v>
      </c>
      <c r="Q3186" s="51" t="s">
        <v>1194</v>
      </c>
      <c r="R3186" s="51" t="s">
        <v>15</v>
      </c>
      <c r="T3186" s="51" t="s">
        <v>1727</v>
      </c>
    </row>
    <row r="3187" spans="1:20" x14ac:dyDescent="0.2">
      <c r="A3187" s="51" t="s">
        <v>2182</v>
      </c>
      <c r="B3187" s="51" t="s">
        <v>1208</v>
      </c>
      <c r="C3187" s="51" t="s">
        <v>2181</v>
      </c>
      <c r="D3187" s="51" t="s">
        <v>1313</v>
      </c>
      <c r="E3187" s="51" t="s">
        <v>1312</v>
      </c>
      <c r="F3187" s="51" t="s">
        <v>1204</v>
      </c>
      <c r="G3187" s="51" t="s">
        <v>1203</v>
      </c>
      <c r="H3187" s="51" t="s">
        <v>1202</v>
      </c>
      <c r="I3187" s="51" t="s">
        <v>1201</v>
      </c>
      <c r="J3187" s="51" t="s">
        <v>1200</v>
      </c>
      <c r="K3187" s="51" t="s">
        <v>1199</v>
      </c>
      <c r="L3187" s="51" t="s">
        <v>1212</v>
      </c>
      <c r="M3187" s="51" t="s">
        <v>1211</v>
      </c>
      <c r="N3187" s="51" t="s">
        <v>1164</v>
      </c>
      <c r="O3187" s="51">
        <v>214900</v>
      </c>
      <c r="P3187" s="51" t="s">
        <v>1195</v>
      </c>
      <c r="Q3187" s="51" t="s">
        <v>1194</v>
      </c>
      <c r="R3187" s="51" t="s">
        <v>15</v>
      </c>
      <c r="T3187" s="51" t="s">
        <v>1223</v>
      </c>
    </row>
    <row r="3188" spans="1:20" x14ac:dyDescent="0.2">
      <c r="A3188" s="51" t="s">
        <v>2182</v>
      </c>
      <c r="B3188" s="51" t="s">
        <v>1208</v>
      </c>
      <c r="C3188" s="51" t="s">
        <v>2181</v>
      </c>
      <c r="D3188" s="51" t="s">
        <v>1313</v>
      </c>
      <c r="E3188" s="51" t="s">
        <v>1312</v>
      </c>
      <c r="F3188" s="51" t="s">
        <v>1204</v>
      </c>
      <c r="G3188" s="51" t="s">
        <v>1203</v>
      </c>
      <c r="H3188" s="51" t="s">
        <v>1202</v>
      </c>
      <c r="I3188" s="51" t="s">
        <v>1201</v>
      </c>
      <c r="J3188" s="51" t="s">
        <v>1200</v>
      </c>
      <c r="K3188" s="51" t="s">
        <v>1199</v>
      </c>
      <c r="L3188" s="51" t="s">
        <v>1198</v>
      </c>
      <c r="M3188" s="51" t="s">
        <v>1791</v>
      </c>
      <c r="N3188" s="51" t="s">
        <v>2735</v>
      </c>
      <c r="O3188" s="51">
        <v>157300</v>
      </c>
      <c r="P3188" s="51" t="s">
        <v>1195</v>
      </c>
      <c r="Q3188" s="51" t="s">
        <v>1194</v>
      </c>
      <c r="R3188" s="51" t="s">
        <v>15</v>
      </c>
      <c r="T3188" s="51" t="s">
        <v>2211</v>
      </c>
    </row>
    <row r="3189" spans="1:20" x14ac:dyDescent="0.2">
      <c r="A3189" s="51" t="s">
        <v>2182</v>
      </c>
      <c r="B3189" s="51" t="s">
        <v>1208</v>
      </c>
      <c r="C3189" s="51" t="s">
        <v>2181</v>
      </c>
      <c r="D3189" s="51" t="s">
        <v>1313</v>
      </c>
      <c r="E3189" s="51" t="s">
        <v>1312</v>
      </c>
      <c r="F3189" s="51" t="s">
        <v>1204</v>
      </c>
      <c r="G3189" s="51" t="s">
        <v>1203</v>
      </c>
      <c r="H3189" s="51" t="s">
        <v>1202</v>
      </c>
      <c r="I3189" s="51" t="s">
        <v>1201</v>
      </c>
      <c r="J3189" s="51" t="s">
        <v>1200</v>
      </c>
      <c r="K3189" s="51" t="s">
        <v>1199</v>
      </c>
      <c r="L3189" s="51" t="s">
        <v>1251</v>
      </c>
      <c r="M3189" s="51" t="s">
        <v>1791</v>
      </c>
      <c r="N3189" s="51" t="s">
        <v>2735</v>
      </c>
      <c r="O3189" s="51">
        <v>109900</v>
      </c>
      <c r="P3189" s="51" t="s">
        <v>1195</v>
      </c>
      <c r="Q3189" s="51" t="s">
        <v>1194</v>
      </c>
      <c r="R3189" s="51" t="s">
        <v>15</v>
      </c>
      <c r="T3189" s="51" t="s">
        <v>2233</v>
      </c>
    </row>
    <row r="3190" spans="1:20" x14ac:dyDescent="0.2">
      <c r="A3190" s="51" t="s">
        <v>2182</v>
      </c>
      <c r="B3190" s="51" t="s">
        <v>1208</v>
      </c>
      <c r="C3190" s="51" t="s">
        <v>2181</v>
      </c>
      <c r="D3190" s="51" t="s">
        <v>1313</v>
      </c>
      <c r="E3190" s="51" t="s">
        <v>1312</v>
      </c>
      <c r="F3190" s="51" t="s">
        <v>1204</v>
      </c>
      <c r="G3190" s="51" t="s">
        <v>1203</v>
      </c>
      <c r="H3190" s="51" t="s">
        <v>1202</v>
      </c>
      <c r="I3190" s="51" t="s">
        <v>1201</v>
      </c>
      <c r="J3190" s="51" t="s">
        <v>1200</v>
      </c>
      <c r="K3190" s="51" t="s">
        <v>1199</v>
      </c>
      <c r="L3190" s="51" t="s">
        <v>1248</v>
      </c>
      <c r="M3190" s="51" t="s">
        <v>1791</v>
      </c>
      <c r="N3190" s="51" t="s">
        <v>2735</v>
      </c>
      <c r="O3190" s="51">
        <v>144200</v>
      </c>
      <c r="P3190" s="51" t="s">
        <v>1195</v>
      </c>
      <c r="Q3190" s="51" t="s">
        <v>1194</v>
      </c>
      <c r="R3190" s="51" t="s">
        <v>15</v>
      </c>
      <c r="T3190" s="51" t="s">
        <v>2232</v>
      </c>
    </row>
    <row r="3191" spans="1:20" x14ac:dyDescent="0.2">
      <c r="A3191" s="51" t="s">
        <v>2182</v>
      </c>
      <c r="B3191" s="51" t="s">
        <v>1208</v>
      </c>
      <c r="C3191" s="51" t="s">
        <v>2181</v>
      </c>
      <c r="D3191" s="51" t="s">
        <v>1313</v>
      </c>
      <c r="E3191" s="51" t="s">
        <v>1312</v>
      </c>
      <c r="F3191" s="51" t="s">
        <v>1204</v>
      </c>
      <c r="G3191" s="51" t="s">
        <v>1203</v>
      </c>
      <c r="H3191" s="51" t="s">
        <v>1202</v>
      </c>
      <c r="I3191" s="51" t="s">
        <v>1201</v>
      </c>
      <c r="J3191" s="51" t="s">
        <v>1200</v>
      </c>
      <c r="K3191" s="51" t="s">
        <v>1199</v>
      </c>
      <c r="L3191" s="51" t="s">
        <v>1246</v>
      </c>
      <c r="M3191" s="51" t="s">
        <v>1214</v>
      </c>
      <c r="N3191" s="51" t="s">
        <v>1168</v>
      </c>
      <c r="O3191" s="51">
        <v>335900</v>
      </c>
      <c r="P3191" s="51" t="s">
        <v>1195</v>
      </c>
      <c r="Q3191" s="51" t="s">
        <v>1194</v>
      </c>
      <c r="R3191" s="51" t="s">
        <v>1213</v>
      </c>
      <c r="T3191" s="51" t="s">
        <v>1420</v>
      </c>
    </row>
    <row r="3192" spans="1:20" x14ac:dyDescent="0.2">
      <c r="A3192" s="51" t="s">
        <v>2182</v>
      </c>
      <c r="B3192" s="51" t="s">
        <v>1208</v>
      </c>
      <c r="C3192" s="51" t="s">
        <v>2181</v>
      </c>
      <c r="D3192" s="51" t="s">
        <v>1313</v>
      </c>
      <c r="E3192" s="51" t="s">
        <v>1312</v>
      </c>
      <c r="F3192" s="51" t="s">
        <v>1204</v>
      </c>
      <c r="G3192" s="51" t="s">
        <v>1203</v>
      </c>
      <c r="H3192" s="51" t="s">
        <v>1202</v>
      </c>
      <c r="I3192" s="51" t="s">
        <v>1201</v>
      </c>
      <c r="J3192" s="51" t="s">
        <v>1200</v>
      </c>
      <c r="K3192" s="51" t="s">
        <v>1199</v>
      </c>
      <c r="L3192" s="51" t="s">
        <v>1244</v>
      </c>
      <c r="M3192" s="51" t="s">
        <v>1250</v>
      </c>
      <c r="N3192" s="51" t="s">
        <v>1168</v>
      </c>
      <c r="O3192" s="51">
        <v>336700</v>
      </c>
      <c r="P3192" s="51" t="s">
        <v>1195</v>
      </c>
      <c r="Q3192" s="51" t="s">
        <v>1194</v>
      </c>
      <c r="R3192" s="51" t="s">
        <v>15</v>
      </c>
      <c r="T3192" s="51" t="s">
        <v>2200</v>
      </c>
    </row>
    <row r="3193" spans="1:20" x14ac:dyDescent="0.2">
      <c r="A3193" s="51" t="s">
        <v>2182</v>
      </c>
      <c r="B3193" s="51" t="s">
        <v>1208</v>
      </c>
      <c r="C3193" s="51" t="s">
        <v>2181</v>
      </c>
      <c r="D3193" s="51" t="s">
        <v>1313</v>
      </c>
      <c r="E3193" s="51" t="s">
        <v>1312</v>
      </c>
      <c r="F3193" s="51" t="s">
        <v>1204</v>
      </c>
      <c r="G3193" s="51" t="s">
        <v>1203</v>
      </c>
      <c r="H3193" s="51" t="s">
        <v>1202</v>
      </c>
      <c r="I3193" s="51" t="s">
        <v>1201</v>
      </c>
      <c r="J3193" s="51" t="s">
        <v>1200</v>
      </c>
      <c r="K3193" s="51" t="s">
        <v>1199</v>
      </c>
      <c r="L3193" s="51" t="s">
        <v>1242</v>
      </c>
      <c r="M3193" s="51" t="s">
        <v>1197</v>
      </c>
      <c r="N3193" s="51" t="s">
        <v>1168</v>
      </c>
      <c r="O3193" s="51">
        <v>338900</v>
      </c>
      <c r="P3193" s="51" t="s">
        <v>1195</v>
      </c>
      <c r="Q3193" s="51" t="s">
        <v>1194</v>
      </c>
      <c r="R3193" s="51" t="s">
        <v>15</v>
      </c>
      <c r="T3193" s="51" t="s">
        <v>2191</v>
      </c>
    </row>
    <row r="3194" spans="1:20" x14ac:dyDescent="0.2">
      <c r="A3194" s="51" t="s">
        <v>2182</v>
      </c>
      <c r="B3194" s="51" t="s">
        <v>1208</v>
      </c>
      <c r="C3194" s="51" t="s">
        <v>2181</v>
      </c>
      <c r="D3194" s="51" t="s">
        <v>1313</v>
      </c>
      <c r="E3194" s="51" t="s">
        <v>1312</v>
      </c>
      <c r="F3194" s="51" t="s">
        <v>1204</v>
      </c>
      <c r="G3194" s="51" t="s">
        <v>1203</v>
      </c>
      <c r="H3194" s="51" t="s">
        <v>1202</v>
      </c>
      <c r="I3194" s="51" t="s">
        <v>1201</v>
      </c>
      <c r="J3194" s="51" t="s">
        <v>1200</v>
      </c>
      <c r="K3194" s="51" t="s">
        <v>1199</v>
      </c>
      <c r="L3194" s="51" t="s">
        <v>1238</v>
      </c>
      <c r="M3194" s="51" t="s">
        <v>1221</v>
      </c>
      <c r="N3194" s="51" t="s">
        <v>1164</v>
      </c>
      <c r="O3194" s="51">
        <v>164000</v>
      </c>
      <c r="P3194" s="51" t="s">
        <v>1195</v>
      </c>
      <c r="Q3194" s="51" t="s">
        <v>1194</v>
      </c>
      <c r="R3194" s="51" t="s">
        <v>15</v>
      </c>
      <c r="T3194" s="51" t="s">
        <v>2202</v>
      </c>
    </row>
    <row r="3195" spans="1:20" x14ac:dyDescent="0.2">
      <c r="A3195" s="51" t="s">
        <v>2182</v>
      </c>
      <c r="B3195" s="51" t="s">
        <v>1208</v>
      </c>
      <c r="C3195" s="51" t="s">
        <v>2181</v>
      </c>
      <c r="D3195" s="51" t="s">
        <v>1304</v>
      </c>
      <c r="E3195" s="51" t="s">
        <v>1303</v>
      </c>
      <c r="F3195" s="51" t="s">
        <v>1204</v>
      </c>
      <c r="G3195" s="51" t="s">
        <v>1203</v>
      </c>
      <c r="H3195" s="51" t="s">
        <v>1202</v>
      </c>
      <c r="I3195" s="51" t="s">
        <v>1201</v>
      </c>
      <c r="J3195" s="51" t="s">
        <v>1200</v>
      </c>
      <c r="K3195" s="51" t="s">
        <v>1199</v>
      </c>
      <c r="L3195" s="51" t="s">
        <v>1222</v>
      </c>
      <c r="M3195" s="51" t="s">
        <v>1211</v>
      </c>
      <c r="N3195" s="51" t="s">
        <v>1164</v>
      </c>
      <c r="O3195" s="51">
        <v>189900</v>
      </c>
      <c r="P3195" s="51" t="s">
        <v>1195</v>
      </c>
      <c r="Q3195" s="51" t="s">
        <v>1194</v>
      </c>
      <c r="R3195" s="51" t="s">
        <v>15</v>
      </c>
      <c r="T3195" s="51" t="s">
        <v>2188</v>
      </c>
    </row>
    <row r="3196" spans="1:20" x14ac:dyDescent="0.2">
      <c r="A3196" s="51" t="s">
        <v>2182</v>
      </c>
      <c r="B3196" s="51" t="s">
        <v>1208</v>
      </c>
      <c r="C3196" s="51" t="s">
        <v>2181</v>
      </c>
      <c r="D3196" s="51" t="s">
        <v>1304</v>
      </c>
      <c r="E3196" s="51" t="s">
        <v>1303</v>
      </c>
      <c r="F3196" s="51" t="s">
        <v>1204</v>
      </c>
      <c r="G3196" s="51" t="s">
        <v>1203</v>
      </c>
      <c r="H3196" s="51" t="s">
        <v>1202</v>
      </c>
      <c r="I3196" s="51" t="s">
        <v>1201</v>
      </c>
      <c r="J3196" s="51" t="s">
        <v>1200</v>
      </c>
      <c r="K3196" s="51" t="s">
        <v>1199</v>
      </c>
      <c r="L3196" s="51" t="s">
        <v>1219</v>
      </c>
      <c r="M3196" s="51" t="s">
        <v>1791</v>
      </c>
      <c r="N3196" s="51" t="s">
        <v>2735</v>
      </c>
      <c r="O3196" s="51">
        <v>411900</v>
      </c>
      <c r="P3196" s="51" t="s">
        <v>1195</v>
      </c>
      <c r="Q3196" s="51" t="s">
        <v>1194</v>
      </c>
      <c r="R3196" s="51" t="s">
        <v>15</v>
      </c>
      <c r="T3196" s="51" t="s">
        <v>2231</v>
      </c>
    </row>
    <row r="3197" spans="1:20" x14ac:dyDescent="0.2">
      <c r="A3197" s="51" t="s">
        <v>2182</v>
      </c>
      <c r="B3197" s="51" t="s">
        <v>1208</v>
      </c>
      <c r="C3197" s="51" t="s">
        <v>2181</v>
      </c>
      <c r="D3197" s="51" t="s">
        <v>1304</v>
      </c>
      <c r="E3197" s="51" t="s">
        <v>1303</v>
      </c>
      <c r="F3197" s="51" t="s">
        <v>1204</v>
      </c>
      <c r="G3197" s="51" t="s">
        <v>1203</v>
      </c>
      <c r="H3197" s="51" t="s">
        <v>1202</v>
      </c>
      <c r="I3197" s="51" t="s">
        <v>1201</v>
      </c>
      <c r="J3197" s="51" t="s">
        <v>1200</v>
      </c>
      <c r="K3197" s="51" t="s">
        <v>1199</v>
      </c>
      <c r="L3197" s="51" t="s">
        <v>1217</v>
      </c>
      <c r="M3197" s="51" t="s">
        <v>1211</v>
      </c>
      <c r="N3197" s="51" t="s">
        <v>1164</v>
      </c>
      <c r="O3197" s="51">
        <v>169900</v>
      </c>
      <c r="P3197" s="51" t="s">
        <v>1195</v>
      </c>
      <c r="Q3197" s="51" t="s">
        <v>1194</v>
      </c>
      <c r="R3197" s="51" t="s">
        <v>1213</v>
      </c>
      <c r="T3197" s="51" t="s">
        <v>1524</v>
      </c>
    </row>
    <row r="3198" spans="1:20" x14ac:dyDescent="0.2">
      <c r="A3198" s="51" t="s">
        <v>2182</v>
      </c>
      <c r="B3198" s="51" t="s">
        <v>1208</v>
      </c>
      <c r="C3198" s="51" t="s">
        <v>2181</v>
      </c>
      <c r="D3198" s="51" t="s">
        <v>1304</v>
      </c>
      <c r="E3198" s="51" t="s">
        <v>1303</v>
      </c>
      <c r="F3198" s="51" t="s">
        <v>1204</v>
      </c>
      <c r="G3198" s="51" t="s">
        <v>1203</v>
      </c>
      <c r="H3198" s="51" t="s">
        <v>1202</v>
      </c>
      <c r="I3198" s="51" t="s">
        <v>1201</v>
      </c>
      <c r="J3198" s="51" t="s">
        <v>1200</v>
      </c>
      <c r="K3198" s="51" t="s">
        <v>1199</v>
      </c>
      <c r="L3198" s="51" t="s">
        <v>1215</v>
      </c>
      <c r="M3198" s="51" t="s">
        <v>1211</v>
      </c>
      <c r="N3198" s="51" t="s">
        <v>1164</v>
      </c>
      <c r="O3198" s="51">
        <v>214900</v>
      </c>
      <c r="P3198" s="51" t="s">
        <v>1195</v>
      </c>
      <c r="Q3198" s="51" t="s">
        <v>1194</v>
      </c>
      <c r="R3198" s="51" t="s">
        <v>15</v>
      </c>
      <c r="T3198" s="51" t="s">
        <v>1223</v>
      </c>
    </row>
    <row r="3199" spans="1:20" x14ac:dyDescent="0.2">
      <c r="A3199" s="51" t="s">
        <v>2182</v>
      </c>
      <c r="B3199" s="51" t="s">
        <v>1208</v>
      </c>
      <c r="C3199" s="51" t="s">
        <v>2181</v>
      </c>
      <c r="D3199" s="51" t="s">
        <v>1304</v>
      </c>
      <c r="E3199" s="51" t="s">
        <v>1303</v>
      </c>
      <c r="F3199" s="51" t="s">
        <v>1204</v>
      </c>
      <c r="G3199" s="51" t="s">
        <v>1203</v>
      </c>
      <c r="H3199" s="51" t="s">
        <v>1202</v>
      </c>
      <c r="I3199" s="51" t="s">
        <v>1201</v>
      </c>
      <c r="J3199" s="51" t="s">
        <v>1200</v>
      </c>
      <c r="K3199" s="51" t="s">
        <v>1199</v>
      </c>
      <c r="L3199" s="51" t="s">
        <v>1212</v>
      </c>
      <c r="M3199" s="51" t="s">
        <v>1197</v>
      </c>
      <c r="N3199" s="51" t="s">
        <v>1168</v>
      </c>
      <c r="O3199" s="51">
        <v>552000</v>
      </c>
      <c r="P3199" s="51" t="s">
        <v>1195</v>
      </c>
      <c r="Q3199" s="51" t="s">
        <v>1194</v>
      </c>
      <c r="R3199" s="51" t="s">
        <v>15</v>
      </c>
      <c r="T3199" s="51" t="s">
        <v>2190</v>
      </c>
    </row>
    <row r="3200" spans="1:20" x14ac:dyDescent="0.2">
      <c r="A3200" s="51" t="s">
        <v>2182</v>
      </c>
      <c r="B3200" s="51" t="s">
        <v>1208</v>
      </c>
      <c r="C3200" s="51" t="s">
        <v>2181</v>
      </c>
      <c r="D3200" s="51" t="s">
        <v>1304</v>
      </c>
      <c r="E3200" s="51" t="s">
        <v>1303</v>
      </c>
      <c r="F3200" s="51" t="s">
        <v>1204</v>
      </c>
      <c r="G3200" s="51" t="s">
        <v>1203</v>
      </c>
      <c r="H3200" s="51" t="s">
        <v>1202</v>
      </c>
      <c r="I3200" s="51" t="s">
        <v>1201</v>
      </c>
      <c r="J3200" s="51" t="s">
        <v>1200</v>
      </c>
      <c r="K3200" s="51" t="s">
        <v>1199</v>
      </c>
      <c r="L3200" s="51" t="s">
        <v>1198</v>
      </c>
      <c r="M3200" s="51" t="s">
        <v>1221</v>
      </c>
      <c r="N3200" s="51" t="s">
        <v>1164</v>
      </c>
      <c r="O3200" s="51">
        <v>177200</v>
      </c>
      <c r="P3200" s="51" t="s">
        <v>1195</v>
      </c>
      <c r="Q3200" s="51" t="s">
        <v>1194</v>
      </c>
      <c r="R3200" s="51" t="s">
        <v>15</v>
      </c>
      <c r="T3200" s="51" t="s">
        <v>2230</v>
      </c>
    </row>
    <row r="3201" spans="1:20" x14ac:dyDescent="0.2">
      <c r="A3201" s="51" t="s">
        <v>2182</v>
      </c>
      <c r="B3201" s="51" t="s">
        <v>1208</v>
      </c>
      <c r="C3201" s="51" t="s">
        <v>2181</v>
      </c>
      <c r="D3201" s="51" t="s">
        <v>1304</v>
      </c>
      <c r="E3201" s="51" t="s">
        <v>1303</v>
      </c>
      <c r="F3201" s="51" t="s">
        <v>1204</v>
      </c>
      <c r="G3201" s="51" t="s">
        <v>1203</v>
      </c>
      <c r="H3201" s="51" t="s">
        <v>1202</v>
      </c>
      <c r="I3201" s="51" t="s">
        <v>1201</v>
      </c>
      <c r="J3201" s="51" t="s">
        <v>1200</v>
      </c>
      <c r="K3201" s="51" t="s">
        <v>1199</v>
      </c>
      <c r="L3201" s="51" t="s">
        <v>1251</v>
      </c>
      <c r="M3201" s="51" t="s">
        <v>1791</v>
      </c>
      <c r="N3201" s="51" t="s">
        <v>2735</v>
      </c>
      <c r="O3201" s="51">
        <v>594700</v>
      </c>
      <c r="P3201" s="51" t="s">
        <v>1195</v>
      </c>
      <c r="Q3201" s="51" t="s">
        <v>1194</v>
      </c>
      <c r="R3201" s="51" t="s">
        <v>15</v>
      </c>
      <c r="T3201" s="51" t="s">
        <v>2229</v>
      </c>
    </row>
    <row r="3202" spans="1:20" x14ac:dyDescent="0.2">
      <c r="A3202" s="51" t="s">
        <v>2182</v>
      </c>
      <c r="B3202" s="51" t="s">
        <v>1208</v>
      </c>
      <c r="C3202" s="51" t="s">
        <v>2181</v>
      </c>
      <c r="D3202" s="51" t="s">
        <v>1304</v>
      </c>
      <c r="E3202" s="51" t="s">
        <v>1303</v>
      </c>
      <c r="F3202" s="51" t="s">
        <v>1204</v>
      </c>
      <c r="G3202" s="51" t="s">
        <v>1203</v>
      </c>
      <c r="H3202" s="51" t="s">
        <v>1202</v>
      </c>
      <c r="I3202" s="51" t="s">
        <v>1201</v>
      </c>
      <c r="J3202" s="51" t="s">
        <v>1200</v>
      </c>
      <c r="K3202" s="51" t="s">
        <v>1199</v>
      </c>
      <c r="L3202" s="51" t="s">
        <v>1248</v>
      </c>
      <c r="M3202" s="51" t="s">
        <v>1791</v>
      </c>
      <c r="N3202" s="51" t="s">
        <v>2735</v>
      </c>
      <c r="O3202" s="51">
        <v>378900</v>
      </c>
      <c r="P3202" s="51" t="s">
        <v>1195</v>
      </c>
      <c r="Q3202" s="51" t="s">
        <v>1194</v>
      </c>
      <c r="R3202" s="51" t="s">
        <v>15</v>
      </c>
      <c r="T3202" s="51" t="s">
        <v>1849</v>
      </c>
    </row>
    <row r="3203" spans="1:20" x14ac:dyDescent="0.2">
      <c r="A3203" s="51" t="s">
        <v>2182</v>
      </c>
      <c r="B3203" s="51" t="s">
        <v>1208</v>
      </c>
      <c r="C3203" s="51" t="s">
        <v>2181</v>
      </c>
      <c r="D3203" s="51" t="s">
        <v>1304</v>
      </c>
      <c r="E3203" s="51" t="s">
        <v>1303</v>
      </c>
      <c r="F3203" s="51" t="s">
        <v>1204</v>
      </c>
      <c r="G3203" s="51" t="s">
        <v>1203</v>
      </c>
      <c r="H3203" s="51" t="s">
        <v>1202</v>
      </c>
      <c r="I3203" s="51" t="s">
        <v>1201</v>
      </c>
      <c r="J3203" s="51" t="s">
        <v>1200</v>
      </c>
      <c r="K3203" s="51" t="s">
        <v>1199</v>
      </c>
      <c r="L3203" s="51" t="s">
        <v>1246</v>
      </c>
      <c r="M3203" s="51" t="s">
        <v>1197</v>
      </c>
      <c r="N3203" s="51" t="s">
        <v>1168</v>
      </c>
      <c r="O3203" s="51">
        <v>335900</v>
      </c>
      <c r="P3203" s="51" t="s">
        <v>1195</v>
      </c>
      <c r="Q3203" s="51" t="s">
        <v>1194</v>
      </c>
      <c r="R3203" s="51" t="s">
        <v>1213</v>
      </c>
      <c r="T3203" s="51" t="s">
        <v>1420</v>
      </c>
    </row>
    <row r="3204" spans="1:20" x14ac:dyDescent="0.2">
      <c r="A3204" s="51" t="s">
        <v>2182</v>
      </c>
      <c r="B3204" s="51" t="s">
        <v>1208</v>
      </c>
      <c r="C3204" s="51" t="s">
        <v>2181</v>
      </c>
      <c r="D3204" s="51" t="s">
        <v>1304</v>
      </c>
      <c r="E3204" s="51" t="s">
        <v>1303</v>
      </c>
      <c r="F3204" s="51" t="s">
        <v>1204</v>
      </c>
      <c r="G3204" s="51" t="s">
        <v>1203</v>
      </c>
      <c r="H3204" s="51" t="s">
        <v>1202</v>
      </c>
      <c r="I3204" s="51" t="s">
        <v>1201</v>
      </c>
      <c r="J3204" s="51" t="s">
        <v>1200</v>
      </c>
      <c r="K3204" s="51" t="s">
        <v>1199</v>
      </c>
      <c r="L3204" s="51" t="s">
        <v>1244</v>
      </c>
      <c r="M3204" s="51" t="s">
        <v>1791</v>
      </c>
      <c r="N3204" s="51" t="s">
        <v>2735</v>
      </c>
      <c r="O3204" s="51">
        <v>186400</v>
      </c>
      <c r="P3204" s="51" t="s">
        <v>1195</v>
      </c>
      <c r="Q3204" s="51" t="s">
        <v>1194</v>
      </c>
      <c r="R3204" s="51" t="s">
        <v>1213</v>
      </c>
      <c r="T3204" s="51" t="s">
        <v>2205</v>
      </c>
    </row>
    <row r="3205" spans="1:20" x14ac:dyDescent="0.2">
      <c r="A3205" s="51" t="s">
        <v>2182</v>
      </c>
      <c r="B3205" s="51" t="s">
        <v>1208</v>
      </c>
      <c r="C3205" s="51" t="s">
        <v>2181</v>
      </c>
      <c r="D3205" s="51" t="s">
        <v>1304</v>
      </c>
      <c r="E3205" s="51" t="s">
        <v>1303</v>
      </c>
      <c r="F3205" s="51" t="s">
        <v>1204</v>
      </c>
      <c r="G3205" s="51" t="s">
        <v>1203</v>
      </c>
      <c r="H3205" s="51" t="s">
        <v>1202</v>
      </c>
      <c r="I3205" s="51" t="s">
        <v>1201</v>
      </c>
      <c r="J3205" s="51" t="s">
        <v>1200</v>
      </c>
      <c r="K3205" s="51" t="s">
        <v>1199</v>
      </c>
      <c r="L3205" s="51" t="s">
        <v>1242</v>
      </c>
      <c r="M3205" s="51" t="s">
        <v>1791</v>
      </c>
      <c r="N3205" s="51" t="s">
        <v>2735</v>
      </c>
      <c r="O3205" s="51">
        <v>322900</v>
      </c>
      <c r="P3205" s="51" t="s">
        <v>1195</v>
      </c>
      <c r="Q3205" s="51" t="s">
        <v>1194</v>
      </c>
      <c r="R3205" s="51" t="s">
        <v>15</v>
      </c>
      <c r="T3205" s="51" t="s">
        <v>2228</v>
      </c>
    </row>
    <row r="3206" spans="1:20" x14ac:dyDescent="0.2">
      <c r="A3206" s="51" t="s">
        <v>2182</v>
      </c>
      <c r="B3206" s="51" t="s">
        <v>1208</v>
      </c>
      <c r="C3206" s="51" t="s">
        <v>2181</v>
      </c>
      <c r="D3206" s="51" t="s">
        <v>1304</v>
      </c>
      <c r="E3206" s="51" t="s">
        <v>1303</v>
      </c>
      <c r="F3206" s="51" t="s">
        <v>1204</v>
      </c>
      <c r="G3206" s="51" t="s">
        <v>1203</v>
      </c>
      <c r="H3206" s="51" t="s">
        <v>1202</v>
      </c>
      <c r="I3206" s="51" t="s">
        <v>1201</v>
      </c>
      <c r="J3206" s="51" t="s">
        <v>1200</v>
      </c>
      <c r="K3206" s="51" t="s">
        <v>1199</v>
      </c>
      <c r="L3206" s="51" t="s">
        <v>1238</v>
      </c>
      <c r="M3206" s="51" t="s">
        <v>1211</v>
      </c>
      <c r="N3206" s="51" t="s">
        <v>1164</v>
      </c>
      <c r="O3206" s="51">
        <v>221900</v>
      </c>
      <c r="P3206" s="51" t="s">
        <v>1195</v>
      </c>
      <c r="Q3206" s="51" t="s">
        <v>1194</v>
      </c>
      <c r="R3206" s="51" t="s">
        <v>15</v>
      </c>
      <c r="T3206" s="51" t="s">
        <v>2132</v>
      </c>
    </row>
    <row r="3207" spans="1:20" x14ac:dyDescent="0.2">
      <c r="A3207" s="51" t="s">
        <v>2182</v>
      </c>
      <c r="B3207" s="51" t="s">
        <v>1208</v>
      </c>
      <c r="C3207" s="51" t="s">
        <v>2181</v>
      </c>
      <c r="D3207" s="51" t="s">
        <v>1295</v>
      </c>
      <c r="E3207" s="51" t="s">
        <v>1294</v>
      </c>
      <c r="F3207" s="51" t="s">
        <v>1204</v>
      </c>
      <c r="G3207" s="51" t="s">
        <v>1203</v>
      </c>
      <c r="H3207" s="51" t="s">
        <v>1202</v>
      </c>
      <c r="I3207" s="51" t="s">
        <v>1201</v>
      </c>
      <c r="J3207" s="51" t="s">
        <v>1200</v>
      </c>
      <c r="K3207" s="51" t="s">
        <v>1199</v>
      </c>
      <c r="L3207" s="51" t="s">
        <v>1222</v>
      </c>
      <c r="M3207" s="51" t="s">
        <v>1211</v>
      </c>
      <c r="N3207" s="51" t="s">
        <v>1164</v>
      </c>
      <c r="O3207" s="51">
        <v>266000</v>
      </c>
      <c r="P3207" s="51" t="s">
        <v>1195</v>
      </c>
      <c r="Q3207" s="51" t="s">
        <v>1194</v>
      </c>
      <c r="R3207" s="51" t="s">
        <v>15</v>
      </c>
      <c r="T3207" s="51" t="s">
        <v>2227</v>
      </c>
    </row>
    <row r="3208" spans="1:20" x14ac:dyDescent="0.2">
      <c r="A3208" s="51" t="s">
        <v>2182</v>
      </c>
      <c r="B3208" s="51" t="s">
        <v>1208</v>
      </c>
      <c r="C3208" s="51" t="s">
        <v>2181</v>
      </c>
      <c r="D3208" s="51" t="s">
        <v>1295</v>
      </c>
      <c r="E3208" s="51" t="s">
        <v>1294</v>
      </c>
      <c r="F3208" s="51" t="s">
        <v>1204</v>
      </c>
      <c r="G3208" s="51" t="s">
        <v>1203</v>
      </c>
      <c r="H3208" s="51" t="s">
        <v>1202</v>
      </c>
      <c r="I3208" s="51" t="s">
        <v>1201</v>
      </c>
      <c r="J3208" s="51" t="s">
        <v>1200</v>
      </c>
      <c r="K3208" s="51" t="s">
        <v>1199</v>
      </c>
      <c r="L3208" s="51" t="s">
        <v>1219</v>
      </c>
      <c r="M3208" s="51" t="s">
        <v>1791</v>
      </c>
      <c r="N3208" s="51" t="s">
        <v>2735</v>
      </c>
      <c r="O3208" s="51">
        <v>139900</v>
      </c>
      <c r="P3208" s="51" t="s">
        <v>1195</v>
      </c>
      <c r="Q3208" s="51" t="s">
        <v>1194</v>
      </c>
      <c r="R3208" s="51" t="s">
        <v>15</v>
      </c>
      <c r="T3208" s="51" t="s">
        <v>2224</v>
      </c>
    </row>
    <row r="3209" spans="1:20" x14ac:dyDescent="0.2">
      <c r="A3209" s="51" t="s">
        <v>2182</v>
      </c>
      <c r="B3209" s="51" t="s">
        <v>1208</v>
      </c>
      <c r="C3209" s="51" t="s">
        <v>2181</v>
      </c>
      <c r="D3209" s="51" t="s">
        <v>1295</v>
      </c>
      <c r="E3209" s="51" t="s">
        <v>1294</v>
      </c>
      <c r="F3209" s="51" t="s">
        <v>1204</v>
      </c>
      <c r="G3209" s="51" t="s">
        <v>1203</v>
      </c>
      <c r="H3209" s="51" t="s">
        <v>1202</v>
      </c>
      <c r="I3209" s="51" t="s">
        <v>1201</v>
      </c>
      <c r="J3209" s="51" t="s">
        <v>1200</v>
      </c>
      <c r="K3209" s="51" t="s">
        <v>1199</v>
      </c>
      <c r="L3209" s="51" t="s">
        <v>1217</v>
      </c>
      <c r="M3209" s="51" t="s">
        <v>1791</v>
      </c>
      <c r="N3209" s="51" t="s">
        <v>2735</v>
      </c>
      <c r="O3209" s="51">
        <v>335900</v>
      </c>
      <c r="P3209" s="51" t="s">
        <v>1195</v>
      </c>
      <c r="Q3209" s="51" t="s">
        <v>1194</v>
      </c>
      <c r="R3209" s="51" t="s">
        <v>15</v>
      </c>
      <c r="T3209" s="51" t="s">
        <v>1420</v>
      </c>
    </row>
    <row r="3210" spans="1:20" x14ac:dyDescent="0.2">
      <c r="A3210" s="51" t="s">
        <v>2182</v>
      </c>
      <c r="B3210" s="51" t="s">
        <v>1208</v>
      </c>
      <c r="C3210" s="51" t="s">
        <v>2181</v>
      </c>
      <c r="D3210" s="51" t="s">
        <v>1295</v>
      </c>
      <c r="E3210" s="51" t="s">
        <v>1294</v>
      </c>
      <c r="F3210" s="51" t="s">
        <v>1204</v>
      </c>
      <c r="G3210" s="51" t="s">
        <v>1203</v>
      </c>
      <c r="H3210" s="51" t="s">
        <v>1202</v>
      </c>
      <c r="I3210" s="51" t="s">
        <v>1201</v>
      </c>
      <c r="J3210" s="51" t="s">
        <v>1200</v>
      </c>
      <c r="K3210" s="51" t="s">
        <v>1199</v>
      </c>
      <c r="L3210" s="51" t="s">
        <v>1215</v>
      </c>
      <c r="M3210" s="51" t="s">
        <v>1211</v>
      </c>
      <c r="N3210" s="51" t="s">
        <v>1164</v>
      </c>
      <c r="O3210" s="51">
        <v>214900</v>
      </c>
      <c r="P3210" s="51" t="s">
        <v>1195</v>
      </c>
      <c r="Q3210" s="51" t="s">
        <v>1194</v>
      </c>
      <c r="R3210" s="51" t="s">
        <v>15</v>
      </c>
      <c r="T3210" s="51" t="s">
        <v>1223</v>
      </c>
    </row>
    <row r="3211" spans="1:20" x14ac:dyDescent="0.2">
      <c r="A3211" s="51" t="s">
        <v>2182</v>
      </c>
      <c r="B3211" s="51" t="s">
        <v>1208</v>
      </c>
      <c r="C3211" s="51" t="s">
        <v>2181</v>
      </c>
      <c r="D3211" s="51" t="s">
        <v>1295</v>
      </c>
      <c r="E3211" s="51" t="s">
        <v>1294</v>
      </c>
      <c r="F3211" s="51" t="s">
        <v>1204</v>
      </c>
      <c r="G3211" s="51" t="s">
        <v>1203</v>
      </c>
      <c r="H3211" s="51" t="s">
        <v>1202</v>
      </c>
      <c r="I3211" s="51" t="s">
        <v>1201</v>
      </c>
      <c r="J3211" s="51" t="s">
        <v>1200</v>
      </c>
      <c r="K3211" s="51" t="s">
        <v>1199</v>
      </c>
      <c r="L3211" s="51" t="s">
        <v>1212</v>
      </c>
      <c r="M3211" s="51" t="s">
        <v>1791</v>
      </c>
      <c r="N3211" s="51" t="s">
        <v>2735</v>
      </c>
      <c r="O3211" s="51">
        <v>139100</v>
      </c>
      <c r="P3211" s="51" t="s">
        <v>1195</v>
      </c>
      <c r="Q3211" s="51" t="s">
        <v>1194</v>
      </c>
      <c r="R3211" s="51" t="s">
        <v>15</v>
      </c>
      <c r="T3211" s="51" t="s">
        <v>2203</v>
      </c>
    </row>
    <row r="3212" spans="1:20" x14ac:dyDescent="0.2">
      <c r="A3212" s="51" t="s">
        <v>2182</v>
      </c>
      <c r="B3212" s="51" t="s">
        <v>1208</v>
      </c>
      <c r="C3212" s="51" t="s">
        <v>2181</v>
      </c>
      <c r="D3212" s="51" t="s">
        <v>1295</v>
      </c>
      <c r="E3212" s="51" t="s">
        <v>1294</v>
      </c>
      <c r="F3212" s="51" t="s">
        <v>1204</v>
      </c>
      <c r="G3212" s="51" t="s">
        <v>1203</v>
      </c>
      <c r="H3212" s="51" t="s">
        <v>1202</v>
      </c>
      <c r="I3212" s="51" t="s">
        <v>1201</v>
      </c>
      <c r="J3212" s="51" t="s">
        <v>1200</v>
      </c>
      <c r="K3212" s="51" t="s">
        <v>1199</v>
      </c>
      <c r="L3212" s="51" t="s">
        <v>1198</v>
      </c>
      <c r="M3212" s="51" t="s">
        <v>1221</v>
      </c>
      <c r="N3212" s="51" t="s">
        <v>1164</v>
      </c>
      <c r="O3212" s="51">
        <v>164000</v>
      </c>
      <c r="P3212" s="51" t="s">
        <v>1195</v>
      </c>
      <c r="Q3212" s="51" t="s">
        <v>1194</v>
      </c>
      <c r="R3212" s="51" t="s">
        <v>15</v>
      </c>
      <c r="T3212" s="51" t="s">
        <v>2202</v>
      </c>
    </row>
    <row r="3213" spans="1:20" x14ac:dyDescent="0.2">
      <c r="A3213" s="51" t="s">
        <v>2182</v>
      </c>
      <c r="B3213" s="51" t="s">
        <v>1208</v>
      </c>
      <c r="C3213" s="51" t="s">
        <v>2181</v>
      </c>
      <c r="D3213" s="51" t="s">
        <v>1295</v>
      </c>
      <c r="E3213" s="51" t="s">
        <v>1294</v>
      </c>
      <c r="F3213" s="51" t="s">
        <v>1204</v>
      </c>
      <c r="G3213" s="51" t="s">
        <v>1203</v>
      </c>
      <c r="H3213" s="51" t="s">
        <v>1202</v>
      </c>
      <c r="I3213" s="51" t="s">
        <v>1201</v>
      </c>
      <c r="J3213" s="51" t="s">
        <v>1200</v>
      </c>
      <c r="K3213" s="51" t="s">
        <v>1199</v>
      </c>
      <c r="L3213" s="51" t="s">
        <v>1251</v>
      </c>
      <c r="M3213" s="51" t="s">
        <v>1197</v>
      </c>
      <c r="N3213" s="51" t="s">
        <v>1168</v>
      </c>
      <c r="O3213" s="51">
        <v>189900</v>
      </c>
      <c r="P3213" s="51" t="s">
        <v>1195</v>
      </c>
      <c r="Q3213" s="51" t="s">
        <v>1194</v>
      </c>
      <c r="R3213" s="51" t="s">
        <v>15</v>
      </c>
      <c r="T3213" s="51" t="s">
        <v>2188</v>
      </c>
    </row>
    <row r="3214" spans="1:20" x14ac:dyDescent="0.2">
      <c r="A3214" s="51" t="s">
        <v>2182</v>
      </c>
      <c r="B3214" s="51" t="s">
        <v>1208</v>
      </c>
      <c r="C3214" s="51" t="s">
        <v>2181</v>
      </c>
      <c r="D3214" s="51" t="s">
        <v>1295</v>
      </c>
      <c r="E3214" s="51" t="s">
        <v>1294</v>
      </c>
      <c r="F3214" s="51" t="s">
        <v>1204</v>
      </c>
      <c r="G3214" s="51" t="s">
        <v>1203</v>
      </c>
      <c r="H3214" s="51" t="s">
        <v>1202</v>
      </c>
      <c r="I3214" s="51" t="s">
        <v>1201</v>
      </c>
      <c r="J3214" s="51" t="s">
        <v>1200</v>
      </c>
      <c r="K3214" s="51" t="s">
        <v>1199</v>
      </c>
      <c r="L3214" s="51" t="s">
        <v>1248</v>
      </c>
      <c r="M3214" s="51" t="s">
        <v>1791</v>
      </c>
      <c r="N3214" s="51" t="s">
        <v>2735</v>
      </c>
      <c r="O3214" s="51">
        <v>408900</v>
      </c>
      <c r="P3214" s="51" t="s">
        <v>1195</v>
      </c>
      <c r="Q3214" s="51" t="s">
        <v>1194</v>
      </c>
      <c r="R3214" s="51" t="s">
        <v>15</v>
      </c>
      <c r="T3214" s="51" t="s">
        <v>2226</v>
      </c>
    </row>
    <row r="3215" spans="1:20" x14ac:dyDescent="0.2">
      <c r="A3215" s="51" t="s">
        <v>2182</v>
      </c>
      <c r="B3215" s="51" t="s">
        <v>1208</v>
      </c>
      <c r="C3215" s="51" t="s">
        <v>2181</v>
      </c>
      <c r="D3215" s="51" t="s">
        <v>1295</v>
      </c>
      <c r="E3215" s="51" t="s">
        <v>1294</v>
      </c>
      <c r="F3215" s="51" t="s">
        <v>1204</v>
      </c>
      <c r="G3215" s="51" t="s">
        <v>1203</v>
      </c>
      <c r="H3215" s="51" t="s">
        <v>1202</v>
      </c>
      <c r="I3215" s="51" t="s">
        <v>1201</v>
      </c>
      <c r="J3215" s="51" t="s">
        <v>1200</v>
      </c>
      <c r="K3215" s="51" t="s">
        <v>1199</v>
      </c>
      <c r="L3215" s="51" t="s">
        <v>1246</v>
      </c>
      <c r="M3215" s="51" t="s">
        <v>1791</v>
      </c>
      <c r="N3215" s="51" t="s">
        <v>2735</v>
      </c>
      <c r="O3215" s="51">
        <v>369900</v>
      </c>
      <c r="P3215" s="51" t="s">
        <v>1195</v>
      </c>
      <c r="Q3215" s="51" t="s">
        <v>1194</v>
      </c>
      <c r="R3215" s="51" t="s">
        <v>15</v>
      </c>
      <c r="T3215" s="51" t="s">
        <v>2225</v>
      </c>
    </row>
    <row r="3216" spans="1:20" x14ac:dyDescent="0.2">
      <c r="A3216" s="51" t="s">
        <v>2182</v>
      </c>
      <c r="B3216" s="51" t="s">
        <v>1208</v>
      </c>
      <c r="C3216" s="51" t="s">
        <v>2181</v>
      </c>
      <c r="D3216" s="51" t="s">
        <v>1295</v>
      </c>
      <c r="E3216" s="51" t="s">
        <v>1294</v>
      </c>
      <c r="F3216" s="51" t="s">
        <v>1204</v>
      </c>
      <c r="G3216" s="51" t="s">
        <v>1203</v>
      </c>
      <c r="H3216" s="51" t="s">
        <v>1202</v>
      </c>
      <c r="I3216" s="51" t="s">
        <v>1201</v>
      </c>
      <c r="J3216" s="51" t="s">
        <v>1200</v>
      </c>
      <c r="K3216" s="51" t="s">
        <v>1199</v>
      </c>
      <c r="L3216" s="51" t="s">
        <v>1244</v>
      </c>
      <c r="M3216" s="51" t="s">
        <v>1791</v>
      </c>
      <c r="N3216" s="51" t="s">
        <v>2735</v>
      </c>
      <c r="O3216" s="51">
        <v>139900</v>
      </c>
      <c r="P3216" s="51" t="s">
        <v>1195</v>
      </c>
      <c r="Q3216" s="51" t="s">
        <v>1194</v>
      </c>
      <c r="R3216" s="51" t="s">
        <v>15</v>
      </c>
      <c r="T3216" s="51" t="s">
        <v>2224</v>
      </c>
    </row>
    <row r="3217" spans="1:20" x14ac:dyDescent="0.2">
      <c r="A3217" s="51" t="s">
        <v>2182</v>
      </c>
      <c r="B3217" s="51" t="s">
        <v>1208</v>
      </c>
      <c r="C3217" s="51" t="s">
        <v>2181</v>
      </c>
      <c r="D3217" s="51" t="s">
        <v>1295</v>
      </c>
      <c r="E3217" s="51" t="s">
        <v>1294</v>
      </c>
      <c r="F3217" s="51" t="s">
        <v>1204</v>
      </c>
      <c r="G3217" s="51" t="s">
        <v>1203</v>
      </c>
      <c r="H3217" s="51" t="s">
        <v>1202</v>
      </c>
      <c r="I3217" s="51" t="s">
        <v>1201</v>
      </c>
      <c r="J3217" s="51" t="s">
        <v>1200</v>
      </c>
      <c r="K3217" s="51" t="s">
        <v>1199</v>
      </c>
      <c r="L3217" s="51" t="s">
        <v>1242</v>
      </c>
      <c r="M3217" s="51" t="s">
        <v>1211</v>
      </c>
      <c r="N3217" s="51" t="s">
        <v>1164</v>
      </c>
      <c r="O3217" s="51">
        <v>212900</v>
      </c>
      <c r="P3217" s="51" t="s">
        <v>1195</v>
      </c>
      <c r="Q3217" s="51" t="s">
        <v>1194</v>
      </c>
      <c r="R3217" s="51" t="s">
        <v>15</v>
      </c>
      <c r="T3217" s="51" t="s">
        <v>2093</v>
      </c>
    </row>
    <row r="3218" spans="1:20" x14ac:dyDescent="0.2">
      <c r="A3218" s="51" t="s">
        <v>2182</v>
      </c>
      <c r="B3218" s="51" t="s">
        <v>1208</v>
      </c>
      <c r="C3218" s="51" t="s">
        <v>2181</v>
      </c>
      <c r="D3218" s="51" t="s">
        <v>1295</v>
      </c>
      <c r="E3218" s="51" t="s">
        <v>1294</v>
      </c>
      <c r="F3218" s="51" t="s">
        <v>1204</v>
      </c>
      <c r="G3218" s="51" t="s">
        <v>1203</v>
      </c>
      <c r="H3218" s="51" t="s">
        <v>1202</v>
      </c>
      <c r="I3218" s="51" t="s">
        <v>1201</v>
      </c>
      <c r="J3218" s="51" t="s">
        <v>1200</v>
      </c>
      <c r="K3218" s="51" t="s">
        <v>1199</v>
      </c>
      <c r="L3218" s="51" t="s">
        <v>1238</v>
      </c>
      <c r="M3218" s="51" t="s">
        <v>1211</v>
      </c>
      <c r="N3218" s="51" t="s">
        <v>1164</v>
      </c>
      <c r="O3218" s="51">
        <v>486300</v>
      </c>
      <c r="P3218" s="51" t="s">
        <v>1195</v>
      </c>
      <c r="Q3218" s="51" t="s">
        <v>1194</v>
      </c>
      <c r="R3218" s="51" t="s">
        <v>1213</v>
      </c>
      <c r="T3218" s="51" t="s">
        <v>2223</v>
      </c>
    </row>
    <row r="3219" spans="1:20" x14ac:dyDescent="0.2">
      <c r="A3219" s="51" t="s">
        <v>2182</v>
      </c>
      <c r="B3219" s="51" t="s">
        <v>1208</v>
      </c>
      <c r="C3219" s="51" t="s">
        <v>2181</v>
      </c>
      <c r="D3219" s="51" t="s">
        <v>1283</v>
      </c>
      <c r="E3219" s="51" t="s">
        <v>1282</v>
      </c>
      <c r="F3219" s="51" t="s">
        <v>1204</v>
      </c>
      <c r="G3219" s="51" t="s">
        <v>1203</v>
      </c>
      <c r="H3219" s="51" t="s">
        <v>1202</v>
      </c>
      <c r="I3219" s="51" t="s">
        <v>1201</v>
      </c>
      <c r="J3219" s="51" t="s">
        <v>1200</v>
      </c>
      <c r="K3219" s="51" t="s">
        <v>1199</v>
      </c>
      <c r="L3219" s="51" t="s">
        <v>1222</v>
      </c>
      <c r="M3219" s="51" t="s">
        <v>1221</v>
      </c>
      <c r="N3219" s="51" t="s">
        <v>1164</v>
      </c>
      <c r="O3219" s="51">
        <v>624900</v>
      </c>
      <c r="P3219" s="51" t="s">
        <v>1195</v>
      </c>
      <c r="Q3219" s="51" t="s">
        <v>1194</v>
      </c>
      <c r="R3219" s="51" t="s">
        <v>15</v>
      </c>
      <c r="T3219" s="51" t="s">
        <v>2222</v>
      </c>
    </row>
    <row r="3220" spans="1:20" x14ac:dyDescent="0.2">
      <c r="A3220" s="51" t="s">
        <v>2182</v>
      </c>
      <c r="B3220" s="51" t="s">
        <v>1208</v>
      </c>
      <c r="C3220" s="51" t="s">
        <v>2181</v>
      </c>
      <c r="D3220" s="51" t="s">
        <v>1283</v>
      </c>
      <c r="E3220" s="51" t="s">
        <v>1282</v>
      </c>
      <c r="F3220" s="51" t="s">
        <v>1204</v>
      </c>
      <c r="G3220" s="51" t="s">
        <v>1203</v>
      </c>
      <c r="H3220" s="51" t="s">
        <v>1202</v>
      </c>
      <c r="I3220" s="51" t="s">
        <v>1201</v>
      </c>
      <c r="J3220" s="51" t="s">
        <v>1200</v>
      </c>
      <c r="K3220" s="51" t="s">
        <v>1199</v>
      </c>
      <c r="L3220" s="51" t="s">
        <v>1219</v>
      </c>
      <c r="M3220" s="51" t="s">
        <v>1221</v>
      </c>
      <c r="N3220" s="51" t="s">
        <v>1164</v>
      </c>
      <c r="O3220" s="51">
        <v>471900</v>
      </c>
      <c r="P3220" s="51" t="s">
        <v>1195</v>
      </c>
      <c r="Q3220" s="51" t="s">
        <v>1194</v>
      </c>
      <c r="R3220" s="51" t="s">
        <v>15</v>
      </c>
      <c r="T3220" s="51" t="s">
        <v>2221</v>
      </c>
    </row>
    <row r="3221" spans="1:20" x14ac:dyDescent="0.2">
      <c r="A3221" s="51" t="s">
        <v>2182</v>
      </c>
      <c r="B3221" s="51" t="s">
        <v>1208</v>
      </c>
      <c r="C3221" s="51" t="s">
        <v>2181</v>
      </c>
      <c r="D3221" s="51" t="s">
        <v>1283</v>
      </c>
      <c r="E3221" s="51" t="s">
        <v>1282</v>
      </c>
      <c r="F3221" s="51" t="s">
        <v>1204</v>
      </c>
      <c r="G3221" s="51" t="s">
        <v>1203</v>
      </c>
      <c r="H3221" s="51" t="s">
        <v>1202</v>
      </c>
      <c r="I3221" s="51" t="s">
        <v>1201</v>
      </c>
      <c r="J3221" s="51" t="s">
        <v>1200</v>
      </c>
      <c r="K3221" s="51" t="s">
        <v>1199</v>
      </c>
      <c r="L3221" s="51" t="s">
        <v>1217</v>
      </c>
      <c r="M3221" s="51" t="s">
        <v>1211</v>
      </c>
      <c r="N3221" s="51" t="s">
        <v>1164</v>
      </c>
      <c r="O3221" s="51">
        <v>395100</v>
      </c>
      <c r="P3221" s="51" t="s">
        <v>1195</v>
      </c>
      <c r="Q3221" s="51" t="s">
        <v>1194</v>
      </c>
      <c r="R3221" s="51" t="s">
        <v>15</v>
      </c>
      <c r="T3221" s="51" t="s">
        <v>2220</v>
      </c>
    </row>
    <row r="3222" spans="1:20" x14ac:dyDescent="0.2">
      <c r="A3222" s="51" t="s">
        <v>2182</v>
      </c>
      <c r="B3222" s="51" t="s">
        <v>1208</v>
      </c>
      <c r="C3222" s="51" t="s">
        <v>2181</v>
      </c>
      <c r="D3222" s="51" t="s">
        <v>1283</v>
      </c>
      <c r="E3222" s="51" t="s">
        <v>1282</v>
      </c>
      <c r="F3222" s="51" t="s">
        <v>1204</v>
      </c>
      <c r="G3222" s="51" t="s">
        <v>1203</v>
      </c>
      <c r="H3222" s="51" t="s">
        <v>1202</v>
      </c>
      <c r="I3222" s="51" t="s">
        <v>1201</v>
      </c>
      <c r="J3222" s="51" t="s">
        <v>1200</v>
      </c>
      <c r="K3222" s="51" t="s">
        <v>1199</v>
      </c>
      <c r="L3222" s="51" t="s">
        <v>1215</v>
      </c>
      <c r="M3222" s="51" t="s">
        <v>1221</v>
      </c>
      <c r="N3222" s="51" t="s">
        <v>1164</v>
      </c>
      <c r="O3222" s="51">
        <v>706000</v>
      </c>
      <c r="P3222" s="51" t="s">
        <v>1195</v>
      </c>
      <c r="Q3222" s="51" t="s">
        <v>1194</v>
      </c>
      <c r="R3222" s="51" t="s">
        <v>15</v>
      </c>
      <c r="T3222" s="51" t="s">
        <v>2219</v>
      </c>
    </row>
    <row r="3223" spans="1:20" x14ac:dyDescent="0.2">
      <c r="A3223" s="51" t="s">
        <v>2182</v>
      </c>
      <c r="B3223" s="51" t="s">
        <v>1208</v>
      </c>
      <c r="C3223" s="51" t="s">
        <v>2181</v>
      </c>
      <c r="D3223" s="51" t="s">
        <v>1283</v>
      </c>
      <c r="E3223" s="51" t="s">
        <v>1282</v>
      </c>
      <c r="F3223" s="51" t="s">
        <v>1204</v>
      </c>
      <c r="G3223" s="51" t="s">
        <v>1203</v>
      </c>
      <c r="H3223" s="51" t="s">
        <v>1202</v>
      </c>
      <c r="I3223" s="51" t="s">
        <v>1201</v>
      </c>
      <c r="J3223" s="51" t="s">
        <v>1200</v>
      </c>
      <c r="K3223" s="51" t="s">
        <v>1199</v>
      </c>
      <c r="L3223" s="51" t="s">
        <v>1212</v>
      </c>
      <c r="M3223" s="51" t="s">
        <v>1211</v>
      </c>
      <c r="N3223" s="51" t="s">
        <v>1164</v>
      </c>
      <c r="O3223" s="51">
        <v>330900</v>
      </c>
      <c r="P3223" s="51" t="s">
        <v>1195</v>
      </c>
      <c r="Q3223" s="51" t="s">
        <v>1194</v>
      </c>
      <c r="R3223" s="51" t="s">
        <v>15</v>
      </c>
      <c r="T3223" s="51" t="s">
        <v>1652</v>
      </c>
    </row>
    <row r="3224" spans="1:20" x14ac:dyDescent="0.2">
      <c r="A3224" s="51" t="s">
        <v>2182</v>
      </c>
      <c r="B3224" s="51" t="s">
        <v>1208</v>
      </c>
      <c r="C3224" s="51" t="s">
        <v>2181</v>
      </c>
      <c r="D3224" s="51" t="s">
        <v>1283</v>
      </c>
      <c r="E3224" s="51" t="s">
        <v>1282</v>
      </c>
      <c r="F3224" s="51" t="s">
        <v>1204</v>
      </c>
      <c r="G3224" s="51" t="s">
        <v>1203</v>
      </c>
      <c r="H3224" s="51" t="s">
        <v>1202</v>
      </c>
      <c r="I3224" s="51" t="s">
        <v>1201</v>
      </c>
      <c r="J3224" s="51" t="s">
        <v>1200</v>
      </c>
      <c r="K3224" s="51" t="s">
        <v>1199</v>
      </c>
      <c r="L3224" s="51" t="s">
        <v>1198</v>
      </c>
      <c r="M3224" s="51" t="s">
        <v>1250</v>
      </c>
      <c r="N3224" s="51" t="s">
        <v>1168</v>
      </c>
      <c r="O3224" s="51">
        <v>442600</v>
      </c>
      <c r="P3224" s="51" t="s">
        <v>1195</v>
      </c>
      <c r="Q3224" s="51" t="s">
        <v>1194</v>
      </c>
      <c r="R3224" s="51" t="s">
        <v>15</v>
      </c>
      <c r="T3224" s="51" t="s">
        <v>2218</v>
      </c>
    </row>
    <row r="3225" spans="1:20" x14ac:dyDescent="0.2">
      <c r="A3225" s="51" t="s">
        <v>2182</v>
      </c>
      <c r="B3225" s="51" t="s">
        <v>1208</v>
      </c>
      <c r="C3225" s="51" t="s">
        <v>2181</v>
      </c>
      <c r="D3225" s="51" t="s">
        <v>1283</v>
      </c>
      <c r="E3225" s="51" t="s">
        <v>1282</v>
      </c>
      <c r="F3225" s="51" t="s">
        <v>1204</v>
      </c>
      <c r="G3225" s="51" t="s">
        <v>1203</v>
      </c>
      <c r="H3225" s="51" t="s">
        <v>1202</v>
      </c>
      <c r="I3225" s="51" t="s">
        <v>1201</v>
      </c>
      <c r="J3225" s="51" t="s">
        <v>1200</v>
      </c>
      <c r="K3225" s="51" t="s">
        <v>1199</v>
      </c>
      <c r="L3225" s="51" t="s">
        <v>1251</v>
      </c>
      <c r="M3225" s="51" t="s">
        <v>1211</v>
      </c>
      <c r="N3225" s="51" t="s">
        <v>1164</v>
      </c>
      <c r="O3225" s="51">
        <v>159900</v>
      </c>
      <c r="P3225" s="51" t="s">
        <v>1195</v>
      </c>
      <c r="Q3225" s="51" t="s">
        <v>1194</v>
      </c>
      <c r="R3225" s="51" t="s">
        <v>15</v>
      </c>
      <c r="T3225" s="51" t="s">
        <v>2217</v>
      </c>
    </row>
    <row r="3226" spans="1:20" x14ac:dyDescent="0.2">
      <c r="A3226" s="51" t="s">
        <v>2182</v>
      </c>
      <c r="B3226" s="51" t="s">
        <v>1208</v>
      </c>
      <c r="C3226" s="51" t="s">
        <v>2181</v>
      </c>
      <c r="D3226" s="51" t="s">
        <v>1283</v>
      </c>
      <c r="E3226" s="51" t="s">
        <v>1282</v>
      </c>
      <c r="F3226" s="51" t="s">
        <v>1204</v>
      </c>
      <c r="G3226" s="51" t="s">
        <v>1203</v>
      </c>
      <c r="H3226" s="51" t="s">
        <v>1202</v>
      </c>
      <c r="I3226" s="51" t="s">
        <v>1201</v>
      </c>
      <c r="J3226" s="51" t="s">
        <v>1200</v>
      </c>
      <c r="K3226" s="51" t="s">
        <v>1199</v>
      </c>
      <c r="L3226" s="51" t="s">
        <v>1248</v>
      </c>
      <c r="M3226" s="51" t="s">
        <v>1791</v>
      </c>
      <c r="N3226" s="51" t="s">
        <v>2735</v>
      </c>
      <c r="O3226" s="51">
        <v>134200</v>
      </c>
      <c r="P3226" s="51" t="s">
        <v>1195</v>
      </c>
      <c r="Q3226" s="51" t="s">
        <v>1194</v>
      </c>
      <c r="R3226" s="51" t="s">
        <v>15</v>
      </c>
      <c r="T3226" s="51" t="s">
        <v>2216</v>
      </c>
    </row>
    <row r="3227" spans="1:20" x14ac:dyDescent="0.2">
      <c r="A3227" s="51" t="s">
        <v>2182</v>
      </c>
      <c r="B3227" s="51" t="s">
        <v>1208</v>
      </c>
      <c r="C3227" s="51" t="s">
        <v>2181</v>
      </c>
      <c r="D3227" s="51" t="s">
        <v>1283</v>
      </c>
      <c r="E3227" s="51" t="s">
        <v>1282</v>
      </c>
      <c r="F3227" s="51" t="s">
        <v>1204</v>
      </c>
      <c r="G3227" s="51" t="s">
        <v>1203</v>
      </c>
      <c r="H3227" s="51" t="s">
        <v>1202</v>
      </c>
      <c r="I3227" s="51" t="s">
        <v>1201</v>
      </c>
      <c r="J3227" s="51" t="s">
        <v>1200</v>
      </c>
      <c r="K3227" s="51" t="s">
        <v>1199</v>
      </c>
      <c r="L3227" s="51" t="s">
        <v>1246</v>
      </c>
      <c r="M3227" s="51" t="s">
        <v>1791</v>
      </c>
      <c r="N3227" s="51" t="s">
        <v>2735</v>
      </c>
      <c r="O3227" s="51">
        <v>914900</v>
      </c>
      <c r="P3227" s="51" t="s">
        <v>1195</v>
      </c>
      <c r="Q3227" s="51" t="s">
        <v>1194</v>
      </c>
      <c r="R3227" s="51" t="s">
        <v>15</v>
      </c>
      <c r="T3227" s="51" t="s">
        <v>2215</v>
      </c>
    </row>
    <row r="3228" spans="1:20" x14ac:dyDescent="0.2">
      <c r="A3228" s="51" t="s">
        <v>2182</v>
      </c>
      <c r="B3228" s="51" t="s">
        <v>1208</v>
      </c>
      <c r="C3228" s="51" t="s">
        <v>2181</v>
      </c>
      <c r="D3228" s="51" t="s">
        <v>1283</v>
      </c>
      <c r="E3228" s="51" t="s">
        <v>1282</v>
      </c>
      <c r="F3228" s="51" t="s">
        <v>1204</v>
      </c>
      <c r="G3228" s="51" t="s">
        <v>1203</v>
      </c>
      <c r="H3228" s="51" t="s">
        <v>1202</v>
      </c>
      <c r="I3228" s="51" t="s">
        <v>1201</v>
      </c>
      <c r="J3228" s="51" t="s">
        <v>1200</v>
      </c>
      <c r="K3228" s="51" t="s">
        <v>1199</v>
      </c>
      <c r="L3228" s="51" t="s">
        <v>1244</v>
      </c>
      <c r="M3228" s="51" t="s">
        <v>1791</v>
      </c>
      <c r="N3228" s="51" t="s">
        <v>2735</v>
      </c>
      <c r="O3228" s="51">
        <v>254900</v>
      </c>
      <c r="P3228" s="51" t="s">
        <v>1195</v>
      </c>
      <c r="Q3228" s="51" t="s">
        <v>1194</v>
      </c>
      <c r="R3228" s="51" t="s">
        <v>15</v>
      </c>
      <c r="T3228" s="51" t="s">
        <v>2214</v>
      </c>
    </row>
    <row r="3229" spans="1:20" x14ac:dyDescent="0.2">
      <c r="A3229" s="51" t="s">
        <v>2182</v>
      </c>
      <c r="B3229" s="51" t="s">
        <v>1208</v>
      </c>
      <c r="C3229" s="51" t="s">
        <v>2181</v>
      </c>
      <c r="D3229" s="51" t="s">
        <v>1283</v>
      </c>
      <c r="E3229" s="51" t="s">
        <v>1282</v>
      </c>
      <c r="F3229" s="51" t="s">
        <v>1204</v>
      </c>
      <c r="G3229" s="51" t="s">
        <v>1203</v>
      </c>
      <c r="H3229" s="51" t="s">
        <v>1202</v>
      </c>
      <c r="I3229" s="51" t="s">
        <v>1201</v>
      </c>
      <c r="J3229" s="51" t="s">
        <v>1200</v>
      </c>
      <c r="K3229" s="51" t="s">
        <v>1199</v>
      </c>
      <c r="L3229" s="51" t="s">
        <v>1242</v>
      </c>
      <c r="M3229" s="51" t="s">
        <v>1211</v>
      </c>
      <c r="N3229" s="51" t="s">
        <v>1164</v>
      </c>
      <c r="O3229" s="51">
        <v>581000</v>
      </c>
      <c r="P3229" s="51" t="s">
        <v>1195</v>
      </c>
      <c r="Q3229" s="51" t="s">
        <v>1194</v>
      </c>
      <c r="R3229" s="51" t="s">
        <v>15</v>
      </c>
      <c r="T3229" s="51" t="s">
        <v>2213</v>
      </c>
    </row>
    <row r="3230" spans="1:20" x14ac:dyDescent="0.2">
      <c r="A3230" s="51" t="s">
        <v>2182</v>
      </c>
      <c r="B3230" s="51" t="s">
        <v>1208</v>
      </c>
      <c r="C3230" s="51" t="s">
        <v>2181</v>
      </c>
      <c r="D3230" s="51" t="s">
        <v>1283</v>
      </c>
      <c r="E3230" s="51" t="s">
        <v>1282</v>
      </c>
      <c r="F3230" s="51" t="s">
        <v>1204</v>
      </c>
      <c r="G3230" s="51" t="s">
        <v>1203</v>
      </c>
      <c r="H3230" s="51" t="s">
        <v>1202</v>
      </c>
      <c r="I3230" s="51" t="s">
        <v>1201</v>
      </c>
      <c r="J3230" s="51" t="s">
        <v>1200</v>
      </c>
      <c r="K3230" s="51" t="s">
        <v>1199</v>
      </c>
      <c r="L3230" s="51" t="s">
        <v>1238</v>
      </c>
      <c r="M3230" s="51" t="s">
        <v>1791</v>
      </c>
      <c r="N3230" s="51" t="s">
        <v>2735</v>
      </c>
      <c r="O3230" s="51">
        <v>160600</v>
      </c>
      <c r="P3230" s="51" t="s">
        <v>1195</v>
      </c>
      <c r="Q3230" s="51" t="s">
        <v>1194</v>
      </c>
      <c r="R3230" s="51" t="s">
        <v>15</v>
      </c>
      <c r="T3230" s="51" t="s">
        <v>2212</v>
      </c>
    </row>
    <row r="3231" spans="1:20" x14ac:dyDescent="0.2">
      <c r="A3231" s="51" t="s">
        <v>2182</v>
      </c>
      <c r="B3231" s="51" t="s">
        <v>1208</v>
      </c>
      <c r="C3231" s="51" t="s">
        <v>2181</v>
      </c>
      <c r="D3231" s="51" t="s">
        <v>1270</v>
      </c>
      <c r="E3231" s="51" t="s">
        <v>1269</v>
      </c>
      <c r="F3231" s="51" t="s">
        <v>1204</v>
      </c>
      <c r="G3231" s="51" t="s">
        <v>1203</v>
      </c>
      <c r="H3231" s="51" t="s">
        <v>1202</v>
      </c>
      <c r="I3231" s="51" t="s">
        <v>1201</v>
      </c>
      <c r="J3231" s="51" t="s">
        <v>1200</v>
      </c>
      <c r="K3231" s="51" t="s">
        <v>1199</v>
      </c>
      <c r="L3231" s="51" t="s">
        <v>1222</v>
      </c>
      <c r="M3231" s="51" t="s">
        <v>1791</v>
      </c>
      <c r="N3231" s="51" t="s">
        <v>2735</v>
      </c>
      <c r="O3231" s="51">
        <v>157300</v>
      </c>
      <c r="P3231" s="51" t="s">
        <v>1195</v>
      </c>
      <c r="Q3231" s="51" t="s">
        <v>1194</v>
      </c>
      <c r="R3231" s="51" t="s">
        <v>15</v>
      </c>
      <c r="T3231" s="51" t="s">
        <v>2211</v>
      </c>
    </row>
    <row r="3232" spans="1:20" x14ac:dyDescent="0.2">
      <c r="A3232" s="51" t="s">
        <v>2182</v>
      </c>
      <c r="B3232" s="51" t="s">
        <v>1208</v>
      </c>
      <c r="C3232" s="51" t="s">
        <v>2181</v>
      </c>
      <c r="D3232" s="51" t="s">
        <v>1270</v>
      </c>
      <c r="E3232" s="51" t="s">
        <v>1269</v>
      </c>
      <c r="F3232" s="51" t="s">
        <v>1204</v>
      </c>
      <c r="G3232" s="51" t="s">
        <v>1203</v>
      </c>
      <c r="H3232" s="51" t="s">
        <v>1202</v>
      </c>
      <c r="I3232" s="51" t="s">
        <v>1201</v>
      </c>
      <c r="J3232" s="51" t="s">
        <v>1200</v>
      </c>
      <c r="K3232" s="51" t="s">
        <v>1199</v>
      </c>
      <c r="L3232" s="51" t="s">
        <v>1219</v>
      </c>
      <c r="M3232" s="51" t="s">
        <v>1791</v>
      </c>
      <c r="N3232" s="51" t="s">
        <v>2735</v>
      </c>
      <c r="O3232" s="51">
        <v>212900</v>
      </c>
      <c r="P3232" s="51" t="s">
        <v>1195</v>
      </c>
      <c r="Q3232" s="51" t="s">
        <v>1194</v>
      </c>
      <c r="R3232" s="51" t="s">
        <v>15</v>
      </c>
      <c r="T3232" s="51" t="s">
        <v>2093</v>
      </c>
    </row>
    <row r="3233" spans="1:20" x14ac:dyDescent="0.2">
      <c r="A3233" s="51" t="s">
        <v>2182</v>
      </c>
      <c r="B3233" s="51" t="s">
        <v>1208</v>
      </c>
      <c r="C3233" s="51" t="s">
        <v>2181</v>
      </c>
      <c r="D3233" s="51" t="s">
        <v>1270</v>
      </c>
      <c r="E3233" s="51" t="s">
        <v>1269</v>
      </c>
      <c r="F3233" s="51" t="s">
        <v>1204</v>
      </c>
      <c r="G3233" s="51" t="s">
        <v>1203</v>
      </c>
      <c r="H3233" s="51" t="s">
        <v>1202</v>
      </c>
      <c r="I3233" s="51" t="s">
        <v>1201</v>
      </c>
      <c r="J3233" s="51" t="s">
        <v>1200</v>
      </c>
      <c r="K3233" s="51" t="s">
        <v>1199</v>
      </c>
      <c r="L3233" s="51" t="s">
        <v>1217</v>
      </c>
      <c r="M3233" s="51" t="s">
        <v>1197</v>
      </c>
      <c r="N3233" s="51" t="s">
        <v>1168</v>
      </c>
      <c r="O3233" s="51">
        <v>223900</v>
      </c>
      <c r="P3233" s="51" t="s">
        <v>1195</v>
      </c>
      <c r="Q3233" s="51" t="s">
        <v>1194</v>
      </c>
      <c r="R3233" s="51" t="s">
        <v>15</v>
      </c>
      <c r="T3233" s="51" t="s">
        <v>2179</v>
      </c>
    </row>
    <row r="3234" spans="1:20" x14ac:dyDescent="0.2">
      <c r="A3234" s="51" t="s">
        <v>2182</v>
      </c>
      <c r="B3234" s="51" t="s">
        <v>1208</v>
      </c>
      <c r="C3234" s="51" t="s">
        <v>2181</v>
      </c>
      <c r="D3234" s="51" t="s">
        <v>1270</v>
      </c>
      <c r="E3234" s="51" t="s">
        <v>1269</v>
      </c>
      <c r="F3234" s="51" t="s">
        <v>1204</v>
      </c>
      <c r="G3234" s="51" t="s">
        <v>1203</v>
      </c>
      <c r="H3234" s="51" t="s">
        <v>1202</v>
      </c>
      <c r="I3234" s="51" t="s">
        <v>1201</v>
      </c>
      <c r="J3234" s="51" t="s">
        <v>1200</v>
      </c>
      <c r="K3234" s="51" t="s">
        <v>1199</v>
      </c>
      <c r="L3234" s="51" t="s">
        <v>1215</v>
      </c>
      <c r="M3234" s="51" t="s">
        <v>1211</v>
      </c>
      <c r="N3234" s="51" t="s">
        <v>1164</v>
      </c>
      <c r="O3234" s="51">
        <v>189900</v>
      </c>
      <c r="P3234" s="51" t="s">
        <v>1195</v>
      </c>
      <c r="Q3234" s="51" t="s">
        <v>1194</v>
      </c>
      <c r="R3234" s="51" t="s">
        <v>15</v>
      </c>
      <c r="T3234" s="51" t="s">
        <v>2188</v>
      </c>
    </row>
    <row r="3235" spans="1:20" x14ac:dyDescent="0.2">
      <c r="A3235" s="51" t="s">
        <v>2182</v>
      </c>
      <c r="B3235" s="51" t="s">
        <v>1208</v>
      </c>
      <c r="C3235" s="51" t="s">
        <v>2181</v>
      </c>
      <c r="D3235" s="51" t="s">
        <v>1270</v>
      </c>
      <c r="E3235" s="51" t="s">
        <v>1269</v>
      </c>
      <c r="F3235" s="51" t="s">
        <v>1204</v>
      </c>
      <c r="G3235" s="51" t="s">
        <v>1203</v>
      </c>
      <c r="H3235" s="51" t="s">
        <v>1202</v>
      </c>
      <c r="I3235" s="51" t="s">
        <v>1201</v>
      </c>
      <c r="J3235" s="51" t="s">
        <v>1200</v>
      </c>
      <c r="K3235" s="51" t="s">
        <v>1199</v>
      </c>
      <c r="L3235" s="51" t="s">
        <v>1212</v>
      </c>
      <c r="M3235" s="51" t="s">
        <v>1791</v>
      </c>
      <c r="N3235" s="51" t="s">
        <v>2735</v>
      </c>
      <c r="O3235" s="51">
        <v>335900</v>
      </c>
      <c r="P3235" s="51" t="s">
        <v>1195</v>
      </c>
      <c r="Q3235" s="51" t="s">
        <v>1194</v>
      </c>
      <c r="R3235" s="51" t="s">
        <v>15</v>
      </c>
      <c r="T3235" s="51" t="s">
        <v>1420</v>
      </c>
    </row>
    <row r="3236" spans="1:20" x14ac:dyDescent="0.2">
      <c r="A3236" s="51" t="s">
        <v>2182</v>
      </c>
      <c r="B3236" s="51" t="s">
        <v>1208</v>
      </c>
      <c r="C3236" s="51" t="s">
        <v>2181</v>
      </c>
      <c r="D3236" s="51" t="s">
        <v>1270</v>
      </c>
      <c r="E3236" s="51" t="s">
        <v>1269</v>
      </c>
      <c r="F3236" s="51" t="s">
        <v>1204</v>
      </c>
      <c r="G3236" s="51" t="s">
        <v>1203</v>
      </c>
      <c r="H3236" s="51" t="s">
        <v>1202</v>
      </c>
      <c r="I3236" s="51" t="s">
        <v>1201</v>
      </c>
      <c r="J3236" s="51" t="s">
        <v>1200</v>
      </c>
      <c r="K3236" s="51" t="s">
        <v>1199</v>
      </c>
      <c r="L3236" s="51" t="s">
        <v>1198</v>
      </c>
      <c r="M3236" s="51" t="s">
        <v>1791</v>
      </c>
      <c r="N3236" s="51" t="s">
        <v>2735</v>
      </c>
      <c r="O3236" s="51">
        <v>589900</v>
      </c>
      <c r="P3236" s="51" t="s">
        <v>1195</v>
      </c>
      <c r="Q3236" s="51" t="s">
        <v>1194</v>
      </c>
      <c r="R3236" s="51" t="s">
        <v>15</v>
      </c>
      <c r="T3236" s="51" t="s">
        <v>1382</v>
      </c>
    </row>
    <row r="3237" spans="1:20" x14ac:dyDescent="0.2">
      <c r="A3237" s="51" t="s">
        <v>2182</v>
      </c>
      <c r="B3237" s="51" t="s">
        <v>1208</v>
      </c>
      <c r="C3237" s="51" t="s">
        <v>2181</v>
      </c>
      <c r="D3237" s="51" t="s">
        <v>1270</v>
      </c>
      <c r="E3237" s="51" t="s">
        <v>1269</v>
      </c>
      <c r="F3237" s="51" t="s">
        <v>1204</v>
      </c>
      <c r="G3237" s="51" t="s">
        <v>1203</v>
      </c>
      <c r="H3237" s="51" t="s">
        <v>1202</v>
      </c>
      <c r="I3237" s="51" t="s">
        <v>1201</v>
      </c>
      <c r="J3237" s="51" t="s">
        <v>1200</v>
      </c>
      <c r="K3237" s="51" t="s">
        <v>1199</v>
      </c>
      <c r="L3237" s="51" t="s">
        <v>1251</v>
      </c>
      <c r="M3237" s="51" t="s">
        <v>1791</v>
      </c>
      <c r="N3237" s="51" t="s">
        <v>2735</v>
      </c>
      <c r="O3237" s="51">
        <v>309900</v>
      </c>
      <c r="P3237" s="51" t="s">
        <v>1195</v>
      </c>
      <c r="Q3237" s="51" t="s">
        <v>1194</v>
      </c>
      <c r="R3237" s="51" t="s">
        <v>15</v>
      </c>
      <c r="T3237" s="51" t="s">
        <v>2210</v>
      </c>
    </row>
    <row r="3238" spans="1:20" x14ac:dyDescent="0.2">
      <c r="A3238" s="51" t="s">
        <v>2182</v>
      </c>
      <c r="B3238" s="51" t="s">
        <v>1208</v>
      </c>
      <c r="C3238" s="51" t="s">
        <v>2181</v>
      </c>
      <c r="D3238" s="51" t="s">
        <v>1270</v>
      </c>
      <c r="E3238" s="51" t="s">
        <v>1269</v>
      </c>
      <c r="F3238" s="51" t="s">
        <v>1204</v>
      </c>
      <c r="G3238" s="51" t="s">
        <v>1203</v>
      </c>
      <c r="H3238" s="51" t="s">
        <v>1202</v>
      </c>
      <c r="I3238" s="51" t="s">
        <v>1201</v>
      </c>
      <c r="J3238" s="51" t="s">
        <v>1200</v>
      </c>
      <c r="K3238" s="51" t="s">
        <v>1199</v>
      </c>
      <c r="L3238" s="51" t="s">
        <v>1248</v>
      </c>
      <c r="M3238" s="51" t="s">
        <v>1791</v>
      </c>
      <c r="N3238" s="51" t="s">
        <v>2735</v>
      </c>
      <c r="O3238" s="51">
        <v>180100</v>
      </c>
      <c r="P3238" s="51" t="s">
        <v>1195</v>
      </c>
      <c r="Q3238" s="51" t="s">
        <v>1194</v>
      </c>
      <c r="R3238" s="51" t="s">
        <v>15</v>
      </c>
      <c r="T3238" s="51" t="s">
        <v>2209</v>
      </c>
    </row>
    <row r="3239" spans="1:20" x14ac:dyDescent="0.2">
      <c r="A3239" s="51" t="s">
        <v>2182</v>
      </c>
      <c r="B3239" s="51" t="s">
        <v>1208</v>
      </c>
      <c r="C3239" s="51" t="s">
        <v>2181</v>
      </c>
      <c r="D3239" s="51" t="s">
        <v>1270</v>
      </c>
      <c r="E3239" s="51" t="s">
        <v>1269</v>
      </c>
      <c r="F3239" s="51" t="s">
        <v>1204</v>
      </c>
      <c r="G3239" s="51" t="s">
        <v>1203</v>
      </c>
      <c r="H3239" s="51" t="s">
        <v>1202</v>
      </c>
      <c r="I3239" s="51" t="s">
        <v>1201</v>
      </c>
      <c r="J3239" s="51" t="s">
        <v>1200</v>
      </c>
      <c r="K3239" s="51" t="s">
        <v>1199</v>
      </c>
      <c r="L3239" s="51" t="s">
        <v>1246</v>
      </c>
      <c r="M3239" s="51" t="s">
        <v>1211</v>
      </c>
      <c r="N3239" s="51" t="s">
        <v>1164</v>
      </c>
      <c r="O3239" s="51">
        <v>251900</v>
      </c>
      <c r="P3239" s="51" t="s">
        <v>1195</v>
      </c>
      <c r="Q3239" s="51" t="s">
        <v>1194</v>
      </c>
      <c r="R3239" s="51" t="s">
        <v>15</v>
      </c>
      <c r="T3239" s="51" t="s">
        <v>2101</v>
      </c>
    </row>
    <row r="3240" spans="1:20" x14ac:dyDescent="0.2">
      <c r="A3240" s="51" t="s">
        <v>2182</v>
      </c>
      <c r="B3240" s="51" t="s">
        <v>1208</v>
      </c>
      <c r="C3240" s="51" t="s">
        <v>2181</v>
      </c>
      <c r="D3240" s="51" t="s">
        <v>1270</v>
      </c>
      <c r="E3240" s="51" t="s">
        <v>1269</v>
      </c>
      <c r="F3240" s="51" t="s">
        <v>1204</v>
      </c>
      <c r="G3240" s="51" t="s">
        <v>1203</v>
      </c>
      <c r="H3240" s="51" t="s">
        <v>1202</v>
      </c>
      <c r="I3240" s="51" t="s">
        <v>1201</v>
      </c>
      <c r="J3240" s="51" t="s">
        <v>1200</v>
      </c>
      <c r="K3240" s="51" t="s">
        <v>1199</v>
      </c>
      <c r="L3240" s="51" t="s">
        <v>1244</v>
      </c>
      <c r="M3240" s="51" t="s">
        <v>1197</v>
      </c>
      <c r="N3240" s="51" t="s">
        <v>1168</v>
      </c>
      <c r="O3240" s="51">
        <v>204000</v>
      </c>
      <c r="P3240" s="51" t="s">
        <v>1195</v>
      </c>
      <c r="Q3240" s="51" t="s">
        <v>1194</v>
      </c>
      <c r="R3240" s="51" t="s">
        <v>15</v>
      </c>
      <c r="T3240" s="51" t="s">
        <v>1875</v>
      </c>
    </row>
    <row r="3241" spans="1:20" x14ac:dyDescent="0.2">
      <c r="A3241" s="51" t="s">
        <v>2182</v>
      </c>
      <c r="B3241" s="51" t="s">
        <v>1208</v>
      </c>
      <c r="C3241" s="51" t="s">
        <v>2181</v>
      </c>
      <c r="D3241" s="51" t="s">
        <v>1270</v>
      </c>
      <c r="E3241" s="51" t="s">
        <v>1269</v>
      </c>
      <c r="F3241" s="51" t="s">
        <v>1204</v>
      </c>
      <c r="G3241" s="51" t="s">
        <v>1203</v>
      </c>
      <c r="H3241" s="51" t="s">
        <v>1202</v>
      </c>
      <c r="I3241" s="51" t="s">
        <v>1201</v>
      </c>
      <c r="J3241" s="51" t="s">
        <v>1200</v>
      </c>
      <c r="K3241" s="51" t="s">
        <v>1199</v>
      </c>
      <c r="L3241" s="51" t="s">
        <v>1242</v>
      </c>
      <c r="M3241" s="51" t="s">
        <v>1791</v>
      </c>
      <c r="N3241" s="51" t="s">
        <v>2735</v>
      </c>
      <c r="O3241" s="51">
        <v>468559</v>
      </c>
      <c r="P3241" s="51" t="s">
        <v>1195</v>
      </c>
      <c r="Q3241" s="51" t="s">
        <v>1194</v>
      </c>
      <c r="R3241" s="51" t="s">
        <v>15</v>
      </c>
      <c r="T3241" s="51" t="s">
        <v>2208</v>
      </c>
    </row>
    <row r="3242" spans="1:20" x14ac:dyDescent="0.2">
      <c r="A3242" s="51" t="s">
        <v>2182</v>
      </c>
      <c r="B3242" s="51" t="s">
        <v>1208</v>
      </c>
      <c r="C3242" s="51" t="s">
        <v>2181</v>
      </c>
      <c r="D3242" s="51" t="s">
        <v>1270</v>
      </c>
      <c r="E3242" s="51" t="s">
        <v>1269</v>
      </c>
      <c r="F3242" s="51" t="s">
        <v>1204</v>
      </c>
      <c r="G3242" s="51" t="s">
        <v>1203</v>
      </c>
      <c r="H3242" s="51" t="s">
        <v>1202</v>
      </c>
      <c r="I3242" s="51" t="s">
        <v>1201</v>
      </c>
      <c r="J3242" s="51" t="s">
        <v>1200</v>
      </c>
      <c r="K3242" s="51" t="s">
        <v>1199</v>
      </c>
      <c r="L3242" s="51" t="s">
        <v>1238</v>
      </c>
      <c r="M3242" s="51" t="s">
        <v>1791</v>
      </c>
      <c r="N3242" s="51" t="s">
        <v>2735</v>
      </c>
      <c r="O3242" s="51">
        <v>139100</v>
      </c>
      <c r="P3242" s="51" t="s">
        <v>1195</v>
      </c>
      <c r="Q3242" s="51" t="s">
        <v>1194</v>
      </c>
      <c r="R3242" s="51" t="s">
        <v>15</v>
      </c>
      <c r="T3242" s="51" t="s">
        <v>2203</v>
      </c>
    </row>
    <row r="3243" spans="1:20" x14ac:dyDescent="0.2">
      <c r="A3243" s="51" t="s">
        <v>2182</v>
      </c>
      <c r="B3243" s="51" t="s">
        <v>1208</v>
      </c>
      <c r="C3243" s="51" t="s">
        <v>2181</v>
      </c>
      <c r="D3243" s="51" t="s">
        <v>1265</v>
      </c>
      <c r="E3243" s="51" t="s">
        <v>1264</v>
      </c>
      <c r="F3243" s="51" t="s">
        <v>1204</v>
      </c>
      <c r="G3243" s="51" t="s">
        <v>1203</v>
      </c>
      <c r="H3243" s="51" t="s">
        <v>1202</v>
      </c>
      <c r="I3243" s="51" t="s">
        <v>1201</v>
      </c>
      <c r="J3243" s="51" t="s">
        <v>1200</v>
      </c>
      <c r="K3243" s="51" t="s">
        <v>1199</v>
      </c>
      <c r="L3243" s="51" t="s">
        <v>1222</v>
      </c>
      <c r="M3243" s="51" t="s">
        <v>1791</v>
      </c>
      <c r="N3243" s="51" t="s">
        <v>2735</v>
      </c>
      <c r="O3243" s="51">
        <v>189900</v>
      </c>
      <c r="P3243" s="51" t="s">
        <v>1195</v>
      </c>
      <c r="Q3243" s="51" t="s">
        <v>1194</v>
      </c>
      <c r="R3243" s="51" t="s">
        <v>15</v>
      </c>
      <c r="T3243" s="51" t="s">
        <v>2188</v>
      </c>
    </row>
    <row r="3244" spans="1:20" x14ac:dyDescent="0.2">
      <c r="A3244" s="51" t="s">
        <v>2182</v>
      </c>
      <c r="B3244" s="51" t="s">
        <v>1208</v>
      </c>
      <c r="C3244" s="51" t="s">
        <v>2181</v>
      </c>
      <c r="D3244" s="51" t="s">
        <v>1265</v>
      </c>
      <c r="E3244" s="51" t="s">
        <v>1264</v>
      </c>
      <c r="F3244" s="51" t="s">
        <v>1204</v>
      </c>
      <c r="G3244" s="51" t="s">
        <v>1203</v>
      </c>
      <c r="H3244" s="51" t="s">
        <v>1202</v>
      </c>
      <c r="I3244" s="51" t="s">
        <v>1201</v>
      </c>
      <c r="J3244" s="51" t="s">
        <v>1200</v>
      </c>
      <c r="K3244" s="51" t="s">
        <v>1199</v>
      </c>
      <c r="L3244" s="51" t="s">
        <v>1219</v>
      </c>
      <c r="M3244" s="51" t="s">
        <v>1214</v>
      </c>
      <c r="N3244" s="51" t="s">
        <v>1168</v>
      </c>
      <c r="O3244" s="51">
        <v>336700</v>
      </c>
      <c r="P3244" s="51" t="s">
        <v>1195</v>
      </c>
      <c r="Q3244" s="51" t="s">
        <v>1194</v>
      </c>
      <c r="R3244" s="51" t="s">
        <v>15</v>
      </c>
      <c r="T3244" s="51" t="s">
        <v>2200</v>
      </c>
    </row>
    <row r="3245" spans="1:20" x14ac:dyDescent="0.2">
      <c r="A3245" s="51" t="s">
        <v>2182</v>
      </c>
      <c r="B3245" s="51" t="s">
        <v>1208</v>
      </c>
      <c r="C3245" s="51" t="s">
        <v>2181</v>
      </c>
      <c r="D3245" s="51" t="s">
        <v>1265</v>
      </c>
      <c r="E3245" s="51" t="s">
        <v>1264</v>
      </c>
      <c r="F3245" s="51" t="s">
        <v>1204</v>
      </c>
      <c r="G3245" s="51" t="s">
        <v>1203</v>
      </c>
      <c r="H3245" s="51" t="s">
        <v>1202</v>
      </c>
      <c r="I3245" s="51" t="s">
        <v>1201</v>
      </c>
      <c r="J3245" s="51" t="s">
        <v>1200</v>
      </c>
      <c r="K3245" s="51" t="s">
        <v>1199</v>
      </c>
      <c r="L3245" s="51" t="s">
        <v>1217</v>
      </c>
      <c r="M3245" s="51" t="s">
        <v>1791</v>
      </c>
      <c r="N3245" s="51" t="s">
        <v>2735</v>
      </c>
      <c r="O3245" s="51">
        <v>158550</v>
      </c>
      <c r="P3245" s="51" t="s">
        <v>1195</v>
      </c>
      <c r="Q3245" s="51" t="s">
        <v>1194</v>
      </c>
      <c r="R3245" s="51" t="s">
        <v>15</v>
      </c>
      <c r="T3245" s="51" t="s">
        <v>2207</v>
      </c>
    </row>
    <row r="3246" spans="1:20" x14ac:dyDescent="0.2">
      <c r="A3246" s="51" t="s">
        <v>2182</v>
      </c>
      <c r="B3246" s="51" t="s">
        <v>1208</v>
      </c>
      <c r="C3246" s="51" t="s">
        <v>2181</v>
      </c>
      <c r="D3246" s="51" t="s">
        <v>1265</v>
      </c>
      <c r="E3246" s="51" t="s">
        <v>1264</v>
      </c>
      <c r="F3246" s="51" t="s">
        <v>1204</v>
      </c>
      <c r="G3246" s="51" t="s">
        <v>1203</v>
      </c>
      <c r="H3246" s="51" t="s">
        <v>1202</v>
      </c>
      <c r="I3246" s="51" t="s">
        <v>1201</v>
      </c>
      <c r="J3246" s="51" t="s">
        <v>1200</v>
      </c>
      <c r="K3246" s="51" t="s">
        <v>1199</v>
      </c>
      <c r="L3246" s="51" t="s">
        <v>1215</v>
      </c>
      <c r="M3246" s="51" t="s">
        <v>1211</v>
      </c>
      <c r="N3246" s="51" t="s">
        <v>1164</v>
      </c>
      <c r="O3246" s="51">
        <v>146000</v>
      </c>
      <c r="P3246" s="51" t="s">
        <v>1195</v>
      </c>
      <c r="Q3246" s="51" t="s">
        <v>1194</v>
      </c>
      <c r="R3246" s="51" t="s">
        <v>15</v>
      </c>
      <c r="T3246" s="51" t="s">
        <v>2206</v>
      </c>
    </row>
    <row r="3247" spans="1:20" x14ac:dyDescent="0.2">
      <c r="A3247" s="51" t="s">
        <v>2182</v>
      </c>
      <c r="B3247" s="51" t="s">
        <v>1208</v>
      </c>
      <c r="C3247" s="51" t="s">
        <v>2181</v>
      </c>
      <c r="D3247" s="51" t="s">
        <v>1265</v>
      </c>
      <c r="E3247" s="51" t="s">
        <v>1264</v>
      </c>
      <c r="F3247" s="51" t="s">
        <v>1204</v>
      </c>
      <c r="G3247" s="51" t="s">
        <v>1203</v>
      </c>
      <c r="H3247" s="51" t="s">
        <v>1202</v>
      </c>
      <c r="I3247" s="51" t="s">
        <v>1201</v>
      </c>
      <c r="J3247" s="51" t="s">
        <v>1200</v>
      </c>
      <c r="K3247" s="51" t="s">
        <v>1199</v>
      </c>
      <c r="L3247" s="51" t="s">
        <v>1212</v>
      </c>
      <c r="M3247" s="51" t="s">
        <v>1791</v>
      </c>
      <c r="N3247" s="51" t="s">
        <v>2735</v>
      </c>
      <c r="O3247" s="51">
        <v>186400</v>
      </c>
      <c r="P3247" s="51" t="s">
        <v>1195</v>
      </c>
      <c r="Q3247" s="51" t="s">
        <v>1194</v>
      </c>
      <c r="R3247" s="51" t="s">
        <v>15</v>
      </c>
      <c r="T3247" s="51" t="s">
        <v>2205</v>
      </c>
    </row>
    <row r="3248" spans="1:20" x14ac:dyDescent="0.2">
      <c r="A3248" s="51" t="s">
        <v>2182</v>
      </c>
      <c r="B3248" s="51" t="s">
        <v>1208</v>
      </c>
      <c r="C3248" s="51" t="s">
        <v>2181</v>
      </c>
      <c r="D3248" s="51" t="s">
        <v>1265</v>
      </c>
      <c r="E3248" s="51" t="s">
        <v>1264</v>
      </c>
      <c r="F3248" s="51" t="s">
        <v>1204</v>
      </c>
      <c r="G3248" s="51" t="s">
        <v>1203</v>
      </c>
      <c r="H3248" s="51" t="s">
        <v>1202</v>
      </c>
      <c r="I3248" s="51" t="s">
        <v>1201</v>
      </c>
      <c r="J3248" s="51" t="s">
        <v>1200</v>
      </c>
      <c r="K3248" s="51" t="s">
        <v>1199</v>
      </c>
      <c r="L3248" s="51" t="s">
        <v>1198</v>
      </c>
      <c r="M3248" s="51" t="s">
        <v>1211</v>
      </c>
      <c r="N3248" s="51" t="s">
        <v>1164</v>
      </c>
      <c r="O3248" s="51">
        <v>335900</v>
      </c>
      <c r="P3248" s="51" t="s">
        <v>1195</v>
      </c>
      <c r="Q3248" s="51" t="s">
        <v>1194</v>
      </c>
      <c r="R3248" s="51" t="s">
        <v>1213</v>
      </c>
      <c r="T3248" s="51" t="s">
        <v>1420</v>
      </c>
    </row>
    <row r="3249" spans="1:20" x14ac:dyDescent="0.2">
      <c r="A3249" s="51" t="s">
        <v>2182</v>
      </c>
      <c r="B3249" s="51" t="s">
        <v>1208</v>
      </c>
      <c r="C3249" s="51" t="s">
        <v>2181</v>
      </c>
      <c r="D3249" s="51" t="s">
        <v>1259</v>
      </c>
      <c r="E3249" s="51" t="s">
        <v>1258</v>
      </c>
      <c r="F3249" s="51" t="s">
        <v>1204</v>
      </c>
      <c r="G3249" s="51" t="s">
        <v>1203</v>
      </c>
      <c r="H3249" s="51" t="s">
        <v>1202</v>
      </c>
      <c r="I3249" s="51" t="s">
        <v>1201</v>
      </c>
      <c r="J3249" s="51" t="s">
        <v>1200</v>
      </c>
      <c r="K3249" s="51" t="s">
        <v>1199</v>
      </c>
      <c r="L3249" s="51" t="s">
        <v>1222</v>
      </c>
      <c r="M3249" s="51" t="s">
        <v>1791</v>
      </c>
      <c r="N3249" s="51" t="s">
        <v>2735</v>
      </c>
      <c r="O3249" s="51">
        <v>159800</v>
      </c>
      <c r="P3249" s="51" t="s">
        <v>1195</v>
      </c>
      <c r="Q3249" s="51" t="s">
        <v>1194</v>
      </c>
      <c r="R3249" s="51" t="s">
        <v>15</v>
      </c>
      <c r="T3249" s="51" t="s">
        <v>2204</v>
      </c>
    </row>
    <row r="3250" spans="1:20" x14ac:dyDescent="0.2">
      <c r="A3250" s="51" t="s">
        <v>2182</v>
      </c>
      <c r="B3250" s="51" t="s">
        <v>1208</v>
      </c>
      <c r="C3250" s="51" t="s">
        <v>2181</v>
      </c>
      <c r="D3250" s="51" t="s">
        <v>1259</v>
      </c>
      <c r="E3250" s="51" t="s">
        <v>1258</v>
      </c>
      <c r="F3250" s="51" t="s">
        <v>1204</v>
      </c>
      <c r="G3250" s="51" t="s">
        <v>1203</v>
      </c>
      <c r="H3250" s="51" t="s">
        <v>1202</v>
      </c>
      <c r="I3250" s="51" t="s">
        <v>1201</v>
      </c>
      <c r="J3250" s="51" t="s">
        <v>1200</v>
      </c>
      <c r="K3250" s="51" t="s">
        <v>1199</v>
      </c>
      <c r="L3250" s="51" t="s">
        <v>1219</v>
      </c>
      <c r="M3250" s="51" t="s">
        <v>1791</v>
      </c>
      <c r="N3250" s="51" t="s">
        <v>2735</v>
      </c>
      <c r="O3250" s="51">
        <v>139100</v>
      </c>
      <c r="P3250" s="51" t="s">
        <v>1195</v>
      </c>
      <c r="Q3250" s="51" t="s">
        <v>1194</v>
      </c>
      <c r="R3250" s="51" t="s">
        <v>15</v>
      </c>
      <c r="T3250" s="51" t="s">
        <v>2203</v>
      </c>
    </row>
    <row r="3251" spans="1:20" x14ac:dyDescent="0.2">
      <c r="A3251" s="51" t="s">
        <v>2182</v>
      </c>
      <c r="B3251" s="51" t="s">
        <v>1208</v>
      </c>
      <c r="C3251" s="51" t="s">
        <v>2181</v>
      </c>
      <c r="D3251" s="51" t="s">
        <v>1259</v>
      </c>
      <c r="E3251" s="51" t="s">
        <v>1258</v>
      </c>
      <c r="F3251" s="51" t="s">
        <v>1204</v>
      </c>
      <c r="G3251" s="51" t="s">
        <v>1203</v>
      </c>
      <c r="H3251" s="51" t="s">
        <v>1202</v>
      </c>
      <c r="I3251" s="51" t="s">
        <v>1201</v>
      </c>
      <c r="J3251" s="51" t="s">
        <v>1200</v>
      </c>
      <c r="K3251" s="51" t="s">
        <v>1199</v>
      </c>
      <c r="L3251" s="51" t="s">
        <v>1217</v>
      </c>
      <c r="M3251" s="51" t="s">
        <v>1221</v>
      </c>
      <c r="N3251" s="51" t="s">
        <v>1164</v>
      </c>
      <c r="O3251" s="51">
        <v>164000</v>
      </c>
      <c r="P3251" s="51" t="s">
        <v>1195</v>
      </c>
      <c r="Q3251" s="51" t="s">
        <v>1194</v>
      </c>
      <c r="R3251" s="51" t="s">
        <v>15</v>
      </c>
      <c r="T3251" s="51" t="s">
        <v>2202</v>
      </c>
    </row>
    <row r="3252" spans="1:20" x14ac:dyDescent="0.2">
      <c r="A3252" s="51" t="s">
        <v>2182</v>
      </c>
      <c r="B3252" s="51" t="s">
        <v>1208</v>
      </c>
      <c r="C3252" s="51" t="s">
        <v>2181</v>
      </c>
      <c r="D3252" s="51" t="s">
        <v>1259</v>
      </c>
      <c r="E3252" s="51" t="s">
        <v>1258</v>
      </c>
      <c r="F3252" s="51" t="s">
        <v>1204</v>
      </c>
      <c r="G3252" s="51" t="s">
        <v>1203</v>
      </c>
      <c r="H3252" s="51" t="s">
        <v>1202</v>
      </c>
      <c r="I3252" s="51" t="s">
        <v>1201</v>
      </c>
      <c r="J3252" s="51" t="s">
        <v>1200</v>
      </c>
      <c r="K3252" s="51" t="s">
        <v>1199</v>
      </c>
      <c r="L3252" s="51" t="s">
        <v>1215</v>
      </c>
      <c r="M3252" s="51" t="s">
        <v>1791</v>
      </c>
      <c r="N3252" s="51" t="s">
        <v>2735</v>
      </c>
      <c r="O3252" s="51">
        <v>339900</v>
      </c>
      <c r="P3252" s="51" t="s">
        <v>1195</v>
      </c>
      <c r="Q3252" s="51" t="s">
        <v>1194</v>
      </c>
      <c r="R3252" s="51" t="s">
        <v>15</v>
      </c>
      <c r="T3252" s="51" t="s">
        <v>2103</v>
      </c>
    </row>
    <row r="3253" spans="1:20" x14ac:dyDescent="0.2">
      <c r="A3253" s="51" t="s">
        <v>2182</v>
      </c>
      <c r="B3253" s="51" t="s">
        <v>1208</v>
      </c>
      <c r="C3253" s="51" t="s">
        <v>2181</v>
      </c>
      <c r="D3253" s="51" t="s">
        <v>1259</v>
      </c>
      <c r="E3253" s="51" t="s">
        <v>1258</v>
      </c>
      <c r="F3253" s="51" t="s">
        <v>1204</v>
      </c>
      <c r="G3253" s="51" t="s">
        <v>1203</v>
      </c>
      <c r="H3253" s="51" t="s">
        <v>1202</v>
      </c>
      <c r="I3253" s="51" t="s">
        <v>1201</v>
      </c>
      <c r="J3253" s="51" t="s">
        <v>1200</v>
      </c>
      <c r="K3253" s="51" t="s">
        <v>1199</v>
      </c>
      <c r="L3253" s="51" t="s">
        <v>1212</v>
      </c>
      <c r="M3253" s="51" t="s">
        <v>1211</v>
      </c>
      <c r="N3253" s="51" t="s">
        <v>1164</v>
      </c>
      <c r="O3253" s="51">
        <v>214900</v>
      </c>
      <c r="P3253" s="51" t="s">
        <v>1195</v>
      </c>
      <c r="Q3253" s="51" t="s">
        <v>1194</v>
      </c>
      <c r="R3253" s="51" t="s">
        <v>15</v>
      </c>
      <c r="T3253" s="51" t="s">
        <v>1223</v>
      </c>
    </row>
    <row r="3254" spans="1:20" x14ac:dyDescent="0.2">
      <c r="A3254" s="51" t="s">
        <v>2182</v>
      </c>
      <c r="B3254" s="51" t="s">
        <v>1208</v>
      </c>
      <c r="C3254" s="51" t="s">
        <v>2181</v>
      </c>
      <c r="D3254" s="51" t="s">
        <v>1259</v>
      </c>
      <c r="E3254" s="51" t="s">
        <v>1258</v>
      </c>
      <c r="F3254" s="51" t="s">
        <v>1204</v>
      </c>
      <c r="G3254" s="51" t="s">
        <v>1203</v>
      </c>
      <c r="H3254" s="51" t="s">
        <v>1202</v>
      </c>
      <c r="I3254" s="51" t="s">
        <v>1201</v>
      </c>
      <c r="J3254" s="51" t="s">
        <v>1200</v>
      </c>
      <c r="K3254" s="51" t="s">
        <v>1199</v>
      </c>
      <c r="L3254" s="51" t="s">
        <v>1198</v>
      </c>
      <c r="M3254" s="51" t="s">
        <v>1791</v>
      </c>
      <c r="N3254" s="51" t="s">
        <v>2735</v>
      </c>
      <c r="O3254" s="51">
        <v>113289.9</v>
      </c>
      <c r="P3254" s="51" t="s">
        <v>1195</v>
      </c>
      <c r="Q3254" s="51" t="s">
        <v>1194</v>
      </c>
      <c r="R3254" s="51" t="s">
        <v>15</v>
      </c>
      <c r="T3254" s="51" t="s">
        <v>2201</v>
      </c>
    </row>
    <row r="3255" spans="1:20" x14ac:dyDescent="0.2">
      <c r="A3255" s="51" t="s">
        <v>2182</v>
      </c>
      <c r="B3255" s="51" t="s">
        <v>1208</v>
      </c>
      <c r="C3255" s="51" t="s">
        <v>2181</v>
      </c>
      <c r="D3255" s="51" t="s">
        <v>1240</v>
      </c>
      <c r="E3255" s="51" t="s">
        <v>1239</v>
      </c>
      <c r="F3255" s="51" t="s">
        <v>1204</v>
      </c>
      <c r="G3255" s="51" t="s">
        <v>1203</v>
      </c>
      <c r="H3255" s="51" t="s">
        <v>1202</v>
      </c>
      <c r="I3255" s="51" t="s">
        <v>1201</v>
      </c>
      <c r="J3255" s="51" t="s">
        <v>1200</v>
      </c>
      <c r="K3255" s="51" t="s">
        <v>1199</v>
      </c>
      <c r="L3255" s="51" t="s">
        <v>1222</v>
      </c>
      <c r="M3255" s="51" t="s">
        <v>1211</v>
      </c>
      <c r="N3255" s="51" t="s">
        <v>1164</v>
      </c>
      <c r="O3255" s="51">
        <v>232000</v>
      </c>
      <c r="P3255" s="51" t="s">
        <v>1195</v>
      </c>
      <c r="Q3255" s="51" t="s">
        <v>1194</v>
      </c>
      <c r="R3255" s="51" t="s">
        <v>15</v>
      </c>
      <c r="T3255" s="51" t="s">
        <v>2185</v>
      </c>
    </row>
    <row r="3256" spans="1:20" x14ac:dyDescent="0.2">
      <c r="A3256" s="51" t="s">
        <v>2182</v>
      </c>
      <c r="B3256" s="51" t="s">
        <v>1208</v>
      </c>
      <c r="C3256" s="51" t="s">
        <v>2181</v>
      </c>
      <c r="D3256" s="51" t="s">
        <v>1240</v>
      </c>
      <c r="E3256" s="51" t="s">
        <v>1239</v>
      </c>
      <c r="F3256" s="51" t="s">
        <v>1204</v>
      </c>
      <c r="G3256" s="51" t="s">
        <v>1203</v>
      </c>
      <c r="H3256" s="51" t="s">
        <v>1202</v>
      </c>
      <c r="I3256" s="51" t="s">
        <v>1201</v>
      </c>
      <c r="J3256" s="51" t="s">
        <v>1200</v>
      </c>
      <c r="K3256" s="51" t="s">
        <v>1199</v>
      </c>
      <c r="L3256" s="51" t="s">
        <v>1219</v>
      </c>
      <c r="M3256" s="51" t="s">
        <v>1214</v>
      </c>
      <c r="N3256" s="51" t="s">
        <v>1168</v>
      </c>
      <c r="O3256" s="51">
        <v>336700</v>
      </c>
      <c r="P3256" s="51" t="s">
        <v>1195</v>
      </c>
      <c r="Q3256" s="51" t="s">
        <v>1194</v>
      </c>
      <c r="R3256" s="51" t="s">
        <v>15</v>
      </c>
      <c r="T3256" s="51" t="s">
        <v>2200</v>
      </c>
    </row>
    <row r="3257" spans="1:20" x14ac:dyDescent="0.2">
      <c r="A3257" s="51" t="s">
        <v>2182</v>
      </c>
      <c r="B3257" s="51" t="s">
        <v>1208</v>
      </c>
      <c r="C3257" s="51" t="s">
        <v>2181</v>
      </c>
      <c r="D3257" s="51" t="s">
        <v>1240</v>
      </c>
      <c r="E3257" s="51" t="s">
        <v>1239</v>
      </c>
      <c r="F3257" s="51" t="s">
        <v>1204</v>
      </c>
      <c r="G3257" s="51" t="s">
        <v>1203</v>
      </c>
      <c r="H3257" s="51" t="s">
        <v>1202</v>
      </c>
      <c r="I3257" s="51" t="s">
        <v>1201</v>
      </c>
      <c r="J3257" s="51" t="s">
        <v>1200</v>
      </c>
      <c r="K3257" s="51" t="s">
        <v>1199</v>
      </c>
      <c r="L3257" s="51" t="s">
        <v>1217</v>
      </c>
      <c r="M3257" s="51" t="s">
        <v>1211</v>
      </c>
      <c r="N3257" s="51" t="s">
        <v>1164</v>
      </c>
      <c r="O3257" s="51">
        <v>209900</v>
      </c>
      <c r="P3257" s="51" t="s">
        <v>1195</v>
      </c>
      <c r="Q3257" s="51" t="s">
        <v>1194</v>
      </c>
      <c r="R3257" s="51" t="s">
        <v>15</v>
      </c>
      <c r="T3257" s="51" t="s">
        <v>2004</v>
      </c>
    </row>
    <row r="3258" spans="1:20" x14ac:dyDescent="0.2">
      <c r="A3258" s="51" t="s">
        <v>2182</v>
      </c>
      <c r="B3258" s="51" t="s">
        <v>1208</v>
      </c>
      <c r="C3258" s="51" t="s">
        <v>2181</v>
      </c>
      <c r="D3258" s="51" t="s">
        <v>1240</v>
      </c>
      <c r="E3258" s="51" t="s">
        <v>1239</v>
      </c>
      <c r="F3258" s="51" t="s">
        <v>1204</v>
      </c>
      <c r="G3258" s="51" t="s">
        <v>1203</v>
      </c>
      <c r="H3258" s="51" t="s">
        <v>1202</v>
      </c>
      <c r="I3258" s="51" t="s">
        <v>1201</v>
      </c>
      <c r="J3258" s="51" t="s">
        <v>1200</v>
      </c>
      <c r="K3258" s="51" t="s">
        <v>1199</v>
      </c>
      <c r="L3258" s="51" t="s">
        <v>1215</v>
      </c>
      <c r="M3258" s="51" t="s">
        <v>1211</v>
      </c>
      <c r="N3258" s="51" t="s">
        <v>1164</v>
      </c>
      <c r="O3258" s="51">
        <v>214900</v>
      </c>
      <c r="P3258" s="51" t="s">
        <v>1195</v>
      </c>
      <c r="Q3258" s="51" t="s">
        <v>1194</v>
      </c>
      <c r="R3258" s="51" t="s">
        <v>15</v>
      </c>
      <c r="T3258" s="51" t="s">
        <v>1223</v>
      </c>
    </row>
    <row r="3259" spans="1:20" x14ac:dyDescent="0.2">
      <c r="A3259" s="51" t="s">
        <v>2182</v>
      </c>
      <c r="B3259" s="51" t="s">
        <v>1208</v>
      </c>
      <c r="C3259" s="51" t="s">
        <v>2181</v>
      </c>
      <c r="D3259" s="51" t="s">
        <v>1240</v>
      </c>
      <c r="E3259" s="51" t="s">
        <v>1239</v>
      </c>
      <c r="F3259" s="51" t="s">
        <v>1204</v>
      </c>
      <c r="G3259" s="51" t="s">
        <v>1203</v>
      </c>
      <c r="H3259" s="51" t="s">
        <v>1202</v>
      </c>
      <c r="I3259" s="51" t="s">
        <v>1201</v>
      </c>
      <c r="J3259" s="51" t="s">
        <v>1200</v>
      </c>
      <c r="K3259" s="51" t="s">
        <v>1199</v>
      </c>
      <c r="L3259" s="51" t="s">
        <v>1212</v>
      </c>
      <c r="M3259" s="51" t="s">
        <v>1791</v>
      </c>
      <c r="N3259" s="51" t="s">
        <v>2735</v>
      </c>
      <c r="O3259" s="51">
        <v>173200</v>
      </c>
      <c r="P3259" s="51" t="s">
        <v>1195</v>
      </c>
      <c r="Q3259" s="51" t="s">
        <v>1194</v>
      </c>
      <c r="R3259" s="51" t="s">
        <v>15</v>
      </c>
      <c r="T3259" s="51" t="s">
        <v>2199</v>
      </c>
    </row>
    <row r="3260" spans="1:20" x14ac:dyDescent="0.2">
      <c r="A3260" s="51" t="s">
        <v>2182</v>
      </c>
      <c r="B3260" s="51" t="s">
        <v>1208</v>
      </c>
      <c r="C3260" s="51" t="s">
        <v>2181</v>
      </c>
      <c r="D3260" s="51" t="s">
        <v>1240</v>
      </c>
      <c r="E3260" s="51" t="s">
        <v>1239</v>
      </c>
      <c r="F3260" s="51" t="s">
        <v>1204</v>
      </c>
      <c r="G3260" s="51" t="s">
        <v>1203</v>
      </c>
      <c r="H3260" s="51" t="s">
        <v>1202</v>
      </c>
      <c r="I3260" s="51" t="s">
        <v>1201</v>
      </c>
      <c r="J3260" s="51" t="s">
        <v>1200</v>
      </c>
      <c r="K3260" s="51" t="s">
        <v>1199</v>
      </c>
      <c r="L3260" s="51" t="s">
        <v>1198</v>
      </c>
      <c r="M3260" s="51" t="s">
        <v>1211</v>
      </c>
      <c r="N3260" s="51" t="s">
        <v>1164</v>
      </c>
      <c r="O3260" s="51">
        <v>252500</v>
      </c>
      <c r="P3260" s="51" t="s">
        <v>1195</v>
      </c>
      <c r="Q3260" s="51" t="s">
        <v>1194</v>
      </c>
      <c r="R3260" s="51" t="s">
        <v>15</v>
      </c>
      <c r="T3260" s="51" t="s">
        <v>2198</v>
      </c>
    </row>
    <row r="3261" spans="1:20" x14ac:dyDescent="0.2">
      <c r="A3261" s="51" t="s">
        <v>2182</v>
      </c>
      <c r="B3261" s="51" t="s">
        <v>1208</v>
      </c>
      <c r="C3261" s="51" t="s">
        <v>2181</v>
      </c>
      <c r="D3261" s="51" t="s">
        <v>1240</v>
      </c>
      <c r="E3261" s="51" t="s">
        <v>1239</v>
      </c>
      <c r="F3261" s="51" t="s">
        <v>1204</v>
      </c>
      <c r="G3261" s="51" t="s">
        <v>1203</v>
      </c>
      <c r="H3261" s="51" t="s">
        <v>1202</v>
      </c>
      <c r="I3261" s="51" t="s">
        <v>1201</v>
      </c>
      <c r="J3261" s="51" t="s">
        <v>1200</v>
      </c>
      <c r="K3261" s="51" t="s">
        <v>1199</v>
      </c>
      <c r="L3261" s="51" t="s">
        <v>1251</v>
      </c>
      <c r="M3261" s="51" t="s">
        <v>1211</v>
      </c>
      <c r="N3261" s="51" t="s">
        <v>1164</v>
      </c>
      <c r="O3261" s="51">
        <v>444900</v>
      </c>
      <c r="P3261" s="51" t="s">
        <v>1195</v>
      </c>
      <c r="Q3261" s="51" t="s">
        <v>1194</v>
      </c>
      <c r="R3261" s="51" t="s">
        <v>15</v>
      </c>
      <c r="T3261" s="51" t="s">
        <v>2128</v>
      </c>
    </row>
    <row r="3262" spans="1:20" x14ac:dyDescent="0.2">
      <c r="A3262" s="51" t="s">
        <v>2182</v>
      </c>
      <c r="B3262" s="51" t="s">
        <v>1208</v>
      </c>
      <c r="C3262" s="51" t="s">
        <v>2181</v>
      </c>
      <c r="D3262" s="51" t="s">
        <v>1240</v>
      </c>
      <c r="E3262" s="51" t="s">
        <v>1239</v>
      </c>
      <c r="F3262" s="51" t="s">
        <v>1204</v>
      </c>
      <c r="G3262" s="51" t="s">
        <v>1203</v>
      </c>
      <c r="H3262" s="51" t="s">
        <v>1202</v>
      </c>
      <c r="I3262" s="51" t="s">
        <v>1201</v>
      </c>
      <c r="J3262" s="51" t="s">
        <v>1200</v>
      </c>
      <c r="K3262" s="51" t="s">
        <v>1199</v>
      </c>
      <c r="L3262" s="51" t="s">
        <v>1248</v>
      </c>
      <c r="M3262" s="51" t="s">
        <v>1791</v>
      </c>
      <c r="N3262" s="51" t="s">
        <v>2735</v>
      </c>
      <c r="O3262" s="51">
        <v>185300</v>
      </c>
      <c r="P3262" s="51" t="s">
        <v>1195</v>
      </c>
      <c r="Q3262" s="51" t="s">
        <v>1194</v>
      </c>
      <c r="R3262" s="51" t="s">
        <v>15</v>
      </c>
      <c r="T3262" s="51" t="s">
        <v>2197</v>
      </c>
    </row>
    <row r="3263" spans="1:20" x14ac:dyDescent="0.2">
      <c r="A3263" s="51" t="s">
        <v>2182</v>
      </c>
      <c r="B3263" s="51" t="s">
        <v>1208</v>
      </c>
      <c r="C3263" s="51" t="s">
        <v>2181</v>
      </c>
      <c r="D3263" s="51" t="s">
        <v>1240</v>
      </c>
      <c r="E3263" s="51" t="s">
        <v>1239</v>
      </c>
      <c r="F3263" s="51" t="s">
        <v>1204</v>
      </c>
      <c r="G3263" s="51" t="s">
        <v>1203</v>
      </c>
      <c r="H3263" s="51" t="s">
        <v>1202</v>
      </c>
      <c r="I3263" s="51" t="s">
        <v>1201</v>
      </c>
      <c r="J3263" s="51" t="s">
        <v>1200</v>
      </c>
      <c r="K3263" s="51" t="s">
        <v>1199</v>
      </c>
      <c r="L3263" s="51" t="s">
        <v>1246</v>
      </c>
      <c r="M3263" s="51" t="s">
        <v>1791</v>
      </c>
      <c r="N3263" s="51" t="s">
        <v>2735</v>
      </c>
      <c r="O3263" s="51">
        <v>189400</v>
      </c>
      <c r="P3263" s="51" t="s">
        <v>1195</v>
      </c>
      <c r="Q3263" s="51" t="s">
        <v>1194</v>
      </c>
      <c r="R3263" s="51" t="s">
        <v>15</v>
      </c>
      <c r="T3263" s="51" t="s">
        <v>1953</v>
      </c>
    </row>
    <row r="3264" spans="1:20" x14ac:dyDescent="0.2">
      <c r="A3264" s="51" t="s">
        <v>2182</v>
      </c>
      <c r="B3264" s="51" t="s">
        <v>1208</v>
      </c>
      <c r="C3264" s="51" t="s">
        <v>2181</v>
      </c>
      <c r="D3264" s="51" t="s">
        <v>1240</v>
      </c>
      <c r="E3264" s="51" t="s">
        <v>1239</v>
      </c>
      <c r="F3264" s="51" t="s">
        <v>1204</v>
      </c>
      <c r="G3264" s="51" t="s">
        <v>1203</v>
      </c>
      <c r="H3264" s="51" t="s">
        <v>1202</v>
      </c>
      <c r="I3264" s="51" t="s">
        <v>1201</v>
      </c>
      <c r="J3264" s="51" t="s">
        <v>1200</v>
      </c>
      <c r="K3264" s="51" t="s">
        <v>1199</v>
      </c>
      <c r="L3264" s="51" t="s">
        <v>1244</v>
      </c>
      <c r="M3264" s="51" t="s">
        <v>1791</v>
      </c>
      <c r="N3264" s="51" t="s">
        <v>2735</v>
      </c>
      <c r="O3264" s="51">
        <v>339000</v>
      </c>
      <c r="P3264" s="51" t="s">
        <v>1195</v>
      </c>
      <c r="Q3264" s="51" t="s">
        <v>1194</v>
      </c>
      <c r="R3264" s="51" t="s">
        <v>1213</v>
      </c>
      <c r="T3264" s="51" t="s">
        <v>2196</v>
      </c>
    </row>
    <row r="3265" spans="1:20" x14ac:dyDescent="0.2">
      <c r="A3265" s="51" t="s">
        <v>2182</v>
      </c>
      <c r="B3265" s="51" t="s">
        <v>1208</v>
      </c>
      <c r="C3265" s="51" t="s">
        <v>2181</v>
      </c>
      <c r="D3265" s="51" t="s">
        <v>1240</v>
      </c>
      <c r="E3265" s="51" t="s">
        <v>1239</v>
      </c>
      <c r="F3265" s="51" t="s">
        <v>1204</v>
      </c>
      <c r="G3265" s="51" t="s">
        <v>1203</v>
      </c>
      <c r="H3265" s="51" t="s">
        <v>1202</v>
      </c>
      <c r="I3265" s="51" t="s">
        <v>1201</v>
      </c>
      <c r="J3265" s="51" t="s">
        <v>1200</v>
      </c>
      <c r="K3265" s="51" t="s">
        <v>1199</v>
      </c>
      <c r="L3265" s="51" t="s">
        <v>1242</v>
      </c>
      <c r="M3265" s="51" t="s">
        <v>1791</v>
      </c>
      <c r="N3265" s="51" t="s">
        <v>2735</v>
      </c>
      <c r="O3265" s="51">
        <v>183900</v>
      </c>
      <c r="P3265" s="51" t="s">
        <v>1195</v>
      </c>
      <c r="Q3265" s="51" t="s">
        <v>1194</v>
      </c>
      <c r="R3265" s="51" t="s">
        <v>15</v>
      </c>
      <c r="T3265" s="51" t="s">
        <v>2135</v>
      </c>
    </row>
    <row r="3266" spans="1:20" x14ac:dyDescent="0.2">
      <c r="A3266" s="51" t="s">
        <v>2182</v>
      </c>
      <c r="B3266" s="51" t="s">
        <v>1208</v>
      </c>
      <c r="C3266" s="51" t="s">
        <v>2181</v>
      </c>
      <c r="D3266" s="51" t="s">
        <v>1240</v>
      </c>
      <c r="E3266" s="51" t="s">
        <v>1239</v>
      </c>
      <c r="F3266" s="51" t="s">
        <v>1204</v>
      </c>
      <c r="G3266" s="51" t="s">
        <v>1203</v>
      </c>
      <c r="H3266" s="51" t="s">
        <v>1202</v>
      </c>
      <c r="I3266" s="51" t="s">
        <v>1201</v>
      </c>
      <c r="J3266" s="51" t="s">
        <v>1200</v>
      </c>
      <c r="K3266" s="51" t="s">
        <v>1199</v>
      </c>
      <c r="L3266" s="51" t="s">
        <v>1238</v>
      </c>
      <c r="M3266" s="51" t="s">
        <v>1197</v>
      </c>
      <c r="N3266" s="51" t="s">
        <v>1168</v>
      </c>
      <c r="O3266" s="51">
        <v>189900</v>
      </c>
      <c r="P3266" s="51" t="s">
        <v>1195</v>
      </c>
      <c r="Q3266" s="51" t="s">
        <v>1194</v>
      </c>
      <c r="R3266" s="51" t="s">
        <v>15</v>
      </c>
      <c r="T3266" s="51" t="s">
        <v>2188</v>
      </c>
    </row>
    <row r="3267" spans="1:20" x14ac:dyDescent="0.2">
      <c r="A3267" s="51" t="s">
        <v>2182</v>
      </c>
      <c r="B3267" s="51" t="s">
        <v>1208</v>
      </c>
      <c r="C3267" s="51" t="s">
        <v>2181</v>
      </c>
      <c r="D3267" s="51" t="s">
        <v>1233</v>
      </c>
      <c r="E3267" s="51" t="s">
        <v>1232</v>
      </c>
      <c r="F3267" s="51" t="s">
        <v>1204</v>
      </c>
      <c r="G3267" s="51" t="s">
        <v>1203</v>
      </c>
      <c r="H3267" s="51" t="s">
        <v>1202</v>
      </c>
      <c r="I3267" s="51" t="s">
        <v>1201</v>
      </c>
      <c r="J3267" s="51" t="s">
        <v>1200</v>
      </c>
      <c r="K3267" s="51" t="s">
        <v>1199</v>
      </c>
      <c r="L3267" s="51" t="s">
        <v>1222</v>
      </c>
      <c r="M3267" s="51" t="s">
        <v>1211</v>
      </c>
      <c r="N3267" s="51" t="s">
        <v>1164</v>
      </c>
      <c r="O3267" s="51">
        <v>188900</v>
      </c>
      <c r="P3267" s="51" t="s">
        <v>1195</v>
      </c>
      <c r="Q3267" s="51" t="s">
        <v>1194</v>
      </c>
      <c r="R3267" s="51" t="s">
        <v>15</v>
      </c>
      <c r="T3267" s="51" t="s">
        <v>1308</v>
      </c>
    </row>
    <row r="3268" spans="1:20" x14ac:dyDescent="0.2">
      <c r="A3268" s="51" t="s">
        <v>2182</v>
      </c>
      <c r="B3268" s="51" t="s">
        <v>1208</v>
      </c>
      <c r="C3268" s="51" t="s">
        <v>2181</v>
      </c>
      <c r="D3268" s="51" t="s">
        <v>1233</v>
      </c>
      <c r="E3268" s="51" t="s">
        <v>1232</v>
      </c>
      <c r="F3268" s="51" t="s">
        <v>1204</v>
      </c>
      <c r="G3268" s="51" t="s">
        <v>1203</v>
      </c>
      <c r="H3268" s="51" t="s">
        <v>1202</v>
      </c>
      <c r="I3268" s="51" t="s">
        <v>1201</v>
      </c>
      <c r="J3268" s="51" t="s">
        <v>1200</v>
      </c>
      <c r="K3268" s="51" t="s">
        <v>1199</v>
      </c>
      <c r="L3268" s="51" t="s">
        <v>1219</v>
      </c>
      <c r="M3268" s="51" t="s">
        <v>1791</v>
      </c>
      <c r="N3268" s="51" t="s">
        <v>2735</v>
      </c>
      <c r="O3268" s="51">
        <v>457900</v>
      </c>
      <c r="P3268" s="51" t="s">
        <v>1195</v>
      </c>
      <c r="Q3268" s="51" t="s">
        <v>1194</v>
      </c>
      <c r="R3268" s="51" t="s">
        <v>15</v>
      </c>
      <c r="T3268" s="51" t="s">
        <v>2195</v>
      </c>
    </row>
    <row r="3269" spans="1:20" x14ac:dyDescent="0.2">
      <c r="A3269" s="51" t="s">
        <v>2182</v>
      </c>
      <c r="B3269" s="51" t="s">
        <v>1208</v>
      </c>
      <c r="C3269" s="51" t="s">
        <v>2181</v>
      </c>
      <c r="D3269" s="51" t="s">
        <v>1233</v>
      </c>
      <c r="E3269" s="51" t="s">
        <v>1232</v>
      </c>
      <c r="F3269" s="51" t="s">
        <v>1204</v>
      </c>
      <c r="G3269" s="51" t="s">
        <v>1203</v>
      </c>
      <c r="H3269" s="51" t="s">
        <v>1202</v>
      </c>
      <c r="I3269" s="51" t="s">
        <v>1201</v>
      </c>
      <c r="J3269" s="51" t="s">
        <v>1200</v>
      </c>
      <c r="K3269" s="51" t="s">
        <v>1199</v>
      </c>
      <c r="L3269" s="51" t="s">
        <v>1217</v>
      </c>
      <c r="M3269" s="51" t="s">
        <v>1211</v>
      </c>
      <c r="N3269" s="51" t="s">
        <v>1164</v>
      </c>
      <c r="O3269" s="51">
        <v>232000</v>
      </c>
      <c r="P3269" s="51" t="s">
        <v>1195</v>
      </c>
      <c r="Q3269" s="51" t="s">
        <v>1194</v>
      </c>
      <c r="R3269" s="51" t="s">
        <v>15</v>
      </c>
      <c r="T3269" s="51" t="s">
        <v>2185</v>
      </c>
    </row>
    <row r="3270" spans="1:20" x14ac:dyDescent="0.2">
      <c r="A3270" s="51" t="s">
        <v>2182</v>
      </c>
      <c r="B3270" s="51" t="s">
        <v>1208</v>
      </c>
      <c r="C3270" s="51" t="s">
        <v>2181</v>
      </c>
      <c r="D3270" s="51" t="s">
        <v>1233</v>
      </c>
      <c r="E3270" s="51" t="s">
        <v>1232</v>
      </c>
      <c r="F3270" s="51" t="s">
        <v>1204</v>
      </c>
      <c r="G3270" s="51" t="s">
        <v>1203</v>
      </c>
      <c r="H3270" s="51" t="s">
        <v>1202</v>
      </c>
      <c r="I3270" s="51" t="s">
        <v>1201</v>
      </c>
      <c r="J3270" s="51" t="s">
        <v>1200</v>
      </c>
      <c r="K3270" s="51" t="s">
        <v>1199</v>
      </c>
      <c r="L3270" s="51" t="s">
        <v>1215</v>
      </c>
      <c r="M3270" s="51" t="s">
        <v>1791</v>
      </c>
      <c r="N3270" s="51" t="s">
        <v>2735</v>
      </c>
      <c r="O3270" s="51">
        <v>189870</v>
      </c>
      <c r="P3270" s="51" t="s">
        <v>1195</v>
      </c>
      <c r="Q3270" s="51" t="s">
        <v>1194</v>
      </c>
      <c r="R3270" s="51" t="s">
        <v>15</v>
      </c>
      <c r="T3270" s="51" t="s">
        <v>2194</v>
      </c>
    </row>
    <row r="3271" spans="1:20" x14ac:dyDescent="0.2">
      <c r="A3271" s="51" t="s">
        <v>2182</v>
      </c>
      <c r="B3271" s="51" t="s">
        <v>1208</v>
      </c>
      <c r="C3271" s="51" t="s">
        <v>2181</v>
      </c>
      <c r="D3271" s="51" t="s">
        <v>1233</v>
      </c>
      <c r="E3271" s="51" t="s">
        <v>1232</v>
      </c>
      <c r="F3271" s="51" t="s">
        <v>1204</v>
      </c>
      <c r="G3271" s="51" t="s">
        <v>1203</v>
      </c>
      <c r="H3271" s="51" t="s">
        <v>1202</v>
      </c>
      <c r="I3271" s="51" t="s">
        <v>1201</v>
      </c>
      <c r="J3271" s="51" t="s">
        <v>1200</v>
      </c>
      <c r="K3271" s="51" t="s">
        <v>1199</v>
      </c>
      <c r="L3271" s="51" t="s">
        <v>1212</v>
      </c>
      <c r="M3271" s="51" t="s">
        <v>1791</v>
      </c>
      <c r="N3271" s="51" t="s">
        <v>2735</v>
      </c>
      <c r="O3271" s="51">
        <v>204900</v>
      </c>
      <c r="P3271" s="51" t="s">
        <v>1195</v>
      </c>
      <c r="Q3271" s="51" t="s">
        <v>1194</v>
      </c>
      <c r="R3271" s="51" t="s">
        <v>15</v>
      </c>
      <c r="T3271" s="51" t="s">
        <v>1559</v>
      </c>
    </row>
    <row r="3272" spans="1:20" x14ac:dyDescent="0.2">
      <c r="A3272" s="51" t="s">
        <v>2182</v>
      </c>
      <c r="B3272" s="51" t="s">
        <v>1208</v>
      </c>
      <c r="C3272" s="51" t="s">
        <v>2181</v>
      </c>
      <c r="D3272" s="51" t="s">
        <v>1233</v>
      </c>
      <c r="E3272" s="51" t="s">
        <v>1232</v>
      </c>
      <c r="F3272" s="51" t="s">
        <v>1204</v>
      </c>
      <c r="G3272" s="51" t="s">
        <v>1203</v>
      </c>
      <c r="H3272" s="51" t="s">
        <v>1202</v>
      </c>
      <c r="I3272" s="51" t="s">
        <v>1201</v>
      </c>
      <c r="J3272" s="51" t="s">
        <v>1200</v>
      </c>
      <c r="K3272" s="51" t="s">
        <v>1199</v>
      </c>
      <c r="L3272" s="51" t="s">
        <v>1198</v>
      </c>
      <c r="M3272" s="51" t="s">
        <v>1791</v>
      </c>
      <c r="N3272" s="51" t="s">
        <v>2735</v>
      </c>
      <c r="O3272" s="51">
        <v>231800</v>
      </c>
      <c r="P3272" s="51" t="s">
        <v>1195</v>
      </c>
      <c r="Q3272" s="51" t="s">
        <v>1194</v>
      </c>
      <c r="R3272" s="51" t="s">
        <v>15</v>
      </c>
      <c r="T3272" s="51" t="s">
        <v>2193</v>
      </c>
    </row>
    <row r="3273" spans="1:20" x14ac:dyDescent="0.2">
      <c r="A3273" s="51" t="s">
        <v>2182</v>
      </c>
      <c r="B3273" s="51" t="s">
        <v>1208</v>
      </c>
      <c r="C3273" s="51" t="s">
        <v>2181</v>
      </c>
      <c r="D3273" s="51" t="s">
        <v>1226</v>
      </c>
      <c r="E3273" s="51" t="s">
        <v>1225</v>
      </c>
      <c r="F3273" s="51" t="s">
        <v>1204</v>
      </c>
      <c r="G3273" s="51" t="s">
        <v>1203</v>
      </c>
      <c r="H3273" s="51" t="s">
        <v>1202</v>
      </c>
      <c r="I3273" s="51" t="s">
        <v>1201</v>
      </c>
      <c r="J3273" s="51" t="s">
        <v>1200</v>
      </c>
      <c r="K3273" s="51" t="s">
        <v>1199</v>
      </c>
      <c r="L3273" s="51" t="s">
        <v>1222</v>
      </c>
      <c r="M3273" s="51" t="s">
        <v>1791</v>
      </c>
      <c r="N3273" s="51" t="s">
        <v>2735</v>
      </c>
      <c r="O3273" s="51">
        <v>136800</v>
      </c>
      <c r="P3273" s="51" t="s">
        <v>1195</v>
      </c>
      <c r="Q3273" s="51" t="s">
        <v>1194</v>
      </c>
      <c r="R3273" s="51" t="s">
        <v>15</v>
      </c>
      <c r="T3273" s="51" t="s">
        <v>2192</v>
      </c>
    </row>
    <row r="3274" spans="1:20" x14ac:dyDescent="0.2">
      <c r="A3274" s="51" t="s">
        <v>2182</v>
      </c>
      <c r="B3274" s="51" t="s">
        <v>1208</v>
      </c>
      <c r="C3274" s="51" t="s">
        <v>2181</v>
      </c>
      <c r="D3274" s="51" t="s">
        <v>1226</v>
      </c>
      <c r="E3274" s="51" t="s">
        <v>1225</v>
      </c>
      <c r="F3274" s="51" t="s">
        <v>1204</v>
      </c>
      <c r="G3274" s="51" t="s">
        <v>1203</v>
      </c>
      <c r="H3274" s="51" t="s">
        <v>1202</v>
      </c>
      <c r="I3274" s="51" t="s">
        <v>1201</v>
      </c>
      <c r="J3274" s="51" t="s">
        <v>1200</v>
      </c>
      <c r="K3274" s="51" t="s">
        <v>1199</v>
      </c>
      <c r="L3274" s="51" t="s">
        <v>1219</v>
      </c>
      <c r="M3274" s="51" t="s">
        <v>1791</v>
      </c>
      <c r="N3274" s="51" t="s">
        <v>2735</v>
      </c>
      <c r="O3274" s="51">
        <v>338900</v>
      </c>
      <c r="P3274" s="51" t="s">
        <v>1195</v>
      </c>
      <c r="Q3274" s="51" t="s">
        <v>1194</v>
      </c>
      <c r="R3274" s="51" t="s">
        <v>1213</v>
      </c>
      <c r="T3274" s="51" t="s">
        <v>2191</v>
      </c>
    </row>
    <row r="3275" spans="1:20" x14ac:dyDescent="0.2">
      <c r="A3275" s="51" t="s">
        <v>2182</v>
      </c>
      <c r="B3275" s="51" t="s">
        <v>1208</v>
      </c>
      <c r="C3275" s="51" t="s">
        <v>2181</v>
      </c>
      <c r="D3275" s="51" t="s">
        <v>1226</v>
      </c>
      <c r="E3275" s="51" t="s">
        <v>1225</v>
      </c>
      <c r="F3275" s="51" t="s">
        <v>1204</v>
      </c>
      <c r="G3275" s="51" t="s">
        <v>1203</v>
      </c>
      <c r="H3275" s="51" t="s">
        <v>1202</v>
      </c>
      <c r="I3275" s="51" t="s">
        <v>1201</v>
      </c>
      <c r="J3275" s="51" t="s">
        <v>1200</v>
      </c>
      <c r="K3275" s="51" t="s">
        <v>1199</v>
      </c>
      <c r="L3275" s="51" t="s">
        <v>1217</v>
      </c>
      <c r="M3275" s="51" t="s">
        <v>1791</v>
      </c>
      <c r="N3275" s="51" t="s">
        <v>2735</v>
      </c>
      <c r="O3275" s="51">
        <v>552000</v>
      </c>
      <c r="P3275" s="51" t="s">
        <v>1195</v>
      </c>
      <c r="Q3275" s="51" t="s">
        <v>1194</v>
      </c>
      <c r="R3275" s="51" t="s">
        <v>15</v>
      </c>
      <c r="T3275" s="51" t="s">
        <v>2190</v>
      </c>
    </row>
    <row r="3276" spans="1:20" x14ac:dyDescent="0.2">
      <c r="A3276" s="51" t="s">
        <v>2182</v>
      </c>
      <c r="B3276" s="51" t="s">
        <v>1208</v>
      </c>
      <c r="C3276" s="51" t="s">
        <v>2181</v>
      </c>
      <c r="D3276" s="51" t="s">
        <v>1226</v>
      </c>
      <c r="E3276" s="51" t="s">
        <v>1225</v>
      </c>
      <c r="F3276" s="51" t="s">
        <v>1204</v>
      </c>
      <c r="G3276" s="51" t="s">
        <v>1203</v>
      </c>
      <c r="H3276" s="51" t="s">
        <v>1202</v>
      </c>
      <c r="I3276" s="51" t="s">
        <v>1201</v>
      </c>
      <c r="J3276" s="51" t="s">
        <v>1200</v>
      </c>
      <c r="K3276" s="51" t="s">
        <v>1199</v>
      </c>
      <c r="L3276" s="51" t="s">
        <v>1215</v>
      </c>
      <c r="M3276" s="51" t="s">
        <v>1791</v>
      </c>
      <c r="N3276" s="51" t="s">
        <v>2735</v>
      </c>
      <c r="O3276" s="51">
        <v>183900</v>
      </c>
      <c r="P3276" s="51" t="s">
        <v>1195</v>
      </c>
      <c r="Q3276" s="51" t="s">
        <v>1194</v>
      </c>
      <c r="R3276" s="51" t="s">
        <v>15</v>
      </c>
      <c r="T3276" s="51" t="s">
        <v>2135</v>
      </c>
    </row>
    <row r="3277" spans="1:20" x14ac:dyDescent="0.2">
      <c r="A3277" s="51" t="s">
        <v>2182</v>
      </c>
      <c r="B3277" s="51" t="s">
        <v>1208</v>
      </c>
      <c r="C3277" s="51" t="s">
        <v>2181</v>
      </c>
      <c r="D3277" s="51" t="s">
        <v>1226</v>
      </c>
      <c r="E3277" s="51" t="s">
        <v>1225</v>
      </c>
      <c r="F3277" s="51" t="s">
        <v>1204</v>
      </c>
      <c r="G3277" s="51" t="s">
        <v>1203</v>
      </c>
      <c r="H3277" s="51" t="s">
        <v>1202</v>
      </c>
      <c r="I3277" s="51" t="s">
        <v>1201</v>
      </c>
      <c r="J3277" s="51" t="s">
        <v>1200</v>
      </c>
      <c r="K3277" s="51" t="s">
        <v>1199</v>
      </c>
      <c r="L3277" s="51" t="s">
        <v>1212</v>
      </c>
      <c r="M3277" s="51" t="s">
        <v>1791</v>
      </c>
      <c r="N3277" s="51" t="s">
        <v>2735</v>
      </c>
      <c r="O3277" s="51">
        <v>228600</v>
      </c>
      <c r="P3277" s="51" t="s">
        <v>1195</v>
      </c>
      <c r="Q3277" s="51" t="s">
        <v>1194</v>
      </c>
      <c r="R3277" s="51" t="s">
        <v>15</v>
      </c>
      <c r="T3277" s="51" t="s">
        <v>2189</v>
      </c>
    </row>
    <row r="3278" spans="1:20" x14ac:dyDescent="0.2">
      <c r="A3278" s="51" t="s">
        <v>2182</v>
      </c>
      <c r="B3278" s="51" t="s">
        <v>1208</v>
      </c>
      <c r="C3278" s="51" t="s">
        <v>2181</v>
      </c>
      <c r="D3278" s="51" t="s">
        <v>1226</v>
      </c>
      <c r="E3278" s="51" t="s">
        <v>1225</v>
      </c>
      <c r="F3278" s="51" t="s">
        <v>1204</v>
      </c>
      <c r="G3278" s="51" t="s">
        <v>1203</v>
      </c>
      <c r="H3278" s="51" t="s">
        <v>1202</v>
      </c>
      <c r="I3278" s="51" t="s">
        <v>1201</v>
      </c>
      <c r="J3278" s="51" t="s">
        <v>1200</v>
      </c>
      <c r="K3278" s="51" t="s">
        <v>1199</v>
      </c>
      <c r="L3278" s="51" t="s">
        <v>1198</v>
      </c>
      <c r="M3278" s="51" t="s">
        <v>1791</v>
      </c>
      <c r="N3278" s="51" t="s">
        <v>2735</v>
      </c>
      <c r="O3278" s="51">
        <v>189900</v>
      </c>
      <c r="P3278" s="51" t="s">
        <v>1195</v>
      </c>
      <c r="Q3278" s="51" t="s">
        <v>1194</v>
      </c>
      <c r="R3278" s="51" t="s">
        <v>15</v>
      </c>
      <c r="T3278" s="51" t="s">
        <v>2188</v>
      </c>
    </row>
    <row r="3279" spans="1:20" x14ac:dyDescent="0.2">
      <c r="A3279" s="51" t="s">
        <v>2182</v>
      </c>
      <c r="B3279" s="51" t="s">
        <v>1208</v>
      </c>
      <c r="C3279" s="51" t="s">
        <v>2181</v>
      </c>
      <c r="D3279" s="51" t="s">
        <v>1206</v>
      </c>
      <c r="E3279" s="51" t="s">
        <v>1205</v>
      </c>
      <c r="F3279" s="51" t="s">
        <v>1204</v>
      </c>
      <c r="G3279" s="51" t="s">
        <v>1203</v>
      </c>
      <c r="H3279" s="51" t="s">
        <v>1202</v>
      </c>
      <c r="I3279" s="51" t="s">
        <v>1201</v>
      </c>
      <c r="J3279" s="51" t="s">
        <v>1200</v>
      </c>
      <c r="K3279" s="51" t="s">
        <v>1199</v>
      </c>
      <c r="L3279" s="51" t="s">
        <v>1222</v>
      </c>
      <c r="M3279" s="51" t="s">
        <v>1791</v>
      </c>
      <c r="N3279" s="51" t="s">
        <v>2735</v>
      </c>
      <c r="O3279" s="51">
        <v>219200</v>
      </c>
      <c r="P3279" s="51" t="s">
        <v>1195</v>
      </c>
      <c r="Q3279" s="51" t="s">
        <v>1194</v>
      </c>
      <c r="R3279" s="51" t="s">
        <v>1213</v>
      </c>
      <c r="T3279" s="51" t="s">
        <v>2187</v>
      </c>
    </row>
    <row r="3280" spans="1:20" x14ac:dyDescent="0.2">
      <c r="A3280" s="51" t="s">
        <v>2182</v>
      </c>
      <c r="B3280" s="51" t="s">
        <v>1208</v>
      </c>
      <c r="C3280" s="51" t="s">
        <v>2181</v>
      </c>
      <c r="D3280" s="51" t="s">
        <v>1206</v>
      </c>
      <c r="E3280" s="51" t="s">
        <v>1205</v>
      </c>
      <c r="F3280" s="51" t="s">
        <v>1204</v>
      </c>
      <c r="G3280" s="51" t="s">
        <v>1203</v>
      </c>
      <c r="H3280" s="51" t="s">
        <v>1202</v>
      </c>
      <c r="I3280" s="51" t="s">
        <v>1201</v>
      </c>
      <c r="J3280" s="51" t="s">
        <v>1200</v>
      </c>
      <c r="K3280" s="51" t="s">
        <v>1199</v>
      </c>
      <c r="L3280" s="51" t="s">
        <v>1219</v>
      </c>
      <c r="M3280" s="51" t="s">
        <v>1791</v>
      </c>
      <c r="N3280" s="51" t="s">
        <v>2735</v>
      </c>
      <c r="O3280" s="51">
        <v>257900</v>
      </c>
      <c r="P3280" s="51" t="s">
        <v>1195</v>
      </c>
      <c r="Q3280" s="51" t="s">
        <v>1194</v>
      </c>
      <c r="R3280" s="51" t="s">
        <v>1213</v>
      </c>
      <c r="T3280" s="51" t="s">
        <v>2186</v>
      </c>
    </row>
    <row r="3281" spans="1:20" x14ac:dyDescent="0.2">
      <c r="A3281" s="51" t="s">
        <v>2182</v>
      </c>
      <c r="B3281" s="51" t="s">
        <v>1208</v>
      </c>
      <c r="C3281" s="51" t="s">
        <v>2181</v>
      </c>
      <c r="D3281" s="51" t="s">
        <v>1206</v>
      </c>
      <c r="E3281" s="51" t="s">
        <v>1205</v>
      </c>
      <c r="F3281" s="51" t="s">
        <v>1204</v>
      </c>
      <c r="G3281" s="51" t="s">
        <v>1203</v>
      </c>
      <c r="H3281" s="51" t="s">
        <v>1202</v>
      </c>
      <c r="I3281" s="51" t="s">
        <v>1201</v>
      </c>
      <c r="J3281" s="51" t="s">
        <v>1200</v>
      </c>
      <c r="K3281" s="51" t="s">
        <v>1199</v>
      </c>
      <c r="L3281" s="51" t="s">
        <v>1217</v>
      </c>
      <c r="M3281" s="51" t="s">
        <v>1791</v>
      </c>
      <c r="N3281" s="51" t="s">
        <v>2735</v>
      </c>
      <c r="O3281" s="51">
        <v>232000</v>
      </c>
      <c r="P3281" s="51" t="s">
        <v>1195</v>
      </c>
      <c r="Q3281" s="51" t="s">
        <v>1194</v>
      </c>
      <c r="R3281" s="51" t="s">
        <v>15</v>
      </c>
      <c r="T3281" s="51" t="s">
        <v>2185</v>
      </c>
    </row>
    <row r="3282" spans="1:20" x14ac:dyDescent="0.2">
      <c r="A3282" s="51" t="s">
        <v>2182</v>
      </c>
      <c r="B3282" s="51" t="s">
        <v>1208</v>
      </c>
      <c r="C3282" s="51" t="s">
        <v>2181</v>
      </c>
      <c r="D3282" s="51" t="s">
        <v>1206</v>
      </c>
      <c r="E3282" s="51" t="s">
        <v>1205</v>
      </c>
      <c r="F3282" s="51" t="s">
        <v>1204</v>
      </c>
      <c r="G3282" s="51" t="s">
        <v>1203</v>
      </c>
      <c r="H3282" s="51" t="s">
        <v>1202</v>
      </c>
      <c r="I3282" s="51" t="s">
        <v>1201</v>
      </c>
      <c r="J3282" s="51" t="s">
        <v>1200</v>
      </c>
      <c r="K3282" s="51" t="s">
        <v>1199</v>
      </c>
      <c r="L3282" s="51" t="s">
        <v>1215</v>
      </c>
      <c r="M3282" s="51" t="s">
        <v>1197</v>
      </c>
      <c r="N3282" s="51" t="s">
        <v>1168</v>
      </c>
      <c r="O3282" s="51">
        <v>292400</v>
      </c>
      <c r="P3282" s="51" t="s">
        <v>1195</v>
      </c>
      <c r="Q3282" s="51" t="s">
        <v>1194</v>
      </c>
      <c r="R3282" s="51" t="s">
        <v>15</v>
      </c>
      <c r="T3282" s="51" t="s">
        <v>2184</v>
      </c>
    </row>
    <row r="3283" spans="1:20" x14ac:dyDescent="0.2">
      <c r="A3283" s="51" t="s">
        <v>2182</v>
      </c>
      <c r="B3283" s="51" t="s">
        <v>1208</v>
      </c>
      <c r="C3283" s="51" t="s">
        <v>2181</v>
      </c>
      <c r="D3283" s="51" t="s">
        <v>1206</v>
      </c>
      <c r="E3283" s="51" t="s">
        <v>1205</v>
      </c>
      <c r="F3283" s="51" t="s">
        <v>1204</v>
      </c>
      <c r="G3283" s="51" t="s">
        <v>1203</v>
      </c>
      <c r="H3283" s="51" t="s">
        <v>1202</v>
      </c>
      <c r="I3283" s="51" t="s">
        <v>1201</v>
      </c>
      <c r="J3283" s="51" t="s">
        <v>1200</v>
      </c>
      <c r="K3283" s="51" t="s">
        <v>1199</v>
      </c>
      <c r="L3283" s="51" t="s">
        <v>1212</v>
      </c>
      <c r="M3283" s="51" t="s">
        <v>1211</v>
      </c>
      <c r="N3283" s="51" t="s">
        <v>1164</v>
      </c>
      <c r="O3283" s="51">
        <v>235380</v>
      </c>
      <c r="P3283" s="51" t="s">
        <v>1195</v>
      </c>
      <c r="Q3283" s="51" t="s">
        <v>1194</v>
      </c>
      <c r="R3283" s="51" t="s">
        <v>15</v>
      </c>
      <c r="T3283" s="51" t="s">
        <v>2183</v>
      </c>
    </row>
    <row r="3284" spans="1:20" x14ac:dyDescent="0.2">
      <c r="A3284" s="51" t="s">
        <v>2182</v>
      </c>
      <c r="B3284" s="51" t="s">
        <v>1208</v>
      </c>
      <c r="C3284" s="51" t="s">
        <v>2181</v>
      </c>
      <c r="D3284" s="51" t="s">
        <v>1206</v>
      </c>
      <c r="E3284" s="51" t="s">
        <v>1205</v>
      </c>
      <c r="F3284" s="51" t="s">
        <v>1204</v>
      </c>
      <c r="G3284" s="51" t="s">
        <v>1203</v>
      </c>
      <c r="H3284" s="51" t="s">
        <v>1202</v>
      </c>
      <c r="I3284" s="51" t="s">
        <v>1201</v>
      </c>
      <c r="J3284" s="51" t="s">
        <v>1200</v>
      </c>
      <c r="K3284" s="51" t="s">
        <v>1199</v>
      </c>
      <c r="L3284" s="51" t="s">
        <v>1198</v>
      </c>
      <c r="M3284" s="51" t="s">
        <v>1272</v>
      </c>
      <c r="N3284" s="51" t="s">
        <v>1166</v>
      </c>
      <c r="O3284" s="51">
        <v>335900</v>
      </c>
      <c r="P3284" s="51" t="s">
        <v>1195</v>
      </c>
      <c r="Q3284" s="51" t="s">
        <v>1194</v>
      </c>
      <c r="R3284" s="51" t="s">
        <v>15</v>
      </c>
      <c r="T3284" s="51" t="s">
        <v>1420</v>
      </c>
    </row>
    <row r="3285" spans="1:20" x14ac:dyDescent="0.2">
      <c r="A3285" s="51" t="s">
        <v>2182</v>
      </c>
      <c r="B3285" s="51" t="s">
        <v>1573</v>
      </c>
      <c r="C3285" s="51" t="s">
        <v>2630</v>
      </c>
      <c r="D3285" s="51" t="s">
        <v>1573</v>
      </c>
      <c r="E3285" s="51" t="s">
        <v>1572</v>
      </c>
      <c r="F3285" s="51" t="s">
        <v>1204</v>
      </c>
      <c r="G3285" s="51" t="s">
        <v>1203</v>
      </c>
      <c r="H3285" s="51" t="s">
        <v>1202</v>
      </c>
      <c r="I3285" s="51" t="s">
        <v>1201</v>
      </c>
      <c r="J3285" s="51" t="s">
        <v>1200</v>
      </c>
      <c r="K3285" s="51" t="s">
        <v>1199</v>
      </c>
      <c r="L3285" s="51" t="s">
        <v>1222</v>
      </c>
      <c r="M3285" s="51" t="s">
        <v>1221</v>
      </c>
      <c r="N3285" s="51" t="s">
        <v>1164</v>
      </c>
      <c r="O3285" s="51">
        <v>322000</v>
      </c>
      <c r="P3285" s="51" t="s">
        <v>1195</v>
      </c>
      <c r="Q3285" s="51" t="s">
        <v>1194</v>
      </c>
      <c r="R3285" s="51" t="s">
        <v>15</v>
      </c>
      <c r="T3285" s="51" t="s">
        <v>2316</v>
      </c>
    </row>
    <row r="3286" spans="1:20" x14ac:dyDescent="0.2">
      <c r="A3286" s="51" t="s">
        <v>2182</v>
      </c>
      <c r="B3286" s="51" t="s">
        <v>1573</v>
      </c>
      <c r="C3286" s="51" t="s">
        <v>2630</v>
      </c>
      <c r="D3286" s="51" t="s">
        <v>1573</v>
      </c>
      <c r="E3286" s="51" t="s">
        <v>1572</v>
      </c>
      <c r="F3286" s="51" t="s">
        <v>1204</v>
      </c>
      <c r="G3286" s="51" t="s">
        <v>1203</v>
      </c>
      <c r="H3286" s="51" t="s">
        <v>1202</v>
      </c>
      <c r="I3286" s="51" t="s">
        <v>1201</v>
      </c>
      <c r="J3286" s="51" t="s">
        <v>1200</v>
      </c>
      <c r="K3286" s="51" t="s">
        <v>1199</v>
      </c>
      <c r="L3286" s="51" t="s">
        <v>1219</v>
      </c>
      <c r="M3286" s="51" t="s">
        <v>1791</v>
      </c>
      <c r="N3286" s="51" t="s">
        <v>2735</v>
      </c>
      <c r="O3286" s="51">
        <v>178200</v>
      </c>
      <c r="P3286" s="51" t="s">
        <v>1195</v>
      </c>
      <c r="Q3286" s="51" t="s">
        <v>1194</v>
      </c>
      <c r="R3286" s="51" t="s">
        <v>15</v>
      </c>
      <c r="T3286" s="51" t="s">
        <v>2497</v>
      </c>
    </row>
    <row r="3287" spans="1:20" x14ac:dyDescent="0.2">
      <c r="A3287" s="51" t="s">
        <v>2182</v>
      </c>
      <c r="B3287" s="51" t="s">
        <v>1573</v>
      </c>
      <c r="C3287" s="51" t="s">
        <v>2630</v>
      </c>
      <c r="D3287" s="51" t="s">
        <v>1573</v>
      </c>
      <c r="E3287" s="51" t="s">
        <v>1572</v>
      </c>
      <c r="F3287" s="51" t="s">
        <v>1204</v>
      </c>
      <c r="G3287" s="51" t="s">
        <v>1203</v>
      </c>
      <c r="H3287" s="51" t="s">
        <v>1202</v>
      </c>
      <c r="I3287" s="51" t="s">
        <v>1201</v>
      </c>
      <c r="J3287" s="51" t="s">
        <v>1200</v>
      </c>
      <c r="K3287" s="51" t="s">
        <v>1199</v>
      </c>
      <c r="L3287" s="51" t="s">
        <v>1217</v>
      </c>
      <c r="M3287" s="51" t="s">
        <v>1211</v>
      </c>
      <c r="N3287" s="51" t="s">
        <v>1164</v>
      </c>
      <c r="O3287" s="51">
        <v>280300</v>
      </c>
      <c r="P3287" s="51" t="s">
        <v>1195</v>
      </c>
      <c r="Q3287" s="51" t="s">
        <v>1194</v>
      </c>
      <c r="R3287" s="51" t="s">
        <v>15</v>
      </c>
      <c r="T3287" s="51" t="s">
        <v>2730</v>
      </c>
    </row>
    <row r="3288" spans="1:20" x14ac:dyDescent="0.2">
      <c r="A3288" s="51" t="s">
        <v>2182</v>
      </c>
      <c r="B3288" s="51" t="s">
        <v>1573</v>
      </c>
      <c r="C3288" s="51" t="s">
        <v>2630</v>
      </c>
      <c r="D3288" s="51" t="s">
        <v>1573</v>
      </c>
      <c r="E3288" s="51" t="s">
        <v>1572</v>
      </c>
      <c r="F3288" s="51" t="s">
        <v>1204</v>
      </c>
      <c r="G3288" s="51" t="s">
        <v>1203</v>
      </c>
      <c r="H3288" s="51" t="s">
        <v>1202</v>
      </c>
      <c r="I3288" s="51" t="s">
        <v>1201</v>
      </c>
      <c r="J3288" s="51" t="s">
        <v>1200</v>
      </c>
      <c r="K3288" s="51" t="s">
        <v>1199</v>
      </c>
      <c r="L3288" s="51" t="s">
        <v>1215</v>
      </c>
      <c r="M3288" s="51" t="s">
        <v>1221</v>
      </c>
      <c r="N3288" s="51" t="s">
        <v>1164</v>
      </c>
      <c r="O3288" s="51">
        <v>325800</v>
      </c>
      <c r="P3288" s="51" t="s">
        <v>1195</v>
      </c>
      <c r="Q3288" s="51" t="s">
        <v>1194</v>
      </c>
      <c r="R3288" s="51" t="s">
        <v>15</v>
      </c>
      <c r="T3288" s="51" t="s">
        <v>2687</v>
      </c>
    </row>
    <row r="3289" spans="1:20" x14ac:dyDescent="0.2">
      <c r="A3289" s="51" t="s">
        <v>2182</v>
      </c>
      <c r="B3289" s="51" t="s">
        <v>1573</v>
      </c>
      <c r="C3289" s="51" t="s">
        <v>2630</v>
      </c>
      <c r="D3289" s="51" t="s">
        <v>1573</v>
      </c>
      <c r="E3289" s="51" t="s">
        <v>1572</v>
      </c>
      <c r="F3289" s="51" t="s">
        <v>1204</v>
      </c>
      <c r="G3289" s="51" t="s">
        <v>1203</v>
      </c>
      <c r="H3289" s="51" t="s">
        <v>1202</v>
      </c>
      <c r="I3289" s="51" t="s">
        <v>1201</v>
      </c>
      <c r="J3289" s="51" t="s">
        <v>1200</v>
      </c>
      <c r="K3289" s="51" t="s">
        <v>1199</v>
      </c>
      <c r="L3289" s="51" t="s">
        <v>1212</v>
      </c>
      <c r="M3289" s="51" t="s">
        <v>1340</v>
      </c>
      <c r="N3289" s="51" t="s">
        <v>1166</v>
      </c>
      <c r="O3289" s="51">
        <v>302500</v>
      </c>
      <c r="P3289" s="51" t="s">
        <v>1195</v>
      </c>
      <c r="Q3289" s="51" t="s">
        <v>1194</v>
      </c>
      <c r="R3289" s="51" t="s">
        <v>15</v>
      </c>
      <c r="T3289" s="51" t="s">
        <v>2627</v>
      </c>
    </row>
    <row r="3290" spans="1:20" x14ac:dyDescent="0.2">
      <c r="A3290" s="51" t="s">
        <v>2182</v>
      </c>
      <c r="B3290" s="51" t="s">
        <v>1573</v>
      </c>
      <c r="C3290" s="51" t="s">
        <v>2630</v>
      </c>
      <c r="D3290" s="51" t="s">
        <v>1573</v>
      </c>
      <c r="E3290" s="51" t="s">
        <v>1572</v>
      </c>
      <c r="F3290" s="51" t="s">
        <v>1204</v>
      </c>
      <c r="G3290" s="51" t="s">
        <v>1203</v>
      </c>
      <c r="H3290" s="51" t="s">
        <v>1202</v>
      </c>
      <c r="I3290" s="51" t="s">
        <v>1201</v>
      </c>
      <c r="J3290" s="51" t="s">
        <v>1200</v>
      </c>
      <c r="K3290" s="51" t="s">
        <v>1199</v>
      </c>
      <c r="L3290" s="51" t="s">
        <v>1198</v>
      </c>
      <c r="M3290" s="51" t="s">
        <v>1211</v>
      </c>
      <c r="N3290" s="51" t="s">
        <v>1164</v>
      </c>
      <c r="O3290" s="51">
        <v>199900</v>
      </c>
      <c r="P3290" s="51" t="s">
        <v>1195</v>
      </c>
      <c r="Q3290" s="51" t="s">
        <v>1194</v>
      </c>
      <c r="R3290" s="51" t="s">
        <v>15</v>
      </c>
      <c r="T3290" s="51" t="s">
        <v>1703</v>
      </c>
    </row>
    <row r="3291" spans="1:20" x14ac:dyDescent="0.2">
      <c r="A3291" s="51" t="s">
        <v>2182</v>
      </c>
      <c r="B3291" s="51" t="s">
        <v>1573</v>
      </c>
      <c r="C3291" s="51" t="s">
        <v>2630</v>
      </c>
      <c r="D3291" s="51" t="s">
        <v>1573</v>
      </c>
      <c r="E3291" s="51" t="s">
        <v>1572</v>
      </c>
      <c r="F3291" s="51" t="s">
        <v>1204</v>
      </c>
      <c r="G3291" s="51" t="s">
        <v>1203</v>
      </c>
      <c r="H3291" s="51" t="s">
        <v>1202</v>
      </c>
      <c r="I3291" s="51" t="s">
        <v>1201</v>
      </c>
      <c r="J3291" s="51" t="s">
        <v>1200</v>
      </c>
      <c r="K3291" s="51" t="s">
        <v>1199</v>
      </c>
      <c r="L3291" s="51" t="s">
        <v>1251</v>
      </c>
      <c r="M3291" s="51" t="s">
        <v>1791</v>
      </c>
      <c r="N3291" s="51" t="s">
        <v>2735</v>
      </c>
      <c r="O3291" s="51">
        <v>184900</v>
      </c>
      <c r="P3291" s="51" t="s">
        <v>1195</v>
      </c>
      <c r="Q3291" s="51" t="s">
        <v>1194</v>
      </c>
      <c r="R3291" s="51" t="s">
        <v>15</v>
      </c>
      <c r="T3291" s="51" t="s">
        <v>2490</v>
      </c>
    </row>
    <row r="3292" spans="1:20" x14ac:dyDescent="0.2">
      <c r="A3292" s="51" t="s">
        <v>2182</v>
      </c>
      <c r="B3292" s="51" t="s">
        <v>1573</v>
      </c>
      <c r="C3292" s="51" t="s">
        <v>2630</v>
      </c>
      <c r="D3292" s="51" t="s">
        <v>1573</v>
      </c>
      <c r="E3292" s="51" t="s">
        <v>1572</v>
      </c>
      <c r="F3292" s="51" t="s">
        <v>1204</v>
      </c>
      <c r="G3292" s="51" t="s">
        <v>1203</v>
      </c>
      <c r="H3292" s="51" t="s">
        <v>1202</v>
      </c>
      <c r="I3292" s="51" t="s">
        <v>1201</v>
      </c>
      <c r="J3292" s="51" t="s">
        <v>1200</v>
      </c>
      <c r="K3292" s="51" t="s">
        <v>1199</v>
      </c>
      <c r="L3292" s="51" t="s">
        <v>1248</v>
      </c>
      <c r="M3292" s="51" t="s">
        <v>1791</v>
      </c>
      <c r="N3292" s="51" t="s">
        <v>2735</v>
      </c>
      <c r="O3292" s="51">
        <v>296900</v>
      </c>
      <c r="P3292" s="51" t="s">
        <v>1195</v>
      </c>
      <c r="Q3292" s="51" t="s">
        <v>1194</v>
      </c>
      <c r="R3292" s="51" t="s">
        <v>15</v>
      </c>
      <c r="T3292" s="51" t="s">
        <v>2510</v>
      </c>
    </row>
    <row r="3293" spans="1:20" x14ac:dyDescent="0.2">
      <c r="A3293" s="51" t="s">
        <v>2182</v>
      </c>
      <c r="B3293" s="51" t="s">
        <v>1573</v>
      </c>
      <c r="C3293" s="51" t="s">
        <v>2630</v>
      </c>
      <c r="D3293" s="51" t="s">
        <v>1573</v>
      </c>
      <c r="E3293" s="51" t="s">
        <v>1572</v>
      </c>
      <c r="F3293" s="51" t="s">
        <v>1204</v>
      </c>
      <c r="G3293" s="51" t="s">
        <v>1203</v>
      </c>
      <c r="H3293" s="51" t="s">
        <v>1202</v>
      </c>
      <c r="I3293" s="51" t="s">
        <v>1201</v>
      </c>
      <c r="J3293" s="51" t="s">
        <v>1200</v>
      </c>
      <c r="K3293" s="51" t="s">
        <v>1199</v>
      </c>
      <c r="L3293" s="51" t="s">
        <v>1246</v>
      </c>
      <c r="M3293" s="51" t="s">
        <v>1211</v>
      </c>
      <c r="N3293" s="51" t="s">
        <v>1164</v>
      </c>
      <c r="O3293" s="51">
        <v>217900</v>
      </c>
      <c r="P3293" s="51" t="s">
        <v>1195</v>
      </c>
      <c r="Q3293" s="51" t="s">
        <v>1194</v>
      </c>
      <c r="R3293" s="51" t="s">
        <v>15</v>
      </c>
      <c r="T3293" s="51" t="s">
        <v>2729</v>
      </c>
    </row>
    <row r="3294" spans="1:20" x14ac:dyDescent="0.2">
      <c r="A3294" s="51" t="s">
        <v>2182</v>
      </c>
      <c r="B3294" s="51" t="s">
        <v>1573</v>
      </c>
      <c r="C3294" s="51" t="s">
        <v>2630</v>
      </c>
      <c r="D3294" s="51" t="s">
        <v>1573</v>
      </c>
      <c r="E3294" s="51" t="s">
        <v>1572</v>
      </c>
      <c r="F3294" s="51" t="s">
        <v>1204</v>
      </c>
      <c r="G3294" s="51" t="s">
        <v>1203</v>
      </c>
      <c r="H3294" s="51" t="s">
        <v>1202</v>
      </c>
      <c r="I3294" s="51" t="s">
        <v>1201</v>
      </c>
      <c r="J3294" s="51" t="s">
        <v>1200</v>
      </c>
      <c r="K3294" s="51" t="s">
        <v>1199</v>
      </c>
      <c r="L3294" s="51" t="s">
        <v>1244</v>
      </c>
      <c r="M3294" s="51" t="s">
        <v>1791</v>
      </c>
      <c r="N3294" s="51" t="s">
        <v>2735</v>
      </c>
      <c r="O3294" s="51">
        <v>562400</v>
      </c>
      <c r="P3294" s="51" t="s">
        <v>1195</v>
      </c>
      <c r="Q3294" s="51" t="s">
        <v>1194</v>
      </c>
      <c r="R3294" s="51" t="s">
        <v>15</v>
      </c>
      <c r="T3294" s="51" t="s">
        <v>2724</v>
      </c>
    </row>
    <row r="3295" spans="1:20" x14ac:dyDescent="0.2">
      <c r="A3295" s="51" t="s">
        <v>2182</v>
      </c>
      <c r="B3295" s="51" t="s">
        <v>1573</v>
      </c>
      <c r="C3295" s="51" t="s">
        <v>2630</v>
      </c>
      <c r="D3295" s="51" t="s">
        <v>1573</v>
      </c>
      <c r="E3295" s="51" t="s">
        <v>1572</v>
      </c>
      <c r="F3295" s="51" t="s">
        <v>1204</v>
      </c>
      <c r="G3295" s="51" t="s">
        <v>1203</v>
      </c>
      <c r="H3295" s="51" t="s">
        <v>1202</v>
      </c>
      <c r="I3295" s="51" t="s">
        <v>1201</v>
      </c>
      <c r="J3295" s="51" t="s">
        <v>1200</v>
      </c>
      <c r="K3295" s="51" t="s">
        <v>1199</v>
      </c>
      <c r="L3295" s="51" t="s">
        <v>1242</v>
      </c>
      <c r="M3295" s="51" t="s">
        <v>1214</v>
      </c>
      <c r="N3295" s="51" t="s">
        <v>1168</v>
      </c>
      <c r="O3295" s="51">
        <v>314000</v>
      </c>
      <c r="P3295" s="51" t="s">
        <v>1195</v>
      </c>
      <c r="Q3295" s="51" t="s">
        <v>1194</v>
      </c>
      <c r="R3295" s="51" t="s">
        <v>15</v>
      </c>
      <c r="T3295" s="51" t="s">
        <v>2546</v>
      </c>
    </row>
    <row r="3296" spans="1:20" x14ac:dyDescent="0.2">
      <c r="A3296" s="51" t="s">
        <v>2182</v>
      </c>
      <c r="B3296" s="51" t="s">
        <v>1573</v>
      </c>
      <c r="C3296" s="51" t="s">
        <v>2630</v>
      </c>
      <c r="D3296" s="51" t="s">
        <v>1573</v>
      </c>
      <c r="E3296" s="51" t="s">
        <v>1572</v>
      </c>
      <c r="F3296" s="51" t="s">
        <v>1204</v>
      </c>
      <c r="G3296" s="51" t="s">
        <v>1203</v>
      </c>
      <c r="H3296" s="51" t="s">
        <v>1202</v>
      </c>
      <c r="I3296" s="51" t="s">
        <v>1201</v>
      </c>
      <c r="J3296" s="51" t="s">
        <v>1200</v>
      </c>
      <c r="K3296" s="51" t="s">
        <v>1199</v>
      </c>
      <c r="L3296" s="51" t="s">
        <v>1238</v>
      </c>
      <c r="M3296" s="51" t="s">
        <v>1211</v>
      </c>
      <c r="N3296" s="51" t="s">
        <v>1164</v>
      </c>
      <c r="O3296" s="51">
        <v>282700</v>
      </c>
      <c r="P3296" s="51" t="s">
        <v>1195</v>
      </c>
      <c r="Q3296" s="51" t="s">
        <v>1194</v>
      </c>
      <c r="R3296" s="51" t="s">
        <v>15</v>
      </c>
      <c r="T3296" s="51" t="s">
        <v>1687</v>
      </c>
    </row>
    <row r="3297" spans="1:20" x14ac:dyDescent="0.2">
      <c r="A3297" s="51" t="s">
        <v>2182</v>
      </c>
      <c r="B3297" s="51" t="s">
        <v>1573</v>
      </c>
      <c r="C3297" s="51" t="s">
        <v>2630</v>
      </c>
      <c r="D3297" s="51" t="s">
        <v>1573</v>
      </c>
      <c r="E3297" s="51" t="s">
        <v>1572</v>
      </c>
      <c r="F3297" s="51" t="s">
        <v>1204</v>
      </c>
      <c r="G3297" s="51" t="s">
        <v>1203</v>
      </c>
      <c r="H3297" s="51" t="s">
        <v>1202</v>
      </c>
      <c r="I3297" s="51" t="s">
        <v>1201</v>
      </c>
      <c r="J3297" s="51" t="s">
        <v>1200</v>
      </c>
      <c r="K3297" s="51" t="s">
        <v>1199</v>
      </c>
      <c r="L3297" s="51" t="s">
        <v>1488</v>
      </c>
      <c r="M3297" s="51" t="s">
        <v>1211</v>
      </c>
      <c r="N3297" s="51" t="s">
        <v>1164</v>
      </c>
      <c r="O3297" s="51">
        <v>204400</v>
      </c>
      <c r="P3297" s="51" t="s">
        <v>1195</v>
      </c>
      <c r="Q3297" s="51" t="s">
        <v>1194</v>
      </c>
      <c r="R3297" s="51" t="s">
        <v>15</v>
      </c>
      <c r="T3297" s="51" t="s">
        <v>2697</v>
      </c>
    </row>
    <row r="3298" spans="1:20" x14ac:dyDescent="0.2">
      <c r="A3298" s="51" t="s">
        <v>2182</v>
      </c>
      <c r="B3298" s="51" t="s">
        <v>1573</v>
      </c>
      <c r="C3298" s="51" t="s">
        <v>2630</v>
      </c>
      <c r="D3298" s="51" t="s">
        <v>1573</v>
      </c>
      <c r="E3298" s="51" t="s">
        <v>1572</v>
      </c>
      <c r="F3298" s="51" t="s">
        <v>1204</v>
      </c>
      <c r="G3298" s="51" t="s">
        <v>1203</v>
      </c>
      <c r="H3298" s="51" t="s">
        <v>1202</v>
      </c>
      <c r="I3298" s="51" t="s">
        <v>1201</v>
      </c>
      <c r="J3298" s="51" t="s">
        <v>1200</v>
      </c>
      <c r="K3298" s="51" t="s">
        <v>1199</v>
      </c>
      <c r="L3298" s="51" t="s">
        <v>1486</v>
      </c>
      <c r="M3298" s="51" t="s">
        <v>1197</v>
      </c>
      <c r="N3298" s="51" t="s">
        <v>1168</v>
      </c>
      <c r="O3298" s="51">
        <v>299900</v>
      </c>
      <c r="P3298" s="51" t="s">
        <v>1195</v>
      </c>
      <c r="Q3298" s="51" t="s">
        <v>1194</v>
      </c>
      <c r="R3298" s="51" t="s">
        <v>15</v>
      </c>
      <c r="T3298" s="51" t="s">
        <v>1945</v>
      </c>
    </row>
    <row r="3299" spans="1:20" x14ac:dyDescent="0.2">
      <c r="A3299" s="51" t="s">
        <v>2182</v>
      </c>
      <c r="B3299" s="51" t="s">
        <v>1573</v>
      </c>
      <c r="C3299" s="51" t="s">
        <v>2630</v>
      </c>
      <c r="D3299" s="51" t="s">
        <v>1573</v>
      </c>
      <c r="E3299" s="51" t="s">
        <v>1572</v>
      </c>
      <c r="F3299" s="51" t="s">
        <v>1204</v>
      </c>
      <c r="G3299" s="51" t="s">
        <v>1203</v>
      </c>
      <c r="H3299" s="51" t="s">
        <v>1202</v>
      </c>
      <c r="I3299" s="51" t="s">
        <v>1201</v>
      </c>
      <c r="J3299" s="51" t="s">
        <v>1200</v>
      </c>
      <c r="K3299" s="51" t="s">
        <v>1199</v>
      </c>
      <c r="L3299" s="51" t="s">
        <v>1484</v>
      </c>
      <c r="M3299" s="51" t="s">
        <v>1211</v>
      </c>
      <c r="N3299" s="51" t="s">
        <v>1164</v>
      </c>
      <c r="O3299" s="51">
        <v>326600</v>
      </c>
      <c r="P3299" s="51" t="s">
        <v>1195</v>
      </c>
      <c r="Q3299" s="51" t="s">
        <v>1194</v>
      </c>
      <c r="R3299" s="51" t="s">
        <v>15</v>
      </c>
      <c r="T3299" s="51" t="s">
        <v>2543</v>
      </c>
    </row>
    <row r="3300" spans="1:20" x14ac:dyDescent="0.2">
      <c r="A3300" s="51" t="s">
        <v>2182</v>
      </c>
      <c r="B3300" s="51" t="s">
        <v>1573</v>
      </c>
      <c r="C3300" s="51" t="s">
        <v>2630</v>
      </c>
      <c r="D3300" s="51" t="s">
        <v>1573</v>
      </c>
      <c r="E3300" s="51" t="s">
        <v>1572</v>
      </c>
      <c r="F3300" s="51" t="s">
        <v>1204</v>
      </c>
      <c r="G3300" s="51" t="s">
        <v>1203</v>
      </c>
      <c r="H3300" s="51" t="s">
        <v>1202</v>
      </c>
      <c r="I3300" s="51" t="s">
        <v>1201</v>
      </c>
      <c r="J3300" s="51" t="s">
        <v>1200</v>
      </c>
      <c r="K3300" s="51" t="s">
        <v>1199</v>
      </c>
      <c r="L3300" s="51" t="s">
        <v>1482</v>
      </c>
      <c r="M3300" s="51" t="s">
        <v>1214</v>
      </c>
      <c r="N3300" s="51" t="s">
        <v>1168</v>
      </c>
      <c r="O3300" s="51">
        <v>309150</v>
      </c>
      <c r="P3300" s="51" t="s">
        <v>1195</v>
      </c>
      <c r="Q3300" s="51" t="s">
        <v>1194</v>
      </c>
      <c r="R3300" s="51" t="s">
        <v>15</v>
      </c>
      <c r="T3300" s="51" t="s">
        <v>2639</v>
      </c>
    </row>
    <row r="3301" spans="1:20" x14ac:dyDescent="0.2">
      <c r="A3301" s="51" t="s">
        <v>2182</v>
      </c>
      <c r="B3301" s="51" t="s">
        <v>1573</v>
      </c>
      <c r="C3301" s="51" t="s">
        <v>2630</v>
      </c>
      <c r="D3301" s="51" t="s">
        <v>1573</v>
      </c>
      <c r="E3301" s="51" t="s">
        <v>1572</v>
      </c>
      <c r="F3301" s="51" t="s">
        <v>1204</v>
      </c>
      <c r="G3301" s="51" t="s">
        <v>1203</v>
      </c>
      <c r="H3301" s="51" t="s">
        <v>1202</v>
      </c>
      <c r="I3301" s="51" t="s">
        <v>1201</v>
      </c>
      <c r="J3301" s="51" t="s">
        <v>1200</v>
      </c>
      <c r="K3301" s="51" t="s">
        <v>1199</v>
      </c>
      <c r="L3301" s="51" t="s">
        <v>1481</v>
      </c>
      <c r="M3301" s="51" t="s">
        <v>1211</v>
      </c>
      <c r="N3301" s="51" t="s">
        <v>1164</v>
      </c>
      <c r="O3301" s="51">
        <v>226500</v>
      </c>
      <c r="P3301" s="51" t="s">
        <v>1195</v>
      </c>
      <c r="Q3301" s="51" t="s">
        <v>1194</v>
      </c>
      <c r="R3301" s="51" t="s">
        <v>15</v>
      </c>
      <c r="T3301" s="51" t="s">
        <v>2487</v>
      </c>
    </row>
    <row r="3302" spans="1:20" x14ac:dyDescent="0.2">
      <c r="A3302" s="51" t="s">
        <v>2182</v>
      </c>
      <c r="B3302" s="51" t="s">
        <v>1573</v>
      </c>
      <c r="C3302" s="51" t="s">
        <v>2630</v>
      </c>
      <c r="D3302" s="51" t="s">
        <v>1573</v>
      </c>
      <c r="E3302" s="51" t="s">
        <v>1572</v>
      </c>
      <c r="F3302" s="51" t="s">
        <v>1204</v>
      </c>
      <c r="G3302" s="51" t="s">
        <v>1203</v>
      </c>
      <c r="H3302" s="51" t="s">
        <v>1202</v>
      </c>
      <c r="I3302" s="51" t="s">
        <v>1201</v>
      </c>
      <c r="J3302" s="51" t="s">
        <v>1200</v>
      </c>
      <c r="K3302" s="51" t="s">
        <v>1199</v>
      </c>
      <c r="L3302" s="51" t="s">
        <v>1478</v>
      </c>
      <c r="M3302" s="51" t="s">
        <v>1791</v>
      </c>
      <c r="N3302" s="51" t="s">
        <v>2735</v>
      </c>
      <c r="O3302" s="51">
        <v>199000</v>
      </c>
      <c r="P3302" s="51" t="s">
        <v>1195</v>
      </c>
      <c r="Q3302" s="51" t="s">
        <v>1194</v>
      </c>
      <c r="R3302" s="51" t="s">
        <v>15</v>
      </c>
      <c r="T3302" s="51" t="s">
        <v>2573</v>
      </c>
    </row>
    <row r="3303" spans="1:20" x14ac:dyDescent="0.2">
      <c r="A3303" s="51" t="s">
        <v>2182</v>
      </c>
      <c r="B3303" s="51" t="s">
        <v>1573</v>
      </c>
      <c r="C3303" s="51" t="s">
        <v>2630</v>
      </c>
      <c r="D3303" s="51" t="s">
        <v>1573</v>
      </c>
      <c r="E3303" s="51" t="s">
        <v>1572</v>
      </c>
      <c r="F3303" s="51" t="s">
        <v>1204</v>
      </c>
      <c r="G3303" s="51" t="s">
        <v>1203</v>
      </c>
      <c r="H3303" s="51" t="s">
        <v>1202</v>
      </c>
      <c r="I3303" s="51" t="s">
        <v>1201</v>
      </c>
      <c r="J3303" s="51" t="s">
        <v>1200</v>
      </c>
      <c r="K3303" s="51" t="s">
        <v>1199</v>
      </c>
      <c r="L3303" s="51" t="s">
        <v>1535</v>
      </c>
      <c r="M3303" s="51" t="s">
        <v>1221</v>
      </c>
      <c r="N3303" s="51" t="s">
        <v>1164</v>
      </c>
      <c r="O3303" s="51">
        <v>396150</v>
      </c>
      <c r="P3303" s="51" t="s">
        <v>1195</v>
      </c>
      <c r="Q3303" s="51" t="s">
        <v>1194</v>
      </c>
      <c r="R3303" s="51" t="s">
        <v>15</v>
      </c>
      <c r="T3303" s="51" t="s">
        <v>2655</v>
      </c>
    </row>
    <row r="3304" spans="1:20" x14ac:dyDescent="0.2">
      <c r="A3304" s="51" t="s">
        <v>2182</v>
      </c>
      <c r="B3304" s="51" t="s">
        <v>1573</v>
      </c>
      <c r="C3304" s="51" t="s">
        <v>2630</v>
      </c>
      <c r="D3304" s="51" t="s">
        <v>1573</v>
      </c>
      <c r="E3304" s="51" t="s">
        <v>1572</v>
      </c>
      <c r="F3304" s="51" t="s">
        <v>1204</v>
      </c>
      <c r="G3304" s="51" t="s">
        <v>1203</v>
      </c>
      <c r="H3304" s="51" t="s">
        <v>1202</v>
      </c>
      <c r="I3304" s="51" t="s">
        <v>1201</v>
      </c>
      <c r="J3304" s="51" t="s">
        <v>1200</v>
      </c>
      <c r="K3304" s="51" t="s">
        <v>1199</v>
      </c>
      <c r="L3304" s="51" t="s">
        <v>1533</v>
      </c>
      <c r="M3304" s="51" t="s">
        <v>1221</v>
      </c>
      <c r="N3304" s="51" t="s">
        <v>1164</v>
      </c>
      <c r="O3304" s="51">
        <v>284150</v>
      </c>
      <c r="P3304" s="51" t="s">
        <v>1195</v>
      </c>
      <c r="Q3304" s="51" t="s">
        <v>1194</v>
      </c>
      <c r="R3304" s="51" t="s">
        <v>15</v>
      </c>
      <c r="T3304" s="51" t="s">
        <v>2728</v>
      </c>
    </row>
    <row r="3305" spans="1:20" x14ac:dyDescent="0.2">
      <c r="A3305" s="51" t="s">
        <v>2182</v>
      </c>
      <c r="B3305" s="51" t="s">
        <v>1573</v>
      </c>
      <c r="C3305" s="51" t="s">
        <v>2630</v>
      </c>
      <c r="D3305" s="51" t="s">
        <v>1573</v>
      </c>
      <c r="E3305" s="51" t="s">
        <v>1572</v>
      </c>
      <c r="F3305" s="51" t="s">
        <v>1204</v>
      </c>
      <c r="G3305" s="51" t="s">
        <v>1203</v>
      </c>
      <c r="H3305" s="51" t="s">
        <v>1202</v>
      </c>
      <c r="I3305" s="51" t="s">
        <v>1201</v>
      </c>
      <c r="J3305" s="51" t="s">
        <v>1200</v>
      </c>
      <c r="K3305" s="51" t="s">
        <v>1199</v>
      </c>
      <c r="L3305" s="51" t="s">
        <v>1532</v>
      </c>
      <c r="M3305" s="51" t="s">
        <v>1791</v>
      </c>
      <c r="N3305" s="51" t="s">
        <v>2735</v>
      </c>
      <c r="O3305" s="51">
        <v>181900</v>
      </c>
      <c r="P3305" s="51" t="s">
        <v>1195</v>
      </c>
      <c r="Q3305" s="51" t="s">
        <v>1194</v>
      </c>
      <c r="R3305" s="51" t="s">
        <v>15</v>
      </c>
      <c r="T3305" s="51" t="s">
        <v>2625</v>
      </c>
    </row>
    <row r="3306" spans="1:20" x14ac:dyDescent="0.2">
      <c r="A3306" s="51" t="s">
        <v>2182</v>
      </c>
      <c r="B3306" s="51" t="s">
        <v>1573</v>
      </c>
      <c r="C3306" s="51" t="s">
        <v>2630</v>
      </c>
      <c r="D3306" s="51" t="s">
        <v>1573</v>
      </c>
      <c r="E3306" s="51" t="s">
        <v>1572</v>
      </c>
      <c r="F3306" s="51" t="s">
        <v>1204</v>
      </c>
      <c r="G3306" s="51" t="s">
        <v>1203</v>
      </c>
      <c r="H3306" s="51" t="s">
        <v>1202</v>
      </c>
      <c r="I3306" s="51" t="s">
        <v>1201</v>
      </c>
      <c r="J3306" s="51" t="s">
        <v>1200</v>
      </c>
      <c r="K3306" s="51" t="s">
        <v>1199</v>
      </c>
      <c r="L3306" s="51" t="s">
        <v>1531</v>
      </c>
      <c r="M3306" s="51" t="s">
        <v>1791</v>
      </c>
      <c r="N3306" s="51" t="s">
        <v>2735</v>
      </c>
      <c r="O3306" s="51">
        <v>699900</v>
      </c>
      <c r="P3306" s="51" t="s">
        <v>1195</v>
      </c>
      <c r="Q3306" s="51" t="s">
        <v>1194</v>
      </c>
      <c r="R3306" s="51" t="s">
        <v>15</v>
      </c>
      <c r="T3306" s="51" t="s">
        <v>1960</v>
      </c>
    </row>
    <row r="3307" spans="1:20" x14ac:dyDescent="0.2">
      <c r="A3307" s="51" t="s">
        <v>2182</v>
      </c>
      <c r="B3307" s="51" t="s">
        <v>1573</v>
      </c>
      <c r="C3307" s="51" t="s">
        <v>2630</v>
      </c>
      <c r="D3307" s="51" t="s">
        <v>1573</v>
      </c>
      <c r="E3307" s="51" t="s">
        <v>1572</v>
      </c>
      <c r="F3307" s="51" t="s">
        <v>1204</v>
      </c>
      <c r="G3307" s="51" t="s">
        <v>1203</v>
      </c>
      <c r="H3307" s="51" t="s">
        <v>1202</v>
      </c>
      <c r="I3307" s="51" t="s">
        <v>1201</v>
      </c>
      <c r="J3307" s="51" t="s">
        <v>1200</v>
      </c>
      <c r="K3307" s="51" t="s">
        <v>1199</v>
      </c>
      <c r="L3307" s="51" t="s">
        <v>1530</v>
      </c>
      <c r="M3307" s="51" t="s">
        <v>1211</v>
      </c>
      <c r="N3307" s="51" t="s">
        <v>1164</v>
      </c>
      <c r="O3307" s="51">
        <v>209900</v>
      </c>
      <c r="P3307" s="51" t="s">
        <v>1195</v>
      </c>
      <c r="Q3307" s="51" t="s">
        <v>1194</v>
      </c>
      <c r="R3307" s="51" t="s">
        <v>15</v>
      </c>
      <c r="T3307" s="51" t="s">
        <v>2004</v>
      </c>
    </row>
    <row r="3308" spans="1:20" x14ac:dyDescent="0.2">
      <c r="A3308" s="51" t="s">
        <v>2182</v>
      </c>
      <c r="B3308" s="51" t="s">
        <v>1573</v>
      </c>
      <c r="C3308" s="51" t="s">
        <v>2630</v>
      </c>
      <c r="D3308" s="51" t="s">
        <v>1573</v>
      </c>
      <c r="E3308" s="51" t="s">
        <v>1572</v>
      </c>
      <c r="F3308" s="51" t="s">
        <v>1204</v>
      </c>
      <c r="G3308" s="51" t="s">
        <v>1203</v>
      </c>
      <c r="H3308" s="51" t="s">
        <v>1202</v>
      </c>
      <c r="I3308" s="51" t="s">
        <v>1201</v>
      </c>
      <c r="J3308" s="51" t="s">
        <v>1200</v>
      </c>
      <c r="K3308" s="51" t="s">
        <v>1199</v>
      </c>
      <c r="L3308" s="51" t="s">
        <v>1526</v>
      </c>
      <c r="M3308" s="51" t="s">
        <v>1791</v>
      </c>
      <c r="N3308" s="51" t="s">
        <v>2735</v>
      </c>
      <c r="O3308" s="51">
        <v>170500</v>
      </c>
      <c r="P3308" s="51" t="s">
        <v>1195</v>
      </c>
      <c r="Q3308" s="51" t="s">
        <v>1194</v>
      </c>
      <c r="R3308" s="51" t="s">
        <v>15</v>
      </c>
      <c r="T3308" s="51" t="s">
        <v>2661</v>
      </c>
    </row>
    <row r="3309" spans="1:20" x14ac:dyDescent="0.2">
      <c r="A3309" s="51" t="s">
        <v>2182</v>
      </c>
      <c r="B3309" s="51" t="s">
        <v>1573</v>
      </c>
      <c r="C3309" s="51" t="s">
        <v>2630</v>
      </c>
      <c r="D3309" s="51" t="s">
        <v>1573</v>
      </c>
      <c r="E3309" s="51" t="s">
        <v>1572</v>
      </c>
      <c r="F3309" s="51" t="s">
        <v>1204</v>
      </c>
      <c r="G3309" s="51" t="s">
        <v>1203</v>
      </c>
      <c r="H3309" s="51" t="s">
        <v>1202</v>
      </c>
      <c r="I3309" s="51" t="s">
        <v>1201</v>
      </c>
      <c r="J3309" s="51" t="s">
        <v>1200</v>
      </c>
      <c r="K3309" s="51" t="s">
        <v>1199</v>
      </c>
      <c r="L3309" s="51" t="s">
        <v>1621</v>
      </c>
      <c r="M3309" s="51" t="s">
        <v>1197</v>
      </c>
      <c r="N3309" s="51" t="s">
        <v>1168</v>
      </c>
      <c r="O3309" s="51">
        <v>363500</v>
      </c>
      <c r="P3309" s="51" t="s">
        <v>1195</v>
      </c>
      <c r="Q3309" s="51" t="s">
        <v>1194</v>
      </c>
      <c r="R3309" s="51" t="s">
        <v>15</v>
      </c>
      <c r="T3309" s="51" t="s">
        <v>2727</v>
      </c>
    </row>
    <row r="3310" spans="1:20" x14ac:dyDescent="0.2">
      <c r="A3310" s="51" t="s">
        <v>2182</v>
      </c>
      <c r="B3310" s="51" t="s">
        <v>1573</v>
      </c>
      <c r="C3310" s="51" t="s">
        <v>2630</v>
      </c>
      <c r="D3310" s="51" t="s">
        <v>1573</v>
      </c>
      <c r="E3310" s="51" t="s">
        <v>1572</v>
      </c>
      <c r="F3310" s="51" t="s">
        <v>1204</v>
      </c>
      <c r="G3310" s="51" t="s">
        <v>1203</v>
      </c>
      <c r="H3310" s="51" t="s">
        <v>1202</v>
      </c>
      <c r="I3310" s="51" t="s">
        <v>1201</v>
      </c>
      <c r="J3310" s="51" t="s">
        <v>1200</v>
      </c>
      <c r="K3310" s="51" t="s">
        <v>1199</v>
      </c>
      <c r="L3310" s="51" t="s">
        <v>1619</v>
      </c>
      <c r="M3310" s="51" t="s">
        <v>1791</v>
      </c>
      <c r="N3310" s="51" t="s">
        <v>2735</v>
      </c>
      <c r="O3310" s="51">
        <v>499900</v>
      </c>
      <c r="P3310" s="51" t="s">
        <v>1195</v>
      </c>
      <c r="Q3310" s="51" t="s">
        <v>1194</v>
      </c>
      <c r="R3310" s="51" t="s">
        <v>15</v>
      </c>
      <c r="T3310" s="51" t="s">
        <v>2019</v>
      </c>
    </row>
    <row r="3311" spans="1:20" x14ac:dyDescent="0.2">
      <c r="A3311" s="51" t="s">
        <v>2182</v>
      </c>
      <c r="B3311" s="51" t="s">
        <v>1573</v>
      </c>
      <c r="C3311" s="51" t="s">
        <v>2630</v>
      </c>
      <c r="D3311" s="51" t="s">
        <v>1573</v>
      </c>
      <c r="E3311" s="51" t="s">
        <v>1572</v>
      </c>
      <c r="F3311" s="51" t="s">
        <v>1204</v>
      </c>
      <c r="G3311" s="51" t="s">
        <v>1203</v>
      </c>
      <c r="H3311" s="51" t="s">
        <v>1202</v>
      </c>
      <c r="I3311" s="51" t="s">
        <v>1201</v>
      </c>
      <c r="J3311" s="51" t="s">
        <v>1200</v>
      </c>
      <c r="K3311" s="51" t="s">
        <v>1199</v>
      </c>
      <c r="L3311" s="51" t="s">
        <v>1618</v>
      </c>
      <c r="M3311" s="51" t="s">
        <v>1211</v>
      </c>
      <c r="N3311" s="51" t="s">
        <v>1164</v>
      </c>
      <c r="O3311" s="51">
        <v>262201</v>
      </c>
      <c r="P3311" s="51" t="s">
        <v>1195</v>
      </c>
      <c r="Q3311" s="51" t="s">
        <v>1194</v>
      </c>
      <c r="R3311" s="51" t="s">
        <v>15</v>
      </c>
      <c r="T3311" s="51" t="s">
        <v>2726</v>
      </c>
    </row>
    <row r="3312" spans="1:20" x14ac:dyDescent="0.2">
      <c r="A3312" s="51" t="s">
        <v>2182</v>
      </c>
      <c r="B3312" s="51" t="s">
        <v>1573</v>
      </c>
      <c r="C3312" s="51" t="s">
        <v>2630</v>
      </c>
      <c r="D3312" s="51" t="s">
        <v>1573</v>
      </c>
      <c r="E3312" s="51" t="s">
        <v>1572</v>
      </c>
      <c r="F3312" s="51" t="s">
        <v>1204</v>
      </c>
      <c r="G3312" s="51" t="s">
        <v>1203</v>
      </c>
      <c r="H3312" s="51" t="s">
        <v>1202</v>
      </c>
      <c r="I3312" s="51" t="s">
        <v>1201</v>
      </c>
      <c r="J3312" s="51" t="s">
        <v>1200</v>
      </c>
      <c r="K3312" s="51" t="s">
        <v>1199</v>
      </c>
      <c r="L3312" s="51" t="s">
        <v>1617</v>
      </c>
      <c r="M3312" s="51" t="s">
        <v>1791</v>
      </c>
      <c r="N3312" s="51" t="s">
        <v>2735</v>
      </c>
      <c r="O3312" s="51">
        <v>141200</v>
      </c>
      <c r="P3312" s="51" t="s">
        <v>1195</v>
      </c>
      <c r="Q3312" s="51" t="s">
        <v>1194</v>
      </c>
      <c r="R3312" s="51" t="s">
        <v>15</v>
      </c>
      <c r="T3312" s="51" t="s">
        <v>2711</v>
      </c>
    </row>
    <row r="3313" spans="1:20" x14ac:dyDescent="0.2">
      <c r="A3313" s="51" t="s">
        <v>2182</v>
      </c>
      <c r="B3313" s="51" t="s">
        <v>1573</v>
      </c>
      <c r="C3313" s="51" t="s">
        <v>2630</v>
      </c>
      <c r="D3313" s="51" t="s">
        <v>1573</v>
      </c>
      <c r="E3313" s="51" t="s">
        <v>1572</v>
      </c>
      <c r="F3313" s="51" t="s">
        <v>1204</v>
      </c>
      <c r="G3313" s="51" t="s">
        <v>1203</v>
      </c>
      <c r="H3313" s="51" t="s">
        <v>1202</v>
      </c>
      <c r="I3313" s="51" t="s">
        <v>1201</v>
      </c>
      <c r="J3313" s="51" t="s">
        <v>1200</v>
      </c>
      <c r="K3313" s="51" t="s">
        <v>1199</v>
      </c>
      <c r="L3313" s="51" t="s">
        <v>1616</v>
      </c>
      <c r="M3313" s="51" t="s">
        <v>1221</v>
      </c>
      <c r="N3313" s="51" t="s">
        <v>1164</v>
      </c>
      <c r="O3313" s="51">
        <v>595400</v>
      </c>
      <c r="P3313" s="51" t="s">
        <v>1195</v>
      </c>
      <c r="Q3313" s="51" t="s">
        <v>1194</v>
      </c>
      <c r="R3313" s="51" t="s">
        <v>15</v>
      </c>
      <c r="T3313" s="51" t="s">
        <v>2660</v>
      </c>
    </row>
    <row r="3314" spans="1:20" x14ac:dyDescent="0.2">
      <c r="A3314" s="51" t="s">
        <v>2182</v>
      </c>
      <c r="B3314" s="51" t="s">
        <v>1573</v>
      </c>
      <c r="C3314" s="51" t="s">
        <v>2630</v>
      </c>
      <c r="D3314" s="51" t="s">
        <v>1573</v>
      </c>
      <c r="E3314" s="51" t="s">
        <v>1572</v>
      </c>
      <c r="F3314" s="51" t="s">
        <v>1204</v>
      </c>
      <c r="G3314" s="51" t="s">
        <v>1203</v>
      </c>
      <c r="H3314" s="51" t="s">
        <v>1202</v>
      </c>
      <c r="I3314" s="51" t="s">
        <v>1201</v>
      </c>
      <c r="J3314" s="51" t="s">
        <v>1200</v>
      </c>
      <c r="K3314" s="51" t="s">
        <v>1199</v>
      </c>
      <c r="L3314" s="51" t="s">
        <v>1614</v>
      </c>
      <c r="M3314" s="51" t="s">
        <v>1272</v>
      </c>
      <c r="N3314" s="51" t="s">
        <v>1166</v>
      </c>
      <c r="O3314" s="51">
        <v>325900</v>
      </c>
      <c r="P3314" s="51" t="s">
        <v>1195</v>
      </c>
      <c r="Q3314" s="51" t="s">
        <v>1194</v>
      </c>
      <c r="R3314" s="51" t="s">
        <v>15</v>
      </c>
      <c r="T3314" s="51" t="s">
        <v>2550</v>
      </c>
    </row>
    <row r="3315" spans="1:20" x14ac:dyDescent="0.2">
      <c r="A3315" s="51" t="s">
        <v>2182</v>
      </c>
      <c r="B3315" s="51" t="s">
        <v>1573</v>
      </c>
      <c r="C3315" s="51" t="s">
        <v>2630</v>
      </c>
      <c r="D3315" s="51" t="s">
        <v>1573</v>
      </c>
      <c r="E3315" s="51" t="s">
        <v>1572</v>
      </c>
      <c r="F3315" s="51" t="s">
        <v>1204</v>
      </c>
      <c r="G3315" s="51" t="s">
        <v>1203</v>
      </c>
      <c r="H3315" s="51" t="s">
        <v>1202</v>
      </c>
      <c r="I3315" s="51" t="s">
        <v>1201</v>
      </c>
      <c r="J3315" s="51" t="s">
        <v>1200</v>
      </c>
      <c r="K3315" s="51" t="s">
        <v>1199</v>
      </c>
      <c r="L3315" s="51" t="s">
        <v>1613</v>
      </c>
      <c r="M3315" s="51" t="s">
        <v>1211</v>
      </c>
      <c r="N3315" s="51" t="s">
        <v>1164</v>
      </c>
      <c r="O3315" s="51">
        <v>199000</v>
      </c>
      <c r="P3315" s="51" t="s">
        <v>1195</v>
      </c>
      <c r="Q3315" s="51" t="s">
        <v>1194</v>
      </c>
      <c r="R3315" s="51" t="s">
        <v>15</v>
      </c>
      <c r="T3315" s="51" t="s">
        <v>2573</v>
      </c>
    </row>
    <row r="3316" spans="1:20" x14ac:dyDescent="0.2">
      <c r="A3316" s="51" t="s">
        <v>2182</v>
      </c>
      <c r="B3316" s="51" t="s">
        <v>1573</v>
      </c>
      <c r="C3316" s="51" t="s">
        <v>2630</v>
      </c>
      <c r="D3316" s="51" t="s">
        <v>1573</v>
      </c>
      <c r="E3316" s="51" t="s">
        <v>1572</v>
      </c>
      <c r="F3316" s="51" t="s">
        <v>1204</v>
      </c>
      <c r="G3316" s="51" t="s">
        <v>1203</v>
      </c>
      <c r="H3316" s="51" t="s">
        <v>1202</v>
      </c>
      <c r="I3316" s="51" t="s">
        <v>1201</v>
      </c>
      <c r="J3316" s="51" t="s">
        <v>1200</v>
      </c>
      <c r="K3316" s="51" t="s">
        <v>1199</v>
      </c>
      <c r="L3316" s="51" t="s">
        <v>1612</v>
      </c>
      <c r="M3316" s="51" t="s">
        <v>1791</v>
      </c>
      <c r="N3316" s="51" t="s">
        <v>2735</v>
      </c>
      <c r="O3316" s="51">
        <v>163300</v>
      </c>
      <c r="P3316" s="51" t="s">
        <v>1195</v>
      </c>
      <c r="Q3316" s="51" t="s">
        <v>1194</v>
      </c>
      <c r="R3316" s="51" t="s">
        <v>15</v>
      </c>
      <c r="T3316" s="51" t="s">
        <v>2666</v>
      </c>
    </row>
    <row r="3317" spans="1:20" x14ac:dyDescent="0.2">
      <c r="A3317" s="51" t="s">
        <v>2182</v>
      </c>
      <c r="B3317" s="51" t="s">
        <v>1573</v>
      </c>
      <c r="C3317" s="51" t="s">
        <v>2630</v>
      </c>
      <c r="D3317" s="51" t="s">
        <v>1573</v>
      </c>
      <c r="E3317" s="51" t="s">
        <v>1572</v>
      </c>
      <c r="F3317" s="51" t="s">
        <v>1204</v>
      </c>
      <c r="G3317" s="51" t="s">
        <v>1203</v>
      </c>
      <c r="H3317" s="51" t="s">
        <v>1202</v>
      </c>
      <c r="I3317" s="51" t="s">
        <v>1201</v>
      </c>
      <c r="J3317" s="51" t="s">
        <v>1200</v>
      </c>
      <c r="K3317" s="51" t="s">
        <v>1199</v>
      </c>
      <c r="L3317" s="51" t="s">
        <v>1611</v>
      </c>
      <c r="M3317" s="51" t="s">
        <v>1214</v>
      </c>
      <c r="N3317" s="51" t="s">
        <v>1168</v>
      </c>
      <c r="O3317" s="51">
        <v>299900</v>
      </c>
      <c r="P3317" s="51" t="s">
        <v>1195</v>
      </c>
      <c r="Q3317" s="51" t="s">
        <v>1194</v>
      </c>
      <c r="R3317" s="51" t="s">
        <v>15</v>
      </c>
      <c r="T3317" s="51" t="s">
        <v>1945</v>
      </c>
    </row>
    <row r="3318" spans="1:20" x14ac:dyDescent="0.2">
      <c r="A3318" s="51" t="s">
        <v>2182</v>
      </c>
      <c r="B3318" s="51" t="s">
        <v>1573</v>
      </c>
      <c r="C3318" s="51" t="s">
        <v>2630</v>
      </c>
      <c r="D3318" s="51" t="s">
        <v>1573</v>
      </c>
      <c r="E3318" s="51" t="s">
        <v>1572</v>
      </c>
      <c r="F3318" s="51" t="s">
        <v>1204</v>
      </c>
      <c r="G3318" s="51" t="s">
        <v>1203</v>
      </c>
      <c r="H3318" s="51" t="s">
        <v>1202</v>
      </c>
      <c r="I3318" s="51" t="s">
        <v>1201</v>
      </c>
      <c r="J3318" s="51" t="s">
        <v>1200</v>
      </c>
      <c r="K3318" s="51" t="s">
        <v>1199</v>
      </c>
      <c r="L3318" s="51" t="s">
        <v>1610</v>
      </c>
      <c r="M3318" s="51" t="s">
        <v>1791</v>
      </c>
      <c r="N3318" s="51" t="s">
        <v>2735</v>
      </c>
      <c r="O3318" s="51">
        <v>135100</v>
      </c>
      <c r="P3318" s="51" t="s">
        <v>1195</v>
      </c>
      <c r="Q3318" s="51" t="s">
        <v>1194</v>
      </c>
      <c r="R3318" s="51" t="s">
        <v>15</v>
      </c>
      <c r="T3318" s="51" t="s">
        <v>2642</v>
      </c>
    </row>
    <row r="3319" spans="1:20" x14ac:dyDescent="0.2">
      <c r="A3319" s="51" t="s">
        <v>2182</v>
      </c>
      <c r="B3319" s="51" t="s">
        <v>1573</v>
      </c>
      <c r="C3319" s="51" t="s">
        <v>2630</v>
      </c>
      <c r="D3319" s="51" t="s">
        <v>1573</v>
      </c>
      <c r="E3319" s="51" t="s">
        <v>1572</v>
      </c>
      <c r="F3319" s="51" t="s">
        <v>1204</v>
      </c>
      <c r="G3319" s="51" t="s">
        <v>1203</v>
      </c>
      <c r="H3319" s="51" t="s">
        <v>1202</v>
      </c>
      <c r="I3319" s="51" t="s">
        <v>1201</v>
      </c>
      <c r="J3319" s="51" t="s">
        <v>1200</v>
      </c>
      <c r="K3319" s="51" t="s">
        <v>1199</v>
      </c>
      <c r="L3319" s="51" t="s">
        <v>1609</v>
      </c>
      <c r="M3319" s="51" t="s">
        <v>1211</v>
      </c>
      <c r="N3319" s="51" t="s">
        <v>1164</v>
      </c>
      <c r="O3319" s="51">
        <v>208200</v>
      </c>
      <c r="P3319" s="51" t="s">
        <v>1195</v>
      </c>
      <c r="Q3319" s="51" t="s">
        <v>1194</v>
      </c>
      <c r="R3319" s="51" t="s">
        <v>15</v>
      </c>
      <c r="T3319" s="51" t="s">
        <v>2622</v>
      </c>
    </row>
    <row r="3320" spans="1:20" x14ac:dyDescent="0.2">
      <c r="A3320" s="51" t="s">
        <v>2182</v>
      </c>
      <c r="B3320" s="51" t="s">
        <v>1573</v>
      </c>
      <c r="C3320" s="51" t="s">
        <v>2630</v>
      </c>
      <c r="D3320" s="51" t="s">
        <v>1573</v>
      </c>
      <c r="E3320" s="51" t="s">
        <v>1572</v>
      </c>
      <c r="F3320" s="51" t="s">
        <v>1204</v>
      </c>
      <c r="G3320" s="51" t="s">
        <v>1203</v>
      </c>
      <c r="H3320" s="51" t="s">
        <v>1202</v>
      </c>
      <c r="I3320" s="51" t="s">
        <v>1201</v>
      </c>
      <c r="J3320" s="51" t="s">
        <v>1200</v>
      </c>
      <c r="K3320" s="51" t="s">
        <v>1199</v>
      </c>
      <c r="L3320" s="51" t="s">
        <v>1607</v>
      </c>
      <c r="M3320" s="51" t="s">
        <v>1791</v>
      </c>
      <c r="N3320" s="51" t="s">
        <v>2735</v>
      </c>
      <c r="O3320" s="51">
        <v>142900</v>
      </c>
      <c r="P3320" s="51" t="s">
        <v>1195</v>
      </c>
      <c r="Q3320" s="51" t="s">
        <v>1194</v>
      </c>
      <c r="R3320" s="51" t="s">
        <v>15</v>
      </c>
      <c r="T3320" s="51" t="s">
        <v>2725</v>
      </c>
    </row>
    <row r="3321" spans="1:20" x14ac:dyDescent="0.2">
      <c r="A3321" s="51" t="s">
        <v>2182</v>
      </c>
      <c r="B3321" s="51" t="s">
        <v>1573</v>
      </c>
      <c r="C3321" s="51" t="s">
        <v>2630</v>
      </c>
      <c r="D3321" s="51" t="s">
        <v>1573</v>
      </c>
      <c r="E3321" s="51" t="s">
        <v>1572</v>
      </c>
      <c r="F3321" s="51" t="s">
        <v>1204</v>
      </c>
      <c r="G3321" s="51" t="s">
        <v>1203</v>
      </c>
      <c r="H3321" s="51" t="s">
        <v>1202</v>
      </c>
      <c r="I3321" s="51" t="s">
        <v>1201</v>
      </c>
      <c r="J3321" s="51" t="s">
        <v>1200</v>
      </c>
      <c r="K3321" s="51" t="s">
        <v>1199</v>
      </c>
      <c r="L3321" s="51" t="s">
        <v>1605</v>
      </c>
      <c r="M3321" s="51" t="s">
        <v>1211</v>
      </c>
      <c r="N3321" s="51" t="s">
        <v>1164</v>
      </c>
      <c r="O3321" s="51">
        <v>397900</v>
      </c>
      <c r="P3321" s="51" t="s">
        <v>1195</v>
      </c>
      <c r="Q3321" s="51" t="s">
        <v>1194</v>
      </c>
      <c r="R3321" s="51" t="s">
        <v>15</v>
      </c>
      <c r="T3321" s="51" t="s">
        <v>1842</v>
      </c>
    </row>
    <row r="3322" spans="1:20" x14ac:dyDescent="0.2">
      <c r="A3322" s="51" t="s">
        <v>2182</v>
      </c>
      <c r="B3322" s="51" t="s">
        <v>1573</v>
      </c>
      <c r="C3322" s="51" t="s">
        <v>2630</v>
      </c>
      <c r="D3322" s="51" t="s">
        <v>1573</v>
      </c>
      <c r="E3322" s="51" t="s">
        <v>1572</v>
      </c>
      <c r="F3322" s="51" t="s">
        <v>1204</v>
      </c>
      <c r="G3322" s="51" t="s">
        <v>1203</v>
      </c>
      <c r="H3322" s="51" t="s">
        <v>1202</v>
      </c>
      <c r="I3322" s="51" t="s">
        <v>1201</v>
      </c>
      <c r="J3322" s="51" t="s">
        <v>1200</v>
      </c>
      <c r="K3322" s="51" t="s">
        <v>1199</v>
      </c>
      <c r="L3322" s="51" t="s">
        <v>1603</v>
      </c>
      <c r="M3322" s="51" t="s">
        <v>1221</v>
      </c>
      <c r="N3322" s="51" t="s">
        <v>1164</v>
      </c>
      <c r="O3322" s="51">
        <v>154900</v>
      </c>
      <c r="P3322" s="51" t="s">
        <v>1195</v>
      </c>
      <c r="Q3322" s="51" t="s">
        <v>1194</v>
      </c>
      <c r="R3322" s="51" t="s">
        <v>15</v>
      </c>
      <c r="T3322" s="51" t="s">
        <v>2608</v>
      </c>
    </row>
    <row r="3323" spans="1:20" x14ac:dyDescent="0.2">
      <c r="A3323" s="51" t="s">
        <v>2182</v>
      </c>
      <c r="B3323" s="51" t="s">
        <v>1573</v>
      </c>
      <c r="C3323" s="51" t="s">
        <v>2630</v>
      </c>
      <c r="D3323" s="51" t="s">
        <v>1573</v>
      </c>
      <c r="E3323" s="51" t="s">
        <v>1572</v>
      </c>
      <c r="F3323" s="51" t="s">
        <v>1204</v>
      </c>
      <c r="G3323" s="51" t="s">
        <v>1203</v>
      </c>
      <c r="H3323" s="51" t="s">
        <v>1202</v>
      </c>
      <c r="I3323" s="51" t="s">
        <v>1201</v>
      </c>
      <c r="J3323" s="51" t="s">
        <v>1200</v>
      </c>
      <c r="K3323" s="51" t="s">
        <v>1199</v>
      </c>
      <c r="L3323" s="51" t="s">
        <v>1602</v>
      </c>
      <c r="M3323" s="51" t="s">
        <v>1791</v>
      </c>
      <c r="N3323" s="51" t="s">
        <v>2735</v>
      </c>
      <c r="O3323" s="51">
        <v>562400</v>
      </c>
      <c r="P3323" s="51" t="s">
        <v>1195</v>
      </c>
      <c r="Q3323" s="51" t="s">
        <v>1194</v>
      </c>
      <c r="R3323" s="51" t="s">
        <v>15</v>
      </c>
      <c r="T3323" s="51" t="s">
        <v>2724</v>
      </c>
    </row>
    <row r="3324" spans="1:20" x14ac:dyDescent="0.2">
      <c r="A3324" s="51" t="s">
        <v>2182</v>
      </c>
      <c r="B3324" s="51" t="s">
        <v>1573</v>
      </c>
      <c r="C3324" s="51" t="s">
        <v>2630</v>
      </c>
      <c r="D3324" s="51" t="s">
        <v>1573</v>
      </c>
      <c r="E3324" s="51" t="s">
        <v>1572</v>
      </c>
      <c r="F3324" s="51" t="s">
        <v>1204</v>
      </c>
      <c r="G3324" s="51" t="s">
        <v>1203</v>
      </c>
      <c r="H3324" s="51" t="s">
        <v>1202</v>
      </c>
      <c r="I3324" s="51" t="s">
        <v>1201</v>
      </c>
      <c r="J3324" s="51" t="s">
        <v>1200</v>
      </c>
      <c r="K3324" s="51" t="s">
        <v>1199</v>
      </c>
      <c r="L3324" s="51" t="s">
        <v>1600</v>
      </c>
      <c r="M3324" s="51" t="s">
        <v>1197</v>
      </c>
      <c r="N3324" s="51" t="s">
        <v>1168</v>
      </c>
      <c r="O3324" s="51">
        <v>599900</v>
      </c>
      <c r="P3324" s="51" t="s">
        <v>1195</v>
      </c>
      <c r="Q3324" s="51" t="s">
        <v>1194</v>
      </c>
      <c r="R3324" s="51" t="s">
        <v>15</v>
      </c>
      <c r="T3324" s="51" t="s">
        <v>1615</v>
      </c>
    </row>
    <row r="3325" spans="1:20" x14ac:dyDescent="0.2">
      <c r="A3325" s="51" t="s">
        <v>2182</v>
      </c>
      <c r="B3325" s="51" t="s">
        <v>1573</v>
      </c>
      <c r="C3325" s="51" t="s">
        <v>2630</v>
      </c>
      <c r="D3325" s="51" t="s">
        <v>1573</v>
      </c>
      <c r="E3325" s="51" t="s">
        <v>1572</v>
      </c>
      <c r="F3325" s="51" t="s">
        <v>1204</v>
      </c>
      <c r="G3325" s="51" t="s">
        <v>1203</v>
      </c>
      <c r="H3325" s="51" t="s">
        <v>1202</v>
      </c>
      <c r="I3325" s="51" t="s">
        <v>1201</v>
      </c>
      <c r="J3325" s="51" t="s">
        <v>1200</v>
      </c>
      <c r="K3325" s="51" t="s">
        <v>1199</v>
      </c>
      <c r="L3325" s="51" t="s">
        <v>1599</v>
      </c>
      <c r="M3325" s="51" t="s">
        <v>1791</v>
      </c>
      <c r="N3325" s="51" t="s">
        <v>2735</v>
      </c>
      <c r="O3325" s="51">
        <v>579900</v>
      </c>
      <c r="P3325" s="51" t="s">
        <v>1195</v>
      </c>
      <c r="Q3325" s="51" t="s">
        <v>1194</v>
      </c>
      <c r="R3325" s="51" t="s">
        <v>15</v>
      </c>
      <c r="T3325" s="51" t="s">
        <v>1271</v>
      </c>
    </row>
    <row r="3326" spans="1:20" x14ac:dyDescent="0.2">
      <c r="A3326" s="51" t="s">
        <v>2182</v>
      </c>
      <c r="B3326" s="51" t="s">
        <v>1573</v>
      </c>
      <c r="C3326" s="51" t="s">
        <v>2630</v>
      </c>
      <c r="D3326" s="51" t="s">
        <v>1573</v>
      </c>
      <c r="E3326" s="51" t="s">
        <v>1572</v>
      </c>
      <c r="F3326" s="51" t="s">
        <v>1204</v>
      </c>
      <c r="G3326" s="51" t="s">
        <v>1203</v>
      </c>
      <c r="H3326" s="51" t="s">
        <v>1202</v>
      </c>
      <c r="I3326" s="51" t="s">
        <v>1201</v>
      </c>
      <c r="J3326" s="51" t="s">
        <v>1200</v>
      </c>
      <c r="K3326" s="51" t="s">
        <v>1199</v>
      </c>
      <c r="L3326" s="51" t="s">
        <v>1597</v>
      </c>
      <c r="M3326" s="51" t="s">
        <v>1197</v>
      </c>
      <c r="N3326" s="51" t="s">
        <v>1168</v>
      </c>
      <c r="O3326" s="51">
        <v>331000</v>
      </c>
      <c r="P3326" s="51" t="s">
        <v>1195</v>
      </c>
      <c r="Q3326" s="51" t="s">
        <v>1194</v>
      </c>
      <c r="R3326" s="51" t="s">
        <v>15</v>
      </c>
      <c r="T3326" s="51" t="s">
        <v>2662</v>
      </c>
    </row>
    <row r="3327" spans="1:20" x14ac:dyDescent="0.2">
      <c r="A3327" s="51" t="s">
        <v>2182</v>
      </c>
      <c r="B3327" s="51" t="s">
        <v>1573</v>
      </c>
      <c r="C3327" s="51" t="s">
        <v>2630</v>
      </c>
      <c r="D3327" s="51" t="s">
        <v>1573</v>
      </c>
      <c r="E3327" s="51" t="s">
        <v>1572</v>
      </c>
      <c r="F3327" s="51" t="s">
        <v>1204</v>
      </c>
      <c r="G3327" s="51" t="s">
        <v>1203</v>
      </c>
      <c r="H3327" s="51" t="s">
        <v>1202</v>
      </c>
      <c r="I3327" s="51" t="s">
        <v>1201</v>
      </c>
      <c r="J3327" s="51" t="s">
        <v>1200</v>
      </c>
      <c r="K3327" s="51" t="s">
        <v>1199</v>
      </c>
      <c r="L3327" s="51" t="s">
        <v>1596</v>
      </c>
      <c r="M3327" s="51" t="s">
        <v>1791</v>
      </c>
      <c r="N3327" s="51" t="s">
        <v>2735</v>
      </c>
      <c r="O3327" s="51">
        <v>103400</v>
      </c>
      <c r="P3327" s="51" t="s">
        <v>1195</v>
      </c>
      <c r="Q3327" s="51" t="s">
        <v>1194</v>
      </c>
      <c r="R3327" s="51" t="s">
        <v>15</v>
      </c>
      <c r="T3327" s="51" t="s">
        <v>2640</v>
      </c>
    </row>
    <row r="3328" spans="1:20" x14ac:dyDescent="0.2">
      <c r="A3328" s="51" t="s">
        <v>2182</v>
      </c>
      <c r="B3328" s="51" t="s">
        <v>1573</v>
      </c>
      <c r="C3328" s="51" t="s">
        <v>2630</v>
      </c>
      <c r="D3328" s="51" t="s">
        <v>1573</v>
      </c>
      <c r="E3328" s="51" t="s">
        <v>1572</v>
      </c>
      <c r="F3328" s="51" t="s">
        <v>1204</v>
      </c>
      <c r="G3328" s="51" t="s">
        <v>1203</v>
      </c>
      <c r="H3328" s="51" t="s">
        <v>1202</v>
      </c>
      <c r="I3328" s="51" t="s">
        <v>1201</v>
      </c>
      <c r="J3328" s="51" t="s">
        <v>1200</v>
      </c>
      <c r="K3328" s="51" t="s">
        <v>1199</v>
      </c>
      <c r="L3328" s="51" t="s">
        <v>1595</v>
      </c>
      <c r="M3328" s="51" t="s">
        <v>1989</v>
      </c>
      <c r="N3328" s="51" t="s">
        <v>1166</v>
      </c>
      <c r="O3328" s="51">
        <v>344500</v>
      </c>
      <c r="P3328" s="51" t="s">
        <v>1195</v>
      </c>
      <c r="Q3328" s="51" t="s">
        <v>1194</v>
      </c>
      <c r="R3328" s="51" t="s">
        <v>15</v>
      </c>
      <c r="T3328" s="51" t="s">
        <v>2694</v>
      </c>
    </row>
    <row r="3329" spans="1:20" x14ac:dyDescent="0.2">
      <c r="A3329" s="51" t="s">
        <v>2182</v>
      </c>
      <c r="B3329" s="51" t="s">
        <v>1573</v>
      </c>
      <c r="C3329" s="51" t="s">
        <v>2630</v>
      </c>
      <c r="D3329" s="51" t="s">
        <v>1573</v>
      </c>
      <c r="E3329" s="51" t="s">
        <v>1572</v>
      </c>
      <c r="F3329" s="51" t="s">
        <v>1204</v>
      </c>
      <c r="G3329" s="51" t="s">
        <v>1203</v>
      </c>
      <c r="H3329" s="51" t="s">
        <v>1202</v>
      </c>
      <c r="I3329" s="51" t="s">
        <v>1201</v>
      </c>
      <c r="J3329" s="51" t="s">
        <v>1200</v>
      </c>
      <c r="K3329" s="51" t="s">
        <v>1199</v>
      </c>
      <c r="L3329" s="51" t="s">
        <v>1594</v>
      </c>
      <c r="M3329" s="51" t="s">
        <v>1791</v>
      </c>
      <c r="N3329" s="51" t="s">
        <v>2735</v>
      </c>
      <c r="O3329" s="51">
        <v>189870</v>
      </c>
      <c r="P3329" s="51" t="s">
        <v>1195</v>
      </c>
      <c r="Q3329" s="51" t="s">
        <v>1194</v>
      </c>
      <c r="R3329" s="51" t="s">
        <v>15</v>
      </c>
      <c r="T3329" s="51" t="s">
        <v>2194</v>
      </c>
    </row>
    <row r="3330" spans="1:20" x14ac:dyDescent="0.2">
      <c r="A3330" s="51" t="s">
        <v>2182</v>
      </c>
      <c r="B3330" s="51" t="s">
        <v>1573</v>
      </c>
      <c r="C3330" s="51" t="s">
        <v>2630</v>
      </c>
      <c r="D3330" s="51" t="s">
        <v>1573</v>
      </c>
      <c r="E3330" s="51" t="s">
        <v>1572</v>
      </c>
      <c r="F3330" s="51" t="s">
        <v>1204</v>
      </c>
      <c r="G3330" s="51" t="s">
        <v>1203</v>
      </c>
      <c r="H3330" s="51" t="s">
        <v>1202</v>
      </c>
      <c r="I3330" s="51" t="s">
        <v>1201</v>
      </c>
      <c r="J3330" s="51" t="s">
        <v>1200</v>
      </c>
      <c r="K3330" s="51" t="s">
        <v>1199</v>
      </c>
      <c r="L3330" s="51" t="s">
        <v>1593</v>
      </c>
      <c r="M3330" s="51" t="s">
        <v>1791</v>
      </c>
      <c r="N3330" s="51" t="s">
        <v>2735</v>
      </c>
      <c r="O3330" s="51">
        <v>335000</v>
      </c>
      <c r="P3330" s="51" t="s">
        <v>1195</v>
      </c>
      <c r="Q3330" s="51" t="s">
        <v>1194</v>
      </c>
      <c r="R3330" s="51" t="s">
        <v>15</v>
      </c>
      <c r="T3330" s="51" t="s">
        <v>2621</v>
      </c>
    </row>
    <row r="3331" spans="1:20" x14ac:dyDescent="0.2">
      <c r="A3331" s="51" t="s">
        <v>2182</v>
      </c>
      <c r="B3331" s="51" t="s">
        <v>1573</v>
      </c>
      <c r="C3331" s="51" t="s">
        <v>2630</v>
      </c>
      <c r="D3331" s="51" t="s">
        <v>1573</v>
      </c>
      <c r="E3331" s="51" t="s">
        <v>1572</v>
      </c>
      <c r="F3331" s="51" t="s">
        <v>1204</v>
      </c>
      <c r="G3331" s="51" t="s">
        <v>1203</v>
      </c>
      <c r="H3331" s="51" t="s">
        <v>1202</v>
      </c>
      <c r="I3331" s="51" t="s">
        <v>1201</v>
      </c>
      <c r="J3331" s="51" t="s">
        <v>1200</v>
      </c>
      <c r="K3331" s="51" t="s">
        <v>1199</v>
      </c>
      <c r="L3331" s="51" t="s">
        <v>1591</v>
      </c>
      <c r="M3331" s="51" t="s">
        <v>1791</v>
      </c>
      <c r="N3331" s="51" t="s">
        <v>2735</v>
      </c>
      <c r="O3331" s="51">
        <v>247900</v>
      </c>
      <c r="P3331" s="51" t="s">
        <v>1195</v>
      </c>
      <c r="Q3331" s="51" t="s">
        <v>1194</v>
      </c>
      <c r="R3331" s="51" t="s">
        <v>15</v>
      </c>
      <c r="T3331" s="51" t="s">
        <v>2632</v>
      </c>
    </row>
    <row r="3332" spans="1:20" x14ac:dyDescent="0.2">
      <c r="A3332" s="51" t="s">
        <v>2182</v>
      </c>
      <c r="B3332" s="51" t="s">
        <v>1573</v>
      </c>
      <c r="C3332" s="51" t="s">
        <v>2630</v>
      </c>
      <c r="D3332" s="51" t="s">
        <v>1573</v>
      </c>
      <c r="E3332" s="51" t="s">
        <v>1572</v>
      </c>
      <c r="F3332" s="51" t="s">
        <v>1204</v>
      </c>
      <c r="G3332" s="51" t="s">
        <v>1203</v>
      </c>
      <c r="H3332" s="51" t="s">
        <v>1202</v>
      </c>
      <c r="I3332" s="51" t="s">
        <v>1201</v>
      </c>
      <c r="J3332" s="51" t="s">
        <v>1200</v>
      </c>
      <c r="K3332" s="51" t="s">
        <v>1199</v>
      </c>
      <c r="L3332" s="51" t="s">
        <v>1590</v>
      </c>
      <c r="M3332" s="51" t="s">
        <v>1197</v>
      </c>
      <c r="N3332" s="51" t="s">
        <v>1168</v>
      </c>
      <c r="O3332" s="51">
        <v>329500</v>
      </c>
      <c r="P3332" s="51" t="s">
        <v>1195</v>
      </c>
      <c r="Q3332" s="51" t="s">
        <v>1194</v>
      </c>
      <c r="R3332" s="51" t="s">
        <v>15</v>
      </c>
      <c r="T3332" s="51" t="s">
        <v>2480</v>
      </c>
    </row>
    <row r="3333" spans="1:20" x14ac:dyDescent="0.2">
      <c r="A3333" s="51" t="s">
        <v>2182</v>
      </c>
      <c r="B3333" s="51" t="s">
        <v>1573</v>
      </c>
      <c r="C3333" s="51" t="s">
        <v>2630</v>
      </c>
      <c r="D3333" s="51" t="s">
        <v>1573</v>
      </c>
      <c r="E3333" s="51" t="s">
        <v>1572</v>
      </c>
      <c r="F3333" s="51" t="s">
        <v>1204</v>
      </c>
      <c r="G3333" s="51" t="s">
        <v>1203</v>
      </c>
      <c r="H3333" s="51" t="s">
        <v>1202</v>
      </c>
      <c r="I3333" s="51" t="s">
        <v>1201</v>
      </c>
      <c r="J3333" s="51" t="s">
        <v>1200</v>
      </c>
      <c r="K3333" s="51" t="s">
        <v>1199</v>
      </c>
      <c r="L3333" s="51" t="s">
        <v>1589</v>
      </c>
      <c r="M3333" s="51" t="s">
        <v>1214</v>
      </c>
      <c r="N3333" s="51" t="s">
        <v>1168</v>
      </c>
      <c r="O3333" s="51">
        <v>287900</v>
      </c>
      <c r="P3333" s="51" t="s">
        <v>1195</v>
      </c>
      <c r="Q3333" s="51" t="s">
        <v>1194</v>
      </c>
      <c r="R3333" s="51" t="s">
        <v>15</v>
      </c>
      <c r="T3333" s="51" t="s">
        <v>2620</v>
      </c>
    </row>
    <row r="3334" spans="1:20" x14ac:dyDescent="0.2">
      <c r="A3334" s="51" t="s">
        <v>2182</v>
      </c>
      <c r="B3334" s="51" t="s">
        <v>1573</v>
      </c>
      <c r="C3334" s="51" t="s">
        <v>2630</v>
      </c>
      <c r="D3334" s="51" t="s">
        <v>1573</v>
      </c>
      <c r="E3334" s="51" t="s">
        <v>1572</v>
      </c>
      <c r="F3334" s="51" t="s">
        <v>1204</v>
      </c>
      <c r="G3334" s="51" t="s">
        <v>1203</v>
      </c>
      <c r="H3334" s="51" t="s">
        <v>1202</v>
      </c>
      <c r="I3334" s="51" t="s">
        <v>1201</v>
      </c>
      <c r="J3334" s="51" t="s">
        <v>1200</v>
      </c>
      <c r="K3334" s="51" t="s">
        <v>1199</v>
      </c>
      <c r="L3334" s="51" t="s">
        <v>1587</v>
      </c>
      <c r="M3334" s="51" t="s">
        <v>1211</v>
      </c>
      <c r="N3334" s="51" t="s">
        <v>1164</v>
      </c>
      <c r="O3334" s="51">
        <v>342500</v>
      </c>
      <c r="P3334" s="51" t="s">
        <v>1195</v>
      </c>
      <c r="Q3334" s="51" t="s">
        <v>1194</v>
      </c>
      <c r="R3334" s="51" t="s">
        <v>15</v>
      </c>
      <c r="T3334" s="51" t="s">
        <v>2563</v>
      </c>
    </row>
    <row r="3335" spans="1:20" x14ac:dyDescent="0.2">
      <c r="A3335" s="51" t="s">
        <v>2182</v>
      </c>
      <c r="B3335" s="51" t="s">
        <v>1573</v>
      </c>
      <c r="C3335" s="51" t="s">
        <v>2630</v>
      </c>
      <c r="D3335" s="51" t="s">
        <v>1573</v>
      </c>
      <c r="E3335" s="51" t="s">
        <v>1572</v>
      </c>
      <c r="F3335" s="51" t="s">
        <v>1204</v>
      </c>
      <c r="G3335" s="51" t="s">
        <v>1203</v>
      </c>
      <c r="H3335" s="51" t="s">
        <v>1202</v>
      </c>
      <c r="I3335" s="51" t="s">
        <v>1201</v>
      </c>
      <c r="J3335" s="51" t="s">
        <v>1200</v>
      </c>
      <c r="K3335" s="51" t="s">
        <v>1199</v>
      </c>
      <c r="L3335" s="51" t="s">
        <v>1586</v>
      </c>
      <c r="M3335" s="51" t="s">
        <v>1211</v>
      </c>
      <c r="N3335" s="51" t="s">
        <v>1164</v>
      </c>
      <c r="O3335" s="51">
        <v>236000</v>
      </c>
      <c r="P3335" s="51" t="s">
        <v>1195</v>
      </c>
      <c r="Q3335" s="51" t="s">
        <v>1194</v>
      </c>
      <c r="R3335" s="51" t="s">
        <v>15</v>
      </c>
      <c r="T3335" s="51" t="s">
        <v>2593</v>
      </c>
    </row>
    <row r="3336" spans="1:20" x14ac:dyDescent="0.2">
      <c r="A3336" s="51" t="s">
        <v>2182</v>
      </c>
      <c r="B3336" s="51" t="s">
        <v>1573</v>
      </c>
      <c r="C3336" s="51" t="s">
        <v>2630</v>
      </c>
      <c r="D3336" s="51" t="s">
        <v>1573</v>
      </c>
      <c r="E3336" s="51" t="s">
        <v>1572</v>
      </c>
      <c r="F3336" s="51" t="s">
        <v>1204</v>
      </c>
      <c r="G3336" s="51" t="s">
        <v>1203</v>
      </c>
      <c r="H3336" s="51" t="s">
        <v>1202</v>
      </c>
      <c r="I3336" s="51" t="s">
        <v>1201</v>
      </c>
      <c r="J3336" s="51" t="s">
        <v>1200</v>
      </c>
      <c r="K3336" s="51" t="s">
        <v>1199</v>
      </c>
      <c r="L3336" s="51" t="s">
        <v>1585</v>
      </c>
      <c r="M3336" s="51" t="s">
        <v>1791</v>
      </c>
      <c r="N3336" s="51" t="s">
        <v>2735</v>
      </c>
      <c r="O3336" s="51">
        <v>589900</v>
      </c>
      <c r="P3336" s="51" t="s">
        <v>1195</v>
      </c>
      <c r="Q3336" s="51" t="s">
        <v>1194</v>
      </c>
      <c r="R3336" s="51" t="s">
        <v>15</v>
      </c>
      <c r="T3336" s="51" t="s">
        <v>1382</v>
      </c>
    </row>
    <row r="3337" spans="1:20" x14ac:dyDescent="0.2">
      <c r="A3337" s="51" t="s">
        <v>2182</v>
      </c>
      <c r="B3337" s="51" t="s">
        <v>1573</v>
      </c>
      <c r="C3337" s="51" t="s">
        <v>2630</v>
      </c>
      <c r="D3337" s="51" t="s">
        <v>1573</v>
      </c>
      <c r="E3337" s="51" t="s">
        <v>1572</v>
      </c>
      <c r="F3337" s="51" t="s">
        <v>1204</v>
      </c>
      <c r="G3337" s="51" t="s">
        <v>1203</v>
      </c>
      <c r="H3337" s="51" t="s">
        <v>1202</v>
      </c>
      <c r="I3337" s="51" t="s">
        <v>1201</v>
      </c>
      <c r="J3337" s="51" t="s">
        <v>1200</v>
      </c>
      <c r="K3337" s="51" t="s">
        <v>1199</v>
      </c>
      <c r="L3337" s="51" t="s">
        <v>1583</v>
      </c>
      <c r="M3337" s="51" t="s">
        <v>1211</v>
      </c>
      <c r="N3337" s="51" t="s">
        <v>1164</v>
      </c>
      <c r="O3337" s="51">
        <v>208200</v>
      </c>
      <c r="P3337" s="51" t="s">
        <v>1195</v>
      </c>
      <c r="Q3337" s="51" t="s">
        <v>1194</v>
      </c>
      <c r="R3337" s="51" t="s">
        <v>1213</v>
      </c>
      <c r="T3337" s="51" t="s">
        <v>2622</v>
      </c>
    </row>
    <row r="3338" spans="1:20" x14ac:dyDescent="0.2">
      <c r="A3338" s="51" t="s">
        <v>2182</v>
      </c>
      <c r="B3338" s="51" t="s">
        <v>1573</v>
      </c>
      <c r="C3338" s="51" t="s">
        <v>2630</v>
      </c>
      <c r="D3338" s="51" t="s">
        <v>1573</v>
      </c>
      <c r="E3338" s="51" t="s">
        <v>1572</v>
      </c>
      <c r="F3338" s="51" t="s">
        <v>1204</v>
      </c>
      <c r="G3338" s="51" t="s">
        <v>1203</v>
      </c>
      <c r="H3338" s="51" t="s">
        <v>1202</v>
      </c>
      <c r="I3338" s="51" t="s">
        <v>1201</v>
      </c>
      <c r="J3338" s="51" t="s">
        <v>1200</v>
      </c>
      <c r="K3338" s="51" t="s">
        <v>1199</v>
      </c>
      <c r="L3338" s="51" t="s">
        <v>1581</v>
      </c>
      <c r="M3338" s="51" t="s">
        <v>1214</v>
      </c>
      <c r="N3338" s="51" t="s">
        <v>1168</v>
      </c>
      <c r="O3338" s="51">
        <v>337200</v>
      </c>
      <c r="P3338" s="51" t="s">
        <v>1195</v>
      </c>
      <c r="Q3338" s="51" t="s">
        <v>1194</v>
      </c>
      <c r="R3338" s="51" t="s">
        <v>15</v>
      </c>
      <c r="T3338" s="51" t="s">
        <v>2320</v>
      </c>
    </row>
    <row r="3339" spans="1:20" x14ac:dyDescent="0.2">
      <c r="A3339" s="51" t="s">
        <v>2182</v>
      </c>
      <c r="B3339" s="51" t="s">
        <v>1573</v>
      </c>
      <c r="C3339" s="51" t="s">
        <v>2630</v>
      </c>
      <c r="D3339" s="51" t="s">
        <v>1573</v>
      </c>
      <c r="E3339" s="51" t="s">
        <v>1572</v>
      </c>
      <c r="F3339" s="51" t="s">
        <v>1204</v>
      </c>
      <c r="G3339" s="51" t="s">
        <v>1203</v>
      </c>
      <c r="H3339" s="51" t="s">
        <v>1202</v>
      </c>
      <c r="I3339" s="51" t="s">
        <v>1201</v>
      </c>
      <c r="J3339" s="51" t="s">
        <v>1200</v>
      </c>
      <c r="K3339" s="51" t="s">
        <v>1199</v>
      </c>
      <c r="L3339" s="51" t="s">
        <v>1580</v>
      </c>
      <c r="M3339" s="51" t="s">
        <v>1197</v>
      </c>
      <c r="N3339" s="51" t="s">
        <v>1168</v>
      </c>
      <c r="O3339" s="51">
        <v>316000</v>
      </c>
      <c r="P3339" s="51" t="s">
        <v>1195</v>
      </c>
      <c r="Q3339" s="51" t="s">
        <v>1194</v>
      </c>
      <c r="R3339" s="51" t="s">
        <v>15</v>
      </c>
      <c r="T3339" s="51" t="s">
        <v>2618</v>
      </c>
    </row>
    <row r="3340" spans="1:20" x14ac:dyDescent="0.2">
      <c r="A3340" s="51" t="s">
        <v>2182</v>
      </c>
      <c r="B3340" s="51" t="s">
        <v>1573</v>
      </c>
      <c r="C3340" s="51" t="s">
        <v>2630</v>
      </c>
      <c r="D3340" s="51" t="s">
        <v>1573</v>
      </c>
      <c r="E3340" s="51" t="s">
        <v>1572</v>
      </c>
      <c r="F3340" s="51" t="s">
        <v>1204</v>
      </c>
      <c r="G3340" s="51" t="s">
        <v>1203</v>
      </c>
      <c r="H3340" s="51" t="s">
        <v>1202</v>
      </c>
      <c r="I3340" s="51" t="s">
        <v>1201</v>
      </c>
      <c r="J3340" s="51" t="s">
        <v>1200</v>
      </c>
      <c r="K3340" s="51" t="s">
        <v>1199</v>
      </c>
      <c r="L3340" s="51" t="s">
        <v>1579</v>
      </c>
      <c r="M3340" s="51" t="s">
        <v>1197</v>
      </c>
      <c r="N3340" s="51" t="s">
        <v>1168</v>
      </c>
      <c r="O3340" s="51">
        <v>314000</v>
      </c>
      <c r="P3340" s="51" t="s">
        <v>1195</v>
      </c>
      <c r="Q3340" s="51" t="s">
        <v>1194</v>
      </c>
      <c r="R3340" s="51" t="s">
        <v>15</v>
      </c>
      <c r="T3340" s="51" t="s">
        <v>2546</v>
      </c>
    </row>
    <row r="3341" spans="1:20" x14ac:dyDescent="0.2">
      <c r="A3341" s="51" t="s">
        <v>2182</v>
      </c>
      <c r="B3341" s="51" t="s">
        <v>1573</v>
      </c>
      <c r="C3341" s="51" t="s">
        <v>2630</v>
      </c>
      <c r="D3341" s="51" t="s">
        <v>1573</v>
      </c>
      <c r="E3341" s="51" t="s">
        <v>1572</v>
      </c>
      <c r="F3341" s="51" t="s">
        <v>1204</v>
      </c>
      <c r="G3341" s="51" t="s">
        <v>1203</v>
      </c>
      <c r="H3341" s="51" t="s">
        <v>1202</v>
      </c>
      <c r="I3341" s="51" t="s">
        <v>1201</v>
      </c>
      <c r="J3341" s="51" t="s">
        <v>1200</v>
      </c>
      <c r="K3341" s="51" t="s">
        <v>1199</v>
      </c>
      <c r="L3341" s="51" t="s">
        <v>1577</v>
      </c>
      <c r="M3341" s="51" t="s">
        <v>1221</v>
      </c>
      <c r="N3341" s="51" t="s">
        <v>1164</v>
      </c>
      <c r="O3341" s="51">
        <v>558700</v>
      </c>
      <c r="P3341" s="51" t="s">
        <v>1195</v>
      </c>
      <c r="Q3341" s="51" t="s">
        <v>1194</v>
      </c>
      <c r="R3341" s="51" t="s">
        <v>15</v>
      </c>
      <c r="T3341" s="51" t="s">
        <v>2701</v>
      </c>
    </row>
    <row r="3342" spans="1:20" x14ac:dyDescent="0.2">
      <c r="A3342" s="51" t="s">
        <v>2182</v>
      </c>
      <c r="B3342" s="51" t="s">
        <v>1573</v>
      </c>
      <c r="C3342" s="51" t="s">
        <v>2630</v>
      </c>
      <c r="D3342" s="51" t="s">
        <v>1573</v>
      </c>
      <c r="E3342" s="51" t="s">
        <v>1572</v>
      </c>
      <c r="F3342" s="51" t="s">
        <v>1204</v>
      </c>
      <c r="G3342" s="51" t="s">
        <v>1203</v>
      </c>
      <c r="H3342" s="51" t="s">
        <v>1202</v>
      </c>
      <c r="I3342" s="51" t="s">
        <v>1201</v>
      </c>
      <c r="J3342" s="51" t="s">
        <v>1200</v>
      </c>
      <c r="K3342" s="51" t="s">
        <v>1199</v>
      </c>
      <c r="L3342" s="51" t="s">
        <v>1575</v>
      </c>
      <c r="M3342" s="51" t="s">
        <v>1214</v>
      </c>
      <c r="N3342" s="51" t="s">
        <v>1168</v>
      </c>
      <c r="O3342" s="51">
        <v>459800</v>
      </c>
      <c r="P3342" s="51" t="s">
        <v>1195</v>
      </c>
      <c r="Q3342" s="51" t="s">
        <v>1194</v>
      </c>
      <c r="R3342" s="51" t="s">
        <v>15</v>
      </c>
      <c r="T3342" s="51" t="s">
        <v>2617</v>
      </c>
    </row>
    <row r="3343" spans="1:20" x14ac:dyDescent="0.2">
      <c r="A3343" s="51" t="s">
        <v>2182</v>
      </c>
      <c r="B3343" s="51" t="s">
        <v>1573</v>
      </c>
      <c r="C3343" s="51" t="s">
        <v>2630</v>
      </c>
      <c r="D3343" s="51" t="s">
        <v>1573</v>
      </c>
      <c r="E3343" s="51" t="s">
        <v>1572</v>
      </c>
      <c r="F3343" s="51" t="s">
        <v>1204</v>
      </c>
      <c r="G3343" s="51" t="s">
        <v>1203</v>
      </c>
      <c r="H3343" s="51" t="s">
        <v>1202</v>
      </c>
      <c r="I3343" s="51" t="s">
        <v>1201</v>
      </c>
      <c r="J3343" s="51" t="s">
        <v>1200</v>
      </c>
      <c r="K3343" s="51" t="s">
        <v>1199</v>
      </c>
      <c r="L3343" s="51" t="s">
        <v>1574</v>
      </c>
      <c r="M3343" s="51" t="s">
        <v>1197</v>
      </c>
      <c r="N3343" s="51" t="s">
        <v>1168</v>
      </c>
      <c r="O3343" s="51">
        <v>327900</v>
      </c>
      <c r="P3343" s="51" t="s">
        <v>1195</v>
      </c>
      <c r="Q3343" s="51" t="s">
        <v>1194</v>
      </c>
      <c r="R3343" s="51" t="s">
        <v>15</v>
      </c>
      <c r="T3343" s="51" t="s">
        <v>2321</v>
      </c>
    </row>
    <row r="3344" spans="1:20" x14ac:dyDescent="0.2">
      <c r="A3344" s="51" t="s">
        <v>2182</v>
      </c>
      <c r="B3344" s="51" t="s">
        <v>1573</v>
      </c>
      <c r="C3344" s="51" t="s">
        <v>2630</v>
      </c>
      <c r="D3344" s="51" t="s">
        <v>1573</v>
      </c>
      <c r="E3344" s="51" t="s">
        <v>1572</v>
      </c>
      <c r="F3344" s="51" t="s">
        <v>1204</v>
      </c>
      <c r="G3344" s="51" t="s">
        <v>1203</v>
      </c>
      <c r="H3344" s="51" t="s">
        <v>1202</v>
      </c>
      <c r="I3344" s="51" t="s">
        <v>1201</v>
      </c>
      <c r="J3344" s="51" t="s">
        <v>1200</v>
      </c>
      <c r="K3344" s="51" t="s">
        <v>1199</v>
      </c>
      <c r="L3344" s="51" t="s">
        <v>1571</v>
      </c>
      <c r="M3344" s="51" t="s">
        <v>1197</v>
      </c>
      <c r="N3344" s="51" t="s">
        <v>1168</v>
      </c>
      <c r="O3344" s="51">
        <v>344900</v>
      </c>
      <c r="P3344" s="51" t="s">
        <v>1195</v>
      </c>
      <c r="Q3344" s="51" t="s">
        <v>1194</v>
      </c>
      <c r="R3344" s="51" t="s">
        <v>15</v>
      </c>
      <c r="T3344" s="51" t="s">
        <v>2476</v>
      </c>
    </row>
    <row r="3345" spans="1:20" x14ac:dyDescent="0.2">
      <c r="A3345" s="51" t="s">
        <v>2182</v>
      </c>
      <c r="B3345" s="51" t="s">
        <v>1573</v>
      </c>
      <c r="C3345" s="51" t="s">
        <v>2630</v>
      </c>
      <c r="D3345" s="51" t="s">
        <v>1563</v>
      </c>
      <c r="E3345" s="51" t="s">
        <v>1562</v>
      </c>
      <c r="F3345" s="51" t="s">
        <v>1204</v>
      </c>
      <c r="G3345" s="51" t="s">
        <v>1203</v>
      </c>
      <c r="H3345" s="51" t="s">
        <v>1202</v>
      </c>
      <c r="I3345" s="51" t="s">
        <v>1201</v>
      </c>
      <c r="J3345" s="51" t="s">
        <v>1200</v>
      </c>
      <c r="K3345" s="51" t="s">
        <v>1199</v>
      </c>
      <c r="L3345" s="51" t="s">
        <v>1222</v>
      </c>
      <c r="M3345" s="51" t="s">
        <v>1791</v>
      </c>
      <c r="N3345" s="51" t="s">
        <v>2735</v>
      </c>
      <c r="O3345" s="51">
        <v>184900</v>
      </c>
      <c r="P3345" s="51" t="s">
        <v>1195</v>
      </c>
      <c r="Q3345" s="51" t="s">
        <v>1194</v>
      </c>
      <c r="R3345" s="51" t="s">
        <v>15</v>
      </c>
      <c r="T3345" s="51" t="s">
        <v>2490</v>
      </c>
    </row>
    <row r="3346" spans="1:20" x14ac:dyDescent="0.2">
      <c r="A3346" s="51" t="s">
        <v>2182</v>
      </c>
      <c r="B3346" s="51" t="s">
        <v>1573</v>
      </c>
      <c r="C3346" s="51" t="s">
        <v>2630</v>
      </c>
      <c r="D3346" s="51" t="s">
        <v>1563</v>
      </c>
      <c r="E3346" s="51" t="s">
        <v>1562</v>
      </c>
      <c r="F3346" s="51" t="s">
        <v>1204</v>
      </c>
      <c r="G3346" s="51" t="s">
        <v>1203</v>
      </c>
      <c r="H3346" s="51" t="s">
        <v>1202</v>
      </c>
      <c r="I3346" s="51" t="s">
        <v>1201</v>
      </c>
      <c r="J3346" s="51" t="s">
        <v>1200</v>
      </c>
      <c r="K3346" s="51" t="s">
        <v>1199</v>
      </c>
      <c r="L3346" s="51" t="s">
        <v>1219</v>
      </c>
      <c r="M3346" s="51" t="s">
        <v>1221</v>
      </c>
      <c r="N3346" s="51" t="s">
        <v>1164</v>
      </c>
      <c r="O3346" s="51">
        <v>154900</v>
      </c>
      <c r="P3346" s="51" t="s">
        <v>1195</v>
      </c>
      <c r="Q3346" s="51" t="s">
        <v>1194</v>
      </c>
      <c r="R3346" s="51" t="s">
        <v>15</v>
      </c>
      <c r="T3346" s="51" t="s">
        <v>2608</v>
      </c>
    </row>
    <row r="3347" spans="1:20" x14ac:dyDescent="0.2">
      <c r="A3347" s="51" t="s">
        <v>2182</v>
      </c>
      <c r="B3347" s="51" t="s">
        <v>1573</v>
      </c>
      <c r="C3347" s="51" t="s">
        <v>2630</v>
      </c>
      <c r="D3347" s="51" t="s">
        <v>1563</v>
      </c>
      <c r="E3347" s="51" t="s">
        <v>1562</v>
      </c>
      <c r="F3347" s="51" t="s">
        <v>1204</v>
      </c>
      <c r="G3347" s="51" t="s">
        <v>1203</v>
      </c>
      <c r="H3347" s="51" t="s">
        <v>1202</v>
      </c>
      <c r="I3347" s="51" t="s">
        <v>1201</v>
      </c>
      <c r="J3347" s="51" t="s">
        <v>1200</v>
      </c>
      <c r="K3347" s="51" t="s">
        <v>1199</v>
      </c>
      <c r="L3347" s="51" t="s">
        <v>1217</v>
      </c>
      <c r="M3347" s="51" t="s">
        <v>1221</v>
      </c>
      <c r="N3347" s="51" t="s">
        <v>1164</v>
      </c>
      <c r="O3347" s="51">
        <v>431400</v>
      </c>
      <c r="P3347" s="51" t="s">
        <v>1195</v>
      </c>
      <c r="Q3347" s="51" t="s">
        <v>1194</v>
      </c>
      <c r="R3347" s="51" t="s">
        <v>15</v>
      </c>
      <c r="T3347" s="51" t="s">
        <v>2723</v>
      </c>
    </row>
    <row r="3348" spans="1:20" x14ac:dyDescent="0.2">
      <c r="A3348" s="51" t="s">
        <v>2182</v>
      </c>
      <c r="B3348" s="51" t="s">
        <v>1573</v>
      </c>
      <c r="C3348" s="51" t="s">
        <v>2630</v>
      </c>
      <c r="D3348" s="51" t="s">
        <v>1563</v>
      </c>
      <c r="E3348" s="51" t="s">
        <v>1562</v>
      </c>
      <c r="F3348" s="51" t="s">
        <v>1204</v>
      </c>
      <c r="G3348" s="51" t="s">
        <v>1203</v>
      </c>
      <c r="H3348" s="51" t="s">
        <v>1202</v>
      </c>
      <c r="I3348" s="51" t="s">
        <v>1201</v>
      </c>
      <c r="J3348" s="51" t="s">
        <v>1200</v>
      </c>
      <c r="K3348" s="51" t="s">
        <v>1199</v>
      </c>
      <c r="L3348" s="51" t="s">
        <v>1215</v>
      </c>
      <c r="M3348" s="51" t="s">
        <v>1791</v>
      </c>
      <c r="N3348" s="51" t="s">
        <v>2735</v>
      </c>
      <c r="O3348" s="51">
        <v>184900</v>
      </c>
      <c r="P3348" s="51" t="s">
        <v>1195</v>
      </c>
      <c r="Q3348" s="51" t="s">
        <v>1194</v>
      </c>
      <c r="R3348" s="51" t="s">
        <v>15</v>
      </c>
      <c r="T3348" s="51" t="s">
        <v>2490</v>
      </c>
    </row>
    <row r="3349" spans="1:20" x14ac:dyDescent="0.2">
      <c r="A3349" s="51" t="s">
        <v>2182</v>
      </c>
      <c r="B3349" s="51" t="s">
        <v>1573</v>
      </c>
      <c r="C3349" s="51" t="s">
        <v>2630</v>
      </c>
      <c r="D3349" s="51" t="s">
        <v>1563</v>
      </c>
      <c r="E3349" s="51" t="s">
        <v>1562</v>
      </c>
      <c r="F3349" s="51" t="s">
        <v>1204</v>
      </c>
      <c r="G3349" s="51" t="s">
        <v>1203</v>
      </c>
      <c r="H3349" s="51" t="s">
        <v>1202</v>
      </c>
      <c r="I3349" s="51" t="s">
        <v>1201</v>
      </c>
      <c r="J3349" s="51" t="s">
        <v>1200</v>
      </c>
      <c r="K3349" s="51" t="s">
        <v>1199</v>
      </c>
      <c r="L3349" s="51" t="s">
        <v>1212</v>
      </c>
      <c r="M3349" s="51" t="s">
        <v>1791</v>
      </c>
      <c r="N3349" s="51" t="s">
        <v>2735</v>
      </c>
      <c r="O3349" s="51">
        <v>178200</v>
      </c>
      <c r="P3349" s="51" t="s">
        <v>1195</v>
      </c>
      <c r="Q3349" s="51" t="s">
        <v>1194</v>
      </c>
      <c r="R3349" s="51" t="s">
        <v>15</v>
      </c>
      <c r="T3349" s="51" t="s">
        <v>2497</v>
      </c>
    </row>
    <row r="3350" spans="1:20" x14ac:dyDescent="0.2">
      <c r="A3350" s="51" t="s">
        <v>2182</v>
      </c>
      <c r="B3350" s="51" t="s">
        <v>1573</v>
      </c>
      <c r="C3350" s="51" t="s">
        <v>2630</v>
      </c>
      <c r="D3350" s="51" t="s">
        <v>1563</v>
      </c>
      <c r="E3350" s="51" t="s">
        <v>1562</v>
      </c>
      <c r="F3350" s="51" t="s">
        <v>1204</v>
      </c>
      <c r="G3350" s="51" t="s">
        <v>1203</v>
      </c>
      <c r="H3350" s="51" t="s">
        <v>1202</v>
      </c>
      <c r="I3350" s="51" t="s">
        <v>1201</v>
      </c>
      <c r="J3350" s="51" t="s">
        <v>1200</v>
      </c>
      <c r="K3350" s="51" t="s">
        <v>1199</v>
      </c>
      <c r="L3350" s="51" t="s">
        <v>1198</v>
      </c>
      <c r="M3350" s="51" t="s">
        <v>1791</v>
      </c>
      <c r="N3350" s="51" t="s">
        <v>2735</v>
      </c>
      <c r="O3350" s="51">
        <v>163300</v>
      </c>
      <c r="P3350" s="51" t="s">
        <v>1195</v>
      </c>
      <c r="Q3350" s="51" t="s">
        <v>1194</v>
      </c>
      <c r="R3350" s="51" t="s">
        <v>15</v>
      </c>
      <c r="T3350" s="51" t="s">
        <v>2666</v>
      </c>
    </row>
    <row r="3351" spans="1:20" x14ac:dyDescent="0.2">
      <c r="A3351" s="51" t="s">
        <v>2182</v>
      </c>
      <c r="B3351" s="51" t="s">
        <v>1573</v>
      </c>
      <c r="C3351" s="51" t="s">
        <v>2630</v>
      </c>
      <c r="D3351" s="51" t="s">
        <v>1563</v>
      </c>
      <c r="E3351" s="51" t="s">
        <v>1562</v>
      </c>
      <c r="F3351" s="51" t="s">
        <v>1204</v>
      </c>
      <c r="G3351" s="51" t="s">
        <v>1203</v>
      </c>
      <c r="H3351" s="51" t="s">
        <v>1202</v>
      </c>
      <c r="I3351" s="51" t="s">
        <v>1201</v>
      </c>
      <c r="J3351" s="51" t="s">
        <v>1200</v>
      </c>
      <c r="K3351" s="51" t="s">
        <v>1199</v>
      </c>
      <c r="L3351" s="51" t="s">
        <v>1251</v>
      </c>
      <c r="M3351" s="51" t="s">
        <v>1211</v>
      </c>
      <c r="N3351" s="51" t="s">
        <v>1164</v>
      </c>
      <c r="O3351" s="51">
        <v>384900</v>
      </c>
      <c r="P3351" s="51" t="s">
        <v>1195</v>
      </c>
      <c r="Q3351" s="51" t="s">
        <v>1194</v>
      </c>
      <c r="R3351" s="51" t="s">
        <v>15</v>
      </c>
      <c r="T3351" s="51" t="s">
        <v>2607</v>
      </c>
    </row>
    <row r="3352" spans="1:20" x14ac:dyDescent="0.2">
      <c r="A3352" s="51" t="s">
        <v>2182</v>
      </c>
      <c r="B3352" s="51" t="s">
        <v>1573</v>
      </c>
      <c r="C3352" s="51" t="s">
        <v>2630</v>
      </c>
      <c r="D3352" s="51" t="s">
        <v>1563</v>
      </c>
      <c r="E3352" s="51" t="s">
        <v>1562</v>
      </c>
      <c r="F3352" s="51" t="s">
        <v>1204</v>
      </c>
      <c r="G3352" s="51" t="s">
        <v>1203</v>
      </c>
      <c r="H3352" s="51" t="s">
        <v>1202</v>
      </c>
      <c r="I3352" s="51" t="s">
        <v>1201</v>
      </c>
      <c r="J3352" s="51" t="s">
        <v>1200</v>
      </c>
      <c r="K3352" s="51" t="s">
        <v>1199</v>
      </c>
      <c r="L3352" s="51" t="s">
        <v>1248</v>
      </c>
      <c r="M3352" s="51" t="s">
        <v>1791</v>
      </c>
      <c r="N3352" s="51" t="s">
        <v>2735</v>
      </c>
      <c r="O3352" s="51">
        <v>374900</v>
      </c>
      <c r="P3352" s="51" t="s">
        <v>1195</v>
      </c>
      <c r="Q3352" s="51" t="s">
        <v>1194</v>
      </c>
      <c r="R3352" s="51" t="s">
        <v>15</v>
      </c>
      <c r="T3352" s="51" t="s">
        <v>2616</v>
      </c>
    </row>
    <row r="3353" spans="1:20" x14ac:dyDescent="0.2">
      <c r="A3353" s="51" t="s">
        <v>2182</v>
      </c>
      <c r="B3353" s="51" t="s">
        <v>1573</v>
      </c>
      <c r="C3353" s="51" t="s">
        <v>2630</v>
      </c>
      <c r="D3353" s="51" t="s">
        <v>1563</v>
      </c>
      <c r="E3353" s="51" t="s">
        <v>1562</v>
      </c>
      <c r="F3353" s="51" t="s">
        <v>1204</v>
      </c>
      <c r="G3353" s="51" t="s">
        <v>1203</v>
      </c>
      <c r="H3353" s="51" t="s">
        <v>1202</v>
      </c>
      <c r="I3353" s="51" t="s">
        <v>1201</v>
      </c>
      <c r="J3353" s="51" t="s">
        <v>1200</v>
      </c>
      <c r="K3353" s="51" t="s">
        <v>1199</v>
      </c>
      <c r="L3353" s="51" t="s">
        <v>1246</v>
      </c>
      <c r="M3353" s="51" t="s">
        <v>1791</v>
      </c>
      <c r="N3353" s="51" t="s">
        <v>2735</v>
      </c>
      <c r="O3353" s="51">
        <v>219000</v>
      </c>
      <c r="P3353" s="51" t="s">
        <v>1195</v>
      </c>
      <c r="Q3353" s="51" t="s">
        <v>1194</v>
      </c>
      <c r="R3353" s="51" t="s">
        <v>15</v>
      </c>
      <c r="T3353" s="51" t="s">
        <v>2446</v>
      </c>
    </row>
    <row r="3354" spans="1:20" x14ac:dyDescent="0.2">
      <c r="A3354" s="51" t="s">
        <v>2182</v>
      </c>
      <c r="B3354" s="51" t="s">
        <v>1573</v>
      </c>
      <c r="C3354" s="51" t="s">
        <v>2630</v>
      </c>
      <c r="D3354" s="51" t="s">
        <v>1563</v>
      </c>
      <c r="E3354" s="51" t="s">
        <v>1562</v>
      </c>
      <c r="F3354" s="51" t="s">
        <v>1204</v>
      </c>
      <c r="G3354" s="51" t="s">
        <v>1203</v>
      </c>
      <c r="H3354" s="51" t="s">
        <v>1202</v>
      </c>
      <c r="I3354" s="51" t="s">
        <v>1201</v>
      </c>
      <c r="J3354" s="51" t="s">
        <v>1200</v>
      </c>
      <c r="K3354" s="51" t="s">
        <v>1199</v>
      </c>
      <c r="L3354" s="51" t="s">
        <v>1244</v>
      </c>
      <c r="M3354" s="51" t="s">
        <v>1791</v>
      </c>
      <c r="N3354" s="51" t="s">
        <v>2735</v>
      </c>
      <c r="O3354" s="51">
        <v>153301</v>
      </c>
      <c r="P3354" s="51" t="s">
        <v>1195</v>
      </c>
      <c r="Q3354" s="51" t="s">
        <v>1194</v>
      </c>
      <c r="R3354" s="51" t="s">
        <v>15</v>
      </c>
      <c r="T3354" s="51" t="s">
        <v>2722</v>
      </c>
    </row>
    <row r="3355" spans="1:20" x14ac:dyDescent="0.2">
      <c r="A3355" s="51" t="s">
        <v>2182</v>
      </c>
      <c r="B3355" s="51" t="s">
        <v>1573</v>
      </c>
      <c r="C3355" s="51" t="s">
        <v>2630</v>
      </c>
      <c r="D3355" s="51" t="s">
        <v>1563</v>
      </c>
      <c r="E3355" s="51" t="s">
        <v>1562</v>
      </c>
      <c r="F3355" s="51" t="s">
        <v>1204</v>
      </c>
      <c r="G3355" s="51" t="s">
        <v>1203</v>
      </c>
      <c r="H3355" s="51" t="s">
        <v>1202</v>
      </c>
      <c r="I3355" s="51" t="s">
        <v>1201</v>
      </c>
      <c r="J3355" s="51" t="s">
        <v>1200</v>
      </c>
      <c r="K3355" s="51" t="s">
        <v>1199</v>
      </c>
      <c r="L3355" s="51" t="s">
        <v>1242</v>
      </c>
      <c r="M3355" s="51" t="s">
        <v>1211</v>
      </c>
      <c r="N3355" s="51" t="s">
        <v>1164</v>
      </c>
      <c r="O3355" s="51">
        <v>296900</v>
      </c>
      <c r="P3355" s="51" t="s">
        <v>1195</v>
      </c>
      <c r="Q3355" s="51" t="s">
        <v>1194</v>
      </c>
      <c r="R3355" s="51" t="s">
        <v>15</v>
      </c>
      <c r="T3355" s="51" t="s">
        <v>2510</v>
      </c>
    </row>
    <row r="3356" spans="1:20" x14ac:dyDescent="0.2">
      <c r="A3356" s="51" t="s">
        <v>2182</v>
      </c>
      <c r="B3356" s="51" t="s">
        <v>1573</v>
      </c>
      <c r="C3356" s="51" t="s">
        <v>2630</v>
      </c>
      <c r="D3356" s="51" t="s">
        <v>1563</v>
      </c>
      <c r="E3356" s="51" t="s">
        <v>1562</v>
      </c>
      <c r="F3356" s="51" t="s">
        <v>1204</v>
      </c>
      <c r="G3356" s="51" t="s">
        <v>1203</v>
      </c>
      <c r="H3356" s="51" t="s">
        <v>1202</v>
      </c>
      <c r="I3356" s="51" t="s">
        <v>1201</v>
      </c>
      <c r="J3356" s="51" t="s">
        <v>1200</v>
      </c>
      <c r="K3356" s="51" t="s">
        <v>1199</v>
      </c>
      <c r="L3356" s="51" t="s">
        <v>1238</v>
      </c>
      <c r="M3356" s="51" t="s">
        <v>1791</v>
      </c>
      <c r="N3356" s="51" t="s">
        <v>2735</v>
      </c>
      <c r="O3356" s="51">
        <v>344500</v>
      </c>
      <c r="P3356" s="51" t="s">
        <v>1195</v>
      </c>
      <c r="Q3356" s="51" t="s">
        <v>1194</v>
      </c>
      <c r="R3356" s="51" t="s">
        <v>15</v>
      </c>
      <c r="T3356" s="51" t="s">
        <v>2694</v>
      </c>
    </row>
    <row r="3357" spans="1:20" x14ac:dyDescent="0.2">
      <c r="A3357" s="51" t="s">
        <v>2182</v>
      </c>
      <c r="B3357" s="51" t="s">
        <v>1573</v>
      </c>
      <c r="C3357" s="51" t="s">
        <v>2630</v>
      </c>
      <c r="D3357" s="51" t="s">
        <v>1556</v>
      </c>
      <c r="E3357" s="51" t="s">
        <v>1555</v>
      </c>
      <c r="F3357" s="51" t="s">
        <v>1204</v>
      </c>
      <c r="G3357" s="51" t="s">
        <v>1203</v>
      </c>
      <c r="H3357" s="51" t="s">
        <v>1202</v>
      </c>
      <c r="I3357" s="51" t="s">
        <v>1201</v>
      </c>
      <c r="J3357" s="51" t="s">
        <v>1200</v>
      </c>
      <c r="K3357" s="51" t="s">
        <v>1199</v>
      </c>
      <c r="L3357" s="51" t="s">
        <v>1222</v>
      </c>
      <c r="M3357" s="51" t="s">
        <v>1791</v>
      </c>
      <c r="N3357" s="51" t="s">
        <v>2735</v>
      </c>
      <c r="O3357" s="51">
        <v>514900</v>
      </c>
      <c r="P3357" s="51" t="s">
        <v>1195</v>
      </c>
      <c r="Q3357" s="51" t="s">
        <v>1194</v>
      </c>
      <c r="R3357" s="51" t="s">
        <v>15</v>
      </c>
      <c r="T3357" s="51" t="s">
        <v>1288</v>
      </c>
    </row>
    <row r="3358" spans="1:20" x14ac:dyDescent="0.2">
      <c r="A3358" s="51" t="s">
        <v>2182</v>
      </c>
      <c r="B3358" s="51" t="s">
        <v>1573</v>
      </c>
      <c r="C3358" s="51" t="s">
        <v>2630</v>
      </c>
      <c r="D3358" s="51" t="s">
        <v>1556</v>
      </c>
      <c r="E3358" s="51" t="s">
        <v>1555</v>
      </c>
      <c r="F3358" s="51" t="s">
        <v>1204</v>
      </c>
      <c r="G3358" s="51" t="s">
        <v>1203</v>
      </c>
      <c r="H3358" s="51" t="s">
        <v>1202</v>
      </c>
      <c r="I3358" s="51" t="s">
        <v>1201</v>
      </c>
      <c r="J3358" s="51" t="s">
        <v>1200</v>
      </c>
      <c r="K3358" s="51" t="s">
        <v>1199</v>
      </c>
      <c r="L3358" s="51" t="s">
        <v>1219</v>
      </c>
      <c r="M3358" s="51" t="s">
        <v>1791</v>
      </c>
      <c r="N3358" s="51" t="s">
        <v>2735</v>
      </c>
      <c r="O3358" s="51">
        <v>179500</v>
      </c>
      <c r="P3358" s="51" t="s">
        <v>1195</v>
      </c>
      <c r="Q3358" s="51" t="s">
        <v>1194</v>
      </c>
      <c r="R3358" s="51" t="s">
        <v>15</v>
      </c>
      <c r="T3358" s="51" t="s">
        <v>1262</v>
      </c>
    </row>
    <row r="3359" spans="1:20" x14ac:dyDescent="0.2">
      <c r="A3359" s="51" t="s">
        <v>2182</v>
      </c>
      <c r="B3359" s="51" t="s">
        <v>1573</v>
      </c>
      <c r="C3359" s="51" t="s">
        <v>2630</v>
      </c>
      <c r="D3359" s="51" t="s">
        <v>1556</v>
      </c>
      <c r="E3359" s="51" t="s">
        <v>1555</v>
      </c>
      <c r="F3359" s="51" t="s">
        <v>1204</v>
      </c>
      <c r="G3359" s="51" t="s">
        <v>1203</v>
      </c>
      <c r="H3359" s="51" t="s">
        <v>1202</v>
      </c>
      <c r="I3359" s="51" t="s">
        <v>1201</v>
      </c>
      <c r="J3359" s="51" t="s">
        <v>1200</v>
      </c>
      <c r="K3359" s="51" t="s">
        <v>1199</v>
      </c>
      <c r="L3359" s="51" t="s">
        <v>1217</v>
      </c>
      <c r="M3359" s="51" t="s">
        <v>1791</v>
      </c>
      <c r="N3359" s="51" t="s">
        <v>2735</v>
      </c>
      <c r="O3359" s="51">
        <v>149500</v>
      </c>
      <c r="P3359" s="51" t="s">
        <v>1195</v>
      </c>
      <c r="Q3359" s="51" t="s">
        <v>1194</v>
      </c>
      <c r="R3359" s="51" t="s">
        <v>15</v>
      </c>
      <c r="T3359" s="51" t="s">
        <v>2673</v>
      </c>
    </row>
    <row r="3360" spans="1:20" x14ac:dyDescent="0.2">
      <c r="A3360" s="51" t="s">
        <v>2182</v>
      </c>
      <c r="B3360" s="51" t="s">
        <v>1573</v>
      </c>
      <c r="C3360" s="51" t="s">
        <v>2630</v>
      </c>
      <c r="D3360" s="51" t="s">
        <v>1556</v>
      </c>
      <c r="E3360" s="51" t="s">
        <v>1555</v>
      </c>
      <c r="F3360" s="51" t="s">
        <v>1204</v>
      </c>
      <c r="G3360" s="51" t="s">
        <v>1203</v>
      </c>
      <c r="H3360" s="51" t="s">
        <v>1202</v>
      </c>
      <c r="I3360" s="51" t="s">
        <v>1201</v>
      </c>
      <c r="J3360" s="51" t="s">
        <v>1200</v>
      </c>
      <c r="K3360" s="51" t="s">
        <v>1199</v>
      </c>
      <c r="L3360" s="51" t="s">
        <v>1215</v>
      </c>
      <c r="M3360" s="51" t="s">
        <v>1791</v>
      </c>
      <c r="N3360" s="51" t="s">
        <v>2735</v>
      </c>
      <c r="O3360" s="51">
        <v>496600</v>
      </c>
      <c r="P3360" s="51" t="s">
        <v>1195</v>
      </c>
      <c r="Q3360" s="51" t="s">
        <v>1194</v>
      </c>
      <c r="R3360" s="51" t="s">
        <v>15</v>
      </c>
      <c r="T3360" s="51" t="s">
        <v>2721</v>
      </c>
    </row>
    <row r="3361" spans="1:20" x14ac:dyDescent="0.2">
      <c r="A3361" s="51" t="s">
        <v>2182</v>
      </c>
      <c r="B3361" s="51" t="s">
        <v>1573</v>
      </c>
      <c r="C3361" s="51" t="s">
        <v>2630</v>
      </c>
      <c r="D3361" s="51" t="s">
        <v>1556</v>
      </c>
      <c r="E3361" s="51" t="s">
        <v>1555</v>
      </c>
      <c r="F3361" s="51" t="s">
        <v>1204</v>
      </c>
      <c r="G3361" s="51" t="s">
        <v>1203</v>
      </c>
      <c r="H3361" s="51" t="s">
        <v>1202</v>
      </c>
      <c r="I3361" s="51" t="s">
        <v>1201</v>
      </c>
      <c r="J3361" s="51" t="s">
        <v>1200</v>
      </c>
      <c r="K3361" s="51" t="s">
        <v>1199</v>
      </c>
      <c r="L3361" s="51" t="s">
        <v>1212</v>
      </c>
      <c r="M3361" s="51" t="s">
        <v>1791</v>
      </c>
      <c r="N3361" s="51" t="s">
        <v>2735</v>
      </c>
      <c r="O3361" s="51">
        <v>185870</v>
      </c>
      <c r="P3361" s="51" t="s">
        <v>1195</v>
      </c>
      <c r="Q3361" s="51" t="s">
        <v>1194</v>
      </c>
      <c r="R3361" s="51" t="s">
        <v>15</v>
      </c>
      <c r="T3361" s="51" t="s">
        <v>2507</v>
      </c>
    </row>
    <row r="3362" spans="1:20" x14ac:dyDescent="0.2">
      <c r="A3362" s="51" t="s">
        <v>2182</v>
      </c>
      <c r="B3362" s="51" t="s">
        <v>1573</v>
      </c>
      <c r="C3362" s="51" t="s">
        <v>2630</v>
      </c>
      <c r="D3362" s="51" t="s">
        <v>1556</v>
      </c>
      <c r="E3362" s="51" t="s">
        <v>1555</v>
      </c>
      <c r="F3362" s="51" t="s">
        <v>1204</v>
      </c>
      <c r="G3362" s="51" t="s">
        <v>1203</v>
      </c>
      <c r="H3362" s="51" t="s">
        <v>1202</v>
      </c>
      <c r="I3362" s="51" t="s">
        <v>1201</v>
      </c>
      <c r="J3362" s="51" t="s">
        <v>1200</v>
      </c>
      <c r="K3362" s="51" t="s">
        <v>1199</v>
      </c>
      <c r="L3362" s="51" t="s">
        <v>1198</v>
      </c>
      <c r="M3362" s="51" t="s">
        <v>1791</v>
      </c>
      <c r="N3362" s="51" t="s">
        <v>2735</v>
      </c>
      <c r="O3362" s="51">
        <v>154400</v>
      </c>
      <c r="P3362" s="51" t="s">
        <v>1195</v>
      </c>
      <c r="Q3362" s="51" t="s">
        <v>1194</v>
      </c>
      <c r="R3362" s="51" t="s">
        <v>15</v>
      </c>
      <c r="T3362" s="51" t="s">
        <v>2521</v>
      </c>
    </row>
    <row r="3363" spans="1:20" x14ac:dyDescent="0.2">
      <c r="A3363" s="51" t="s">
        <v>2182</v>
      </c>
      <c r="B3363" s="51" t="s">
        <v>1573</v>
      </c>
      <c r="C3363" s="51" t="s">
        <v>2630</v>
      </c>
      <c r="D3363" s="51" t="s">
        <v>1556</v>
      </c>
      <c r="E3363" s="51" t="s">
        <v>1555</v>
      </c>
      <c r="F3363" s="51" t="s">
        <v>1204</v>
      </c>
      <c r="G3363" s="51" t="s">
        <v>1203</v>
      </c>
      <c r="H3363" s="51" t="s">
        <v>1202</v>
      </c>
      <c r="I3363" s="51" t="s">
        <v>1201</v>
      </c>
      <c r="J3363" s="51" t="s">
        <v>1200</v>
      </c>
      <c r="K3363" s="51" t="s">
        <v>1199</v>
      </c>
      <c r="L3363" s="51" t="s">
        <v>1251</v>
      </c>
      <c r="M3363" s="51" t="s">
        <v>1791</v>
      </c>
      <c r="N3363" s="51" t="s">
        <v>2735</v>
      </c>
      <c r="O3363" s="51">
        <v>316600</v>
      </c>
      <c r="P3363" s="51" t="s">
        <v>1195</v>
      </c>
      <c r="Q3363" s="51" t="s">
        <v>1194</v>
      </c>
      <c r="R3363" s="51" t="s">
        <v>15</v>
      </c>
      <c r="T3363" s="51" t="s">
        <v>2526</v>
      </c>
    </row>
    <row r="3364" spans="1:20" x14ac:dyDescent="0.2">
      <c r="A3364" s="51" t="s">
        <v>2182</v>
      </c>
      <c r="B3364" s="51" t="s">
        <v>1573</v>
      </c>
      <c r="C3364" s="51" t="s">
        <v>2630</v>
      </c>
      <c r="D3364" s="51" t="s">
        <v>1556</v>
      </c>
      <c r="E3364" s="51" t="s">
        <v>1555</v>
      </c>
      <c r="F3364" s="51" t="s">
        <v>1204</v>
      </c>
      <c r="G3364" s="51" t="s">
        <v>1203</v>
      </c>
      <c r="H3364" s="51" t="s">
        <v>1202</v>
      </c>
      <c r="I3364" s="51" t="s">
        <v>1201</v>
      </c>
      <c r="J3364" s="51" t="s">
        <v>1200</v>
      </c>
      <c r="K3364" s="51" t="s">
        <v>1199</v>
      </c>
      <c r="L3364" s="51" t="s">
        <v>1248</v>
      </c>
      <c r="M3364" s="51" t="s">
        <v>1272</v>
      </c>
      <c r="N3364" s="51" t="s">
        <v>1166</v>
      </c>
      <c r="O3364" s="51">
        <v>327900</v>
      </c>
      <c r="P3364" s="51" t="s">
        <v>1195</v>
      </c>
      <c r="Q3364" s="51" t="s">
        <v>1194</v>
      </c>
      <c r="R3364" s="51" t="s">
        <v>15</v>
      </c>
      <c r="T3364" s="51" t="s">
        <v>2321</v>
      </c>
    </row>
    <row r="3365" spans="1:20" x14ac:dyDescent="0.2">
      <c r="A3365" s="51" t="s">
        <v>2182</v>
      </c>
      <c r="B3365" s="51" t="s">
        <v>1573</v>
      </c>
      <c r="C3365" s="51" t="s">
        <v>2630</v>
      </c>
      <c r="D3365" s="51" t="s">
        <v>1556</v>
      </c>
      <c r="E3365" s="51" t="s">
        <v>1555</v>
      </c>
      <c r="F3365" s="51" t="s">
        <v>1204</v>
      </c>
      <c r="G3365" s="51" t="s">
        <v>1203</v>
      </c>
      <c r="H3365" s="51" t="s">
        <v>1202</v>
      </c>
      <c r="I3365" s="51" t="s">
        <v>1201</v>
      </c>
      <c r="J3365" s="51" t="s">
        <v>1200</v>
      </c>
      <c r="K3365" s="51" t="s">
        <v>1199</v>
      </c>
      <c r="L3365" s="51" t="s">
        <v>1246</v>
      </c>
      <c r="M3365" s="51" t="s">
        <v>1197</v>
      </c>
      <c r="N3365" s="51" t="s">
        <v>1168</v>
      </c>
      <c r="O3365" s="51">
        <v>430900</v>
      </c>
      <c r="P3365" s="51" t="s">
        <v>1195</v>
      </c>
      <c r="Q3365" s="51" t="s">
        <v>1194</v>
      </c>
      <c r="R3365" s="51" t="s">
        <v>1213</v>
      </c>
      <c r="T3365" s="51" t="s">
        <v>1525</v>
      </c>
    </row>
    <row r="3366" spans="1:20" x14ac:dyDescent="0.2">
      <c r="A3366" s="51" t="s">
        <v>2182</v>
      </c>
      <c r="B3366" s="51" t="s">
        <v>1573</v>
      </c>
      <c r="C3366" s="51" t="s">
        <v>2630</v>
      </c>
      <c r="D3366" s="51" t="s">
        <v>1556</v>
      </c>
      <c r="E3366" s="51" t="s">
        <v>1555</v>
      </c>
      <c r="F3366" s="51" t="s">
        <v>1204</v>
      </c>
      <c r="G3366" s="51" t="s">
        <v>1203</v>
      </c>
      <c r="H3366" s="51" t="s">
        <v>1202</v>
      </c>
      <c r="I3366" s="51" t="s">
        <v>1201</v>
      </c>
      <c r="J3366" s="51" t="s">
        <v>1200</v>
      </c>
      <c r="K3366" s="51" t="s">
        <v>1199</v>
      </c>
      <c r="L3366" s="51" t="s">
        <v>1244</v>
      </c>
      <c r="M3366" s="51" t="s">
        <v>1211</v>
      </c>
      <c r="N3366" s="51" t="s">
        <v>1164</v>
      </c>
      <c r="O3366" s="51">
        <v>586150</v>
      </c>
      <c r="P3366" s="51" t="s">
        <v>1195</v>
      </c>
      <c r="Q3366" s="51" t="s">
        <v>1194</v>
      </c>
      <c r="R3366" s="51" t="s">
        <v>15</v>
      </c>
      <c r="T3366" s="51" t="s">
        <v>2648</v>
      </c>
    </row>
    <row r="3367" spans="1:20" x14ac:dyDescent="0.2">
      <c r="A3367" s="51" t="s">
        <v>2182</v>
      </c>
      <c r="B3367" s="51" t="s">
        <v>1573</v>
      </c>
      <c r="C3367" s="51" t="s">
        <v>2630</v>
      </c>
      <c r="D3367" s="51" t="s">
        <v>1556</v>
      </c>
      <c r="E3367" s="51" t="s">
        <v>1555</v>
      </c>
      <c r="F3367" s="51" t="s">
        <v>1204</v>
      </c>
      <c r="G3367" s="51" t="s">
        <v>1203</v>
      </c>
      <c r="H3367" s="51" t="s">
        <v>1202</v>
      </c>
      <c r="I3367" s="51" t="s">
        <v>1201</v>
      </c>
      <c r="J3367" s="51" t="s">
        <v>1200</v>
      </c>
      <c r="K3367" s="51" t="s">
        <v>1199</v>
      </c>
      <c r="L3367" s="51" t="s">
        <v>1242</v>
      </c>
      <c r="M3367" s="51" t="s">
        <v>1211</v>
      </c>
      <c r="N3367" s="51" t="s">
        <v>1164</v>
      </c>
      <c r="O3367" s="51">
        <v>477350</v>
      </c>
      <c r="P3367" s="51" t="s">
        <v>1195</v>
      </c>
      <c r="Q3367" s="51" t="s">
        <v>1194</v>
      </c>
      <c r="R3367" s="51" t="s">
        <v>15</v>
      </c>
      <c r="T3367" s="51" t="s">
        <v>2720</v>
      </c>
    </row>
    <row r="3368" spans="1:20" x14ac:dyDescent="0.2">
      <c r="A3368" s="51" t="s">
        <v>2182</v>
      </c>
      <c r="B3368" s="51" t="s">
        <v>1573</v>
      </c>
      <c r="C3368" s="51" t="s">
        <v>2630</v>
      </c>
      <c r="D3368" s="51" t="s">
        <v>1556</v>
      </c>
      <c r="E3368" s="51" t="s">
        <v>1555</v>
      </c>
      <c r="F3368" s="51" t="s">
        <v>1204</v>
      </c>
      <c r="G3368" s="51" t="s">
        <v>1203</v>
      </c>
      <c r="H3368" s="51" t="s">
        <v>1202</v>
      </c>
      <c r="I3368" s="51" t="s">
        <v>1201</v>
      </c>
      <c r="J3368" s="51" t="s">
        <v>1200</v>
      </c>
      <c r="K3368" s="51" t="s">
        <v>1199</v>
      </c>
      <c r="L3368" s="51" t="s">
        <v>1238</v>
      </c>
      <c r="M3368" s="51" t="s">
        <v>1211</v>
      </c>
      <c r="N3368" s="51" t="s">
        <v>1164</v>
      </c>
      <c r="O3368" s="51">
        <v>275500</v>
      </c>
      <c r="P3368" s="51" t="s">
        <v>1195</v>
      </c>
      <c r="Q3368" s="51" t="s">
        <v>1194</v>
      </c>
      <c r="R3368" s="51" t="s">
        <v>15</v>
      </c>
      <c r="T3368" s="51" t="s">
        <v>1920</v>
      </c>
    </row>
    <row r="3369" spans="1:20" x14ac:dyDescent="0.2">
      <c r="A3369" s="51" t="s">
        <v>2182</v>
      </c>
      <c r="B3369" s="51" t="s">
        <v>1573</v>
      </c>
      <c r="C3369" s="51" t="s">
        <v>2630</v>
      </c>
      <c r="D3369" s="51" t="s">
        <v>1547</v>
      </c>
      <c r="E3369" s="51" t="s">
        <v>1546</v>
      </c>
      <c r="F3369" s="51" t="s">
        <v>1204</v>
      </c>
      <c r="G3369" s="51" t="s">
        <v>1203</v>
      </c>
      <c r="H3369" s="51" t="s">
        <v>1202</v>
      </c>
      <c r="I3369" s="51" t="s">
        <v>1201</v>
      </c>
      <c r="J3369" s="51" t="s">
        <v>1200</v>
      </c>
      <c r="K3369" s="51" t="s">
        <v>1199</v>
      </c>
      <c r="L3369" s="51" t="s">
        <v>1222</v>
      </c>
      <c r="M3369" s="51" t="s">
        <v>1211</v>
      </c>
      <c r="N3369" s="51" t="s">
        <v>1164</v>
      </c>
      <c r="O3369" s="51">
        <v>241000</v>
      </c>
      <c r="P3369" s="51" t="s">
        <v>1195</v>
      </c>
      <c r="Q3369" s="51" t="s">
        <v>1194</v>
      </c>
      <c r="R3369" s="51" t="s">
        <v>15</v>
      </c>
      <c r="T3369" s="51" t="s">
        <v>2562</v>
      </c>
    </row>
    <row r="3370" spans="1:20" x14ac:dyDescent="0.2">
      <c r="A3370" s="51" t="s">
        <v>2182</v>
      </c>
      <c r="B3370" s="51" t="s">
        <v>1573</v>
      </c>
      <c r="C3370" s="51" t="s">
        <v>2630</v>
      </c>
      <c r="D3370" s="51" t="s">
        <v>1547</v>
      </c>
      <c r="E3370" s="51" t="s">
        <v>1546</v>
      </c>
      <c r="F3370" s="51" t="s">
        <v>1204</v>
      </c>
      <c r="G3370" s="51" t="s">
        <v>1203</v>
      </c>
      <c r="H3370" s="51" t="s">
        <v>1202</v>
      </c>
      <c r="I3370" s="51" t="s">
        <v>1201</v>
      </c>
      <c r="J3370" s="51" t="s">
        <v>1200</v>
      </c>
      <c r="K3370" s="51" t="s">
        <v>1199</v>
      </c>
      <c r="L3370" s="51" t="s">
        <v>1219</v>
      </c>
      <c r="M3370" s="51" t="s">
        <v>1211</v>
      </c>
      <c r="N3370" s="51" t="s">
        <v>1164</v>
      </c>
      <c r="O3370" s="51">
        <v>199000</v>
      </c>
      <c r="P3370" s="51" t="s">
        <v>1195</v>
      </c>
      <c r="Q3370" s="51" t="s">
        <v>1194</v>
      </c>
      <c r="R3370" s="51" t="s">
        <v>15</v>
      </c>
      <c r="T3370" s="51" t="s">
        <v>2573</v>
      </c>
    </row>
    <row r="3371" spans="1:20" x14ac:dyDescent="0.2">
      <c r="A3371" s="51" t="s">
        <v>2182</v>
      </c>
      <c r="B3371" s="51" t="s">
        <v>1573</v>
      </c>
      <c r="C3371" s="51" t="s">
        <v>2630</v>
      </c>
      <c r="D3371" s="51" t="s">
        <v>1547</v>
      </c>
      <c r="E3371" s="51" t="s">
        <v>1546</v>
      </c>
      <c r="F3371" s="51" t="s">
        <v>1204</v>
      </c>
      <c r="G3371" s="51" t="s">
        <v>1203</v>
      </c>
      <c r="H3371" s="51" t="s">
        <v>1202</v>
      </c>
      <c r="I3371" s="51" t="s">
        <v>1201</v>
      </c>
      <c r="J3371" s="51" t="s">
        <v>1200</v>
      </c>
      <c r="K3371" s="51" t="s">
        <v>1199</v>
      </c>
      <c r="L3371" s="51" t="s">
        <v>1217</v>
      </c>
      <c r="M3371" s="51" t="s">
        <v>1211</v>
      </c>
      <c r="N3371" s="51" t="s">
        <v>1164</v>
      </c>
      <c r="O3371" s="51">
        <v>589900</v>
      </c>
      <c r="P3371" s="51" t="s">
        <v>1195</v>
      </c>
      <c r="Q3371" s="51" t="s">
        <v>1194</v>
      </c>
      <c r="R3371" s="51" t="s">
        <v>15</v>
      </c>
      <c r="T3371" s="51" t="s">
        <v>1382</v>
      </c>
    </row>
    <row r="3372" spans="1:20" x14ac:dyDescent="0.2">
      <c r="A3372" s="51" t="s">
        <v>2182</v>
      </c>
      <c r="B3372" s="51" t="s">
        <v>1573</v>
      </c>
      <c r="C3372" s="51" t="s">
        <v>2630</v>
      </c>
      <c r="D3372" s="51" t="s">
        <v>1547</v>
      </c>
      <c r="E3372" s="51" t="s">
        <v>1546</v>
      </c>
      <c r="F3372" s="51" t="s">
        <v>1204</v>
      </c>
      <c r="G3372" s="51" t="s">
        <v>1203</v>
      </c>
      <c r="H3372" s="51" t="s">
        <v>1202</v>
      </c>
      <c r="I3372" s="51" t="s">
        <v>1201</v>
      </c>
      <c r="J3372" s="51" t="s">
        <v>1200</v>
      </c>
      <c r="K3372" s="51" t="s">
        <v>1199</v>
      </c>
      <c r="L3372" s="51" t="s">
        <v>1215</v>
      </c>
      <c r="M3372" s="51" t="s">
        <v>1221</v>
      </c>
      <c r="N3372" s="51" t="s">
        <v>1164</v>
      </c>
      <c r="O3372" s="51">
        <v>263900</v>
      </c>
      <c r="P3372" s="51" t="s">
        <v>1195</v>
      </c>
      <c r="Q3372" s="51" t="s">
        <v>1194</v>
      </c>
      <c r="R3372" s="51" t="s">
        <v>15</v>
      </c>
      <c r="T3372" s="51" t="s">
        <v>2613</v>
      </c>
    </row>
    <row r="3373" spans="1:20" x14ac:dyDescent="0.2">
      <c r="A3373" s="51" t="s">
        <v>2182</v>
      </c>
      <c r="B3373" s="51" t="s">
        <v>1573</v>
      </c>
      <c r="C3373" s="51" t="s">
        <v>2630</v>
      </c>
      <c r="D3373" s="51" t="s">
        <v>1547</v>
      </c>
      <c r="E3373" s="51" t="s">
        <v>1546</v>
      </c>
      <c r="F3373" s="51" t="s">
        <v>1204</v>
      </c>
      <c r="G3373" s="51" t="s">
        <v>1203</v>
      </c>
      <c r="H3373" s="51" t="s">
        <v>1202</v>
      </c>
      <c r="I3373" s="51" t="s">
        <v>1201</v>
      </c>
      <c r="J3373" s="51" t="s">
        <v>1200</v>
      </c>
      <c r="K3373" s="51" t="s">
        <v>1199</v>
      </c>
      <c r="L3373" s="51" t="s">
        <v>1212</v>
      </c>
      <c r="M3373" s="51" t="s">
        <v>1211</v>
      </c>
      <c r="N3373" s="51" t="s">
        <v>1164</v>
      </c>
      <c r="O3373" s="51">
        <v>319750</v>
      </c>
      <c r="P3373" s="51" t="s">
        <v>1195</v>
      </c>
      <c r="Q3373" s="51" t="s">
        <v>1194</v>
      </c>
      <c r="R3373" s="51" t="s">
        <v>1213</v>
      </c>
      <c r="T3373" s="51" t="s">
        <v>2719</v>
      </c>
    </row>
    <row r="3374" spans="1:20" x14ac:dyDescent="0.2">
      <c r="A3374" s="51" t="s">
        <v>2182</v>
      </c>
      <c r="B3374" s="51" t="s">
        <v>1573</v>
      </c>
      <c r="C3374" s="51" t="s">
        <v>2630</v>
      </c>
      <c r="D3374" s="51" t="s">
        <v>1547</v>
      </c>
      <c r="E3374" s="51" t="s">
        <v>1546</v>
      </c>
      <c r="F3374" s="51" t="s">
        <v>1204</v>
      </c>
      <c r="G3374" s="51" t="s">
        <v>1203</v>
      </c>
      <c r="H3374" s="51" t="s">
        <v>1202</v>
      </c>
      <c r="I3374" s="51" t="s">
        <v>1201</v>
      </c>
      <c r="J3374" s="51" t="s">
        <v>1200</v>
      </c>
      <c r="K3374" s="51" t="s">
        <v>1199</v>
      </c>
      <c r="L3374" s="51" t="s">
        <v>1198</v>
      </c>
      <c r="M3374" s="51" t="s">
        <v>1791</v>
      </c>
      <c r="N3374" s="51" t="s">
        <v>2735</v>
      </c>
      <c r="O3374" s="51">
        <v>196250</v>
      </c>
      <c r="P3374" s="51" t="s">
        <v>1195</v>
      </c>
      <c r="Q3374" s="51" t="s">
        <v>1194</v>
      </c>
      <c r="R3374" s="51" t="s">
        <v>1213</v>
      </c>
      <c r="T3374" s="51" t="s">
        <v>2612</v>
      </c>
    </row>
    <row r="3375" spans="1:20" x14ac:dyDescent="0.2">
      <c r="A3375" s="51" t="s">
        <v>2182</v>
      </c>
      <c r="B3375" s="51" t="s">
        <v>1573</v>
      </c>
      <c r="C3375" s="51" t="s">
        <v>2630</v>
      </c>
      <c r="D3375" s="51" t="s">
        <v>1547</v>
      </c>
      <c r="E3375" s="51" t="s">
        <v>1546</v>
      </c>
      <c r="F3375" s="51" t="s">
        <v>1204</v>
      </c>
      <c r="G3375" s="51" t="s">
        <v>1203</v>
      </c>
      <c r="H3375" s="51" t="s">
        <v>1202</v>
      </c>
      <c r="I3375" s="51" t="s">
        <v>1201</v>
      </c>
      <c r="J3375" s="51" t="s">
        <v>1200</v>
      </c>
      <c r="K3375" s="51" t="s">
        <v>1199</v>
      </c>
      <c r="L3375" s="51" t="s">
        <v>1251</v>
      </c>
      <c r="M3375" s="51" t="s">
        <v>1221</v>
      </c>
      <c r="N3375" s="51" t="s">
        <v>1164</v>
      </c>
      <c r="O3375" s="51">
        <v>184900</v>
      </c>
      <c r="P3375" s="51" t="s">
        <v>1195</v>
      </c>
      <c r="Q3375" s="51" t="s">
        <v>1194</v>
      </c>
      <c r="R3375" s="51" t="s">
        <v>15</v>
      </c>
      <c r="T3375" s="51" t="s">
        <v>2490</v>
      </c>
    </row>
    <row r="3376" spans="1:20" x14ac:dyDescent="0.2">
      <c r="A3376" s="51" t="s">
        <v>2182</v>
      </c>
      <c r="B3376" s="51" t="s">
        <v>1573</v>
      </c>
      <c r="C3376" s="51" t="s">
        <v>2630</v>
      </c>
      <c r="D3376" s="51" t="s">
        <v>1547</v>
      </c>
      <c r="E3376" s="51" t="s">
        <v>1546</v>
      </c>
      <c r="F3376" s="51" t="s">
        <v>1204</v>
      </c>
      <c r="G3376" s="51" t="s">
        <v>1203</v>
      </c>
      <c r="H3376" s="51" t="s">
        <v>1202</v>
      </c>
      <c r="I3376" s="51" t="s">
        <v>1201</v>
      </c>
      <c r="J3376" s="51" t="s">
        <v>1200</v>
      </c>
      <c r="K3376" s="51" t="s">
        <v>1199</v>
      </c>
      <c r="L3376" s="51" t="s">
        <v>1248</v>
      </c>
      <c r="M3376" s="51" t="s">
        <v>1791</v>
      </c>
      <c r="N3376" s="51" t="s">
        <v>2735</v>
      </c>
      <c r="O3376" s="51">
        <v>214000</v>
      </c>
      <c r="P3376" s="51" t="s">
        <v>1195</v>
      </c>
      <c r="Q3376" s="51" t="s">
        <v>1194</v>
      </c>
      <c r="R3376" s="51" t="s">
        <v>1213</v>
      </c>
      <c r="T3376" s="51" t="s">
        <v>1884</v>
      </c>
    </row>
    <row r="3377" spans="1:20" x14ac:dyDescent="0.2">
      <c r="A3377" s="51" t="s">
        <v>2182</v>
      </c>
      <c r="B3377" s="51" t="s">
        <v>1573</v>
      </c>
      <c r="C3377" s="51" t="s">
        <v>2630</v>
      </c>
      <c r="D3377" s="51" t="s">
        <v>1547</v>
      </c>
      <c r="E3377" s="51" t="s">
        <v>1546</v>
      </c>
      <c r="F3377" s="51" t="s">
        <v>1204</v>
      </c>
      <c r="G3377" s="51" t="s">
        <v>1203</v>
      </c>
      <c r="H3377" s="51" t="s">
        <v>1202</v>
      </c>
      <c r="I3377" s="51" t="s">
        <v>1201</v>
      </c>
      <c r="J3377" s="51" t="s">
        <v>1200</v>
      </c>
      <c r="K3377" s="51" t="s">
        <v>1199</v>
      </c>
      <c r="L3377" s="51" t="s">
        <v>1246</v>
      </c>
      <c r="M3377" s="51" t="s">
        <v>1791</v>
      </c>
      <c r="N3377" s="51" t="s">
        <v>2735</v>
      </c>
      <c r="O3377" s="51">
        <v>507900</v>
      </c>
      <c r="P3377" s="51" t="s">
        <v>1195</v>
      </c>
      <c r="Q3377" s="51" t="s">
        <v>1194</v>
      </c>
      <c r="R3377" s="51" t="s">
        <v>15</v>
      </c>
      <c r="T3377" s="51" t="s">
        <v>2491</v>
      </c>
    </row>
    <row r="3378" spans="1:20" x14ac:dyDescent="0.2">
      <c r="A3378" s="51" t="s">
        <v>2182</v>
      </c>
      <c r="B3378" s="51" t="s">
        <v>1573</v>
      </c>
      <c r="C3378" s="51" t="s">
        <v>2630</v>
      </c>
      <c r="D3378" s="51" t="s">
        <v>1547</v>
      </c>
      <c r="E3378" s="51" t="s">
        <v>1546</v>
      </c>
      <c r="F3378" s="51" t="s">
        <v>1204</v>
      </c>
      <c r="G3378" s="51" t="s">
        <v>1203</v>
      </c>
      <c r="H3378" s="51" t="s">
        <v>1202</v>
      </c>
      <c r="I3378" s="51" t="s">
        <v>1201</v>
      </c>
      <c r="J3378" s="51" t="s">
        <v>1200</v>
      </c>
      <c r="K3378" s="51" t="s">
        <v>1199</v>
      </c>
      <c r="L3378" s="51" t="s">
        <v>1244</v>
      </c>
      <c r="M3378" s="51" t="s">
        <v>1791</v>
      </c>
      <c r="N3378" s="51" t="s">
        <v>2735</v>
      </c>
      <c r="O3378" s="51">
        <v>282700</v>
      </c>
      <c r="P3378" s="51" t="s">
        <v>1195</v>
      </c>
      <c r="Q3378" s="51" t="s">
        <v>1194</v>
      </c>
      <c r="R3378" s="51" t="s">
        <v>15</v>
      </c>
      <c r="T3378" s="51" t="s">
        <v>1687</v>
      </c>
    </row>
    <row r="3379" spans="1:20" x14ac:dyDescent="0.2">
      <c r="A3379" s="51" t="s">
        <v>2182</v>
      </c>
      <c r="B3379" s="51" t="s">
        <v>1573</v>
      </c>
      <c r="C3379" s="51" t="s">
        <v>2630</v>
      </c>
      <c r="D3379" s="51" t="s">
        <v>1547</v>
      </c>
      <c r="E3379" s="51" t="s">
        <v>1546</v>
      </c>
      <c r="F3379" s="51" t="s">
        <v>1204</v>
      </c>
      <c r="G3379" s="51" t="s">
        <v>1203</v>
      </c>
      <c r="H3379" s="51" t="s">
        <v>1202</v>
      </c>
      <c r="I3379" s="51" t="s">
        <v>1201</v>
      </c>
      <c r="J3379" s="51" t="s">
        <v>1200</v>
      </c>
      <c r="K3379" s="51" t="s">
        <v>1199</v>
      </c>
      <c r="L3379" s="51" t="s">
        <v>1242</v>
      </c>
      <c r="M3379" s="51" t="s">
        <v>1211</v>
      </c>
      <c r="N3379" s="51" t="s">
        <v>1164</v>
      </c>
      <c r="O3379" s="51">
        <v>321300</v>
      </c>
      <c r="P3379" s="51" t="s">
        <v>1195</v>
      </c>
      <c r="Q3379" s="51" t="s">
        <v>1194</v>
      </c>
      <c r="R3379" s="51" t="s">
        <v>15</v>
      </c>
      <c r="T3379" s="51" t="s">
        <v>2533</v>
      </c>
    </row>
    <row r="3380" spans="1:20" x14ac:dyDescent="0.2">
      <c r="A3380" s="51" t="s">
        <v>2182</v>
      </c>
      <c r="B3380" s="51" t="s">
        <v>1573</v>
      </c>
      <c r="C3380" s="51" t="s">
        <v>2630</v>
      </c>
      <c r="D3380" s="51" t="s">
        <v>1547</v>
      </c>
      <c r="E3380" s="51" t="s">
        <v>1546</v>
      </c>
      <c r="F3380" s="51" t="s">
        <v>1204</v>
      </c>
      <c r="G3380" s="51" t="s">
        <v>1203</v>
      </c>
      <c r="H3380" s="51" t="s">
        <v>1202</v>
      </c>
      <c r="I3380" s="51" t="s">
        <v>1201</v>
      </c>
      <c r="J3380" s="51" t="s">
        <v>1200</v>
      </c>
      <c r="K3380" s="51" t="s">
        <v>1199</v>
      </c>
      <c r="L3380" s="51" t="s">
        <v>1238</v>
      </c>
      <c r="M3380" s="51" t="s">
        <v>1211</v>
      </c>
      <c r="N3380" s="51" t="s">
        <v>1164</v>
      </c>
      <c r="O3380" s="51">
        <v>342500</v>
      </c>
      <c r="P3380" s="51" t="s">
        <v>1195</v>
      </c>
      <c r="Q3380" s="51" t="s">
        <v>1194</v>
      </c>
      <c r="R3380" s="51" t="s">
        <v>15</v>
      </c>
      <c r="T3380" s="51" t="s">
        <v>2563</v>
      </c>
    </row>
    <row r="3381" spans="1:20" x14ac:dyDescent="0.2">
      <c r="A3381" s="51" t="s">
        <v>2182</v>
      </c>
      <c r="B3381" s="51" t="s">
        <v>1573</v>
      </c>
      <c r="C3381" s="51" t="s">
        <v>2630</v>
      </c>
      <c r="D3381" s="51" t="s">
        <v>1547</v>
      </c>
      <c r="E3381" s="51" t="s">
        <v>1546</v>
      </c>
      <c r="F3381" s="51" t="s">
        <v>1204</v>
      </c>
      <c r="G3381" s="51" t="s">
        <v>1203</v>
      </c>
      <c r="H3381" s="51" t="s">
        <v>1202</v>
      </c>
      <c r="I3381" s="51" t="s">
        <v>1201</v>
      </c>
      <c r="J3381" s="51" t="s">
        <v>1200</v>
      </c>
      <c r="K3381" s="51" t="s">
        <v>1199</v>
      </c>
      <c r="L3381" s="51" t="s">
        <v>1488</v>
      </c>
      <c r="M3381" s="51" t="s">
        <v>1791</v>
      </c>
      <c r="N3381" s="51" t="s">
        <v>2735</v>
      </c>
      <c r="O3381" s="51">
        <v>439900</v>
      </c>
      <c r="P3381" s="51" t="s">
        <v>1195</v>
      </c>
      <c r="Q3381" s="51" t="s">
        <v>1194</v>
      </c>
      <c r="R3381" s="51" t="s">
        <v>15</v>
      </c>
      <c r="T3381" s="51" t="s">
        <v>1506</v>
      </c>
    </row>
    <row r="3382" spans="1:20" x14ac:dyDescent="0.2">
      <c r="A3382" s="51" t="s">
        <v>2182</v>
      </c>
      <c r="B3382" s="51" t="s">
        <v>1573</v>
      </c>
      <c r="C3382" s="51" t="s">
        <v>2630</v>
      </c>
      <c r="D3382" s="51" t="s">
        <v>1547</v>
      </c>
      <c r="E3382" s="51" t="s">
        <v>1546</v>
      </c>
      <c r="F3382" s="51" t="s">
        <v>1204</v>
      </c>
      <c r="G3382" s="51" t="s">
        <v>1203</v>
      </c>
      <c r="H3382" s="51" t="s">
        <v>1202</v>
      </c>
      <c r="I3382" s="51" t="s">
        <v>1201</v>
      </c>
      <c r="J3382" s="51" t="s">
        <v>1200</v>
      </c>
      <c r="K3382" s="51" t="s">
        <v>1199</v>
      </c>
      <c r="L3382" s="51" t="s">
        <v>1486</v>
      </c>
      <c r="M3382" s="51" t="s">
        <v>1791</v>
      </c>
      <c r="N3382" s="51" t="s">
        <v>2735</v>
      </c>
      <c r="O3382" s="51">
        <v>625300</v>
      </c>
      <c r="P3382" s="51" t="s">
        <v>1195</v>
      </c>
      <c r="Q3382" s="51" t="s">
        <v>1194</v>
      </c>
      <c r="R3382" s="51" t="s">
        <v>15</v>
      </c>
      <c r="T3382" s="51" t="s">
        <v>2718</v>
      </c>
    </row>
    <row r="3383" spans="1:20" x14ac:dyDescent="0.2">
      <c r="A3383" s="51" t="s">
        <v>2182</v>
      </c>
      <c r="B3383" s="51" t="s">
        <v>1573</v>
      </c>
      <c r="C3383" s="51" t="s">
        <v>2630</v>
      </c>
      <c r="D3383" s="51" t="s">
        <v>1547</v>
      </c>
      <c r="E3383" s="51" t="s">
        <v>1546</v>
      </c>
      <c r="F3383" s="51" t="s">
        <v>1204</v>
      </c>
      <c r="G3383" s="51" t="s">
        <v>1203</v>
      </c>
      <c r="H3383" s="51" t="s">
        <v>1202</v>
      </c>
      <c r="I3383" s="51" t="s">
        <v>1201</v>
      </c>
      <c r="J3383" s="51" t="s">
        <v>1200</v>
      </c>
      <c r="K3383" s="51" t="s">
        <v>1199</v>
      </c>
      <c r="L3383" s="51" t="s">
        <v>1484</v>
      </c>
      <c r="M3383" s="51" t="s">
        <v>1211</v>
      </c>
      <c r="N3383" s="51" t="s">
        <v>1164</v>
      </c>
      <c r="O3383" s="51">
        <v>266900</v>
      </c>
      <c r="P3383" s="51" t="s">
        <v>1195</v>
      </c>
      <c r="Q3383" s="51" t="s">
        <v>1194</v>
      </c>
      <c r="R3383" s="51" t="s">
        <v>15</v>
      </c>
      <c r="T3383" s="51" t="s">
        <v>1861</v>
      </c>
    </row>
    <row r="3384" spans="1:20" x14ac:dyDescent="0.2">
      <c r="A3384" s="51" t="s">
        <v>2182</v>
      </c>
      <c r="B3384" s="51" t="s">
        <v>1573</v>
      </c>
      <c r="C3384" s="51" t="s">
        <v>2630</v>
      </c>
      <c r="D3384" s="51" t="s">
        <v>1547</v>
      </c>
      <c r="E3384" s="51" t="s">
        <v>1546</v>
      </c>
      <c r="F3384" s="51" t="s">
        <v>1204</v>
      </c>
      <c r="G3384" s="51" t="s">
        <v>1203</v>
      </c>
      <c r="H3384" s="51" t="s">
        <v>1202</v>
      </c>
      <c r="I3384" s="51" t="s">
        <v>1201</v>
      </c>
      <c r="J3384" s="51" t="s">
        <v>1200</v>
      </c>
      <c r="K3384" s="51" t="s">
        <v>1199</v>
      </c>
      <c r="L3384" s="51" t="s">
        <v>1482</v>
      </c>
      <c r="M3384" s="51" t="s">
        <v>1211</v>
      </c>
      <c r="N3384" s="51" t="s">
        <v>1164</v>
      </c>
      <c r="O3384" s="51">
        <v>314000</v>
      </c>
      <c r="P3384" s="51" t="s">
        <v>1195</v>
      </c>
      <c r="Q3384" s="51" t="s">
        <v>1194</v>
      </c>
      <c r="R3384" s="51" t="s">
        <v>1213</v>
      </c>
      <c r="T3384" s="51" t="s">
        <v>2546</v>
      </c>
    </row>
    <row r="3385" spans="1:20" x14ac:dyDescent="0.2">
      <c r="A3385" s="51" t="s">
        <v>2182</v>
      </c>
      <c r="B3385" s="51" t="s">
        <v>1573</v>
      </c>
      <c r="C3385" s="51" t="s">
        <v>2630</v>
      </c>
      <c r="D3385" s="51" t="s">
        <v>1547</v>
      </c>
      <c r="E3385" s="51" t="s">
        <v>1546</v>
      </c>
      <c r="F3385" s="51" t="s">
        <v>1204</v>
      </c>
      <c r="G3385" s="51" t="s">
        <v>1203</v>
      </c>
      <c r="H3385" s="51" t="s">
        <v>1202</v>
      </c>
      <c r="I3385" s="51" t="s">
        <v>1201</v>
      </c>
      <c r="J3385" s="51" t="s">
        <v>1200</v>
      </c>
      <c r="K3385" s="51" t="s">
        <v>1199</v>
      </c>
      <c r="L3385" s="51" t="s">
        <v>1481</v>
      </c>
      <c r="M3385" s="51" t="s">
        <v>1221</v>
      </c>
      <c r="N3385" s="51" t="s">
        <v>1164</v>
      </c>
      <c r="O3385" s="51">
        <v>337200</v>
      </c>
      <c r="P3385" s="51" t="s">
        <v>1195</v>
      </c>
      <c r="Q3385" s="51" t="s">
        <v>1194</v>
      </c>
      <c r="R3385" s="51" t="s">
        <v>15</v>
      </c>
      <c r="T3385" s="51" t="s">
        <v>2320</v>
      </c>
    </row>
    <row r="3386" spans="1:20" x14ac:dyDescent="0.2">
      <c r="A3386" s="51" t="s">
        <v>2182</v>
      </c>
      <c r="B3386" s="51" t="s">
        <v>1573</v>
      </c>
      <c r="C3386" s="51" t="s">
        <v>2630</v>
      </c>
      <c r="D3386" s="51" t="s">
        <v>1547</v>
      </c>
      <c r="E3386" s="51" t="s">
        <v>1546</v>
      </c>
      <c r="F3386" s="51" t="s">
        <v>1204</v>
      </c>
      <c r="G3386" s="51" t="s">
        <v>1203</v>
      </c>
      <c r="H3386" s="51" t="s">
        <v>1202</v>
      </c>
      <c r="I3386" s="51" t="s">
        <v>1201</v>
      </c>
      <c r="J3386" s="51" t="s">
        <v>1200</v>
      </c>
      <c r="K3386" s="51" t="s">
        <v>1199</v>
      </c>
      <c r="L3386" s="51" t="s">
        <v>1478</v>
      </c>
      <c r="M3386" s="51" t="s">
        <v>1791</v>
      </c>
      <c r="N3386" s="51" t="s">
        <v>2735</v>
      </c>
      <c r="O3386" s="51">
        <v>716000</v>
      </c>
      <c r="P3386" s="51" t="s">
        <v>1195</v>
      </c>
      <c r="Q3386" s="51" t="s">
        <v>1194</v>
      </c>
      <c r="R3386" s="51" t="s">
        <v>15</v>
      </c>
      <c r="T3386" s="51" t="s">
        <v>2561</v>
      </c>
    </row>
    <row r="3387" spans="1:20" x14ac:dyDescent="0.2">
      <c r="A3387" s="51" t="s">
        <v>2182</v>
      </c>
      <c r="B3387" s="51" t="s">
        <v>1573</v>
      </c>
      <c r="C3387" s="51" t="s">
        <v>2630</v>
      </c>
      <c r="D3387" s="51" t="s">
        <v>1528</v>
      </c>
      <c r="E3387" s="51" t="s">
        <v>1527</v>
      </c>
      <c r="F3387" s="51" t="s">
        <v>1204</v>
      </c>
      <c r="G3387" s="51" t="s">
        <v>1203</v>
      </c>
      <c r="H3387" s="51" t="s">
        <v>1202</v>
      </c>
      <c r="I3387" s="51" t="s">
        <v>1201</v>
      </c>
      <c r="J3387" s="51" t="s">
        <v>1200</v>
      </c>
      <c r="K3387" s="51" t="s">
        <v>1199</v>
      </c>
      <c r="L3387" s="51" t="s">
        <v>1222</v>
      </c>
      <c r="M3387" s="51" t="s">
        <v>1791</v>
      </c>
      <c r="N3387" s="51" t="s">
        <v>2735</v>
      </c>
      <c r="O3387" s="51">
        <v>382900</v>
      </c>
      <c r="P3387" s="51" t="s">
        <v>1195</v>
      </c>
      <c r="Q3387" s="51" t="s">
        <v>1194</v>
      </c>
      <c r="R3387" s="51" t="s">
        <v>15</v>
      </c>
      <c r="T3387" s="51" t="s">
        <v>2518</v>
      </c>
    </row>
    <row r="3388" spans="1:20" x14ac:dyDescent="0.2">
      <c r="A3388" s="51" t="s">
        <v>2182</v>
      </c>
      <c r="B3388" s="51" t="s">
        <v>1573</v>
      </c>
      <c r="C3388" s="51" t="s">
        <v>2630</v>
      </c>
      <c r="D3388" s="51" t="s">
        <v>1528</v>
      </c>
      <c r="E3388" s="51" t="s">
        <v>1527</v>
      </c>
      <c r="F3388" s="51" t="s">
        <v>1204</v>
      </c>
      <c r="G3388" s="51" t="s">
        <v>1203</v>
      </c>
      <c r="H3388" s="51" t="s">
        <v>1202</v>
      </c>
      <c r="I3388" s="51" t="s">
        <v>1201</v>
      </c>
      <c r="J3388" s="51" t="s">
        <v>1200</v>
      </c>
      <c r="K3388" s="51" t="s">
        <v>1199</v>
      </c>
      <c r="L3388" s="51" t="s">
        <v>1219</v>
      </c>
      <c r="M3388" s="51" t="s">
        <v>1197</v>
      </c>
      <c r="N3388" s="51" t="s">
        <v>1168</v>
      </c>
      <c r="O3388" s="51">
        <v>326600</v>
      </c>
      <c r="P3388" s="51" t="s">
        <v>1195</v>
      </c>
      <c r="Q3388" s="51" t="s">
        <v>1194</v>
      </c>
      <c r="R3388" s="51" t="s">
        <v>15</v>
      </c>
      <c r="T3388" s="51" t="s">
        <v>2543</v>
      </c>
    </row>
    <row r="3389" spans="1:20" x14ac:dyDescent="0.2">
      <c r="A3389" s="51" t="s">
        <v>2182</v>
      </c>
      <c r="B3389" s="51" t="s">
        <v>1573</v>
      </c>
      <c r="C3389" s="51" t="s">
        <v>2630</v>
      </c>
      <c r="D3389" s="51" t="s">
        <v>1528</v>
      </c>
      <c r="E3389" s="51" t="s">
        <v>1527</v>
      </c>
      <c r="F3389" s="51" t="s">
        <v>1204</v>
      </c>
      <c r="G3389" s="51" t="s">
        <v>1203</v>
      </c>
      <c r="H3389" s="51" t="s">
        <v>1202</v>
      </c>
      <c r="I3389" s="51" t="s">
        <v>1201</v>
      </c>
      <c r="J3389" s="51" t="s">
        <v>1200</v>
      </c>
      <c r="K3389" s="51" t="s">
        <v>1199</v>
      </c>
      <c r="L3389" s="51" t="s">
        <v>1217</v>
      </c>
      <c r="M3389" s="51" t="s">
        <v>1211</v>
      </c>
      <c r="N3389" s="51" t="s">
        <v>1164</v>
      </c>
      <c r="O3389" s="51">
        <v>329500</v>
      </c>
      <c r="P3389" s="51" t="s">
        <v>1195</v>
      </c>
      <c r="Q3389" s="51" t="s">
        <v>1194</v>
      </c>
      <c r="R3389" s="51" t="s">
        <v>15</v>
      </c>
      <c r="T3389" s="51" t="s">
        <v>2480</v>
      </c>
    </row>
    <row r="3390" spans="1:20" x14ac:dyDescent="0.2">
      <c r="A3390" s="51" t="s">
        <v>2182</v>
      </c>
      <c r="B3390" s="51" t="s">
        <v>1573</v>
      </c>
      <c r="C3390" s="51" t="s">
        <v>2630</v>
      </c>
      <c r="D3390" s="51" t="s">
        <v>1528</v>
      </c>
      <c r="E3390" s="51" t="s">
        <v>1527</v>
      </c>
      <c r="F3390" s="51" t="s">
        <v>1204</v>
      </c>
      <c r="G3390" s="51" t="s">
        <v>1203</v>
      </c>
      <c r="H3390" s="51" t="s">
        <v>1202</v>
      </c>
      <c r="I3390" s="51" t="s">
        <v>1201</v>
      </c>
      <c r="J3390" s="51" t="s">
        <v>1200</v>
      </c>
      <c r="K3390" s="51" t="s">
        <v>1199</v>
      </c>
      <c r="L3390" s="51" t="s">
        <v>1215</v>
      </c>
      <c r="M3390" s="51" t="s">
        <v>1791</v>
      </c>
      <c r="N3390" s="51" t="s">
        <v>2735</v>
      </c>
      <c r="O3390" s="51">
        <v>789900</v>
      </c>
      <c r="P3390" s="51" t="s">
        <v>1195</v>
      </c>
      <c r="Q3390" s="51" t="s">
        <v>1194</v>
      </c>
      <c r="R3390" s="51" t="s">
        <v>15</v>
      </c>
      <c r="T3390" s="51" t="s">
        <v>2717</v>
      </c>
    </row>
    <row r="3391" spans="1:20" x14ac:dyDescent="0.2">
      <c r="A3391" s="51" t="s">
        <v>2182</v>
      </c>
      <c r="B3391" s="51" t="s">
        <v>1573</v>
      </c>
      <c r="C3391" s="51" t="s">
        <v>2630</v>
      </c>
      <c r="D3391" s="51" t="s">
        <v>1528</v>
      </c>
      <c r="E3391" s="51" t="s">
        <v>1527</v>
      </c>
      <c r="F3391" s="51" t="s">
        <v>1204</v>
      </c>
      <c r="G3391" s="51" t="s">
        <v>1203</v>
      </c>
      <c r="H3391" s="51" t="s">
        <v>1202</v>
      </c>
      <c r="I3391" s="51" t="s">
        <v>1201</v>
      </c>
      <c r="J3391" s="51" t="s">
        <v>1200</v>
      </c>
      <c r="K3391" s="51" t="s">
        <v>1199</v>
      </c>
      <c r="L3391" s="51" t="s">
        <v>1212</v>
      </c>
      <c r="M3391" s="51" t="s">
        <v>1211</v>
      </c>
      <c r="N3391" s="51" t="s">
        <v>1164</v>
      </c>
      <c r="O3391" s="51">
        <v>209900</v>
      </c>
      <c r="P3391" s="51" t="s">
        <v>1195</v>
      </c>
      <c r="Q3391" s="51" t="s">
        <v>1194</v>
      </c>
      <c r="R3391" s="51" t="s">
        <v>15</v>
      </c>
      <c r="T3391" s="51" t="s">
        <v>2004</v>
      </c>
    </row>
    <row r="3392" spans="1:20" x14ac:dyDescent="0.2">
      <c r="A3392" s="51" t="s">
        <v>2182</v>
      </c>
      <c r="B3392" s="51" t="s">
        <v>1573</v>
      </c>
      <c r="C3392" s="51" t="s">
        <v>2630</v>
      </c>
      <c r="D3392" s="51" t="s">
        <v>1528</v>
      </c>
      <c r="E3392" s="51" t="s">
        <v>1527</v>
      </c>
      <c r="F3392" s="51" t="s">
        <v>1204</v>
      </c>
      <c r="G3392" s="51" t="s">
        <v>1203</v>
      </c>
      <c r="H3392" s="51" t="s">
        <v>1202</v>
      </c>
      <c r="I3392" s="51" t="s">
        <v>1201</v>
      </c>
      <c r="J3392" s="51" t="s">
        <v>1200</v>
      </c>
      <c r="K3392" s="51" t="s">
        <v>1199</v>
      </c>
      <c r="L3392" s="51" t="s">
        <v>1198</v>
      </c>
      <c r="M3392" s="51" t="s">
        <v>1791</v>
      </c>
      <c r="N3392" s="51" t="s">
        <v>2735</v>
      </c>
      <c r="O3392" s="51">
        <v>222000</v>
      </c>
      <c r="P3392" s="51" t="s">
        <v>1195</v>
      </c>
      <c r="Q3392" s="51" t="s">
        <v>1194</v>
      </c>
      <c r="R3392" s="51" t="s">
        <v>15</v>
      </c>
      <c r="T3392" s="51" t="s">
        <v>1342</v>
      </c>
    </row>
    <row r="3393" spans="1:20" x14ac:dyDescent="0.2">
      <c r="A3393" s="51" t="s">
        <v>2182</v>
      </c>
      <c r="B3393" s="51" t="s">
        <v>1573</v>
      </c>
      <c r="C3393" s="51" t="s">
        <v>2630</v>
      </c>
      <c r="D3393" s="51" t="s">
        <v>1528</v>
      </c>
      <c r="E3393" s="51" t="s">
        <v>1527</v>
      </c>
      <c r="F3393" s="51" t="s">
        <v>1204</v>
      </c>
      <c r="G3393" s="51" t="s">
        <v>1203</v>
      </c>
      <c r="H3393" s="51" t="s">
        <v>1202</v>
      </c>
      <c r="I3393" s="51" t="s">
        <v>1201</v>
      </c>
      <c r="J3393" s="51" t="s">
        <v>1200</v>
      </c>
      <c r="K3393" s="51" t="s">
        <v>1199</v>
      </c>
      <c r="L3393" s="51" t="s">
        <v>1251</v>
      </c>
      <c r="M3393" s="51" t="s">
        <v>1791</v>
      </c>
      <c r="N3393" s="51" t="s">
        <v>2735</v>
      </c>
      <c r="O3393" s="51">
        <v>184885</v>
      </c>
      <c r="P3393" s="51" t="s">
        <v>1195</v>
      </c>
      <c r="Q3393" s="51" t="s">
        <v>1194</v>
      </c>
      <c r="R3393" s="51" t="s">
        <v>15</v>
      </c>
      <c r="T3393" s="51" t="s">
        <v>2695</v>
      </c>
    </row>
    <row r="3394" spans="1:20" x14ac:dyDescent="0.2">
      <c r="A3394" s="51" t="s">
        <v>2182</v>
      </c>
      <c r="B3394" s="51" t="s">
        <v>1573</v>
      </c>
      <c r="C3394" s="51" t="s">
        <v>2630</v>
      </c>
      <c r="D3394" s="51" t="s">
        <v>1528</v>
      </c>
      <c r="E3394" s="51" t="s">
        <v>1527</v>
      </c>
      <c r="F3394" s="51" t="s">
        <v>1204</v>
      </c>
      <c r="G3394" s="51" t="s">
        <v>1203</v>
      </c>
      <c r="H3394" s="51" t="s">
        <v>1202</v>
      </c>
      <c r="I3394" s="51" t="s">
        <v>1201</v>
      </c>
      <c r="J3394" s="51" t="s">
        <v>1200</v>
      </c>
      <c r="K3394" s="51" t="s">
        <v>1199</v>
      </c>
      <c r="L3394" s="51" t="s">
        <v>1248</v>
      </c>
      <c r="M3394" s="51" t="s">
        <v>1791</v>
      </c>
      <c r="N3394" s="51" t="s">
        <v>2735</v>
      </c>
      <c r="O3394" s="51">
        <v>248950</v>
      </c>
      <c r="P3394" s="51" t="s">
        <v>1195</v>
      </c>
      <c r="Q3394" s="51" t="s">
        <v>1194</v>
      </c>
      <c r="R3394" s="51" t="s">
        <v>15</v>
      </c>
      <c r="T3394" s="51" t="s">
        <v>2688</v>
      </c>
    </row>
    <row r="3395" spans="1:20" x14ac:dyDescent="0.2">
      <c r="A3395" s="51" t="s">
        <v>2182</v>
      </c>
      <c r="B3395" s="51" t="s">
        <v>1573</v>
      </c>
      <c r="C3395" s="51" t="s">
        <v>2630</v>
      </c>
      <c r="D3395" s="51" t="s">
        <v>1528</v>
      </c>
      <c r="E3395" s="51" t="s">
        <v>1527</v>
      </c>
      <c r="F3395" s="51" t="s">
        <v>1204</v>
      </c>
      <c r="G3395" s="51" t="s">
        <v>1203</v>
      </c>
      <c r="H3395" s="51" t="s">
        <v>1202</v>
      </c>
      <c r="I3395" s="51" t="s">
        <v>1201</v>
      </c>
      <c r="J3395" s="51" t="s">
        <v>1200</v>
      </c>
      <c r="K3395" s="51" t="s">
        <v>1199</v>
      </c>
      <c r="L3395" s="51" t="s">
        <v>1246</v>
      </c>
      <c r="M3395" s="51" t="s">
        <v>1211</v>
      </c>
      <c r="N3395" s="51" t="s">
        <v>1164</v>
      </c>
      <c r="O3395" s="51">
        <v>229900</v>
      </c>
      <c r="P3395" s="51" t="s">
        <v>1195</v>
      </c>
      <c r="Q3395" s="51" t="s">
        <v>1194</v>
      </c>
      <c r="R3395" s="51" t="s">
        <v>1213</v>
      </c>
      <c r="T3395" s="51" t="s">
        <v>1654</v>
      </c>
    </row>
    <row r="3396" spans="1:20" x14ac:dyDescent="0.2">
      <c r="A3396" s="51" t="s">
        <v>2182</v>
      </c>
      <c r="B3396" s="51" t="s">
        <v>1573</v>
      </c>
      <c r="C3396" s="51" t="s">
        <v>2630</v>
      </c>
      <c r="D3396" s="51" t="s">
        <v>1528</v>
      </c>
      <c r="E3396" s="51" t="s">
        <v>1527</v>
      </c>
      <c r="F3396" s="51" t="s">
        <v>1204</v>
      </c>
      <c r="G3396" s="51" t="s">
        <v>1203</v>
      </c>
      <c r="H3396" s="51" t="s">
        <v>1202</v>
      </c>
      <c r="I3396" s="51" t="s">
        <v>1201</v>
      </c>
      <c r="J3396" s="51" t="s">
        <v>1200</v>
      </c>
      <c r="K3396" s="51" t="s">
        <v>1199</v>
      </c>
      <c r="L3396" s="51" t="s">
        <v>1244</v>
      </c>
      <c r="M3396" s="51" t="s">
        <v>1791</v>
      </c>
      <c r="N3396" s="51" t="s">
        <v>2735</v>
      </c>
      <c r="O3396" s="51">
        <v>159098</v>
      </c>
      <c r="P3396" s="51" t="s">
        <v>1195</v>
      </c>
      <c r="Q3396" s="51" t="s">
        <v>1194</v>
      </c>
      <c r="R3396" s="51" t="s">
        <v>15</v>
      </c>
      <c r="T3396" s="51" t="s">
        <v>2610</v>
      </c>
    </row>
    <row r="3397" spans="1:20" x14ac:dyDescent="0.2">
      <c r="A3397" s="51" t="s">
        <v>2182</v>
      </c>
      <c r="B3397" s="51" t="s">
        <v>1573</v>
      </c>
      <c r="C3397" s="51" t="s">
        <v>2630</v>
      </c>
      <c r="D3397" s="51" t="s">
        <v>1528</v>
      </c>
      <c r="E3397" s="51" t="s">
        <v>1527</v>
      </c>
      <c r="F3397" s="51" t="s">
        <v>1204</v>
      </c>
      <c r="G3397" s="51" t="s">
        <v>1203</v>
      </c>
      <c r="H3397" s="51" t="s">
        <v>1202</v>
      </c>
      <c r="I3397" s="51" t="s">
        <v>1201</v>
      </c>
      <c r="J3397" s="51" t="s">
        <v>1200</v>
      </c>
      <c r="K3397" s="51" t="s">
        <v>1199</v>
      </c>
      <c r="L3397" s="51" t="s">
        <v>1242</v>
      </c>
      <c r="M3397" s="51" t="s">
        <v>1791</v>
      </c>
      <c r="N3397" s="51" t="s">
        <v>2735</v>
      </c>
      <c r="O3397" s="51">
        <v>462900</v>
      </c>
      <c r="P3397" s="51" t="s">
        <v>1195</v>
      </c>
      <c r="Q3397" s="51" t="s">
        <v>1194</v>
      </c>
      <c r="R3397" s="51" t="s">
        <v>15</v>
      </c>
      <c r="T3397" s="51" t="s">
        <v>2588</v>
      </c>
    </row>
    <row r="3398" spans="1:20" x14ac:dyDescent="0.2">
      <c r="A3398" s="51" t="s">
        <v>2182</v>
      </c>
      <c r="B3398" s="51" t="s">
        <v>1573</v>
      </c>
      <c r="C3398" s="51" t="s">
        <v>2630</v>
      </c>
      <c r="D3398" s="51" t="s">
        <v>1528</v>
      </c>
      <c r="E3398" s="51" t="s">
        <v>1527</v>
      </c>
      <c r="F3398" s="51" t="s">
        <v>1204</v>
      </c>
      <c r="G3398" s="51" t="s">
        <v>1203</v>
      </c>
      <c r="H3398" s="51" t="s">
        <v>1202</v>
      </c>
      <c r="I3398" s="51" t="s">
        <v>1201</v>
      </c>
      <c r="J3398" s="51" t="s">
        <v>1200</v>
      </c>
      <c r="K3398" s="51" t="s">
        <v>1199</v>
      </c>
      <c r="L3398" s="51" t="s">
        <v>1238</v>
      </c>
      <c r="M3398" s="51" t="s">
        <v>1221</v>
      </c>
      <c r="N3398" s="51" t="s">
        <v>1164</v>
      </c>
      <c r="O3398" s="51">
        <v>344900</v>
      </c>
      <c r="P3398" s="51" t="s">
        <v>1195</v>
      </c>
      <c r="Q3398" s="51" t="s">
        <v>1194</v>
      </c>
      <c r="R3398" s="51" t="s">
        <v>1213</v>
      </c>
      <c r="T3398" s="51" t="s">
        <v>2476</v>
      </c>
    </row>
    <row r="3399" spans="1:20" x14ac:dyDescent="0.2">
      <c r="A3399" s="51" t="s">
        <v>2182</v>
      </c>
      <c r="B3399" s="51" t="s">
        <v>1573</v>
      </c>
      <c r="C3399" s="51" t="s">
        <v>2630</v>
      </c>
      <c r="D3399" s="51" t="s">
        <v>1528</v>
      </c>
      <c r="E3399" s="51" t="s">
        <v>1527</v>
      </c>
      <c r="F3399" s="51" t="s">
        <v>1204</v>
      </c>
      <c r="G3399" s="51" t="s">
        <v>1203</v>
      </c>
      <c r="H3399" s="51" t="s">
        <v>1202</v>
      </c>
      <c r="I3399" s="51" t="s">
        <v>1201</v>
      </c>
      <c r="J3399" s="51" t="s">
        <v>1200</v>
      </c>
      <c r="K3399" s="51" t="s">
        <v>1199</v>
      </c>
      <c r="L3399" s="51" t="s">
        <v>1488</v>
      </c>
      <c r="M3399" s="51" t="s">
        <v>1791</v>
      </c>
      <c r="N3399" s="51" t="s">
        <v>2735</v>
      </c>
      <c r="O3399" s="51">
        <v>322000</v>
      </c>
      <c r="P3399" s="51" t="s">
        <v>1195</v>
      </c>
      <c r="Q3399" s="51" t="s">
        <v>1194</v>
      </c>
      <c r="R3399" s="51" t="s">
        <v>15</v>
      </c>
      <c r="T3399" s="51" t="s">
        <v>2316</v>
      </c>
    </row>
    <row r="3400" spans="1:20" x14ac:dyDescent="0.2">
      <c r="A3400" s="51" t="s">
        <v>2182</v>
      </c>
      <c r="B3400" s="51" t="s">
        <v>1573</v>
      </c>
      <c r="C3400" s="51" t="s">
        <v>2630</v>
      </c>
      <c r="D3400" s="51" t="s">
        <v>1528</v>
      </c>
      <c r="E3400" s="51" t="s">
        <v>1527</v>
      </c>
      <c r="F3400" s="51" t="s">
        <v>1204</v>
      </c>
      <c r="G3400" s="51" t="s">
        <v>1203</v>
      </c>
      <c r="H3400" s="51" t="s">
        <v>1202</v>
      </c>
      <c r="I3400" s="51" t="s">
        <v>1201</v>
      </c>
      <c r="J3400" s="51" t="s">
        <v>1200</v>
      </c>
      <c r="K3400" s="51" t="s">
        <v>1199</v>
      </c>
      <c r="L3400" s="51" t="s">
        <v>1486</v>
      </c>
      <c r="M3400" s="51" t="s">
        <v>1211</v>
      </c>
      <c r="N3400" s="51" t="s">
        <v>1164</v>
      </c>
      <c r="O3400" s="51">
        <v>184900</v>
      </c>
      <c r="P3400" s="51" t="s">
        <v>1195</v>
      </c>
      <c r="Q3400" s="51" t="s">
        <v>1194</v>
      </c>
      <c r="R3400" s="51" t="s">
        <v>15</v>
      </c>
      <c r="T3400" s="51" t="s">
        <v>2490</v>
      </c>
    </row>
    <row r="3401" spans="1:20" x14ac:dyDescent="0.2">
      <c r="A3401" s="51" t="s">
        <v>2182</v>
      </c>
      <c r="B3401" s="51" t="s">
        <v>1573</v>
      </c>
      <c r="C3401" s="51" t="s">
        <v>2630</v>
      </c>
      <c r="D3401" s="51" t="s">
        <v>1528</v>
      </c>
      <c r="E3401" s="51" t="s">
        <v>1527</v>
      </c>
      <c r="F3401" s="51" t="s">
        <v>1204</v>
      </c>
      <c r="G3401" s="51" t="s">
        <v>1203</v>
      </c>
      <c r="H3401" s="51" t="s">
        <v>1202</v>
      </c>
      <c r="I3401" s="51" t="s">
        <v>1201</v>
      </c>
      <c r="J3401" s="51" t="s">
        <v>1200</v>
      </c>
      <c r="K3401" s="51" t="s">
        <v>1199</v>
      </c>
      <c r="L3401" s="51" t="s">
        <v>1484</v>
      </c>
      <c r="M3401" s="51" t="s">
        <v>1211</v>
      </c>
      <c r="N3401" s="51" t="s">
        <v>1164</v>
      </c>
      <c r="O3401" s="51">
        <v>249900</v>
      </c>
      <c r="P3401" s="51" t="s">
        <v>1195</v>
      </c>
      <c r="Q3401" s="51" t="s">
        <v>1194</v>
      </c>
      <c r="R3401" s="51" t="s">
        <v>15</v>
      </c>
      <c r="T3401" s="51" t="s">
        <v>1302</v>
      </c>
    </row>
    <row r="3402" spans="1:20" x14ac:dyDescent="0.2">
      <c r="A3402" s="51" t="s">
        <v>2182</v>
      </c>
      <c r="B3402" s="51" t="s">
        <v>1573</v>
      </c>
      <c r="C3402" s="51" t="s">
        <v>2630</v>
      </c>
      <c r="D3402" s="51" t="s">
        <v>1528</v>
      </c>
      <c r="E3402" s="51" t="s">
        <v>1527</v>
      </c>
      <c r="F3402" s="51" t="s">
        <v>1204</v>
      </c>
      <c r="G3402" s="51" t="s">
        <v>1203</v>
      </c>
      <c r="H3402" s="51" t="s">
        <v>1202</v>
      </c>
      <c r="I3402" s="51" t="s">
        <v>1201</v>
      </c>
      <c r="J3402" s="51" t="s">
        <v>1200</v>
      </c>
      <c r="K3402" s="51" t="s">
        <v>1199</v>
      </c>
      <c r="L3402" s="51" t="s">
        <v>1482</v>
      </c>
      <c r="M3402" s="51" t="s">
        <v>1197</v>
      </c>
      <c r="N3402" s="51" t="s">
        <v>1168</v>
      </c>
      <c r="O3402" s="51">
        <v>322900</v>
      </c>
      <c r="P3402" s="51" t="s">
        <v>1195</v>
      </c>
      <c r="Q3402" s="51" t="s">
        <v>1194</v>
      </c>
      <c r="R3402" s="51" t="s">
        <v>15</v>
      </c>
      <c r="T3402" s="51" t="s">
        <v>2228</v>
      </c>
    </row>
    <row r="3403" spans="1:20" x14ac:dyDescent="0.2">
      <c r="A3403" s="51" t="s">
        <v>2182</v>
      </c>
      <c r="B3403" s="51" t="s">
        <v>1573</v>
      </c>
      <c r="C3403" s="51" t="s">
        <v>2630</v>
      </c>
      <c r="D3403" s="51" t="s">
        <v>1528</v>
      </c>
      <c r="E3403" s="51" t="s">
        <v>1527</v>
      </c>
      <c r="F3403" s="51" t="s">
        <v>1204</v>
      </c>
      <c r="G3403" s="51" t="s">
        <v>1203</v>
      </c>
      <c r="H3403" s="51" t="s">
        <v>1202</v>
      </c>
      <c r="I3403" s="51" t="s">
        <v>1201</v>
      </c>
      <c r="J3403" s="51" t="s">
        <v>1200</v>
      </c>
      <c r="K3403" s="51" t="s">
        <v>1199</v>
      </c>
      <c r="L3403" s="51" t="s">
        <v>1481</v>
      </c>
      <c r="M3403" s="51" t="s">
        <v>1197</v>
      </c>
      <c r="N3403" s="51" t="s">
        <v>1168</v>
      </c>
      <c r="O3403" s="51">
        <v>321900</v>
      </c>
      <c r="P3403" s="51" t="s">
        <v>1195</v>
      </c>
      <c r="Q3403" s="51" t="s">
        <v>1194</v>
      </c>
      <c r="R3403" s="51" t="s">
        <v>15</v>
      </c>
      <c r="T3403" s="51" t="s">
        <v>2716</v>
      </c>
    </row>
    <row r="3404" spans="1:20" x14ac:dyDescent="0.2">
      <c r="A3404" s="51" t="s">
        <v>2182</v>
      </c>
      <c r="B3404" s="51" t="s">
        <v>1573</v>
      </c>
      <c r="C3404" s="51" t="s">
        <v>2630</v>
      </c>
      <c r="D3404" s="51" t="s">
        <v>1528</v>
      </c>
      <c r="E3404" s="51" t="s">
        <v>1527</v>
      </c>
      <c r="F3404" s="51" t="s">
        <v>1204</v>
      </c>
      <c r="G3404" s="51" t="s">
        <v>1203</v>
      </c>
      <c r="H3404" s="51" t="s">
        <v>1202</v>
      </c>
      <c r="I3404" s="51" t="s">
        <v>1201</v>
      </c>
      <c r="J3404" s="51" t="s">
        <v>1200</v>
      </c>
      <c r="K3404" s="51" t="s">
        <v>1199</v>
      </c>
      <c r="L3404" s="51" t="s">
        <v>1478</v>
      </c>
      <c r="M3404" s="51" t="s">
        <v>1211</v>
      </c>
      <c r="N3404" s="51" t="s">
        <v>1164</v>
      </c>
      <c r="O3404" s="51">
        <v>157400</v>
      </c>
      <c r="P3404" s="51" t="s">
        <v>1195</v>
      </c>
      <c r="Q3404" s="51" t="s">
        <v>1194</v>
      </c>
      <c r="R3404" s="51" t="s">
        <v>15</v>
      </c>
      <c r="T3404" s="51" t="s">
        <v>2047</v>
      </c>
    </row>
    <row r="3405" spans="1:20" x14ac:dyDescent="0.2">
      <c r="A3405" s="51" t="s">
        <v>2182</v>
      </c>
      <c r="B3405" s="51" t="s">
        <v>1573</v>
      </c>
      <c r="C3405" s="51" t="s">
        <v>2630</v>
      </c>
      <c r="D3405" s="51" t="s">
        <v>1528</v>
      </c>
      <c r="E3405" s="51" t="s">
        <v>1527</v>
      </c>
      <c r="F3405" s="51" t="s">
        <v>1204</v>
      </c>
      <c r="G3405" s="51" t="s">
        <v>1203</v>
      </c>
      <c r="H3405" s="51" t="s">
        <v>1202</v>
      </c>
      <c r="I3405" s="51" t="s">
        <v>1201</v>
      </c>
      <c r="J3405" s="51" t="s">
        <v>1200</v>
      </c>
      <c r="K3405" s="51" t="s">
        <v>1199</v>
      </c>
      <c r="L3405" s="51" t="s">
        <v>1535</v>
      </c>
      <c r="M3405" s="51" t="s">
        <v>1791</v>
      </c>
      <c r="N3405" s="51" t="s">
        <v>2735</v>
      </c>
      <c r="O3405" s="51">
        <v>178200</v>
      </c>
      <c r="P3405" s="51" t="s">
        <v>1195</v>
      </c>
      <c r="Q3405" s="51" t="s">
        <v>1194</v>
      </c>
      <c r="R3405" s="51" t="s">
        <v>15</v>
      </c>
      <c r="T3405" s="51" t="s">
        <v>2497</v>
      </c>
    </row>
    <row r="3406" spans="1:20" x14ac:dyDescent="0.2">
      <c r="A3406" s="51" t="s">
        <v>2182</v>
      </c>
      <c r="B3406" s="51" t="s">
        <v>1573</v>
      </c>
      <c r="C3406" s="51" t="s">
        <v>2630</v>
      </c>
      <c r="D3406" s="51" t="s">
        <v>1528</v>
      </c>
      <c r="E3406" s="51" t="s">
        <v>1527</v>
      </c>
      <c r="F3406" s="51" t="s">
        <v>1204</v>
      </c>
      <c r="G3406" s="51" t="s">
        <v>1203</v>
      </c>
      <c r="H3406" s="51" t="s">
        <v>1202</v>
      </c>
      <c r="I3406" s="51" t="s">
        <v>1201</v>
      </c>
      <c r="J3406" s="51" t="s">
        <v>1200</v>
      </c>
      <c r="K3406" s="51" t="s">
        <v>1199</v>
      </c>
      <c r="L3406" s="51" t="s">
        <v>1533</v>
      </c>
      <c r="M3406" s="51" t="s">
        <v>1197</v>
      </c>
      <c r="N3406" s="51" t="s">
        <v>1168</v>
      </c>
      <c r="O3406" s="51">
        <v>567400</v>
      </c>
      <c r="P3406" s="51" t="s">
        <v>1195</v>
      </c>
      <c r="Q3406" s="51" t="s">
        <v>1194</v>
      </c>
      <c r="R3406" s="51" t="s">
        <v>15</v>
      </c>
      <c r="T3406" s="51" t="s">
        <v>2679</v>
      </c>
    </row>
    <row r="3407" spans="1:20" x14ac:dyDescent="0.2">
      <c r="A3407" s="51" t="s">
        <v>2182</v>
      </c>
      <c r="B3407" s="51" t="s">
        <v>1573</v>
      </c>
      <c r="C3407" s="51" t="s">
        <v>2630</v>
      </c>
      <c r="D3407" s="51" t="s">
        <v>1528</v>
      </c>
      <c r="E3407" s="51" t="s">
        <v>1527</v>
      </c>
      <c r="F3407" s="51" t="s">
        <v>1204</v>
      </c>
      <c r="G3407" s="51" t="s">
        <v>1203</v>
      </c>
      <c r="H3407" s="51" t="s">
        <v>1202</v>
      </c>
      <c r="I3407" s="51" t="s">
        <v>1201</v>
      </c>
      <c r="J3407" s="51" t="s">
        <v>1200</v>
      </c>
      <c r="K3407" s="51" t="s">
        <v>1199</v>
      </c>
      <c r="L3407" s="51" t="s">
        <v>1532</v>
      </c>
      <c r="M3407" s="51" t="s">
        <v>1791</v>
      </c>
      <c r="N3407" s="51" t="s">
        <v>2735</v>
      </c>
      <c r="O3407" s="51">
        <v>162650</v>
      </c>
      <c r="P3407" s="51" t="s">
        <v>1195</v>
      </c>
      <c r="Q3407" s="51" t="s">
        <v>1194</v>
      </c>
      <c r="R3407" s="51" t="s">
        <v>15</v>
      </c>
      <c r="T3407" s="51" t="s">
        <v>2715</v>
      </c>
    </row>
    <row r="3408" spans="1:20" x14ac:dyDescent="0.2">
      <c r="A3408" s="51" t="s">
        <v>2182</v>
      </c>
      <c r="B3408" s="51" t="s">
        <v>1573</v>
      </c>
      <c r="C3408" s="51" t="s">
        <v>2630</v>
      </c>
      <c r="D3408" s="51" t="s">
        <v>1528</v>
      </c>
      <c r="E3408" s="51" t="s">
        <v>1527</v>
      </c>
      <c r="F3408" s="51" t="s">
        <v>1204</v>
      </c>
      <c r="G3408" s="51" t="s">
        <v>1203</v>
      </c>
      <c r="H3408" s="51" t="s">
        <v>1202</v>
      </c>
      <c r="I3408" s="51" t="s">
        <v>1201</v>
      </c>
      <c r="J3408" s="51" t="s">
        <v>1200</v>
      </c>
      <c r="K3408" s="51" t="s">
        <v>1199</v>
      </c>
      <c r="L3408" s="51" t="s">
        <v>1531</v>
      </c>
      <c r="M3408" s="51" t="s">
        <v>1791</v>
      </c>
      <c r="N3408" s="51" t="s">
        <v>2735</v>
      </c>
      <c r="O3408" s="51">
        <v>439900</v>
      </c>
      <c r="P3408" s="51" t="s">
        <v>1195</v>
      </c>
      <c r="Q3408" s="51" t="s">
        <v>1194</v>
      </c>
      <c r="R3408" s="51" t="s">
        <v>15</v>
      </c>
      <c r="T3408" s="51" t="s">
        <v>1506</v>
      </c>
    </row>
    <row r="3409" spans="1:20" x14ac:dyDescent="0.2">
      <c r="A3409" s="51" t="s">
        <v>2182</v>
      </c>
      <c r="B3409" s="51" t="s">
        <v>1573</v>
      </c>
      <c r="C3409" s="51" t="s">
        <v>2630</v>
      </c>
      <c r="D3409" s="51" t="s">
        <v>1528</v>
      </c>
      <c r="E3409" s="51" t="s">
        <v>1527</v>
      </c>
      <c r="F3409" s="51" t="s">
        <v>1204</v>
      </c>
      <c r="G3409" s="51" t="s">
        <v>1203</v>
      </c>
      <c r="H3409" s="51" t="s">
        <v>1202</v>
      </c>
      <c r="I3409" s="51" t="s">
        <v>1201</v>
      </c>
      <c r="J3409" s="51" t="s">
        <v>1200</v>
      </c>
      <c r="K3409" s="51" t="s">
        <v>1199</v>
      </c>
      <c r="L3409" s="51" t="s">
        <v>1530</v>
      </c>
      <c r="M3409" s="51" t="s">
        <v>1221</v>
      </c>
      <c r="N3409" s="51" t="s">
        <v>1164</v>
      </c>
      <c r="O3409" s="51">
        <v>184000</v>
      </c>
      <c r="P3409" s="51" t="s">
        <v>1195</v>
      </c>
      <c r="Q3409" s="51" t="s">
        <v>1194</v>
      </c>
      <c r="R3409" s="51" t="s">
        <v>15</v>
      </c>
      <c r="T3409" s="51" t="s">
        <v>2656</v>
      </c>
    </row>
    <row r="3410" spans="1:20" x14ac:dyDescent="0.2">
      <c r="A3410" s="51" t="s">
        <v>2182</v>
      </c>
      <c r="B3410" s="51" t="s">
        <v>1573</v>
      </c>
      <c r="C3410" s="51" t="s">
        <v>2630</v>
      </c>
      <c r="D3410" s="51" t="s">
        <v>1528</v>
      </c>
      <c r="E3410" s="51" t="s">
        <v>1527</v>
      </c>
      <c r="F3410" s="51" t="s">
        <v>1204</v>
      </c>
      <c r="G3410" s="51" t="s">
        <v>1203</v>
      </c>
      <c r="H3410" s="51" t="s">
        <v>1202</v>
      </c>
      <c r="I3410" s="51" t="s">
        <v>1201</v>
      </c>
      <c r="J3410" s="51" t="s">
        <v>1200</v>
      </c>
      <c r="K3410" s="51" t="s">
        <v>1199</v>
      </c>
      <c r="L3410" s="51" t="s">
        <v>1526</v>
      </c>
      <c r="M3410" s="51" t="s">
        <v>1989</v>
      </c>
      <c r="N3410" s="51" t="s">
        <v>1166</v>
      </c>
      <c r="O3410" s="51">
        <v>384900</v>
      </c>
      <c r="P3410" s="51" t="s">
        <v>1195</v>
      </c>
      <c r="Q3410" s="51" t="s">
        <v>1194</v>
      </c>
      <c r="R3410" s="51" t="s">
        <v>15</v>
      </c>
      <c r="T3410" s="51" t="s">
        <v>2607</v>
      </c>
    </row>
    <row r="3411" spans="1:20" x14ac:dyDescent="0.2">
      <c r="A3411" s="51" t="s">
        <v>2182</v>
      </c>
      <c r="B3411" s="51" t="s">
        <v>1573</v>
      </c>
      <c r="C3411" s="51" t="s">
        <v>2630</v>
      </c>
      <c r="D3411" s="51" t="s">
        <v>1522</v>
      </c>
      <c r="E3411" s="51" t="s">
        <v>1521</v>
      </c>
      <c r="F3411" s="51" t="s">
        <v>1204</v>
      </c>
      <c r="G3411" s="51" t="s">
        <v>1203</v>
      </c>
      <c r="H3411" s="51" t="s">
        <v>1202</v>
      </c>
      <c r="I3411" s="51" t="s">
        <v>1201</v>
      </c>
      <c r="J3411" s="51" t="s">
        <v>1200</v>
      </c>
      <c r="K3411" s="51" t="s">
        <v>1199</v>
      </c>
      <c r="L3411" s="51" t="s">
        <v>1222</v>
      </c>
      <c r="M3411" s="51" t="s">
        <v>1211</v>
      </c>
      <c r="N3411" s="51" t="s">
        <v>1164</v>
      </c>
      <c r="O3411" s="51">
        <v>209900</v>
      </c>
      <c r="P3411" s="51" t="s">
        <v>1195</v>
      </c>
      <c r="Q3411" s="51" t="s">
        <v>1194</v>
      </c>
      <c r="R3411" s="51" t="s">
        <v>15</v>
      </c>
      <c r="T3411" s="51" t="s">
        <v>2004</v>
      </c>
    </row>
    <row r="3412" spans="1:20" x14ac:dyDescent="0.2">
      <c r="A3412" s="51" t="s">
        <v>2182</v>
      </c>
      <c r="B3412" s="51" t="s">
        <v>1573</v>
      </c>
      <c r="C3412" s="51" t="s">
        <v>2630</v>
      </c>
      <c r="D3412" s="51" t="s">
        <v>1522</v>
      </c>
      <c r="E3412" s="51" t="s">
        <v>1521</v>
      </c>
      <c r="F3412" s="51" t="s">
        <v>1204</v>
      </c>
      <c r="G3412" s="51" t="s">
        <v>1203</v>
      </c>
      <c r="H3412" s="51" t="s">
        <v>1202</v>
      </c>
      <c r="I3412" s="51" t="s">
        <v>1201</v>
      </c>
      <c r="J3412" s="51" t="s">
        <v>1200</v>
      </c>
      <c r="K3412" s="51" t="s">
        <v>1199</v>
      </c>
      <c r="L3412" s="51" t="s">
        <v>1219</v>
      </c>
      <c r="M3412" s="51" t="s">
        <v>1221</v>
      </c>
      <c r="N3412" s="51" t="s">
        <v>1164</v>
      </c>
      <c r="O3412" s="51">
        <v>165500</v>
      </c>
      <c r="P3412" s="51" t="s">
        <v>1195</v>
      </c>
      <c r="Q3412" s="51" t="s">
        <v>1194</v>
      </c>
      <c r="R3412" s="51" t="s">
        <v>15</v>
      </c>
      <c r="T3412" s="51" t="s">
        <v>2706</v>
      </c>
    </row>
    <row r="3413" spans="1:20" x14ac:dyDescent="0.2">
      <c r="A3413" s="51" t="s">
        <v>2182</v>
      </c>
      <c r="B3413" s="51" t="s">
        <v>1573</v>
      </c>
      <c r="C3413" s="51" t="s">
        <v>2630</v>
      </c>
      <c r="D3413" s="51" t="s">
        <v>1522</v>
      </c>
      <c r="E3413" s="51" t="s">
        <v>1521</v>
      </c>
      <c r="F3413" s="51" t="s">
        <v>1204</v>
      </c>
      <c r="G3413" s="51" t="s">
        <v>1203</v>
      </c>
      <c r="H3413" s="51" t="s">
        <v>1202</v>
      </c>
      <c r="I3413" s="51" t="s">
        <v>1201</v>
      </c>
      <c r="J3413" s="51" t="s">
        <v>1200</v>
      </c>
      <c r="K3413" s="51" t="s">
        <v>1199</v>
      </c>
      <c r="L3413" s="51" t="s">
        <v>1217</v>
      </c>
      <c r="M3413" s="51" t="s">
        <v>1214</v>
      </c>
      <c r="N3413" s="51" t="s">
        <v>1168</v>
      </c>
      <c r="O3413" s="51">
        <v>309150</v>
      </c>
      <c r="P3413" s="51" t="s">
        <v>1195</v>
      </c>
      <c r="Q3413" s="51" t="s">
        <v>1194</v>
      </c>
      <c r="R3413" s="51" t="s">
        <v>15</v>
      </c>
      <c r="T3413" s="51" t="s">
        <v>2639</v>
      </c>
    </row>
    <row r="3414" spans="1:20" x14ac:dyDescent="0.2">
      <c r="A3414" s="51" t="s">
        <v>2182</v>
      </c>
      <c r="B3414" s="51" t="s">
        <v>1573</v>
      </c>
      <c r="C3414" s="51" t="s">
        <v>2630</v>
      </c>
      <c r="D3414" s="51" t="s">
        <v>1522</v>
      </c>
      <c r="E3414" s="51" t="s">
        <v>1521</v>
      </c>
      <c r="F3414" s="51" t="s">
        <v>1204</v>
      </c>
      <c r="G3414" s="51" t="s">
        <v>1203</v>
      </c>
      <c r="H3414" s="51" t="s">
        <v>1202</v>
      </c>
      <c r="I3414" s="51" t="s">
        <v>1201</v>
      </c>
      <c r="J3414" s="51" t="s">
        <v>1200</v>
      </c>
      <c r="K3414" s="51" t="s">
        <v>1199</v>
      </c>
      <c r="L3414" s="51" t="s">
        <v>1215</v>
      </c>
      <c r="M3414" s="51" t="s">
        <v>1197</v>
      </c>
      <c r="N3414" s="51" t="s">
        <v>1168</v>
      </c>
      <c r="O3414" s="51">
        <v>514700</v>
      </c>
      <c r="P3414" s="51" t="s">
        <v>1195</v>
      </c>
      <c r="Q3414" s="51" t="s">
        <v>1194</v>
      </c>
      <c r="R3414" s="51" t="s">
        <v>1213</v>
      </c>
      <c r="T3414" s="51" t="s">
        <v>2714</v>
      </c>
    </row>
    <row r="3415" spans="1:20" x14ac:dyDescent="0.2">
      <c r="A3415" s="51" t="s">
        <v>2182</v>
      </c>
      <c r="B3415" s="51" t="s">
        <v>1573</v>
      </c>
      <c r="C3415" s="51" t="s">
        <v>2630</v>
      </c>
      <c r="D3415" s="51" t="s">
        <v>1522</v>
      </c>
      <c r="E3415" s="51" t="s">
        <v>1521</v>
      </c>
      <c r="F3415" s="51" t="s">
        <v>1204</v>
      </c>
      <c r="G3415" s="51" t="s">
        <v>1203</v>
      </c>
      <c r="H3415" s="51" t="s">
        <v>1202</v>
      </c>
      <c r="I3415" s="51" t="s">
        <v>1201</v>
      </c>
      <c r="J3415" s="51" t="s">
        <v>1200</v>
      </c>
      <c r="K3415" s="51" t="s">
        <v>1199</v>
      </c>
      <c r="L3415" s="51" t="s">
        <v>1212</v>
      </c>
      <c r="M3415" s="51" t="s">
        <v>1211</v>
      </c>
      <c r="N3415" s="51" t="s">
        <v>1164</v>
      </c>
      <c r="O3415" s="51">
        <v>251000</v>
      </c>
      <c r="P3415" s="51" t="s">
        <v>1195</v>
      </c>
      <c r="Q3415" s="51" t="s">
        <v>1194</v>
      </c>
      <c r="R3415" s="51" t="s">
        <v>15</v>
      </c>
      <c r="T3415" s="51" t="s">
        <v>2499</v>
      </c>
    </row>
    <row r="3416" spans="1:20" x14ac:dyDescent="0.2">
      <c r="A3416" s="51" t="s">
        <v>2182</v>
      </c>
      <c r="B3416" s="51" t="s">
        <v>1573</v>
      </c>
      <c r="C3416" s="51" t="s">
        <v>2630</v>
      </c>
      <c r="D3416" s="51" t="s">
        <v>1522</v>
      </c>
      <c r="E3416" s="51" t="s">
        <v>1521</v>
      </c>
      <c r="F3416" s="51" t="s">
        <v>1204</v>
      </c>
      <c r="G3416" s="51" t="s">
        <v>1203</v>
      </c>
      <c r="H3416" s="51" t="s">
        <v>1202</v>
      </c>
      <c r="I3416" s="51" t="s">
        <v>1201</v>
      </c>
      <c r="J3416" s="51" t="s">
        <v>1200</v>
      </c>
      <c r="K3416" s="51" t="s">
        <v>1199</v>
      </c>
      <c r="L3416" s="51" t="s">
        <v>1198</v>
      </c>
      <c r="M3416" s="51" t="s">
        <v>1791</v>
      </c>
      <c r="N3416" s="51" t="s">
        <v>2735</v>
      </c>
      <c r="O3416" s="51">
        <v>220400</v>
      </c>
      <c r="P3416" s="51" t="s">
        <v>1195</v>
      </c>
      <c r="Q3416" s="51" t="s">
        <v>1194</v>
      </c>
      <c r="R3416" s="51" t="s">
        <v>15</v>
      </c>
      <c r="T3416" s="51" t="s">
        <v>2276</v>
      </c>
    </row>
    <row r="3417" spans="1:20" x14ac:dyDescent="0.2">
      <c r="A3417" s="51" t="s">
        <v>2182</v>
      </c>
      <c r="B3417" s="51" t="s">
        <v>1573</v>
      </c>
      <c r="C3417" s="51" t="s">
        <v>2630</v>
      </c>
      <c r="D3417" s="51" t="s">
        <v>1522</v>
      </c>
      <c r="E3417" s="51" t="s">
        <v>1521</v>
      </c>
      <c r="F3417" s="51" t="s">
        <v>1204</v>
      </c>
      <c r="G3417" s="51" t="s">
        <v>1203</v>
      </c>
      <c r="H3417" s="51" t="s">
        <v>1202</v>
      </c>
      <c r="I3417" s="51" t="s">
        <v>1201</v>
      </c>
      <c r="J3417" s="51" t="s">
        <v>1200</v>
      </c>
      <c r="K3417" s="51" t="s">
        <v>1199</v>
      </c>
      <c r="L3417" s="51" t="s">
        <v>1251</v>
      </c>
      <c r="M3417" s="51" t="s">
        <v>1791</v>
      </c>
      <c r="N3417" s="51" t="s">
        <v>2735</v>
      </c>
      <c r="O3417" s="51">
        <v>183200</v>
      </c>
      <c r="P3417" s="51" t="s">
        <v>1195</v>
      </c>
      <c r="Q3417" s="51" t="s">
        <v>1194</v>
      </c>
      <c r="R3417" s="51" t="s">
        <v>15</v>
      </c>
      <c r="T3417" s="51" t="s">
        <v>2635</v>
      </c>
    </row>
    <row r="3418" spans="1:20" x14ac:dyDescent="0.2">
      <c r="A3418" s="51" t="s">
        <v>2182</v>
      </c>
      <c r="B3418" s="51" t="s">
        <v>1573</v>
      </c>
      <c r="C3418" s="51" t="s">
        <v>2630</v>
      </c>
      <c r="D3418" s="51" t="s">
        <v>1522</v>
      </c>
      <c r="E3418" s="51" t="s">
        <v>1521</v>
      </c>
      <c r="F3418" s="51" t="s">
        <v>1204</v>
      </c>
      <c r="G3418" s="51" t="s">
        <v>1203</v>
      </c>
      <c r="H3418" s="51" t="s">
        <v>1202</v>
      </c>
      <c r="I3418" s="51" t="s">
        <v>1201</v>
      </c>
      <c r="J3418" s="51" t="s">
        <v>1200</v>
      </c>
      <c r="K3418" s="51" t="s">
        <v>1199</v>
      </c>
      <c r="L3418" s="51" t="s">
        <v>1248</v>
      </c>
      <c r="M3418" s="51" t="s">
        <v>1791</v>
      </c>
      <c r="N3418" s="51" t="s">
        <v>2735</v>
      </c>
      <c r="O3418" s="51">
        <v>163300</v>
      </c>
      <c r="P3418" s="51" t="s">
        <v>1195</v>
      </c>
      <c r="Q3418" s="51" t="s">
        <v>1194</v>
      </c>
      <c r="R3418" s="51" t="s">
        <v>15</v>
      </c>
      <c r="T3418" s="51" t="s">
        <v>2666</v>
      </c>
    </row>
    <row r="3419" spans="1:20" x14ac:dyDescent="0.2">
      <c r="A3419" s="51" t="s">
        <v>2182</v>
      </c>
      <c r="B3419" s="51" t="s">
        <v>1573</v>
      </c>
      <c r="C3419" s="51" t="s">
        <v>2630</v>
      </c>
      <c r="D3419" s="51" t="s">
        <v>1522</v>
      </c>
      <c r="E3419" s="51" t="s">
        <v>1521</v>
      </c>
      <c r="F3419" s="51" t="s">
        <v>1204</v>
      </c>
      <c r="G3419" s="51" t="s">
        <v>1203</v>
      </c>
      <c r="H3419" s="51" t="s">
        <v>1202</v>
      </c>
      <c r="I3419" s="51" t="s">
        <v>1201</v>
      </c>
      <c r="J3419" s="51" t="s">
        <v>1200</v>
      </c>
      <c r="K3419" s="51" t="s">
        <v>1199</v>
      </c>
      <c r="L3419" s="51" t="s">
        <v>1246</v>
      </c>
      <c r="M3419" s="51" t="s">
        <v>1791</v>
      </c>
      <c r="N3419" s="51" t="s">
        <v>2735</v>
      </c>
      <c r="O3419" s="51">
        <v>439900</v>
      </c>
      <c r="P3419" s="51" t="s">
        <v>1195</v>
      </c>
      <c r="Q3419" s="51" t="s">
        <v>1194</v>
      </c>
      <c r="R3419" s="51" t="s">
        <v>15</v>
      </c>
      <c r="T3419" s="51" t="s">
        <v>1506</v>
      </c>
    </row>
    <row r="3420" spans="1:20" x14ac:dyDescent="0.2">
      <c r="A3420" s="51" t="s">
        <v>2182</v>
      </c>
      <c r="B3420" s="51" t="s">
        <v>1573</v>
      </c>
      <c r="C3420" s="51" t="s">
        <v>2630</v>
      </c>
      <c r="D3420" s="51" t="s">
        <v>1522</v>
      </c>
      <c r="E3420" s="51" t="s">
        <v>1521</v>
      </c>
      <c r="F3420" s="51" t="s">
        <v>1204</v>
      </c>
      <c r="G3420" s="51" t="s">
        <v>1203</v>
      </c>
      <c r="H3420" s="51" t="s">
        <v>1202</v>
      </c>
      <c r="I3420" s="51" t="s">
        <v>1201</v>
      </c>
      <c r="J3420" s="51" t="s">
        <v>1200</v>
      </c>
      <c r="K3420" s="51" t="s">
        <v>1199</v>
      </c>
      <c r="L3420" s="51" t="s">
        <v>1244</v>
      </c>
      <c r="M3420" s="51" t="s">
        <v>1197</v>
      </c>
      <c r="N3420" s="51" t="s">
        <v>1168</v>
      </c>
      <c r="O3420" s="51">
        <v>327900</v>
      </c>
      <c r="P3420" s="51" t="s">
        <v>1195</v>
      </c>
      <c r="Q3420" s="51" t="s">
        <v>1194</v>
      </c>
      <c r="R3420" s="51" t="s">
        <v>15</v>
      </c>
      <c r="T3420" s="51" t="s">
        <v>2321</v>
      </c>
    </row>
    <row r="3421" spans="1:20" x14ac:dyDescent="0.2">
      <c r="A3421" s="51" t="s">
        <v>2182</v>
      </c>
      <c r="B3421" s="51" t="s">
        <v>1573</v>
      </c>
      <c r="C3421" s="51" t="s">
        <v>2630</v>
      </c>
      <c r="D3421" s="51" t="s">
        <v>1522</v>
      </c>
      <c r="E3421" s="51" t="s">
        <v>1521</v>
      </c>
      <c r="F3421" s="51" t="s">
        <v>1204</v>
      </c>
      <c r="G3421" s="51" t="s">
        <v>1203</v>
      </c>
      <c r="H3421" s="51" t="s">
        <v>1202</v>
      </c>
      <c r="I3421" s="51" t="s">
        <v>1201</v>
      </c>
      <c r="J3421" s="51" t="s">
        <v>1200</v>
      </c>
      <c r="K3421" s="51" t="s">
        <v>1199</v>
      </c>
      <c r="L3421" s="51" t="s">
        <v>1242</v>
      </c>
      <c r="M3421" s="51" t="s">
        <v>1340</v>
      </c>
      <c r="N3421" s="51" t="s">
        <v>1166</v>
      </c>
      <c r="O3421" s="51">
        <v>439900</v>
      </c>
      <c r="P3421" s="51" t="s">
        <v>1195</v>
      </c>
      <c r="Q3421" s="51" t="s">
        <v>1194</v>
      </c>
      <c r="R3421" s="51" t="s">
        <v>15</v>
      </c>
      <c r="T3421" s="51" t="s">
        <v>1506</v>
      </c>
    </row>
    <row r="3422" spans="1:20" x14ac:dyDescent="0.2">
      <c r="A3422" s="51" t="s">
        <v>2182</v>
      </c>
      <c r="B3422" s="51" t="s">
        <v>1573</v>
      </c>
      <c r="C3422" s="51" t="s">
        <v>2630</v>
      </c>
      <c r="D3422" s="51" t="s">
        <v>1522</v>
      </c>
      <c r="E3422" s="51" t="s">
        <v>1521</v>
      </c>
      <c r="F3422" s="51" t="s">
        <v>1204</v>
      </c>
      <c r="G3422" s="51" t="s">
        <v>1203</v>
      </c>
      <c r="H3422" s="51" t="s">
        <v>1202</v>
      </c>
      <c r="I3422" s="51" t="s">
        <v>1201</v>
      </c>
      <c r="J3422" s="51" t="s">
        <v>1200</v>
      </c>
      <c r="K3422" s="51" t="s">
        <v>1199</v>
      </c>
      <c r="L3422" s="51" t="s">
        <v>1238</v>
      </c>
      <c r="M3422" s="51" t="s">
        <v>1221</v>
      </c>
      <c r="N3422" s="51" t="s">
        <v>1164</v>
      </c>
      <c r="O3422" s="51">
        <v>302500</v>
      </c>
      <c r="P3422" s="51" t="s">
        <v>1195</v>
      </c>
      <c r="Q3422" s="51" t="s">
        <v>1194</v>
      </c>
      <c r="R3422" s="51" t="s">
        <v>15</v>
      </c>
      <c r="T3422" s="51" t="s">
        <v>2627</v>
      </c>
    </row>
    <row r="3423" spans="1:20" x14ac:dyDescent="0.2">
      <c r="A3423" s="51" t="s">
        <v>2182</v>
      </c>
      <c r="B3423" s="51" t="s">
        <v>1573</v>
      </c>
      <c r="C3423" s="51" t="s">
        <v>2630</v>
      </c>
      <c r="D3423" s="51" t="s">
        <v>1516</v>
      </c>
      <c r="E3423" s="51" t="s">
        <v>1515</v>
      </c>
      <c r="F3423" s="51" t="s">
        <v>1204</v>
      </c>
      <c r="G3423" s="51" t="s">
        <v>1203</v>
      </c>
      <c r="H3423" s="51" t="s">
        <v>1202</v>
      </c>
      <c r="I3423" s="51" t="s">
        <v>1201</v>
      </c>
      <c r="J3423" s="51" t="s">
        <v>1200</v>
      </c>
      <c r="K3423" s="51" t="s">
        <v>1199</v>
      </c>
      <c r="L3423" s="51" t="s">
        <v>1222</v>
      </c>
      <c r="M3423" s="51" t="s">
        <v>1197</v>
      </c>
      <c r="N3423" s="51" t="s">
        <v>1168</v>
      </c>
      <c r="O3423" s="51">
        <v>462400</v>
      </c>
      <c r="P3423" s="51" t="s">
        <v>1195</v>
      </c>
      <c r="Q3423" s="51" t="s">
        <v>1194</v>
      </c>
      <c r="R3423" s="51" t="s">
        <v>15</v>
      </c>
      <c r="T3423" s="51" t="s">
        <v>2605</v>
      </c>
    </row>
    <row r="3424" spans="1:20" x14ac:dyDescent="0.2">
      <c r="A3424" s="51" t="s">
        <v>2182</v>
      </c>
      <c r="B3424" s="51" t="s">
        <v>1573</v>
      </c>
      <c r="C3424" s="51" t="s">
        <v>2630</v>
      </c>
      <c r="D3424" s="51" t="s">
        <v>1516</v>
      </c>
      <c r="E3424" s="51" t="s">
        <v>1515</v>
      </c>
      <c r="F3424" s="51" t="s">
        <v>1204</v>
      </c>
      <c r="G3424" s="51" t="s">
        <v>1203</v>
      </c>
      <c r="H3424" s="51" t="s">
        <v>1202</v>
      </c>
      <c r="I3424" s="51" t="s">
        <v>1201</v>
      </c>
      <c r="J3424" s="51" t="s">
        <v>1200</v>
      </c>
      <c r="K3424" s="51" t="s">
        <v>1199</v>
      </c>
      <c r="L3424" s="51" t="s">
        <v>1219</v>
      </c>
      <c r="M3424" s="51" t="s">
        <v>1791</v>
      </c>
      <c r="N3424" s="51" t="s">
        <v>2735</v>
      </c>
      <c r="O3424" s="51">
        <v>269200</v>
      </c>
      <c r="P3424" s="51" t="s">
        <v>1195</v>
      </c>
      <c r="Q3424" s="51" t="s">
        <v>1194</v>
      </c>
      <c r="R3424" s="51" t="s">
        <v>15</v>
      </c>
      <c r="T3424" s="51" t="s">
        <v>2604</v>
      </c>
    </row>
    <row r="3425" spans="1:20" x14ac:dyDescent="0.2">
      <c r="A3425" s="51" t="s">
        <v>2182</v>
      </c>
      <c r="B3425" s="51" t="s">
        <v>1573</v>
      </c>
      <c r="C3425" s="51" t="s">
        <v>2630</v>
      </c>
      <c r="D3425" s="51" t="s">
        <v>1516</v>
      </c>
      <c r="E3425" s="51" t="s">
        <v>1515</v>
      </c>
      <c r="F3425" s="51" t="s">
        <v>1204</v>
      </c>
      <c r="G3425" s="51" t="s">
        <v>1203</v>
      </c>
      <c r="H3425" s="51" t="s">
        <v>1202</v>
      </c>
      <c r="I3425" s="51" t="s">
        <v>1201</v>
      </c>
      <c r="J3425" s="51" t="s">
        <v>1200</v>
      </c>
      <c r="K3425" s="51" t="s">
        <v>1199</v>
      </c>
      <c r="L3425" s="51" t="s">
        <v>1217</v>
      </c>
      <c r="M3425" s="51" t="s">
        <v>1791</v>
      </c>
      <c r="N3425" s="51" t="s">
        <v>2735</v>
      </c>
      <c r="O3425" s="51">
        <v>439900</v>
      </c>
      <c r="P3425" s="51" t="s">
        <v>1195</v>
      </c>
      <c r="Q3425" s="51" t="s">
        <v>1194</v>
      </c>
      <c r="R3425" s="51" t="s">
        <v>15</v>
      </c>
      <c r="T3425" s="51" t="s">
        <v>1506</v>
      </c>
    </row>
    <row r="3426" spans="1:20" x14ac:dyDescent="0.2">
      <c r="A3426" s="51" t="s">
        <v>2182</v>
      </c>
      <c r="B3426" s="51" t="s">
        <v>1573</v>
      </c>
      <c r="C3426" s="51" t="s">
        <v>2630</v>
      </c>
      <c r="D3426" s="51" t="s">
        <v>1516</v>
      </c>
      <c r="E3426" s="51" t="s">
        <v>1515</v>
      </c>
      <c r="F3426" s="51" t="s">
        <v>1204</v>
      </c>
      <c r="G3426" s="51" t="s">
        <v>1203</v>
      </c>
      <c r="H3426" s="51" t="s">
        <v>1202</v>
      </c>
      <c r="I3426" s="51" t="s">
        <v>1201</v>
      </c>
      <c r="J3426" s="51" t="s">
        <v>1200</v>
      </c>
      <c r="K3426" s="51" t="s">
        <v>1199</v>
      </c>
      <c r="L3426" s="51" t="s">
        <v>1215</v>
      </c>
      <c r="M3426" s="51" t="s">
        <v>1221</v>
      </c>
      <c r="N3426" s="51" t="s">
        <v>1164</v>
      </c>
      <c r="O3426" s="51">
        <v>341100</v>
      </c>
      <c r="P3426" s="51" t="s">
        <v>1195</v>
      </c>
      <c r="Q3426" s="51" t="s">
        <v>1194</v>
      </c>
      <c r="R3426" s="51" t="s">
        <v>15</v>
      </c>
      <c r="T3426" s="51" t="s">
        <v>2569</v>
      </c>
    </row>
    <row r="3427" spans="1:20" x14ac:dyDescent="0.2">
      <c r="A3427" s="51" t="s">
        <v>2182</v>
      </c>
      <c r="B3427" s="51" t="s">
        <v>1573</v>
      </c>
      <c r="C3427" s="51" t="s">
        <v>2630</v>
      </c>
      <c r="D3427" s="51" t="s">
        <v>1516</v>
      </c>
      <c r="E3427" s="51" t="s">
        <v>1515</v>
      </c>
      <c r="F3427" s="51" t="s">
        <v>1204</v>
      </c>
      <c r="G3427" s="51" t="s">
        <v>1203</v>
      </c>
      <c r="H3427" s="51" t="s">
        <v>1202</v>
      </c>
      <c r="I3427" s="51" t="s">
        <v>1201</v>
      </c>
      <c r="J3427" s="51" t="s">
        <v>1200</v>
      </c>
      <c r="K3427" s="51" t="s">
        <v>1199</v>
      </c>
      <c r="L3427" s="51" t="s">
        <v>1212</v>
      </c>
      <c r="M3427" s="51" t="s">
        <v>1791</v>
      </c>
      <c r="N3427" s="51" t="s">
        <v>2735</v>
      </c>
      <c r="O3427" s="51">
        <v>178750</v>
      </c>
      <c r="P3427" s="51" t="s">
        <v>1195</v>
      </c>
      <c r="Q3427" s="51" t="s">
        <v>1194</v>
      </c>
      <c r="R3427" s="51" t="s">
        <v>15</v>
      </c>
      <c r="T3427" s="51" t="s">
        <v>2689</v>
      </c>
    </row>
    <row r="3428" spans="1:20" x14ac:dyDescent="0.2">
      <c r="A3428" s="51" t="s">
        <v>2182</v>
      </c>
      <c r="B3428" s="51" t="s">
        <v>1573</v>
      </c>
      <c r="C3428" s="51" t="s">
        <v>2630</v>
      </c>
      <c r="D3428" s="51" t="s">
        <v>1516</v>
      </c>
      <c r="E3428" s="51" t="s">
        <v>1515</v>
      </c>
      <c r="F3428" s="51" t="s">
        <v>1204</v>
      </c>
      <c r="G3428" s="51" t="s">
        <v>1203</v>
      </c>
      <c r="H3428" s="51" t="s">
        <v>1202</v>
      </c>
      <c r="I3428" s="51" t="s">
        <v>1201</v>
      </c>
      <c r="J3428" s="51" t="s">
        <v>1200</v>
      </c>
      <c r="K3428" s="51" t="s">
        <v>1199</v>
      </c>
      <c r="L3428" s="51" t="s">
        <v>1198</v>
      </c>
      <c r="M3428" s="51" t="s">
        <v>1211</v>
      </c>
      <c r="N3428" s="51" t="s">
        <v>1164</v>
      </c>
      <c r="O3428" s="51">
        <v>161500</v>
      </c>
      <c r="P3428" s="51" t="s">
        <v>1195</v>
      </c>
      <c r="Q3428" s="51" t="s">
        <v>1194</v>
      </c>
      <c r="R3428" s="51" t="s">
        <v>15</v>
      </c>
      <c r="T3428" s="51" t="s">
        <v>2603</v>
      </c>
    </row>
    <row r="3429" spans="1:20" x14ac:dyDescent="0.2">
      <c r="A3429" s="51" t="s">
        <v>2182</v>
      </c>
      <c r="B3429" s="51" t="s">
        <v>1573</v>
      </c>
      <c r="C3429" s="51" t="s">
        <v>2630</v>
      </c>
      <c r="D3429" s="51" t="s">
        <v>1516</v>
      </c>
      <c r="E3429" s="51" t="s">
        <v>1515</v>
      </c>
      <c r="F3429" s="51" t="s">
        <v>1204</v>
      </c>
      <c r="G3429" s="51" t="s">
        <v>1203</v>
      </c>
      <c r="H3429" s="51" t="s">
        <v>1202</v>
      </c>
      <c r="I3429" s="51" t="s">
        <v>1201</v>
      </c>
      <c r="J3429" s="51" t="s">
        <v>1200</v>
      </c>
      <c r="K3429" s="51" t="s">
        <v>1199</v>
      </c>
      <c r="L3429" s="51" t="s">
        <v>1251</v>
      </c>
      <c r="M3429" s="51" t="s">
        <v>1197</v>
      </c>
      <c r="N3429" s="51" t="s">
        <v>1168</v>
      </c>
      <c r="O3429" s="51">
        <v>325800</v>
      </c>
      <c r="P3429" s="51" t="s">
        <v>1195</v>
      </c>
      <c r="Q3429" s="51" t="s">
        <v>1194</v>
      </c>
      <c r="R3429" s="51" t="s">
        <v>15</v>
      </c>
      <c r="T3429" s="51" t="s">
        <v>2687</v>
      </c>
    </row>
    <row r="3430" spans="1:20" x14ac:dyDescent="0.2">
      <c r="A3430" s="51" t="s">
        <v>2182</v>
      </c>
      <c r="B3430" s="51" t="s">
        <v>1573</v>
      </c>
      <c r="C3430" s="51" t="s">
        <v>2630</v>
      </c>
      <c r="D3430" s="51" t="s">
        <v>1516</v>
      </c>
      <c r="E3430" s="51" t="s">
        <v>1515</v>
      </c>
      <c r="F3430" s="51" t="s">
        <v>1204</v>
      </c>
      <c r="G3430" s="51" t="s">
        <v>1203</v>
      </c>
      <c r="H3430" s="51" t="s">
        <v>1202</v>
      </c>
      <c r="I3430" s="51" t="s">
        <v>1201</v>
      </c>
      <c r="J3430" s="51" t="s">
        <v>1200</v>
      </c>
      <c r="K3430" s="51" t="s">
        <v>1199</v>
      </c>
      <c r="L3430" s="51" t="s">
        <v>1248</v>
      </c>
      <c r="M3430" s="51" t="s">
        <v>1221</v>
      </c>
      <c r="N3430" s="51" t="s">
        <v>1164</v>
      </c>
      <c r="O3430" s="51">
        <v>165150</v>
      </c>
      <c r="P3430" s="51" t="s">
        <v>1195</v>
      </c>
      <c r="Q3430" s="51" t="s">
        <v>1194</v>
      </c>
      <c r="R3430" s="51" t="s">
        <v>15</v>
      </c>
      <c r="T3430" s="51" t="s">
        <v>2713</v>
      </c>
    </row>
    <row r="3431" spans="1:20" x14ac:dyDescent="0.2">
      <c r="A3431" s="51" t="s">
        <v>2182</v>
      </c>
      <c r="B3431" s="51" t="s">
        <v>1573</v>
      </c>
      <c r="C3431" s="51" t="s">
        <v>2630</v>
      </c>
      <c r="D3431" s="51" t="s">
        <v>1516</v>
      </c>
      <c r="E3431" s="51" t="s">
        <v>1515</v>
      </c>
      <c r="F3431" s="51" t="s">
        <v>1204</v>
      </c>
      <c r="G3431" s="51" t="s">
        <v>1203</v>
      </c>
      <c r="H3431" s="51" t="s">
        <v>1202</v>
      </c>
      <c r="I3431" s="51" t="s">
        <v>1201</v>
      </c>
      <c r="J3431" s="51" t="s">
        <v>1200</v>
      </c>
      <c r="K3431" s="51" t="s">
        <v>1199</v>
      </c>
      <c r="L3431" s="51" t="s">
        <v>1246</v>
      </c>
      <c r="M3431" s="51" t="s">
        <v>1211</v>
      </c>
      <c r="N3431" s="51" t="s">
        <v>1164</v>
      </c>
      <c r="O3431" s="51">
        <v>226500</v>
      </c>
      <c r="P3431" s="51" t="s">
        <v>1195</v>
      </c>
      <c r="Q3431" s="51" t="s">
        <v>1194</v>
      </c>
      <c r="R3431" s="51" t="s">
        <v>15</v>
      </c>
      <c r="T3431" s="51" t="s">
        <v>2487</v>
      </c>
    </row>
    <row r="3432" spans="1:20" x14ac:dyDescent="0.2">
      <c r="A3432" s="51" t="s">
        <v>2182</v>
      </c>
      <c r="B3432" s="51" t="s">
        <v>1573</v>
      </c>
      <c r="C3432" s="51" t="s">
        <v>2630</v>
      </c>
      <c r="D3432" s="51" t="s">
        <v>1516</v>
      </c>
      <c r="E3432" s="51" t="s">
        <v>1515</v>
      </c>
      <c r="F3432" s="51" t="s">
        <v>1204</v>
      </c>
      <c r="G3432" s="51" t="s">
        <v>1203</v>
      </c>
      <c r="H3432" s="51" t="s">
        <v>1202</v>
      </c>
      <c r="I3432" s="51" t="s">
        <v>1201</v>
      </c>
      <c r="J3432" s="51" t="s">
        <v>1200</v>
      </c>
      <c r="K3432" s="51" t="s">
        <v>1199</v>
      </c>
      <c r="L3432" s="51" t="s">
        <v>1244</v>
      </c>
      <c r="M3432" s="51" t="s">
        <v>1197</v>
      </c>
      <c r="N3432" s="51" t="s">
        <v>1168</v>
      </c>
      <c r="O3432" s="51">
        <v>327900</v>
      </c>
      <c r="P3432" s="51" t="s">
        <v>1195</v>
      </c>
      <c r="Q3432" s="51" t="s">
        <v>1194</v>
      </c>
      <c r="R3432" s="51" t="s">
        <v>15</v>
      </c>
      <c r="T3432" s="51" t="s">
        <v>2321</v>
      </c>
    </row>
    <row r="3433" spans="1:20" x14ac:dyDescent="0.2">
      <c r="A3433" s="51" t="s">
        <v>2182</v>
      </c>
      <c r="B3433" s="51" t="s">
        <v>1573</v>
      </c>
      <c r="C3433" s="51" t="s">
        <v>2630</v>
      </c>
      <c r="D3433" s="51" t="s">
        <v>1516</v>
      </c>
      <c r="E3433" s="51" t="s">
        <v>1515</v>
      </c>
      <c r="F3433" s="51" t="s">
        <v>1204</v>
      </c>
      <c r="G3433" s="51" t="s">
        <v>1203</v>
      </c>
      <c r="H3433" s="51" t="s">
        <v>1202</v>
      </c>
      <c r="I3433" s="51" t="s">
        <v>1201</v>
      </c>
      <c r="J3433" s="51" t="s">
        <v>1200</v>
      </c>
      <c r="K3433" s="51" t="s">
        <v>1199</v>
      </c>
      <c r="L3433" s="51" t="s">
        <v>1242</v>
      </c>
      <c r="M3433" s="51" t="s">
        <v>1211</v>
      </c>
      <c r="N3433" s="51" t="s">
        <v>1164</v>
      </c>
      <c r="O3433" s="51">
        <v>582400</v>
      </c>
      <c r="P3433" s="51" t="s">
        <v>1195</v>
      </c>
      <c r="Q3433" s="51" t="s">
        <v>1194</v>
      </c>
      <c r="R3433" s="51" t="s">
        <v>15</v>
      </c>
      <c r="T3433" s="51" t="s">
        <v>2511</v>
      </c>
    </row>
    <row r="3434" spans="1:20" x14ac:dyDescent="0.2">
      <c r="A3434" s="51" t="s">
        <v>2182</v>
      </c>
      <c r="B3434" s="51" t="s">
        <v>1573</v>
      </c>
      <c r="C3434" s="51" t="s">
        <v>2630</v>
      </c>
      <c r="D3434" s="51" t="s">
        <v>1516</v>
      </c>
      <c r="E3434" s="51" t="s">
        <v>1515</v>
      </c>
      <c r="F3434" s="51" t="s">
        <v>1204</v>
      </c>
      <c r="G3434" s="51" t="s">
        <v>1203</v>
      </c>
      <c r="H3434" s="51" t="s">
        <v>1202</v>
      </c>
      <c r="I3434" s="51" t="s">
        <v>1201</v>
      </c>
      <c r="J3434" s="51" t="s">
        <v>1200</v>
      </c>
      <c r="K3434" s="51" t="s">
        <v>1199</v>
      </c>
      <c r="L3434" s="51" t="s">
        <v>1238</v>
      </c>
      <c r="M3434" s="51" t="s">
        <v>1791</v>
      </c>
      <c r="N3434" s="51" t="s">
        <v>2735</v>
      </c>
      <c r="O3434" s="51">
        <v>127400</v>
      </c>
      <c r="P3434" s="51" t="s">
        <v>1195</v>
      </c>
      <c r="Q3434" s="51" t="s">
        <v>1194</v>
      </c>
      <c r="R3434" s="51" t="s">
        <v>15</v>
      </c>
      <c r="T3434" s="51" t="s">
        <v>2566</v>
      </c>
    </row>
    <row r="3435" spans="1:20" x14ac:dyDescent="0.2">
      <c r="A3435" s="51" t="s">
        <v>2182</v>
      </c>
      <c r="B3435" s="51" t="s">
        <v>1573</v>
      </c>
      <c r="C3435" s="51" t="s">
        <v>2630</v>
      </c>
      <c r="D3435" s="51" t="s">
        <v>1509</v>
      </c>
      <c r="E3435" s="51" t="s">
        <v>1508</v>
      </c>
      <c r="F3435" s="51" t="s">
        <v>1204</v>
      </c>
      <c r="G3435" s="51" t="s">
        <v>1203</v>
      </c>
      <c r="H3435" s="51" t="s">
        <v>1202</v>
      </c>
      <c r="I3435" s="51" t="s">
        <v>1201</v>
      </c>
      <c r="J3435" s="51" t="s">
        <v>1200</v>
      </c>
      <c r="K3435" s="51" t="s">
        <v>1199</v>
      </c>
      <c r="L3435" s="51" t="s">
        <v>1222</v>
      </c>
      <c r="M3435" s="51" t="s">
        <v>1791</v>
      </c>
      <c r="N3435" s="51" t="s">
        <v>2735</v>
      </c>
      <c r="O3435" s="51">
        <v>251001</v>
      </c>
      <c r="P3435" s="51" t="s">
        <v>1195</v>
      </c>
      <c r="Q3435" s="51" t="s">
        <v>1194</v>
      </c>
      <c r="R3435" s="51" t="s">
        <v>15</v>
      </c>
      <c r="T3435" s="51" t="s">
        <v>2602</v>
      </c>
    </row>
    <row r="3436" spans="1:20" x14ac:dyDescent="0.2">
      <c r="A3436" s="51" t="s">
        <v>2182</v>
      </c>
      <c r="B3436" s="51" t="s">
        <v>1573</v>
      </c>
      <c r="C3436" s="51" t="s">
        <v>2630</v>
      </c>
      <c r="D3436" s="51" t="s">
        <v>1509</v>
      </c>
      <c r="E3436" s="51" t="s">
        <v>1508</v>
      </c>
      <c r="F3436" s="51" t="s">
        <v>1204</v>
      </c>
      <c r="G3436" s="51" t="s">
        <v>1203</v>
      </c>
      <c r="H3436" s="51" t="s">
        <v>1202</v>
      </c>
      <c r="I3436" s="51" t="s">
        <v>1201</v>
      </c>
      <c r="J3436" s="51" t="s">
        <v>1200</v>
      </c>
      <c r="K3436" s="51" t="s">
        <v>1199</v>
      </c>
      <c r="L3436" s="51" t="s">
        <v>1219</v>
      </c>
      <c r="M3436" s="51" t="s">
        <v>1221</v>
      </c>
      <c r="N3436" s="51" t="s">
        <v>1164</v>
      </c>
      <c r="O3436" s="51">
        <v>151900</v>
      </c>
      <c r="P3436" s="51" t="s">
        <v>1195</v>
      </c>
      <c r="Q3436" s="51" t="s">
        <v>1194</v>
      </c>
      <c r="R3436" s="51" t="s">
        <v>15</v>
      </c>
      <c r="T3436" s="51" t="s">
        <v>2643</v>
      </c>
    </row>
    <row r="3437" spans="1:20" x14ac:dyDescent="0.2">
      <c r="A3437" s="51" t="s">
        <v>2182</v>
      </c>
      <c r="B3437" s="51" t="s">
        <v>1573</v>
      </c>
      <c r="C3437" s="51" t="s">
        <v>2630</v>
      </c>
      <c r="D3437" s="51" t="s">
        <v>1509</v>
      </c>
      <c r="E3437" s="51" t="s">
        <v>1508</v>
      </c>
      <c r="F3437" s="51" t="s">
        <v>1204</v>
      </c>
      <c r="G3437" s="51" t="s">
        <v>1203</v>
      </c>
      <c r="H3437" s="51" t="s">
        <v>1202</v>
      </c>
      <c r="I3437" s="51" t="s">
        <v>1201</v>
      </c>
      <c r="J3437" s="51" t="s">
        <v>1200</v>
      </c>
      <c r="K3437" s="51" t="s">
        <v>1199</v>
      </c>
      <c r="L3437" s="51" t="s">
        <v>1217</v>
      </c>
      <c r="M3437" s="51" t="s">
        <v>1197</v>
      </c>
      <c r="N3437" s="51" t="s">
        <v>1168</v>
      </c>
      <c r="O3437" s="51">
        <v>429000</v>
      </c>
      <c r="P3437" s="51" t="s">
        <v>1195</v>
      </c>
      <c r="Q3437" s="51" t="s">
        <v>1194</v>
      </c>
      <c r="R3437" s="51" t="s">
        <v>15</v>
      </c>
      <c r="T3437" s="51" t="s">
        <v>2601</v>
      </c>
    </row>
    <row r="3438" spans="1:20" x14ac:dyDescent="0.2">
      <c r="A3438" s="51" t="s">
        <v>2182</v>
      </c>
      <c r="B3438" s="51" t="s">
        <v>1573</v>
      </c>
      <c r="C3438" s="51" t="s">
        <v>2630</v>
      </c>
      <c r="D3438" s="51" t="s">
        <v>1509</v>
      </c>
      <c r="E3438" s="51" t="s">
        <v>1508</v>
      </c>
      <c r="F3438" s="51" t="s">
        <v>1204</v>
      </c>
      <c r="G3438" s="51" t="s">
        <v>1203</v>
      </c>
      <c r="H3438" s="51" t="s">
        <v>1202</v>
      </c>
      <c r="I3438" s="51" t="s">
        <v>1201</v>
      </c>
      <c r="J3438" s="51" t="s">
        <v>1200</v>
      </c>
      <c r="K3438" s="51" t="s">
        <v>1199</v>
      </c>
      <c r="L3438" s="51" t="s">
        <v>1215</v>
      </c>
      <c r="M3438" s="51" t="s">
        <v>1791</v>
      </c>
      <c r="N3438" s="51" t="s">
        <v>2735</v>
      </c>
      <c r="O3438" s="51">
        <v>179500</v>
      </c>
      <c r="P3438" s="51" t="s">
        <v>1195</v>
      </c>
      <c r="Q3438" s="51" t="s">
        <v>1194</v>
      </c>
      <c r="R3438" s="51" t="s">
        <v>15</v>
      </c>
      <c r="T3438" s="51" t="s">
        <v>1262</v>
      </c>
    </row>
    <row r="3439" spans="1:20" x14ac:dyDescent="0.2">
      <c r="A3439" s="51" t="s">
        <v>2182</v>
      </c>
      <c r="B3439" s="51" t="s">
        <v>1573</v>
      </c>
      <c r="C3439" s="51" t="s">
        <v>2630</v>
      </c>
      <c r="D3439" s="51" t="s">
        <v>1509</v>
      </c>
      <c r="E3439" s="51" t="s">
        <v>1508</v>
      </c>
      <c r="F3439" s="51" t="s">
        <v>1204</v>
      </c>
      <c r="G3439" s="51" t="s">
        <v>1203</v>
      </c>
      <c r="H3439" s="51" t="s">
        <v>1202</v>
      </c>
      <c r="I3439" s="51" t="s">
        <v>1201</v>
      </c>
      <c r="J3439" s="51" t="s">
        <v>1200</v>
      </c>
      <c r="K3439" s="51" t="s">
        <v>1199</v>
      </c>
      <c r="L3439" s="51" t="s">
        <v>1212</v>
      </c>
      <c r="M3439" s="51" t="s">
        <v>1791</v>
      </c>
      <c r="N3439" s="51" t="s">
        <v>2735</v>
      </c>
      <c r="O3439" s="51">
        <v>153300</v>
      </c>
      <c r="P3439" s="51" t="s">
        <v>1195</v>
      </c>
      <c r="Q3439" s="51" t="s">
        <v>1194</v>
      </c>
      <c r="R3439" s="51" t="s">
        <v>15</v>
      </c>
      <c r="T3439" s="51" t="s">
        <v>2712</v>
      </c>
    </row>
    <row r="3440" spans="1:20" x14ac:dyDescent="0.2">
      <c r="A3440" s="51" t="s">
        <v>2182</v>
      </c>
      <c r="B3440" s="51" t="s">
        <v>1573</v>
      </c>
      <c r="C3440" s="51" t="s">
        <v>2630</v>
      </c>
      <c r="D3440" s="51" t="s">
        <v>1509</v>
      </c>
      <c r="E3440" s="51" t="s">
        <v>1508</v>
      </c>
      <c r="F3440" s="51" t="s">
        <v>1204</v>
      </c>
      <c r="G3440" s="51" t="s">
        <v>1203</v>
      </c>
      <c r="H3440" s="51" t="s">
        <v>1202</v>
      </c>
      <c r="I3440" s="51" t="s">
        <v>1201</v>
      </c>
      <c r="J3440" s="51" t="s">
        <v>1200</v>
      </c>
      <c r="K3440" s="51" t="s">
        <v>1199</v>
      </c>
      <c r="L3440" s="51" t="s">
        <v>1198</v>
      </c>
      <c r="M3440" s="51" t="s">
        <v>1791</v>
      </c>
      <c r="N3440" s="51" t="s">
        <v>2735</v>
      </c>
      <c r="O3440" s="51">
        <v>219000</v>
      </c>
      <c r="P3440" s="51" t="s">
        <v>1195</v>
      </c>
      <c r="Q3440" s="51" t="s">
        <v>1194</v>
      </c>
      <c r="R3440" s="51" t="s">
        <v>15</v>
      </c>
      <c r="T3440" s="51" t="s">
        <v>2446</v>
      </c>
    </row>
    <row r="3441" spans="1:20" x14ac:dyDescent="0.2">
      <c r="A3441" s="51" t="s">
        <v>2182</v>
      </c>
      <c r="B3441" s="51" t="s">
        <v>1573</v>
      </c>
      <c r="C3441" s="51" t="s">
        <v>2630</v>
      </c>
      <c r="D3441" s="51" t="s">
        <v>1509</v>
      </c>
      <c r="E3441" s="51" t="s">
        <v>1508</v>
      </c>
      <c r="F3441" s="51" t="s">
        <v>1204</v>
      </c>
      <c r="G3441" s="51" t="s">
        <v>1203</v>
      </c>
      <c r="H3441" s="51" t="s">
        <v>1202</v>
      </c>
      <c r="I3441" s="51" t="s">
        <v>1201</v>
      </c>
      <c r="J3441" s="51" t="s">
        <v>1200</v>
      </c>
      <c r="K3441" s="51" t="s">
        <v>1199</v>
      </c>
      <c r="L3441" s="51" t="s">
        <v>1251</v>
      </c>
      <c r="M3441" s="51" t="s">
        <v>1791</v>
      </c>
      <c r="N3441" s="51" t="s">
        <v>2735</v>
      </c>
      <c r="O3441" s="51">
        <v>337200</v>
      </c>
      <c r="P3441" s="51" t="s">
        <v>1195</v>
      </c>
      <c r="Q3441" s="51" t="s">
        <v>1194</v>
      </c>
      <c r="R3441" s="51" t="s">
        <v>15</v>
      </c>
      <c r="T3441" s="51" t="s">
        <v>2320</v>
      </c>
    </row>
    <row r="3442" spans="1:20" x14ac:dyDescent="0.2">
      <c r="A3442" s="51" t="s">
        <v>2182</v>
      </c>
      <c r="B3442" s="51" t="s">
        <v>1573</v>
      </c>
      <c r="C3442" s="51" t="s">
        <v>2630</v>
      </c>
      <c r="D3442" s="51" t="s">
        <v>1509</v>
      </c>
      <c r="E3442" s="51" t="s">
        <v>1508</v>
      </c>
      <c r="F3442" s="51" t="s">
        <v>1204</v>
      </c>
      <c r="G3442" s="51" t="s">
        <v>1203</v>
      </c>
      <c r="H3442" s="51" t="s">
        <v>1202</v>
      </c>
      <c r="I3442" s="51" t="s">
        <v>1201</v>
      </c>
      <c r="J3442" s="51" t="s">
        <v>1200</v>
      </c>
      <c r="K3442" s="51" t="s">
        <v>1199</v>
      </c>
      <c r="L3442" s="51" t="s">
        <v>1248</v>
      </c>
      <c r="M3442" s="51" t="s">
        <v>1791</v>
      </c>
      <c r="N3442" s="51" t="s">
        <v>2735</v>
      </c>
      <c r="O3442" s="51">
        <v>141200</v>
      </c>
      <c r="P3442" s="51" t="s">
        <v>1195</v>
      </c>
      <c r="Q3442" s="51" t="s">
        <v>1194</v>
      </c>
      <c r="R3442" s="51" t="s">
        <v>15</v>
      </c>
      <c r="T3442" s="51" t="s">
        <v>2711</v>
      </c>
    </row>
    <row r="3443" spans="1:20" x14ac:dyDescent="0.2">
      <c r="A3443" s="51" t="s">
        <v>2182</v>
      </c>
      <c r="B3443" s="51" t="s">
        <v>1573</v>
      </c>
      <c r="C3443" s="51" t="s">
        <v>2630</v>
      </c>
      <c r="D3443" s="51" t="s">
        <v>1509</v>
      </c>
      <c r="E3443" s="51" t="s">
        <v>1508</v>
      </c>
      <c r="F3443" s="51" t="s">
        <v>1204</v>
      </c>
      <c r="G3443" s="51" t="s">
        <v>1203</v>
      </c>
      <c r="H3443" s="51" t="s">
        <v>1202</v>
      </c>
      <c r="I3443" s="51" t="s">
        <v>1201</v>
      </c>
      <c r="J3443" s="51" t="s">
        <v>1200</v>
      </c>
      <c r="K3443" s="51" t="s">
        <v>1199</v>
      </c>
      <c r="L3443" s="51" t="s">
        <v>1246</v>
      </c>
      <c r="M3443" s="51" t="s">
        <v>1791</v>
      </c>
      <c r="N3443" s="51" t="s">
        <v>2735</v>
      </c>
      <c r="O3443" s="51">
        <v>245766.22</v>
      </c>
      <c r="P3443" s="51" t="s">
        <v>1195</v>
      </c>
      <c r="Q3443" s="51" t="s">
        <v>1194</v>
      </c>
      <c r="R3443" s="51" t="s">
        <v>15</v>
      </c>
      <c r="T3443" s="51" t="s">
        <v>2600</v>
      </c>
    </row>
    <row r="3444" spans="1:20" x14ac:dyDescent="0.2">
      <c r="A3444" s="51" t="s">
        <v>2182</v>
      </c>
      <c r="B3444" s="51" t="s">
        <v>1573</v>
      </c>
      <c r="C3444" s="51" t="s">
        <v>2630</v>
      </c>
      <c r="D3444" s="51" t="s">
        <v>1509</v>
      </c>
      <c r="E3444" s="51" t="s">
        <v>1508</v>
      </c>
      <c r="F3444" s="51" t="s">
        <v>1204</v>
      </c>
      <c r="G3444" s="51" t="s">
        <v>1203</v>
      </c>
      <c r="H3444" s="51" t="s">
        <v>1202</v>
      </c>
      <c r="I3444" s="51" t="s">
        <v>1201</v>
      </c>
      <c r="J3444" s="51" t="s">
        <v>1200</v>
      </c>
      <c r="K3444" s="51" t="s">
        <v>1199</v>
      </c>
      <c r="L3444" s="51" t="s">
        <v>1244</v>
      </c>
      <c r="M3444" s="51" t="s">
        <v>1791</v>
      </c>
      <c r="N3444" s="51" t="s">
        <v>2735</v>
      </c>
      <c r="O3444" s="51">
        <v>135100</v>
      </c>
      <c r="P3444" s="51" t="s">
        <v>1195</v>
      </c>
      <c r="Q3444" s="51" t="s">
        <v>1194</v>
      </c>
      <c r="R3444" s="51" t="s">
        <v>15</v>
      </c>
      <c r="T3444" s="51" t="s">
        <v>2642</v>
      </c>
    </row>
    <row r="3445" spans="1:20" x14ac:dyDescent="0.2">
      <c r="A3445" s="51" t="s">
        <v>2182</v>
      </c>
      <c r="B3445" s="51" t="s">
        <v>1573</v>
      </c>
      <c r="C3445" s="51" t="s">
        <v>2630</v>
      </c>
      <c r="D3445" s="51" t="s">
        <v>1509</v>
      </c>
      <c r="E3445" s="51" t="s">
        <v>1508</v>
      </c>
      <c r="F3445" s="51" t="s">
        <v>1204</v>
      </c>
      <c r="G3445" s="51" t="s">
        <v>1203</v>
      </c>
      <c r="H3445" s="51" t="s">
        <v>1202</v>
      </c>
      <c r="I3445" s="51" t="s">
        <v>1201</v>
      </c>
      <c r="J3445" s="51" t="s">
        <v>1200</v>
      </c>
      <c r="K3445" s="51" t="s">
        <v>1199</v>
      </c>
      <c r="L3445" s="51" t="s">
        <v>1242</v>
      </c>
      <c r="M3445" s="51" t="s">
        <v>1791</v>
      </c>
      <c r="N3445" s="51" t="s">
        <v>2735</v>
      </c>
      <c r="O3445" s="51">
        <v>184900</v>
      </c>
      <c r="P3445" s="51" t="s">
        <v>1195</v>
      </c>
      <c r="Q3445" s="51" t="s">
        <v>1194</v>
      </c>
      <c r="R3445" s="51" t="s">
        <v>15</v>
      </c>
      <c r="T3445" s="51" t="s">
        <v>2490</v>
      </c>
    </row>
    <row r="3446" spans="1:20" x14ac:dyDescent="0.2">
      <c r="A3446" s="51" t="s">
        <v>2182</v>
      </c>
      <c r="B3446" s="51" t="s">
        <v>1573</v>
      </c>
      <c r="C3446" s="51" t="s">
        <v>2630</v>
      </c>
      <c r="D3446" s="51" t="s">
        <v>1509</v>
      </c>
      <c r="E3446" s="51" t="s">
        <v>1508</v>
      </c>
      <c r="F3446" s="51" t="s">
        <v>1204</v>
      </c>
      <c r="G3446" s="51" t="s">
        <v>1203</v>
      </c>
      <c r="H3446" s="51" t="s">
        <v>1202</v>
      </c>
      <c r="I3446" s="51" t="s">
        <v>1201</v>
      </c>
      <c r="J3446" s="51" t="s">
        <v>1200</v>
      </c>
      <c r="K3446" s="51" t="s">
        <v>1199</v>
      </c>
      <c r="L3446" s="51" t="s">
        <v>1238</v>
      </c>
      <c r="M3446" s="51" t="s">
        <v>1211</v>
      </c>
      <c r="N3446" s="51" t="s">
        <v>1164</v>
      </c>
      <c r="O3446" s="51">
        <v>432900</v>
      </c>
      <c r="P3446" s="51" t="s">
        <v>1195</v>
      </c>
      <c r="Q3446" s="51" t="s">
        <v>1194</v>
      </c>
      <c r="R3446" s="51" t="s">
        <v>15</v>
      </c>
      <c r="T3446" s="51" t="s">
        <v>2498</v>
      </c>
    </row>
    <row r="3447" spans="1:20" x14ac:dyDescent="0.2">
      <c r="A3447" s="51" t="s">
        <v>2182</v>
      </c>
      <c r="B3447" s="51" t="s">
        <v>1573</v>
      </c>
      <c r="C3447" s="51" t="s">
        <v>2630</v>
      </c>
      <c r="D3447" s="51" t="s">
        <v>1502</v>
      </c>
      <c r="E3447" s="51" t="s">
        <v>1501</v>
      </c>
      <c r="F3447" s="51" t="s">
        <v>1204</v>
      </c>
      <c r="G3447" s="51" t="s">
        <v>1203</v>
      </c>
      <c r="H3447" s="51" t="s">
        <v>1202</v>
      </c>
      <c r="I3447" s="51" t="s">
        <v>1201</v>
      </c>
      <c r="J3447" s="51" t="s">
        <v>1200</v>
      </c>
      <c r="K3447" s="51" t="s">
        <v>1199</v>
      </c>
      <c r="L3447" s="51" t="s">
        <v>1222</v>
      </c>
      <c r="M3447" s="51" t="s">
        <v>1791</v>
      </c>
      <c r="N3447" s="51" t="s">
        <v>2735</v>
      </c>
      <c r="O3447" s="51">
        <v>129100</v>
      </c>
      <c r="P3447" s="51" t="s">
        <v>1195</v>
      </c>
      <c r="Q3447" s="51" t="s">
        <v>1194</v>
      </c>
      <c r="R3447" s="51" t="s">
        <v>15</v>
      </c>
      <c r="T3447" s="51" t="s">
        <v>2691</v>
      </c>
    </row>
    <row r="3448" spans="1:20" x14ac:dyDescent="0.2">
      <c r="A3448" s="51" t="s">
        <v>2182</v>
      </c>
      <c r="B3448" s="51" t="s">
        <v>1573</v>
      </c>
      <c r="C3448" s="51" t="s">
        <v>2630</v>
      </c>
      <c r="D3448" s="51" t="s">
        <v>1502</v>
      </c>
      <c r="E3448" s="51" t="s">
        <v>1501</v>
      </c>
      <c r="F3448" s="51" t="s">
        <v>1204</v>
      </c>
      <c r="G3448" s="51" t="s">
        <v>1203</v>
      </c>
      <c r="H3448" s="51" t="s">
        <v>1202</v>
      </c>
      <c r="I3448" s="51" t="s">
        <v>1201</v>
      </c>
      <c r="J3448" s="51" t="s">
        <v>1200</v>
      </c>
      <c r="K3448" s="51" t="s">
        <v>1199</v>
      </c>
      <c r="L3448" s="51" t="s">
        <v>1219</v>
      </c>
      <c r="M3448" s="51" t="s">
        <v>1791</v>
      </c>
      <c r="N3448" s="51" t="s">
        <v>2735</v>
      </c>
      <c r="O3448" s="51">
        <v>183200</v>
      </c>
      <c r="P3448" s="51" t="s">
        <v>1195</v>
      </c>
      <c r="Q3448" s="51" t="s">
        <v>1194</v>
      </c>
      <c r="R3448" s="51" t="s">
        <v>15</v>
      </c>
      <c r="T3448" s="51" t="s">
        <v>2635</v>
      </c>
    </row>
    <row r="3449" spans="1:20" x14ac:dyDescent="0.2">
      <c r="A3449" s="51" t="s">
        <v>2182</v>
      </c>
      <c r="B3449" s="51" t="s">
        <v>1573</v>
      </c>
      <c r="C3449" s="51" t="s">
        <v>2630</v>
      </c>
      <c r="D3449" s="51" t="s">
        <v>1502</v>
      </c>
      <c r="E3449" s="51" t="s">
        <v>1501</v>
      </c>
      <c r="F3449" s="51" t="s">
        <v>1204</v>
      </c>
      <c r="G3449" s="51" t="s">
        <v>1203</v>
      </c>
      <c r="H3449" s="51" t="s">
        <v>1202</v>
      </c>
      <c r="I3449" s="51" t="s">
        <v>1201</v>
      </c>
      <c r="J3449" s="51" t="s">
        <v>1200</v>
      </c>
      <c r="K3449" s="51" t="s">
        <v>1199</v>
      </c>
      <c r="L3449" s="51" t="s">
        <v>1217</v>
      </c>
      <c r="M3449" s="51" t="s">
        <v>1197</v>
      </c>
      <c r="N3449" s="51" t="s">
        <v>1168</v>
      </c>
      <c r="O3449" s="51">
        <v>384900</v>
      </c>
      <c r="P3449" s="51" t="s">
        <v>1195</v>
      </c>
      <c r="Q3449" s="51" t="s">
        <v>1194</v>
      </c>
      <c r="R3449" s="51" t="s">
        <v>15</v>
      </c>
      <c r="T3449" s="51" t="s">
        <v>2607</v>
      </c>
    </row>
    <row r="3450" spans="1:20" x14ac:dyDescent="0.2">
      <c r="A3450" s="51" t="s">
        <v>2182</v>
      </c>
      <c r="B3450" s="51" t="s">
        <v>1573</v>
      </c>
      <c r="C3450" s="51" t="s">
        <v>2630</v>
      </c>
      <c r="D3450" s="51" t="s">
        <v>1502</v>
      </c>
      <c r="E3450" s="51" t="s">
        <v>1501</v>
      </c>
      <c r="F3450" s="51" t="s">
        <v>1204</v>
      </c>
      <c r="G3450" s="51" t="s">
        <v>1203</v>
      </c>
      <c r="H3450" s="51" t="s">
        <v>1202</v>
      </c>
      <c r="I3450" s="51" t="s">
        <v>1201</v>
      </c>
      <c r="J3450" s="51" t="s">
        <v>1200</v>
      </c>
      <c r="K3450" s="51" t="s">
        <v>1199</v>
      </c>
      <c r="L3450" s="51" t="s">
        <v>1215</v>
      </c>
      <c r="M3450" s="51" t="s">
        <v>1211</v>
      </c>
      <c r="N3450" s="51" t="s">
        <v>1164</v>
      </c>
      <c r="O3450" s="51">
        <v>184900</v>
      </c>
      <c r="P3450" s="51" t="s">
        <v>1195</v>
      </c>
      <c r="Q3450" s="51" t="s">
        <v>1194</v>
      </c>
      <c r="R3450" s="51" t="s">
        <v>15</v>
      </c>
      <c r="T3450" s="51" t="s">
        <v>2490</v>
      </c>
    </row>
    <row r="3451" spans="1:20" x14ac:dyDescent="0.2">
      <c r="A3451" s="51" t="s">
        <v>2182</v>
      </c>
      <c r="B3451" s="51" t="s">
        <v>1573</v>
      </c>
      <c r="C3451" s="51" t="s">
        <v>2630</v>
      </c>
      <c r="D3451" s="51" t="s">
        <v>1502</v>
      </c>
      <c r="E3451" s="51" t="s">
        <v>1501</v>
      </c>
      <c r="F3451" s="51" t="s">
        <v>1204</v>
      </c>
      <c r="G3451" s="51" t="s">
        <v>1203</v>
      </c>
      <c r="H3451" s="51" t="s">
        <v>1202</v>
      </c>
      <c r="I3451" s="51" t="s">
        <v>1201</v>
      </c>
      <c r="J3451" s="51" t="s">
        <v>1200</v>
      </c>
      <c r="K3451" s="51" t="s">
        <v>1199</v>
      </c>
      <c r="L3451" s="51" t="s">
        <v>1212</v>
      </c>
      <c r="M3451" s="51" t="s">
        <v>1791</v>
      </c>
      <c r="N3451" s="51" t="s">
        <v>2735</v>
      </c>
      <c r="O3451" s="51">
        <v>379900</v>
      </c>
      <c r="P3451" s="51" t="s">
        <v>1195</v>
      </c>
      <c r="Q3451" s="51" t="s">
        <v>1194</v>
      </c>
      <c r="R3451" s="51" t="s">
        <v>1213</v>
      </c>
      <c r="T3451" s="51" t="s">
        <v>1314</v>
      </c>
    </row>
    <row r="3452" spans="1:20" x14ac:dyDescent="0.2">
      <c r="A3452" s="51" t="s">
        <v>2182</v>
      </c>
      <c r="B3452" s="51" t="s">
        <v>1573</v>
      </c>
      <c r="C3452" s="51" t="s">
        <v>2630</v>
      </c>
      <c r="D3452" s="51" t="s">
        <v>1502</v>
      </c>
      <c r="E3452" s="51" t="s">
        <v>1501</v>
      </c>
      <c r="F3452" s="51" t="s">
        <v>1204</v>
      </c>
      <c r="G3452" s="51" t="s">
        <v>1203</v>
      </c>
      <c r="H3452" s="51" t="s">
        <v>1202</v>
      </c>
      <c r="I3452" s="51" t="s">
        <v>1201</v>
      </c>
      <c r="J3452" s="51" t="s">
        <v>1200</v>
      </c>
      <c r="K3452" s="51" t="s">
        <v>1199</v>
      </c>
      <c r="L3452" s="51" t="s">
        <v>1198</v>
      </c>
      <c r="M3452" s="51" t="s">
        <v>1272</v>
      </c>
      <c r="N3452" s="51" t="s">
        <v>1166</v>
      </c>
      <c r="O3452" s="51">
        <v>325900</v>
      </c>
      <c r="P3452" s="51" t="s">
        <v>1195</v>
      </c>
      <c r="Q3452" s="51" t="s">
        <v>1194</v>
      </c>
      <c r="R3452" s="51" t="s">
        <v>15</v>
      </c>
      <c r="T3452" s="51" t="s">
        <v>2550</v>
      </c>
    </row>
    <row r="3453" spans="1:20" x14ac:dyDescent="0.2">
      <c r="A3453" s="51" t="s">
        <v>2182</v>
      </c>
      <c r="B3453" s="51" t="s">
        <v>1573</v>
      </c>
      <c r="C3453" s="51" t="s">
        <v>2630</v>
      </c>
      <c r="D3453" s="51" t="s">
        <v>1502</v>
      </c>
      <c r="E3453" s="51" t="s">
        <v>1501</v>
      </c>
      <c r="F3453" s="51" t="s">
        <v>1204</v>
      </c>
      <c r="G3453" s="51" t="s">
        <v>1203</v>
      </c>
      <c r="H3453" s="51" t="s">
        <v>1202</v>
      </c>
      <c r="I3453" s="51" t="s">
        <v>1201</v>
      </c>
      <c r="J3453" s="51" t="s">
        <v>1200</v>
      </c>
      <c r="K3453" s="51" t="s">
        <v>1199</v>
      </c>
      <c r="L3453" s="51" t="s">
        <v>1251</v>
      </c>
      <c r="M3453" s="51" t="s">
        <v>1214</v>
      </c>
      <c r="N3453" s="51" t="s">
        <v>1168</v>
      </c>
      <c r="O3453" s="51">
        <v>324900</v>
      </c>
      <c r="P3453" s="51" t="s">
        <v>1195</v>
      </c>
      <c r="Q3453" s="51" t="s">
        <v>1194</v>
      </c>
      <c r="R3453" s="51" t="s">
        <v>15</v>
      </c>
      <c r="T3453" s="51" t="s">
        <v>1398</v>
      </c>
    </row>
    <row r="3454" spans="1:20" x14ac:dyDescent="0.2">
      <c r="A3454" s="51" t="s">
        <v>2182</v>
      </c>
      <c r="B3454" s="51" t="s">
        <v>1573</v>
      </c>
      <c r="C3454" s="51" t="s">
        <v>2630</v>
      </c>
      <c r="D3454" s="51" t="s">
        <v>1502</v>
      </c>
      <c r="E3454" s="51" t="s">
        <v>1501</v>
      </c>
      <c r="F3454" s="51" t="s">
        <v>1204</v>
      </c>
      <c r="G3454" s="51" t="s">
        <v>1203</v>
      </c>
      <c r="H3454" s="51" t="s">
        <v>1202</v>
      </c>
      <c r="I3454" s="51" t="s">
        <v>1201</v>
      </c>
      <c r="J3454" s="51" t="s">
        <v>1200</v>
      </c>
      <c r="K3454" s="51" t="s">
        <v>1199</v>
      </c>
      <c r="L3454" s="51" t="s">
        <v>1248</v>
      </c>
      <c r="M3454" s="51" t="s">
        <v>1791</v>
      </c>
      <c r="N3454" s="51" t="s">
        <v>2735</v>
      </c>
      <c r="O3454" s="51">
        <v>322900</v>
      </c>
      <c r="P3454" s="51" t="s">
        <v>1195</v>
      </c>
      <c r="Q3454" s="51" t="s">
        <v>1194</v>
      </c>
      <c r="R3454" s="51" t="s">
        <v>15</v>
      </c>
      <c r="T3454" s="51" t="s">
        <v>2228</v>
      </c>
    </row>
    <row r="3455" spans="1:20" x14ac:dyDescent="0.2">
      <c r="A3455" s="51" t="s">
        <v>2182</v>
      </c>
      <c r="B3455" s="51" t="s">
        <v>1573</v>
      </c>
      <c r="C3455" s="51" t="s">
        <v>2630</v>
      </c>
      <c r="D3455" s="51" t="s">
        <v>1502</v>
      </c>
      <c r="E3455" s="51" t="s">
        <v>1501</v>
      </c>
      <c r="F3455" s="51" t="s">
        <v>1204</v>
      </c>
      <c r="G3455" s="51" t="s">
        <v>1203</v>
      </c>
      <c r="H3455" s="51" t="s">
        <v>1202</v>
      </c>
      <c r="I3455" s="51" t="s">
        <v>1201</v>
      </c>
      <c r="J3455" s="51" t="s">
        <v>1200</v>
      </c>
      <c r="K3455" s="51" t="s">
        <v>1199</v>
      </c>
      <c r="L3455" s="51" t="s">
        <v>1246</v>
      </c>
      <c r="M3455" s="51" t="s">
        <v>1250</v>
      </c>
      <c r="N3455" s="51" t="s">
        <v>1168</v>
      </c>
      <c r="O3455" s="51">
        <v>439900</v>
      </c>
      <c r="P3455" s="51" t="s">
        <v>1195</v>
      </c>
      <c r="Q3455" s="51" t="s">
        <v>1194</v>
      </c>
      <c r="R3455" s="51" t="s">
        <v>15</v>
      </c>
      <c r="T3455" s="51" t="s">
        <v>1506</v>
      </c>
    </row>
    <row r="3456" spans="1:20" x14ac:dyDescent="0.2">
      <c r="A3456" s="51" t="s">
        <v>2182</v>
      </c>
      <c r="B3456" s="51" t="s">
        <v>1573</v>
      </c>
      <c r="C3456" s="51" t="s">
        <v>2630</v>
      </c>
      <c r="D3456" s="51" t="s">
        <v>1502</v>
      </c>
      <c r="E3456" s="51" t="s">
        <v>1501</v>
      </c>
      <c r="F3456" s="51" t="s">
        <v>1204</v>
      </c>
      <c r="G3456" s="51" t="s">
        <v>1203</v>
      </c>
      <c r="H3456" s="51" t="s">
        <v>1202</v>
      </c>
      <c r="I3456" s="51" t="s">
        <v>1201</v>
      </c>
      <c r="J3456" s="51" t="s">
        <v>1200</v>
      </c>
      <c r="K3456" s="51" t="s">
        <v>1199</v>
      </c>
      <c r="L3456" s="51" t="s">
        <v>1244</v>
      </c>
      <c r="M3456" s="51" t="s">
        <v>1211</v>
      </c>
      <c r="N3456" s="51" t="s">
        <v>1164</v>
      </c>
      <c r="O3456" s="51">
        <v>259364.88</v>
      </c>
      <c r="P3456" s="51" t="s">
        <v>1195</v>
      </c>
      <c r="Q3456" s="51" t="s">
        <v>1194</v>
      </c>
      <c r="R3456" s="51" t="s">
        <v>15</v>
      </c>
      <c r="T3456" s="51" t="s">
        <v>2598</v>
      </c>
    </row>
    <row r="3457" spans="1:20" x14ac:dyDescent="0.2">
      <c r="A3457" s="51" t="s">
        <v>2182</v>
      </c>
      <c r="B3457" s="51" t="s">
        <v>1573</v>
      </c>
      <c r="C3457" s="51" t="s">
        <v>2630</v>
      </c>
      <c r="D3457" s="51" t="s">
        <v>1502</v>
      </c>
      <c r="E3457" s="51" t="s">
        <v>1501</v>
      </c>
      <c r="F3457" s="51" t="s">
        <v>1204</v>
      </c>
      <c r="G3457" s="51" t="s">
        <v>1203</v>
      </c>
      <c r="H3457" s="51" t="s">
        <v>1202</v>
      </c>
      <c r="I3457" s="51" t="s">
        <v>1201</v>
      </c>
      <c r="J3457" s="51" t="s">
        <v>1200</v>
      </c>
      <c r="K3457" s="51" t="s">
        <v>1199</v>
      </c>
      <c r="L3457" s="51" t="s">
        <v>1242</v>
      </c>
      <c r="M3457" s="51" t="s">
        <v>1791</v>
      </c>
      <c r="N3457" s="51" t="s">
        <v>2735</v>
      </c>
      <c r="O3457" s="51">
        <v>322000</v>
      </c>
      <c r="P3457" s="51" t="s">
        <v>1195</v>
      </c>
      <c r="Q3457" s="51" t="s">
        <v>1194</v>
      </c>
      <c r="R3457" s="51" t="s">
        <v>15</v>
      </c>
      <c r="T3457" s="51" t="s">
        <v>2316</v>
      </c>
    </row>
    <row r="3458" spans="1:20" x14ac:dyDescent="0.2">
      <c r="A3458" s="51" t="s">
        <v>2182</v>
      </c>
      <c r="B3458" s="51" t="s">
        <v>1573</v>
      </c>
      <c r="C3458" s="51" t="s">
        <v>2630</v>
      </c>
      <c r="D3458" s="51" t="s">
        <v>1502</v>
      </c>
      <c r="E3458" s="51" t="s">
        <v>1501</v>
      </c>
      <c r="F3458" s="51" t="s">
        <v>1204</v>
      </c>
      <c r="G3458" s="51" t="s">
        <v>1203</v>
      </c>
      <c r="H3458" s="51" t="s">
        <v>1202</v>
      </c>
      <c r="I3458" s="51" t="s">
        <v>1201</v>
      </c>
      <c r="J3458" s="51" t="s">
        <v>1200</v>
      </c>
      <c r="K3458" s="51" t="s">
        <v>1199</v>
      </c>
      <c r="L3458" s="51" t="s">
        <v>1238</v>
      </c>
      <c r="M3458" s="51" t="s">
        <v>1214</v>
      </c>
      <c r="N3458" s="51" t="s">
        <v>1168</v>
      </c>
      <c r="O3458" s="51">
        <v>309150</v>
      </c>
      <c r="P3458" s="51" t="s">
        <v>1195</v>
      </c>
      <c r="Q3458" s="51" t="s">
        <v>1194</v>
      </c>
      <c r="R3458" s="51" t="s">
        <v>15</v>
      </c>
      <c r="T3458" s="51" t="s">
        <v>2639</v>
      </c>
    </row>
    <row r="3459" spans="1:20" x14ac:dyDescent="0.2">
      <c r="A3459" s="51" t="s">
        <v>2182</v>
      </c>
      <c r="B3459" s="51" t="s">
        <v>1573</v>
      </c>
      <c r="C3459" s="51" t="s">
        <v>2630</v>
      </c>
      <c r="D3459" s="51" t="s">
        <v>1497</v>
      </c>
      <c r="E3459" s="51" t="s">
        <v>1496</v>
      </c>
      <c r="F3459" s="51" t="s">
        <v>1204</v>
      </c>
      <c r="G3459" s="51" t="s">
        <v>1203</v>
      </c>
      <c r="H3459" s="51" t="s">
        <v>1202</v>
      </c>
      <c r="I3459" s="51" t="s">
        <v>1201</v>
      </c>
      <c r="J3459" s="51" t="s">
        <v>1200</v>
      </c>
      <c r="K3459" s="51" t="s">
        <v>1199</v>
      </c>
      <c r="L3459" s="51" t="s">
        <v>1222</v>
      </c>
      <c r="M3459" s="51" t="s">
        <v>1791</v>
      </c>
      <c r="N3459" s="51" t="s">
        <v>2735</v>
      </c>
      <c r="O3459" s="51">
        <v>699900</v>
      </c>
      <c r="P3459" s="51" t="s">
        <v>1195</v>
      </c>
      <c r="Q3459" s="51" t="s">
        <v>1194</v>
      </c>
      <c r="R3459" s="51" t="s">
        <v>15</v>
      </c>
      <c r="T3459" s="51" t="s">
        <v>1960</v>
      </c>
    </row>
    <row r="3460" spans="1:20" x14ac:dyDescent="0.2">
      <c r="A3460" s="51" t="s">
        <v>2182</v>
      </c>
      <c r="B3460" s="51" t="s">
        <v>1573</v>
      </c>
      <c r="C3460" s="51" t="s">
        <v>2630</v>
      </c>
      <c r="D3460" s="51" t="s">
        <v>1497</v>
      </c>
      <c r="E3460" s="51" t="s">
        <v>1496</v>
      </c>
      <c r="F3460" s="51" t="s">
        <v>1204</v>
      </c>
      <c r="G3460" s="51" t="s">
        <v>1203</v>
      </c>
      <c r="H3460" s="51" t="s">
        <v>1202</v>
      </c>
      <c r="I3460" s="51" t="s">
        <v>1201</v>
      </c>
      <c r="J3460" s="51" t="s">
        <v>1200</v>
      </c>
      <c r="K3460" s="51" t="s">
        <v>1199</v>
      </c>
      <c r="L3460" s="51" t="s">
        <v>1219</v>
      </c>
      <c r="M3460" s="51" t="s">
        <v>1791</v>
      </c>
      <c r="N3460" s="51" t="s">
        <v>2735</v>
      </c>
      <c r="O3460" s="51">
        <v>282700</v>
      </c>
      <c r="P3460" s="51" t="s">
        <v>1195</v>
      </c>
      <c r="Q3460" s="51" t="s">
        <v>1194</v>
      </c>
      <c r="R3460" s="51" t="s">
        <v>1213</v>
      </c>
      <c r="T3460" s="51" t="s">
        <v>1687</v>
      </c>
    </row>
    <row r="3461" spans="1:20" x14ac:dyDescent="0.2">
      <c r="A3461" s="51" t="s">
        <v>2182</v>
      </c>
      <c r="B3461" s="51" t="s">
        <v>1573</v>
      </c>
      <c r="C3461" s="51" t="s">
        <v>2630</v>
      </c>
      <c r="D3461" s="51" t="s">
        <v>1497</v>
      </c>
      <c r="E3461" s="51" t="s">
        <v>1496</v>
      </c>
      <c r="F3461" s="51" t="s">
        <v>1204</v>
      </c>
      <c r="G3461" s="51" t="s">
        <v>1203</v>
      </c>
      <c r="H3461" s="51" t="s">
        <v>1202</v>
      </c>
      <c r="I3461" s="51" t="s">
        <v>1201</v>
      </c>
      <c r="J3461" s="51" t="s">
        <v>1200</v>
      </c>
      <c r="K3461" s="51" t="s">
        <v>1199</v>
      </c>
      <c r="L3461" s="51" t="s">
        <v>1217</v>
      </c>
      <c r="M3461" s="51" t="s">
        <v>1791</v>
      </c>
      <c r="N3461" s="51" t="s">
        <v>2735</v>
      </c>
      <c r="O3461" s="51">
        <v>614900</v>
      </c>
      <c r="P3461" s="51" t="s">
        <v>1195</v>
      </c>
      <c r="Q3461" s="51" t="s">
        <v>1194</v>
      </c>
      <c r="R3461" s="51" t="s">
        <v>1213</v>
      </c>
      <c r="T3461" s="51" t="s">
        <v>2357</v>
      </c>
    </row>
    <row r="3462" spans="1:20" x14ac:dyDescent="0.2">
      <c r="A3462" s="51" t="s">
        <v>2182</v>
      </c>
      <c r="B3462" s="51" t="s">
        <v>1573</v>
      </c>
      <c r="C3462" s="51" t="s">
        <v>2630</v>
      </c>
      <c r="D3462" s="51" t="s">
        <v>1497</v>
      </c>
      <c r="E3462" s="51" t="s">
        <v>1496</v>
      </c>
      <c r="F3462" s="51" t="s">
        <v>1204</v>
      </c>
      <c r="G3462" s="51" t="s">
        <v>1203</v>
      </c>
      <c r="H3462" s="51" t="s">
        <v>1202</v>
      </c>
      <c r="I3462" s="51" t="s">
        <v>1201</v>
      </c>
      <c r="J3462" s="51" t="s">
        <v>1200</v>
      </c>
      <c r="K3462" s="51" t="s">
        <v>1199</v>
      </c>
      <c r="L3462" s="51" t="s">
        <v>1215</v>
      </c>
      <c r="M3462" s="51" t="s">
        <v>1211</v>
      </c>
      <c r="N3462" s="51" t="s">
        <v>1164</v>
      </c>
      <c r="O3462" s="51">
        <v>325900</v>
      </c>
      <c r="P3462" s="51" t="s">
        <v>1195</v>
      </c>
      <c r="Q3462" s="51" t="s">
        <v>1194</v>
      </c>
      <c r="R3462" s="51" t="s">
        <v>15</v>
      </c>
      <c r="T3462" s="51" t="s">
        <v>2550</v>
      </c>
    </row>
    <row r="3463" spans="1:20" x14ac:dyDescent="0.2">
      <c r="A3463" s="51" t="s">
        <v>2182</v>
      </c>
      <c r="B3463" s="51" t="s">
        <v>1573</v>
      </c>
      <c r="C3463" s="51" t="s">
        <v>2630</v>
      </c>
      <c r="D3463" s="51" t="s">
        <v>1497</v>
      </c>
      <c r="E3463" s="51" t="s">
        <v>1496</v>
      </c>
      <c r="F3463" s="51" t="s">
        <v>1204</v>
      </c>
      <c r="G3463" s="51" t="s">
        <v>1203</v>
      </c>
      <c r="H3463" s="51" t="s">
        <v>1202</v>
      </c>
      <c r="I3463" s="51" t="s">
        <v>1201</v>
      </c>
      <c r="J3463" s="51" t="s">
        <v>1200</v>
      </c>
      <c r="K3463" s="51" t="s">
        <v>1199</v>
      </c>
      <c r="L3463" s="51" t="s">
        <v>1212</v>
      </c>
      <c r="M3463" s="51" t="s">
        <v>1791</v>
      </c>
      <c r="N3463" s="51" t="s">
        <v>2735</v>
      </c>
      <c r="O3463" s="51">
        <v>398500</v>
      </c>
      <c r="P3463" s="51" t="s">
        <v>1195</v>
      </c>
      <c r="Q3463" s="51" t="s">
        <v>1194</v>
      </c>
      <c r="R3463" s="51" t="s">
        <v>1213</v>
      </c>
      <c r="T3463" s="51" t="s">
        <v>2313</v>
      </c>
    </row>
    <row r="3464" spans="1:20" x14ac:dyDescent="0.2">
      <c r="A3464" s="51" t="s">
        <v>2182</v>
      </c>
      <c r="B3464" s="51" t="s">
        <v>1573</v>
      </c>
      <c r="C3464" s="51" t="s">
        <v>2630</v>
      </c>
      <c r="D3464" s="51" t="s">
        <v>1497</v>
      </c>
      <c r="E3464" s="51" t="s">
        <v>1496</v>
      </c>
      <c r="F3464" s="51" t="s">
        <v>1204</v>
      </c>
      <c r="G3464" s="51" t="s">
        <v>1203</v>
      </c>
      <c r="H3464" s="51" t="s">
        <v>1202</v>
      </c>
      <c r="I3464" s="51" t="s">
        <v>1201</v>
      </c>
      <c r="J3464" s="51" t="s">
        <v>1200</v>
      </c>
      <c r="K3464" s="51" t="s">
        <v>1199</v>
      </c>
      <c r="L3464" s="51" t="s">
        <v>1198</v>
      </c>
      <c r="M3464" s="51" t="s">
        <v>1211</v>
      </c>
      <c r="N3464" s="51" t="s">
        <v>1164</v>
      </c>
      <c r="O3464" s="51">
        <v>171969</v>
      </c>
      <c r="P3464" s="51" t="s">
        <v>1195</v>
      </c>
      <c r="Q3464" s="51" t="s">
        <v>1194</v>
      </c>
      <c r="R3464" s="51" t="s">
        <v>1213</v>
      </c>
      <c r="T3464" s="51" t="s">
        <v>2596</v>
      </c>
    </row>
    <row r="3465" spans="1:20" x14ac:dyDescent="0.2">
      <c r="A3465" s="51" t="s">
        <v>2182</v>
      </c>
      <c r="B3465" s="51" t="s">
        <v>1573</v>
      </c>
      <c r="C3465" s="51" t="s">
        <v>2630</v>
      </c>
      <c r="D3465" s="51" t="s">
        <v>1497</v>
      </c>
      <c r="E3465" s="51" t="s">
        <v>1496</v>
      </c>
      <c r="F3465" s="51" t="s">
        <v>1204</v>
      </c>
      <c r="G3465" s="51" t="s">
        <v>1203</v>
      </c>
      <c r="H3465" s="51" t="s">
        <v>1202</v>
      </c>
      <c r="I3465" s="51" t="s">
        <v>1201</v>
      </c>
      <c r="J3465" s="51" t="s">
        <v>1200</v>
      </c>
      <c r="K3465" s="51" t="s">
        <v>1199</v>
      </c>
      <c r="L3465" s="51" t="s">
        <v>1251</v>
      </c>
      <c r="M3465" s="51" t="s">
        <v>1791</v>
      </c>
      <c r="N3465" s="51" t="s">
        <v>2735</v>
      </c>
      <c r="O3465" s="51">
        <v>180900</v>
      </c>
      <c r="P3465" s="51" t="s">
        <v>1195</v>
      </c>
      <c r="Q3465" s="51" t="s">
        <v>1194</v>
      </c>
      <c r="R3465" s="51" t="s">
        <v>15</v>
      </c>
      <c r="T3465" s="51" t="s">
        <v>1987</v>
      </c>
    </row>
    <row r="3466" spans="1:20" x14ac:dyDescent="0.2">
      <c r="A3466" s="51" t="s">
        <v>2182</v>
      </c>
      <c r="B3466" s="51" t="s">
        <v>1573</v>
      </c>
      <c r="C3466" s="51" t="s">
        <v>2630</v>
      </c>
      <c r="D3466" s="51" t="s">
        <v>1497</v>
      </c>
      <c r="E3466" s="51" t="s">
        <v>1496</v>
      </c>
      <c r="F3466" s="51" t="s">
        <v>1204</v>
      </c>
      <c r="G3466" s="51" t="s">
        <v>1203</v>
      </c>
      <c r="H3466" s="51" t="s">
        <v>1202</v>
      </c>
      <c r="I3466" s="51" t="s">
        <v>1201</v>
      </c>
      <c r="J3466" s="51" t="s">
        <v>1200</v>
      </c>
      <c r="K3466" s="51" t="s">
        <v>1199</v>
      </c>
      <c r="L3466" s="51" t="s">
        <v>1248</v>
      </c>
      <c r="M3466" s="51" t="s">
        <v>1791</v>
      </c>
      <c r="N3466" s="51" t="s">
        <v>2735</v>
      </c>
      <c r="O3466" s="51">
        <v>127400</v>
      </c>
      <c r="P3466" s="51" t="s">
        <v>1195</v>
      </c>
      <c r="Q3466" s="51" t="s">
        <v>1194</v>
      </c>
      <c r="R3466" s="51" t="s">
        <v>15</v>
      </c>
      <c r="T3466" s="51" t="s">
        <v>2566</v>
      </c>
    </row>
    <row r="3467" spans="1:20" x14ac:dyDescent="0.2">
      <c r="A3467" s="51" t="s">
        <v>2182</v>
      </c>
      <c r="B3467" s="51" t="s">
        <v>1573</v>
      </c>
      <c r="C3467" s="51" t="s">
        <v>2630</v>
      </c>
      <c r="D3467" s="51" t="s">
        <v>1497</v>
      </c>
      <c r="E3467" s="51" t="s">
        <v>1496</v>
      </c>
      <c r="F3467" s="51" t="s">
        <v>1204</v>
      </c>
      <c r="G3467" s="51" t="s">
        <v>1203</v>
      </c>
      <c r="H3467" s="51" t="s">
        <v>1202</v>
      </c>
      <c r="I3467" s="51" t="s">
        <v>1201</v>
      </c>
      <c r="J3467" s="51" t="s">
        <v>1200</v>
      </c>
      <c r="K3467" s="51" t="s">
        <v>1199</v>
      </c>
      <c r="L3467" s="51" t="s">
        <v>1246</v>
      </c>
      <c r="M3467" s="51" t="s">
        <v>1221</v>
      </c>
      <c r="N3467" s="51" t="s">
        <v>1164</v>
      </c>
      <c r="O3467" s="51">
        <v>251000</v>
      </c>
      <c r="P3467" s="51" t="s">
        <v>1195</v>
      </c>
      <c r="Q3467" s="51" t="s">
        <v>1194</v>
      </c>
      <c r="R3467" s="51" t="s">
        <v>15</v>
      </c>
      <c r="T3467" s="51" t="s">
        <v>2499</v>
      </c>
    </row>
    <row r="3468" spans="1:20" x14ac:dyDescent="0.2">
      <c r="A3468" s="51" t="s">
        <v>2182</v>
      </c>
      <c r="B3468" s="51" t="s">
        <v>1573</v>
      </c>
      <c r="C3468" s="51" t="s">
        <v>2630</v>
      </c>
      <c r="D3468" s="51" t="s">
        <v>1497</v>
      </c>
      <c r="E3468" s="51" t="s">
        <v>1496</v>
      </c>
      <c r="F3468" s="51" t="s">
        <v>1204</v>
      </c>
      <c r="G3468" s="51" t="s">
        <v>1203</v>
      </c>
      <c r="H3468" s="51" t="s">
        <v>1202</v>
      </c>
      <c r="I3468" s="51" t="s">
        <v>1201</v>
      </c>
      <c r="J3468" s="51" t="s">
        <v>1200</v>
      </c>
      <c r="K3468" s="51" t="s">
        <v>1199</v>
      </c>
      <c r="L3468" s="51" t="s">
        <v>1244</v>
      </c>
      <c r="M3468" s="51" t="s">
        <v>1791</v>
      </c>
      <c r="N3468" s="51" t="s">
        <v>2735</v>
      </c>
      <c r="O3468" s="51">
        <v>462900</v>
      </c>
      <c r="P3468" s="51" t="s">
        <v>1195</v>
      </c>
      <c r="Q3468" s="51" t="s">
        <v>1194</v>
      </c>
      <c r="R3468" s="51" t="s">
        <v>15</v>
      </c>
      <c r="T3468" s="51" t="s">
        <v>2588</v>
      </c>
    </row>
    <row r="3469" spans="1:20" x14ac:dyDescent="0.2">
      <c r="A3469" s="51" t="s">
        <v>2182</v>
      </c>
      <c r="B3469" s="51" t="s">
        <v>1573</v>
      </c>
      <c r="C3469" s="51" t="s">
        <v>2630</v>
      </c>
      <c r="D3469" s="51" t="s">
        <v>1497</v>
      </c>
      <c r="E3469" s="51" t="s">
        <v>1496</v>
      </c>
      <c r="F3469" s="51" t="s">
        <v>1204</v>
      </c>
      <c r="G3469" s="51" t="s">
        <v>1203</v>
      </c>
      <c r="H3469" s="51" t="s">
        <v>1202</v>
      </c>
      <c r="I3469" s="51" t="s">
        <v>1201</v>
      </c>
      <c r="J3469" s="51" t="s">
        <v>1200</v>
      </c>
      <c r="K3469" s="51" t="s">
        <v>1199</v>
      </c>
      <c r="L3469" s="51" t="s">
        <v>1242</v>
      </c>
      <c r="M3469" s="51" t="s">
        <v>1791</v>
      </c>
      <c r="N3469" s="51" t="s">
        <v>2735</v>
      </c>
      <c r="O3469" s="51">
        <v>275500</v>
      </c>
      <c r="P3469" s="51" t="s">
        <v>1195</v>
      </c>
      <c r="Q3469" s="51" t="s">
        <v>1194</v>
      </c>
      <c r="R3469" s="51" t="s">
        <v>15</v>
      </c>
      <c r="T3469" s="51" t="s">
        <v>1920</v>
      </c>
    </row>
    <row r="3470" spans="1:20" x14ac:dyDescent="0.2">
      <c r="A3470" s="51" t="s">
        <v>2182</v>
      </c>
      <c r="B3470" s="51" t="s">
        <v>1573</v>
      </c>
      <c r="C3470" s="51" t="s">
        <v>2630</v>
      </c>
      <c r="D3470" s="51" t="s">
        <v>1497</v>
      </c>
      <c r="E3470" s="51" t="s">
        <v>1496</v>
      </c>
      <c r="F3470" s="51" t="s">
        <v>1204</v>
      </c>
      <c r="G3470" s="51" t="s">
        <v>1203</v>
      </c>
      <c r="H3470" s="51" t="s">
        <v>1202</v>
      </c>
      <c r="I3470" s="51" t="s">
        <v>1201</v>
      </c>
      <c r="J3470" s="51" t="s">
        <v>1200</v>
      </c>
      <c r="K3470" s="51" t="s">
        <v>1199</v>
      </c>
      <c r="L3470" s="51" t="s">
        <v>1238</v>
      </c>
      <c r="M3470" s="51" t="s">
        <v>1211</v>
      </c>
      <c r="N3470" s="51" t="s">
        <v>1164</v>
      </c>
      <c r="O3470" s="51">
        <v>382900</v>
      </c>
      <c r="P3470" s="51" t="s">
        <v>1195</v>
      </c>
      <c r="Q3470" s="51" t="s">
        <v>1194</v>
      </c>
      <c r="R3470" s="51" t="s">
        <v>15</v>
      </c>
      <c r="T3470" s="51" t="s">
        <v>2518</v>
      </c>
    </row>
    <row r="3471" spans="1:20" x14ac:dyDescent="0.2">
      <c r="A3471" s="51" t="s">
        <v>2182</v>
      </c>
      <c r="B3471" s="51" t="s">
        <v>1573</v>
      </c>
      <c r="C3471" s="51" t="s">
        <v>2630</v>
      </c>
      <c r="D3471" s="51" t="s">
        <v>1480</v>
      </c>
      <c r="E3471" s="51" t="s">
        <v>1479</v>
      </c>
      <c r="F3471" s="51" t="s">
        <v>1204</v>
      </c>
      <c r="G3471" s="51" t="s">
        <v>1203</v>
      </c>
      <c r="H3471" s="51" t="s">
        <v>1202</v>
      </c>
      <c r="I3471" s="51" t="s">
        <v>1201</v>
      </c>
      <c r="J3471" s="51" t="s">
        <v>1200</v>
      </c>
      <c r="K3471" s="51" t="s">
        <v>1199</v>
      </c>
      <c r="L3471" s="51" t="s">
        <v>1222</v>
      </c>
      <c r="M3471" s="51" t="s">
        <v>1211</v>
      </c>
      <c r="N3471" s="51" t="s">
        <v>1164</v>
      </c>
      <c r="O3471" s="51">
        <v>206400</v>
      </c>
      <c r="P3471" s="51" t="s">
        <v>1195</v>
      </c>
      <c r="Q3471" s="51" t="s">
        <v>1194</v>
      </c>
      <c r="R3471" s="51" t="s">
        <v>15</v>
      </c>
      <c r="T3471" s="51" t="s">
        <v>2710</v>
      </c>
    </row>
    <row r="3472" spans="1:20" x14ac:dyDescent="0.2">
      <c r="A3472" s="51" t="s">
        <v>2182</v>
      </c>
      <c r="B3472" s="51" t="s">
        <v>1573</v>
      </c>
      <c r="C3472" s="51" t="s">
        <v>2630</v>
      </c>
      <c r="D3472" s="51" t="s">
        <v>1480</v>
      </c>
      <c r="E3472" s="51" t="s">
        <v>1479</v>
      </c>
      <c r="F3472" s="51" t="s">
        <v>1204</v>
      </c>
      <c r="G3472" s="51" t="s">
        <v>1203</v>
      </c>
      <c r="H3472" s="51" t="s">
        <v>1202</v>
      </c>
      <c r="I3472" s="51" t="s">
        <v>1201</v>
      </c>
      <c r="J3472" s="51" t="s">
        <v>1200</v>
      </c>
      <c r="K3472" s="51" t="s">
        <v>1199</v>
      </c>
      <c r="L3472" s="51" t="s">
        <v>1219</v>
      </c>
      <c r="M3472" s="51" t="s">
        <v>1211</v>
      </c>
      <c r="N3472" s="51" t="s">
        <v>1164</v>
      </c>
      <c r="O3472" s="51">
        <v>287400</v>
      </c>
      <c r="P3472" s="51" t="s">
        <v>1195</v>
      </c>
      <c r="Q3472" s="51" t="s">
        <v>1194</v>
      </c>
      <c r="R3472" s="51" t="s">
        <v>15</v>
      </c>
      <c r="T3472" s="51" t="s">
        <v>2709</v>
      </c>
    </row>
    <row r="3473" spans="1:20" x14ac:dyDescent="0.2">
      <c r="A3473" s="51" t="s">
        <v>2182</v>
      </c>
      <c r="B3473" s="51" t="s">
        <v>1573</v>
      </c>
      <c r="C3473" s="51" t="s">
        <v>2630</v>
      </c>
      <c r="D3473" s="51" t="s">
        <v>1480</v>
      </c>
      <c r="E3473" s="51" t="s">
        <v>1479</v>
      </c>
      <c r="F3473" s="51" t="s">
        <v>1204</v>
      </c>
      <c r="G3473" s="51" t="s">
        <v>1203</v>
      </c>
      <c r="H3473" s="51" t="s">
        <v>1202</v>
      </c>
      <c r="I3473" s="51" t="s">
        <v>1201</v>
      </c>
      <c r="J3473" s="51" t="s">
        <v>1200</v>
      </c>
      <c r="K3473" s="51" t="s">
        <v>1199</v>
      </c>
      <c r="L3473" s="51" t="s">
        <v>1217</v>
      </c>
      <c r="M3473" s="51" t="s">
        <v>1211</v>
      </c>
      <c r="N3473" s="51" t="s">
        <v>1164</v>
      </c>
      <c r="O3473" s="51">
        <v>469900</v>
      </c>
      <c r="P3473" s="51" t="s">
        <v>1195</v>
      </c>
      <c r="Q3473" s="51" t="s">
        <v>1194</v>
      </c>
      <c r="R3473" s="51" t="s">
        <v>15</v>
      </c>
      <c r="T3473" s="51" t="s">
        <v>2615</v>
      </c>
    </row>
    <row r="3474" spans="1:20" x14ac:dyDescent="0.2">
      <c r="A3474" s="51" t="s">
        <v>2182</v>
      </c>
      <c r="B3474" s="51" t="s">
        <v>1573</v>
      </c>
      <c r="C3474" s="51" t="s">
        <v>2630</v>
      </c>
      <c r="D3474" s="51" t="s">
        <v>1480</v>
      </c>
      <c r="E3474" s="51" t="s">
        <v>1479</v>
      </c>
      <c r="F3474" s="51" t="s">
        <v>1204</v>
      </c>
      <c r="G3474" s="51" t="s">
        <v>1203</v>
      </c>
      <c r="H3474" s="51" t="s">
        <v>1202</v>
      </c>
      <c r="I3474" s="51" t="s">
        <v>1201</v>
      </c>
      <c r="J3474" s="51" t="s">
        <v>1200</v>
      </c>
      <c r="K3474" s="51" t="s">
        <v>1199</v>
      </c>
      <c r="L3474" s="51" t="s">
        <v>1215</v>
      </c>
      <c r="M3474" s="51" t="s">
        <v>1791</v>
      </c>
      <c r="N3474" s="51" t="s">
        <v>2735</v>
      </c>
      <c r="O3474" s="51">
        <v>542300</v>
      </c>
      <c r="P3474" s="51" t="s">
        <v>1195</v>
      </c>
      <c r="Q3474" s="51" t="s">
        <v>1194</v>
      </c>
      <c r="R3474" s="51" t="s">
        <v>15</v>
      </c>
      <c r="T3474" s="51" t="s">
        <v>2594</v>
      </c>
    </row>
    <row r="3475" spans="1:20" x14ac:dyDescent="0.2">
      <c r="A3475" s="51" t="s">
        <v>2182</v>
      </c>
      <c r="B3475" s="51" t="s">
        <v>1573</v>
      </c>
      <c r="C3475" s="51" t="s">
        <v>2630</v>
      </c>
      <c r="D3475" s="51" t="s">
        <v>1480</v>
      </c>
      <c r="E3475" s="51" t="s">
        <v>1479</v>
      </c>
      <c r="F3475" s="51" t="s">
        <v>1204</v>
      </c>
      <c r="G3475" s="51" t="s">
        <v>1203</v>
      </c>
      <c r="H3475" s="51" t="s">
        <v>1202</v>
      </c>
      <c r="I3475" s="51" t="s">
        <v>1201</v>
      </c>
      <c r="J3475" s="51" t="s">
        <v>1200</v>
      </c>
      <c r="K3475" s="51" t="s">
        <v>1199</v>
      </c>
      <c r="L3475" s="51" t="s">
        <v>1212</v>
      </c>
      <c r="M3475" s="51" t="s">
        <v>1791</v>
      </c>
      <c r="N3475" s="51" t="s">
        <v>2735</v>
      </c>
      <c r="O3475" s="51">
        <v>148400</v>
      </c>
      <c r="P3475" s="51" t="s">
        <v>1195</v>
      </c>
      <c r="Q3475" s="51" t="s">
        <v>1194</v>
      </c>
      <c r="R3475" s="51" t="s">
        <v>15</v>
      </c>
      <c r="T3475" s="51" t="s">
        <v>2556</v>
      </c>
    </row>
    <row r="3476" spans="1:20" x14ac:dyDescent="0.2">
      <c r="A3476" s="51" t="s">
        <v>2182</v>
      </c>
      <c r="B3476" s="51" t="s">
        <v>1573</v>
      </c>
      <c r="C3476" s="51" t="s">
        <v>2630</v>
      </c>
      <c r="D3476" s="51" t="s">
        <v>1480</v>
      </c>
      <c r="E3476" s="51" t="s">
        <v>1479</v>
      </c>
      <c r="F3476" s="51" t="s">
        <v>1204</v>
      </c>
      <c r="G3476" s="51" t="s">
        <v>1203</v>
      </c>
      <c r="H3476" s="51" t="s">
        <v>1202</v>
      </c>
      <c r="I3476" s="51" t="s">
        <v>1201</v>
      </c>
      <c r="J3476" s="51" t="s">
        <v>1200</v>
      </c>
      <c r="K3476" s="51" t="s">
        <v>1199</v>
      </c>
      <c r="L3476" s="51" t="s">
        <v>1198</v>
      </c>
      <c r="M3476" s="51" t="s">
        <v>1211</v>
      </c>
      <c r="N3476" s="51" t="s">
        <v>1164</v>
      </c>
      <c r="O3476" s="51">
        <v>236000</v>
      </c>
      <c r="P3476" s="51" t="s">
        <v>1195</v>
      </c>
      <c r="Q3476" s="51" t="s">
        <v>1194</v>
      </c>
      <c r="R3476" s="51" t="s">
        <v>15</v>
      </c>
      <c r="T3476" s="51" t="s">
        <v>2593</v>
      </c>
    </row>
    <row r="3477" spans="1:20" x14ac:dyDescent="0.2">
      <c r="A3477" s="51" t="s">
        <v>2182</v>
      </c>
      <c r="B3477" s="51" t="s">
        <v>1573</v>
      </c>
      <c r="C3477" s="51" t="s">
        <v>2630</v>
      </c>
      <c r="D3477" s="51" t="s">
        <v>1480</v>
      </c>
      <c r="E3477" s="51" t="s">
        <v>1479</v>
      </c>
      <c r="F3477" s="51" t="s">
        <v>1204</v>
      </c>
      <c r="G3477" s="51" t="s">
        <v>1203</v>
      </c>
      <c r="H3477" s="51" t="s">
        <v>1202</v>
      </c>
      <c r="I3477" s="51" t="s">
        <v>1201</v>
      </c>
      <c r="J3477" s="51" t="s">
        <v>1200</v>
      </c>
      <c r="K3477" s="51" t="s">
        <v>1199</v>
      </c>
      <c r="L3477" s="51" t="s">
        <v>1251</v>
      </c>
      <c r="M3477" s="51" t="s">
        <v>1211</v>
      </c>
      <c r="N3477" s="51" t="s">
        <v>1164</v>
      </c>
      <c r="O3477" s="51">
        <v>189870</v>
      </c>
      <c r="P3477" s="51" t="s">
        <v>1195</v>
      </c>
      <c r="Q3477" s="51" t="s">
        <v>1194</v>
      </c>
      <c r="R3477" s="51" t="s">
        <v>15</v>
      </c>
      <c r="T3477" s="51" t="s">
        <v>2194</v>
      </c>
    </row>
    <row r="3478" spans="1:20" x14ac:dyDescent="0.2">
      <c r="A3478" s="51" t="s">
        <v>2182</v>
      </c>
      <c r="B3478" s="51" t="s">
        <v>1573</v>
      </c>
      <c r="C3478" s="51" t="s">
        <v>2630</v>
      </c>
      <c r="D3478" s="51" t="s">
        <v>1480</v>
      </c>
      <c r="E3478" s="51" t="s">
        <v>1479</v>
      </c>
      <c r="F3478" s="51" t="s">
        <v>1204</v>
      </c>
      <c r="G3478" s="51" t="s">
        <v>1203</v>
      </c>
      <c r="H3478" s="51" t="s">
        <v>1202</v>
      </c>
      <c r="I3478" s="51" t="s">
        <v>1201</v>
      </c>
      <c r="J3478" s="51" t="s">
        <v>1200</v>
      </c>
      <c r="K3478" s="51" t="s">
        <v>1199</v>
      </c>
      <c r="L3478" s="51" t="s">
        <v>1248</v>
      </c>
      <c r="M3478" s="51" t="s">
        <v>1791</v>
      </c>
      <c r="N3478" s="51" t="s">
        <v>2735</v>
      </c>
      <c r="O3478" s="51">
        <v>139700</v>
      </c>
      <c r="P3478" s="51" t="s">
        <v>1195</v>
      </c>
      <c r="Q3478" s="51" t="s">
        <v>1194</v>
      </c>
      <c r="R3478" s="51" t="s">
        <v>15</v>
      </c>
      <c r="T3478" s="51" t="s">
        <v>2516</v>
      </c>
    </row>
    <row r="3479" spans="1:20" x14ac:dyDescent="0.2">
      <c r="A3479" s="51" t="s">
        <v>2182</v>
      </c>
      <c r="B3479" s="51" t="s">
        <v>1573</v>
      </c>
      <c r="C3479" s="51" t="s">
        <v>2630</v>
      </c>
      <c r="D3479" s="51" t="s">
        <v>1480</v>
      </c>
      <c r="E3479" s="51" t="s">
        <v>1479</v>
      </c>
      <c r="F3479" s="51" t="s">
        <v>1204</v>
      </c>
      <c r="G3479" s="51" t="s">
        <v>1203</v>
      </c>
      <c r="H3479" s="51" t="s">
        <v>1202</v>
      </c>
      <c r="I3479" s="51" t="s">
        <v>1201</v>
      </c>
      <c r="J3479" s="51" t="s">
        <v>1200</v>
      </c>
      <c r="K3479" s="51" t="s">
        <v>1199</v>
      </c>
      <c r="L3479" s="51" t="s">
        <v>1246</v>
      </c>
      <c r="M3479" s="51" t="s">
        <v>1791</v>
      </c>
      <c r="N3479" s="51" t="s">
        <v>2735</v>
      </c>
      <c r="O3479" s="51">
        <v>146200</v>
      </c>
      <c r="P3479" s="51" t="s">
        <v>1195</v>
      </c>
      <c r="Q3479" s="51" t="s">
        <v>1194</v>
      </c>
      <c r="R3479" s="51" t="s">
        <v>15</v>
      </c>
      <c r="T3479" s="51" t="s">
        <v>2675</v>
      </c>
    </row>
    <row r="3480" spans="1:20" x14ac:dyDescent="0.2">
      <c r="A3480" s="51" t="s">
        <v>2182</v>
      </c>
      <c r="B3480" s="51" t="s">
        <v>1573</v>
      </c>
      <c r="C3480" s="51" t="s">
        <v>2630</v>
      </c>
      <c r="D3480" s="51" t="s">
        <v>1480</v>
      </c>
      <c r="E3480" s="51" t="s">
        <v>1479</v>
      </c>
      <c r="F3480" s="51" t="s">
        <v>1204</v>
      </c>
      <c r="G3480" s="51" t="s">
        <v>1203</v>
      </c>
      <c r="H3480" s="51" t="s">
        <v>1202</v>
      </c>
      <c r="I3480" s="51" t="s">
        <v>1201</v>
      </c>
      <c r="J3480" s="51" t="s">
        <v>1200</v>
      </c>
      <c r="K3480" s="51" t="s">
        <v>1199</v>
      </c>
      <c r="L3480" s="51" t="s">
        <v>1244</v>
      </c>
      <c r="M3480" s="51" t="s">
        <v>1791</v>
      </c>
      <c r="N3480" s="51" t="s">
        <v>2735</v>
      </c>
      <c r="O3480" s="51">
        <v>309150</v>
      </c>
      <c r="P3480" s="51" t="s">
        <v>1195</v>
      </c>
      <c r="Q3480" s="51" t="s">
        <v>1194</v>
      </c>
      <c r="R3480" s="51" t="s">
        <v>15</v>
      </c>
      <c r="T3480" s="51" t="s">
        <v>2639</v>
      </c>
    </row>
    <row r="3481" spans="1:20" x14ac:dyDescent="0.2">
      <c r="A3481" s="51" t="s">
        <v>2182</v>
      </c>
      <c r="B3481" s="51" t="s">
        <v>1573</v>
      </c>
      <c r="C3481" s="51" t="s">
        <v>2630</v>
      </c>
      <c r="D3481" s="51" t="s">
        <v>1480</v>
      </c>
      <c r="E3481" s="51" t="s">
        <v>1479</v>
      </c>
      <c r="F3481" s="51" t="s">
        <v>1204</v>
      </c>
      <c r="G3481" s="51" t="s">
        <v>1203</v>
      </c>
      <c r="H3481" s="51" t="s">
        <v>1202</v>
      </c>
      <c r="I3481" s="51" t="s">
        <v>1201</v>
      </c>
      <c r="J3481" s="51" t="s">
        <v>1200</v>
      </c>
      <c r="K3481" s="51" t="s">
        <v>1199</v>
      </c>
      <c r="L3481" s="51" t="s">
        <v>1242</v>
      </c>
      <c r="M3481" s="51" t="s">
        <v>1214</v>
      </c>
      <c r="N3481" s="51" t="s">
        <v>1168</v>
      </c>
      <c r="O3481" s="51">
        <v>312400</v>
      </c>
      <c r="P3481" s="51" t="s">
        <v>1195</v>
      </c>
      <c r="Q3481" s="51" t="s">
        <v>1194</v>
      </c>
      <c r="R3481" s="51" t="s">
        <v>15</v>
      </c>
      <c r="T3481" s="51" t="s">
        <v>2364</v>
      </c>
    </row>
    <row r="3482" spans="1:20" x14ac:dyDescent="0.2">
      <c r="A3482" s="51" t="s">
        <v>2182</v>
      </c>
      <c r="B3482" s="51" t="s">
        <v>1573</v>
      </c>
      <c r="C3482" s="51" t="s">
        <v>2630</v>
      </c>
      <c r="D3482" s="51" t="s">
        <v>1480</v>
      </c>
      <c r="E3482" s="51" t="s">
        <v>1479</v>
      </c>
      <c r="F3482" s="51" t="s">
        <v>1204</v>
      </c>
      <c r="G3482" s="51" t="s">
        <v>1203</v>
      </c>
      <c r="H3482" s="51" t="s">
        <v>1202</v>
      </c>
      <c r="I3482" s="51" t="s">
        <v>1201</v>
      </c>
      <c r="J3482" s="51" t="s">
        <v>1200</v>
      </c>
      <c r="K3482" s="51" t="s">
        <v>1199</v>
      </c>
      <c r="L3482" s="51" t="s">
        <v>1238</v>
      </c>
      <c r="M3482" s="51" t="s">
        <v>1211</v>
      </c>
      <c r="N3482" s="51" t="s">
        <v>1164</v>
      </c>
      <c r="O3482" s="51">
        <v>241400</v>
      </c>
      <c r="P3482" s="51" t="s">
        <v>1195</v>
      </c>
      <c r="Q3482" s="51" t="s">
        <v>1194</v>
      </c>
      <c r="R3482" s="51" t="s">
        <v>15</v>
      </c>
      <c r="T3482" s="51" t="s">
        <v>2708</v>
      </c>
    </row>
    <row r="3483" spans="1:20" x14ac:dyDescent="0.2">
      <c r="A3483" s="51" t="s">
        <v>2182</v>
      </c>
      <c r="B3483" s="51" t="s">
        <v>1573</v>
      </c>
      <c r="C3483" s="51" t="s">
        <v>2630</v>
      </c>
      <c r="D3483" s="51" t="s">
        <v>1480</v>
      </c>
      <c r="E3483" s="51" t="s">
        <v>1479</v>
      </c>
      <c r="F3483" s="51" t="s">
        <v>1204</v>
      </c>
      <c r="G3483" s="51" t="s">
        <v>1203</v>
      </c>
      <c r="H3483" s="51" t="s">
        <v>1202</v>
      </c>
      <c r="I3483" s="51" t="s">
        <v>1201</v>
      </c>
      <c r="J3483" s="51" t="s">
        <v>1200</v>
      </c>
      <c r="K3483" s="51" t="s">
        <v>1199</v>
      </c>
      <c r="L3483" s="51" t="s">
        <v>1488</v>
      </c>
      <c r="M3483" s="51" t="s">
        <v>1211</v>
      </c>
      <c r="N3483" s="51" t="s">
        <v>1164</v>
      </c>
      <c r="O3483" s="51">
        <v>226500</v>
      </c>
      <c r="P3483" s="51" t="s">
        <v>1195</v>
      </c>
      <c r="Q3483" s="51" t="s">
        <v>1194</v>
      </c>
      <c r="R3483" s="51" t="s">
        <v>15</v>
      </c>
      <c r="T3483" s="51" t="s">
        <v>2487</v>
      </c>
    </row>
    <row r="3484" spans="1:20" x14ac:dyDescent="0.2">
      <c r="A3484" s="51" t="s">
        <v>2182</v>
      </c>
      <c r="B3484" s="51" t="s">
        <v>1573</v>
      </c>
      <c r="C3484" s="51" t="s">
        <v>2630</v>
      </c>
      <c r="D3484" s="51" t="s">
        <v>1480</v>
      </c>
      <c r="E3484" s="51" t="s">
        <v>1479</v>
      </c>
      <c r="F3484" s="51" t="s">
        <v>1204</v>
      </c>
      <c r="G3484" s="51" t="s">
        <v>1203</v>
      </c>
      <c r="H3484" s="51" t="s">
        <v>1202</v>
      </c>
      <c r="I3484" s="51" t="s">
        <v>1201</v>
      </c>
      <c r="J3484" s="51" t="s">
        <v>1200</v>
      </c>
      <c r="K3484" s="51" t="s">
        <v>1199</v>
      </c>
      <c r="L3484" s="51" t="s">
        <v>1486</v>
      </c>
      <c r="M3484" s="51" t="s">
        <v>1272</v>
      </c>
      <c r="N3484" s="51" t="s">
        <v>1166</v>
      </c>
      <c r="O3484" s="51">
        <v>395500</v>
      </c>
      <c r="P3484" s="51" t="s">
        <v>1195</v>
      </c>
      <c r="Q3484" s="51" t="s">
        <v>1194</v>
      </c>
      <c r="R3484" s="51" t="s">
        <v>15</v>
      </c>
      <c r="T3484" s="51" t="s">
        <v>2591</v>
      </c>
    </row>
    <row r="3485" spans="1:20" x14ac:dyDescent="0.2">
      <c r="A3485" s="51" t="s">
        <v>2182</v>
      </c>
      <c r="B3485" s="51" t="s">
        <v>1573</v>
      </c>
      <c r="C3485" s="51" t="s">
        <v>2630</v>
      </c>
      <c r="D3485" s="51" t="s">
        <v>1480</v>
      </c>
      <c r="E3485" s="51" t="s">
        <v>1479</v>
      </c>
      <c r="F3485" s="51" t="s">
        <v>1204</v>
      </c>
      <c r="G3485" s="51" t="s">
        <v>1203</v>
      </c>
      <c r="H3485" s="51" t="s">
        <v>1202</v>
      </c>
      <c r="I3485" s="51" t="s">
        <v>1201</v>
      </c>
      <c r="J3485" s="51" t="s">
        <v>1200</v>
      </c>
      <c r="K3485" s="51" t="s">
        <v>1199</v>
      </c>
      <c r="L3485" s="51" t="s">
        <v>1484</v>
      </c>
      <c r="M3485" s="51" t="s">
        <v>1791</v>
      </c>
      <c r="N3485" s="51" t="s">
        <v>2735</v>
      </c>
      <c r="O3485" s="51">
        <v>382900</v>
      </c>
      <c r="P3485" s="51" t="s">
        <v>1195</v>
      </c>
      <c r="Q3485" s="51" t="s">
        <v>1194</v>
      </c>
      <c r="R3485" s="51" t="s">
        <v>15</v>
      </c>
      <c r="T3485" s="51" t="s">
        <v>2518</v>
      </c>
    </row>
    <row r="3486" spans="1:20" x14ac:dyDescent="0.2">
      <c r="A3486" s="51" t="s">
        <v>2182</v>
      </c>
      <c r="B3486" s="51" t="s">
        <v>1573</v>
      </c>
      <c r="C3486" s="51" t="s">
        <v>2630</v>
      </c>
      <c r="D3486" s="51" t="s">
        <v>1480</v>
      </c>
      <c r="E3486" s="51" t="s">
        <v>1479</v>
      </c>
      <c r="F3486" s="51" t="s">
        <v>1204</v>
      </c>
      <c r="G3486" s="51" t="s">
        <v>1203</v>
      </c>
      <c r="H3486" s="51" t="s">
        <v>1202</v>
      </c>
      <c r="I3486" s="51" t="s">
        <v>1201</v>
      </c>
      <c r="J3486" s="51" t="s">
        <v>1200</v>
      </c>
      <c r="K3486" s="51" t="s">
        <v>1199</v>
      </c>
      <c r="L3486" s="51" t="s">
        <v>1482</v>
      </c>
      <c r="M3486" s="51" t="s">
        <v>1791</v>
      </c>
      <c r="N3486" s="51" t="s">
        <v>2735</v>
      </c>
      <c r="O3486" s="51">
        <v>402900</v>
      </c>
      <c r="P3486" s="51" t="s">
        <v>1195</v>
      </c>
      <c r="Q3486" s="51" t="s">
        <v>1194</v>
      </c>
      <c r="R3486" s="51" t="s">
        <v>15</v>
      </c>
      <c r="T3486" s="51" t="s">
        <v>1316</v>
      </c>
    </row>
    <row r="3487" spans="1:20" x14ac:dyDescent="0.2">
      <c r="A3487" s="51" t="s">
        <v>2182</v>
      </c>
      <c r="B3487" s="51" t="s">
        <v>1573</v>
      </c>
      <c r="C3487" s="51" t="s">
        <v>2630</v>
      </c>
      <c r="D3487" s="51" t="s">
        <v>1480</v>
      </c>
      <c r="E3487" s="51" t="s">
        <v>1479</v>
      </c>
      <c r="F3487" s="51" t="s">
        <v>1204</v>
      </c>
      <c r="G3487" s="51" t="s">
        <v>1203</v>
      </c>
      <c r="H3487" s="51" t="s">
        <v>1202</v>
      </c>
      <c r="I3487" s="51" t="s">
        <v>1201</v>
      </c>
      <c r="J3487" s="51" t="s">
        <v>1200</v>
      </c>
      <c r="K3487" s="51" t="s">
        <v>1199</v>
      </c>
      <c r="L3487" s="51" t="s">
        <v>1481</v>
      </c>
      <c r="M3487" s="51" t="s">
        <v>1211</v>
      </c>
      <c r="N3487" s="51" t="s">
        <v>1164</v>
      </c>
      <c r="O3487" s="51">
        <v>214000</v>
      </c>
      <c r="P3487" s="51" t="s">
        <v>1195</v>
      </c>
      <c r="Q3487" s="51" t="s">
        <v>1194</v>
      </c>
      <c r="R3487" s="51" t="s">
        <v>15</v>
      </c>
      <c r="T3487" s="51" t="s">
        <v>1884</v>
      </c>
    </row>
    <row r="3488" spans="1:20" x14ac:dyDescent="0.2">
      <c r="A3488" s="51" t="s">
        <v>2182</v>
      </c>
      <c r="B3488" s="51" t="s">
        <v>1573</v>
      </c>
      <c r="C3488" s="51" t="s">
        <v>2630</v>
      </c>
      <c r="D3488" s="51" t="s">
        <v>1480</v>
      </c>
      <c r="E3488" s="51" t="s">
        <v>1479</v>
      </c>
      <c r="F3488" s="51" t="s">
        <v>1204</v>
      </c>
      <c r="G3488" s="51" t="s">
        <v>1203</v>
      </c>
      <c r="H3488" s="51" t="s">
        <v>1202</v>
      </c>
      <c r="I3488" s="51" t="s">
        <v>1201</v>
      </c>
      <c r="J3488" s="51" t="s">
        <v>1200</v>
      </c>
      <c r="K3488" s="51" t="s">
        <v>1199</v>
      </c>
      <c r="L3488" s="51" t="s">
        <v>1478</v>
      </c>
      <c r="M3488" s="51" t="s">
        <v>1791</v>
      </c>
      <c r="N3488" s="51" t="s">
        <v>2735</v>
      </c>
      <c r="O3488" s="51">
        <v>250800</v>
      </c>
      <c r="P3488" s="51" t="s">
        <v>1195</v>
      </c>
      <c r="Q3488" s="51" t="s">
        <v>1194</v>
      </c>
      <c r="R3488" s="51" t="s">
        <v>1213</v>
      </c>
      <c r="T3488" s="51" t="s">
        <v>2707</v>
      </c>
    </row>
    <row r="3489" spans="1:20" x14ac:dyDescent="0.2">
      <c r="A3489" s="51" t="s">
        <v>2182</v>
      </c>
      <c r="B3489" s="51" t="s">
        <v>1573</v>
      </c>
      <c r="C3489" s="51" t="s">
        <v>2630</v>
      </c>
      <c r="D3489" s="51" t="s">
        <v>1208</v>
      </c>
      <c r="E3489" s="51" t="s">
        <v>1470</v>
      </c>
      <c r="F3489" s="51" t="s">
        <v>1204</v>
      </c>
      <c r="G3489" s="51" t="s">
        <v>1203</v>
      </c>
      <c r="H3489" s="51" t="s">
        <v>1202</v>
      </c>
      <c r="I3489" s="51" t="s">
        <v>1201</v>
      </c>
      <c r="J3489" s="51" t="s">
        <v>1200</v>
      </c>
      <c r="K3489" s="51" t="s">
        <v>1199</v>
      </c>
      <c r="L3489" s="51" t="s">
        <v>1222</v>
      </c>
      <c r="M3489" s="51" t="s">
        <v>1211</v>
      </c>
      <c r="N3489" s="51" t="s">
        <v>1164</v>
      </c>
      <c r="O3489" s="51">
        <v>165500</v>
      </c>
      <c r="P3489" s="51" t="s">
        <v>1195</v>
      </c>
      <c r="Q3489" s="51" t="s">
        <v>1194</v>
      </c>
      <c r="R3489" s="51" t="s">
        <v>15</v>
      </c>
      <c r="T3489" s="51" t="s">
        <v>2706</v>
      </c>
    </row>
    <row r="3490" spans="1:20" x14ac:dyDescent="0.2">
      <c r="A3490" s="51" t="s">
        <v>2182</v>
      </c>
      <c r="B3490" s="51" t="s">
        <v>1573</v>
      </c>
      <c r="C3490" s="51" t="s">
        <v>2630</v>
      </c>
      <c r="D3490" s="51" t="s">
        <v>1208</v>
      </c>
      <c r="E3490" s="51" t="s">
        <v>1470</v>
      </c>
      <c r="F3490" s="51" t="s">
        <v>1204</v>
      </c>
      <c r="G3490" s="51" t="s">
        <v>1203</v>
      </c>
      <c r="H3490" s="51" t="s">
        <v>1202</v>
      </c>
      <c r="I3490" s="51" t="s">
        <v>1201</v>
      </c>
      <c r="J3490" s="51" t="s">
        <v>1200</v>
      </c>
      <c r="K3490" s="51" t="s">
        <v>1199</v>
      </c>
      <c r="L3490" s="51" t="s">
        <v>1219</v>
      </c>
      <c r="M3490" s="51" t="s">
        <v>1791</v>
      </c>
      <c r="N3490" s="51" t="s">
        <v>2735</v>
      </c>
      <c r="O3490" s="51">
        <v>430650</v>
      </c>
      <c r="P3490" s="51" t="s">
        <v>1195</v>
      </c>
      <c r="Q3490" s="51" t="s">
        <v>1194</v>
      </c>
      <c r="R3490" s="51" t="s">
        <v>15</v>
      </c>
      <c r="T3490" s="51" t="s">
        <v>2663</v>
      </c>
    </row>
    <row r="3491" spans="1:20" x14ac:dyDescent="0.2">
      <c r="A3491" s="51" t="s">
        <v>2182</v>
      </c>
      <c r="B3491" s="51" t="s">
        <v>1573</v>
      </c>
      <c r="C3491" s="51" t="s">
        <v>2630</v>
      </c>
      <c r="D3491" s="51" t="s">
        <v>1208</v>
      </c>
      <c r="E3491" s="51" t="s">
        <v>1470</v>
      </c>
      <c r="F3491" s="51" t="s">
        <v>1204</v>
      </c>
      <c r="G3491" s="51" t="s">
        <v>1203</v>
      </c>
      <c r="H3491" s="51" t="s">
        <v>1202</v>
      </c>
      <c r="I3491" s="51" t="s">
        <v>1201</v>
      </c>
      <c r="J3491" s="51" t="s">
        <v>1200</v>
      </c>
      <c r="K3491" s="51" t="s">
        <v>1199</v>
      </c>
      <c r="L3491" s="51" t="s">
        <v>1217</v>
      </c>
      <c r="M3491" s="51" t="s">
        <v>1791</v>
      </c>
      <c r="N3491" s="51" t="s">
        <v>2735</v>
      </c>
      <c r="O3491" s="51">
        <v>350900</v>
      </c>
      <c r="P3491" s="51" t="s">
        <v>1195</v>
      </c>
      <c r="Q3491" s="51" t="s">
        <v>1194</v>
      </c>
      <c r="R3491" s="51" t="s">
        <v>15</v>
      </c>
      <c r="T3491" s="51" t="s">
        <v>2589</v>
      </c>
    </row>
    <row r="3492" spans="1:20" x14ac:dyDescent="0.2">
      <c r="A3492" s="51" t="s">
        <v>2182</v>
      </c>
      <c r="B3492" s="51" t="s">
        <v>1573</v>
      </c>
      <c r="C3492" s="51" t="s">
        <v>2630</v>
      </c>
      <c r="D3492" s="51" t="s">
        <v>1208</v>
      </c>
      <c r="E3492" s="51" t="s">
        <v>1470</v>
      </c>
      <c r="F3492" s="51" t="s">
        <v>1204</v>
      </c>
      <c r="G3492" s="51" t="s">
        <v>1203</v>
      </c>
      <c r="H3492" s="51" t="s">
        <v>1202</v>
      </c>
      <c r="I3492" s="51" t="s">
        <v>1201</v>
      </c>
      <c r="J3492" s="51" t="s">
        <v>1200</v>
      </c>
      <c r="K3492" s="51" t="s">
        <v>1199</v>
      </c>
      <c r="L3492" s="51" t="s">
        <v>1215</v>
      </c>
      <c r="M3492" s="51" t="s">
        <v>1211</v>
      </c>
      <c r="N3492" s="51" t="s">
        <v>1164</v>
      </c>
      <c r="O3492" s="51">
        <v>462900</v>
      </c>
      <c r="P3492" s="51" t="s">
        <v>1195</v>
      </c>
      <c r="Q3492" s="51" t="s">
        <v>1194</v>
      </c>
      <c r="R3492" s="51" t="s">
        <v>15</v>
      </c>
      <c r="T3492" s="51" t="s">
        <v>2588</v>
      </c>
    </row>
    <row r="3493" spans="1:20" x14ac:dyDescent="0.2">
      <c r="A3493" s="51" t="s">
        <v>2182</v>
      </c>
      <c r="B3493" s="51" t="s">
        <v>1573</v>
      </c>
      <c r="C3493" s="51" t="s">
        <v>2630</v>
      </c>
      <c r="D3493" s="51" t="s">
        <v>1208</v>
      </c>
      <c r="E3493" s="51" t="s">
        <v>1470</v>
      </c>
      <c r="F3493" s="51" t="s">
        <v>1204</v>
      </c>
      <c r="G3493" s="51" t="s">
        <v>1203</v>
      </c>
      <c r="H3493" s="51" t="s">
        <v>1202</v>
      </c>
      <c r="I3493" s="51" t="s">
        <v>1201</v>
      </c>
      <c r="J3493" s="51" t="s">
        <v>1200</v>
      </c>
      <c r="K3493" s="51" t="s">
        <v>1199</v>
      </c>
      <c r="L3493" s="51" t="s">
        <v>1212</v>
      </c>
      <c r="M3493" s="51" t="s">
        <v>1791</v>
      </c>
      <c r="N3493" s="51" t="s">
        <v>2735</v>
      </c>
      <c r="O3493" s="51">
        <v>189870</v>
      </c>
      <c r="P3493" s="51" t="s">
        <v>1195</v>
      </c>
      <c r="Q3493" s="51" t="s">
        <v>1194</v>
      </c>
      <c r="R3493" s="51" t="s">
        <v>15</v>
      </c>
      <c r="T3493" s="51" t="s">
        <v>2194</v>
      </c>
    </row>
    <row r="3494" spans="1:20" x14ac:dyDescent="0.2">
      <c r="A3494" s="51" t="s">
        <v>2182</v>
      </c>
      <c r="B3494" s="51" t="s">
        <v>1573</v>
      </c>
      <c r="C3494" s="51" t="s">
        <v>2630</v>
      </c>
      <c r="D3494" s="51" t="s">
        <v>1208</v>
      </c>
      <c r="E3494" s="51" t="s">
        <v>1470</v>
      </c>
      <c r="F3494" s="51" t="s">
        <v>1204</v>
      </c>
      <c r="G3494" s="51" t="s">
        <v>1203</v>
      </c>
      <c r="H3494" s="51" t="s">
        <v>1202</v>
      </c>
      <c r="I3494" s="51" t="s">
        <v>1201</v>
      </c>
      <c r="J3494" s="51" t="s">
        <v>1200</v>
      </c>
      <c r="K3494" s="51" t="s">
        <v>1199</v>
      </c>
      <c r="L3494" s="51" t="s">
        <v>1198</v>
      </c>
      <c r="M3494" s="51" t="s">
        <v>1791</v>
      </c>
      <c r="N3494" s="51" t="s">
        <v>2735</v>
      </c>
      <c r="O3494" s="51">
        <v>178200</v>
      </c>
      <c r="P3494" s="51" t="s">
        <v>1195</v>
      </c>
      <c r="Q3494" s="51" t="s">
        <v>1194</v>
      </c>
      <c r="R3494" s="51" t="s">
        <v>15</v>
      </c>
      <c r="T3494" s="51" t="s">
        <v>2497</v>
      </c>
    </row>
    <row r="3495" spans="1:20" x14ac:dyDescent="0.2">
      <c r="A3495" s="51" t="s">
        <v>2182</v>
      </c>
      <c r="B3495" s="51" t="s">
        <v>1573</v>
      </c>
      <c r="C3495" s="51" t="s">
        <v>2630</v>
      </c>
      <c r="D3495" s="51" t="s">
        <v>1208</v>
      </c>
      <c r="E3495" s="51" t="s">
        <v>1470</v>
      </c>
      <c r="F3495" s="51" t="s">
        <v>1204</v>
      </c>
      <c r="G3495" s="51" t="s">
        <v>1203</v>
      </c>
      <c r="H3495" s="51" t="s">
        <v>1202</v>
      </c>
      <c r="I3495" s="51" t="s">
        <v>1201</v>
      </c>
      <c r="J3495" s="51" t="s">
        <v>1200</v>
      </c>
      <c r="K3495" s="51" t="s">
        <v>1199</v>
      </c>
      <c r="L3495" s="51" t="s">
        <v>1251</v>
      </c>
      <c r="M3495" s="51" t="s">
        <v>1791</v>
      </c>
      <c r="N3495" s="51" t="s">
        <v>2735</v>
      </c>
      <c r="O3495" s="51">
        <v>397900</v>
      </c>
      <c r="P3495" s="51" t="s">
        <v>1195</v>
      </c>
      <c r="Q3495" s="51" t="s">
        <v>1194</v>
      </c>
      <c r="R3495" s="51" t="s">
        <v>15</v>
      </c>
      <c r="T3495" s="51" t="s">
        <v>1842</v>
      </c>
    </row>
    <row r="3496" spans="1:20" x14ac:dyDescent="0.2">
      <c r="A3496" s="51" t="s">
        <v>2182</v>
      </c>
      <c r="B3496" s="51" t="s">
        <v>1573</v>
      </c>
      <c r="C3496" s="51" t="s">
        <v>2630</v>
      </c>
      <c r="D3496" s="51" t="s">
        <v>1208</v>
      </c>
      <c r="E3496" s="51" t="s">
        <v>1470</v>
      </c>
      <c r="F3496" s="51" t="s">
        <v>1204</v>
      </c>
      <c r="G3496" s="51" t="s">
        <v>1203</v>
      </c>
      <c r="H3496" s="51" t="s">
        <v>1202</v>
      </c>
      <c r="I3496" s="51" t="s">
        <v>1201</v>
      </c>
      <c r="J3496" s="51" t="s">
        <v>1200</v>
      </c>
      <c r="K3496" s="51" t="s">
        <v>1199</v>
      </c>
      <c r="L3496" s="51" t="s">
        <v>1248</v>
      </c>
      <c r="M3496" s="51" t="s">
        <v>1791</v>
      </c>
      <c r="N3496" s="51" t="s">
        <v>2735</v>
      </c>
      <c r="O3496" s="51">
        <v>514900</v>
      </c>
      <c r="P3496" s="51" t="s">
        <v>1195</v>
      </c>
      <c r="Q3496" s="51" t="s">
        <v>1194</v>
      </c>
      <c r="R3496" s="51" t="s">
        <v>15</v>
      </c>
      <c r="T3496" s="51" t="s">
        <v>1288</v>
      </c>
    </row>
    <row r="3497" spans="1:20" x14ac:dyDescent="0.2">
      <c r="A3497" s="51" t="s">
        <v>2182</v>
      </c>
      <c r="B3497" s="51" t="s">
        <v>1573</v>
      </c>
      <c r="C3497" s="51" t="s">
        <v>2630</v>
      </c>
      <c r="D3497" s="51" t="s">
        <v>1208</v>
      </c>
      <c r="E3497" s="51" t="s">
        <v>1470</v>
      </c>
      <c r="F3497" s="51" t="s">
        <v>1204</v>
      </c>
      <c r="G3497" s="51" t="s">
        <v>1203</v>
      </c>
      <c r="H3497" s="51" t="s">
        <v>1202</v>
      </c>
      <c r="I3497" s="51" t="s">
        <v>1201</v>
      </c>
      <c r="J3497" s="51" t="s">
        <v>1200</v>
      </c>
      <c r="K3497" s="51" t="s">
        <v>1199</v>
      </c>
      <c r="L3497" s="51" t="s">
        <v>1246</v>
      </c>
      <c r="M3497" s="51" t="s">
        <v>1791</v>
      </c>
      <c r="N3497" s="51" t="s">
        <v>2735</v>
      </c>
      <c r="O3497" s="51">
        <v>183200</v>
      </c>
      <c r="P3497" s="51" t="s">
        <v>1195</v>
      </c>
      <c r="Q3497" s="51" t="s">
        <v>1194</v>
      </c>
      <c r="R3497" s="51" t="s">
        <v>15</v>
      </c>
      <c r="T3497" s="51" t="s">
        <v>2635</v>
      </c>
    </row>
    <row r="3498" spans="1:20" x14ac:dyDescent="0.2">
      <c r="A3498" s="51" t="s">
        <v>2182</v>
      </c>
      <c r="B3498" s="51" t="s">
        <v>1573</v>
      </c>
      <c r="C3498" s="51" t="s">
        <v>2630</v>
      </c>
      <c r="D3498" s="51" t="s">
        <v>1208</v>
      </c>
      <c r="E3498" s="51" t="s">
        <v>1470</v>
      </c>
      <c r="F3498" s="51" t="s">
        <v>1204</v>
      </c>
      <c r="G3498" s="51" t="s">
        <v>1203</v>
      </c>
      <c r="H3498" s="51" t="s">
        <v>1202</v>
      </c>
      <c r="I3498" s="51" t="s">
        <v>1201</v>
      </c>
      <c r="J3498" s="51" t="s">
        <v>1200</v>
      </c>
      <c r="K3498" s="51" t="s">
        <v>1199</v>
      </c>
      <c r="L3498" s="51" t="s">
        <v>1244</v>
      </c>
      <c r="M3498" s="51" t="s">
        <v>1211</v>
      </c>
      <c r="N3498" s="51" t="s">
        <v>1164</v>
      </c>
      <c r="O3498" s="51">
        <v>699900</v>
      </c>
      <c r="P3498" s="51" t="s">
        <v>1195</v>
      </c>
      <c r="Q3498" s="51" t="s">
        <v>1194</v>
      </c>
      <c r="R3498" s="51" t="s">
        <v>15</v>
      </c>
      <c r="T3498" s="51" t="s">
        <v>1960</v>
      </c>
    </row>
    <row r="3499" spans="1:20" x14ac:dyDescent="0.2">
      <c r="A3499" s="51" t="s">
        <v>2182</v>
      </c>
      <c r="B3499" s="51" t="s">
        <v>1573</v>
      </c>
      <c r="C3499" s="51" t="s">
        <v>2630</v>
      </c>
      <c r="D3499" s="51" t="s">
        <v>1208</v>
      </c>
      <c r="E3499" s="51" t="s">
        <v>1470</v>
      </c>
      <c r="F3499" s="51" t="s">
        <v>1204</v>
      </c>
      <c r="G3499" s="51" t="s">
        <v>1203</v>
      </c>
      <c r="H3499" s="51" t="s">
        <v>1202</v>
      </c>
      <c r="I3499" s="51" t="s">
        <v>1201</v>
      </c>
      <c r="J3499" s="51" t="s">
        <v>1200</v>
      </c>
      <c r="K3499" s="51" t="s">
        <v>1199</v>
      </c>
      <c r="L3499" s="51" t="s">
        <v>1242</v>
      </c>
      <c r="M3499" s="51" t="s">
        <v>1791</v>
      </c>
      <c r="N3499" s="51" t="s">
        <v>2735</v>
      </c>
      <c r="O3499" s="51">
        <v>270500</v>
      </c>
      <c r="P3499" s="51" t="s">
        <v>1195</v>
      </c>
      <c r="Q3499" s="51" t="s">
        <v>1194</v>
      </c>
      <c r="R3499" s="51" t="s">
        <v>15</v>
      </c>
      <c r="T3499" s="51" t="s">
        <v>2698</v>
      </c>
    </row>
    <row r="3500" spans="1:20" x14ac:dyDescent="0.2">
      <c r="A3500" s="51" t="s">
        <v>2182</v>
      </c>
      <c r="B3500" s="51" t="s">
        <v>1573</v>
      </c>
      <c r="C3500" s="51" t="s">
        <v>2630</v>
      </c>
      <c r="D3500" s="51" t="s">
        <v>1208</v>
      </c>
      <c r="E3500" s="51" t="s">
        <v>1470</v>
      </c>
      <c r="F3500" s="51" t="s">
        <v>1204</v>
      </c>
      <c r="G3500" s="51" t="s">
        <v>1203</v>
      </c>
      <c r="H3500" s="51" t="s">
        <v>1202</v>
      </c>
      <c r="I3500" s="51" t="s">
        <v>1201</v>
      </c>
      <c r="J3500" s="51" t="s">
        <v>1200</v>
      </c>
      <c r="K3500" s="51" t="s">
        <v>1199</v>
      </c>
      <c r="L3500" s="51" t="s">
        <v>1238</v>
      </c>
      <c r="M3500" s="51" t="s">
        <v>1211</v>
      </c>
      <c r="N3500" s="51" t="s">
        <v>1164</v>
      </c>
      <c r="O3500" s="51">
        <v>327900</v>
      </c>
      <c r="P3500" s="51" t="s">
        <v>1195</v>
      </c>
      <c r="Q3500" s="51" t="s">
        <v>1194</v>
      </c>
      <c r="R3500" s="51" t="s">
        <v>15</v>
      </c>
      <c r="T3500" s="51" t="s">
        <v>2321</v>
      </c>
    </row>
    <row r="3501" spans="1:20" x14ac:dyDescent="0.2">
      <c r="A3501" s="51" t="s">
        <v>2182</v>
      </c>
      <c r="B3501" s="51" t="s">
        <v>1573</v>
      </c>
      <c r="C3501" s="51" t="s">
        <v>2630</v>
      </c>
      <c r="D3501" s="51" t="s">
        <v>1465</v>
      </c>
      <c r="E3501" s="51" t="s">
        <v>1464</v>
      </c>
      <c r="F3501" s="51" t="s">
        <v>1204</v>
      </c>
      <c r="G3501" s="51" t="s">
        <v>1203</v>
      </c>
      <c r="H3501" s="51" t="s">
        <v>1202</v>
      </c>
      <c r="I3501" s="51" t="s">
        <v>1201</v>
      </c>
      <c r="J3501" s="51" t="s">
        <v>1200</v>
      </c>
      <c r="K3501" s="51" t="s">
        <v>1199</v>
      </c>
      <c r="L3501" s="51" t="s">
        <v>1222</v>
      </c>
      <c r="M3501" s="51" t="s">
        <v>1214</v>
      </c>
      <c r="N3501" s="51" t="s">
        <v>1168</v>
      </c>
      <c r="O3501" s="51">
        <v>299900</v>
      </c>
      <c r="P3501" s="51" t="s">
        <v>1195</v>
      </c>
      <c r="Q3501" s="51" t="s">
        <v>1194</v>
      </c>
      <c r="R3501" s="51" t="s">
        <v>15</v>
      </c>
      <c r="T3501" s="51" t="s">
        <v>1945</v>
      </c>
    </row>
    <row r="3502" spans="1:20" x14ac:dyDescent="0.2">
      <c r="A3502" s="51" t="s">
        <v>2182</v>
      </c>
      <c r="B3502" s="51" t="s">
        <v>1573</v>
      </c>
      <c r="C3502" s="51" t="s">
        <v>2630</v>
      </c>
      <c r="D3502" s="51" t="s">
        <v>1465</v>
      </c>
      <c r="E3502" s="51" t="s">
        <v>1464</v>
      </c>
      <c r="F3502" s="51" t="s">
        <v>1204</v>
      </c>
      <c r="G3502" s="51" t="s">
        <v>1203</v>
      </c>
      <c r="H3502" s="51" t="s">
        <v>1202</v>
      </c>
      <c r="I3502" s="51" t="s">
        <v>1201</v>
      </c>
      <c r="J3502" s="51" t="s">
        <v>1200</v>
      </c>
      <c r="K3502" s="51" t="s">
        <v>1199</v>
      </c>
      <c r="L3502" s="51" t="s">
        <v>1219</v>
      </c>
      <c r="M3502" s="51" t="s">
        <v>1211</v>
      </c>
      <c r="N3502" s="51" t="s">
        <v>1164</v>
      </c>
      <c r="O3502" s="51">
        <v>619900</v>
      </c>
      <c r="P3502" s="51" t="s">
        <v>1195</v>
      </c>
      <c r="Q3502" s="51" t="s">
        <v>1194</v>
      </c>
      <c r="R3502" s="51" t="s">
        <v>15</v>
      </c>
      <c r="T3502" s="51" t="s">
        <v>2131</v>
      </c>
    </row>
    <row r="3503" spans="1:20" x14ac:dyDescent="0.2">
      <c r="A3503" s="51" t="s">
        <v>2182</v>
      </c>
      <c r="B3503" s="51" t="s">
        <v>1573</v>
      </c>
      <c r="C3503" s="51" t="s">
        <v>2630</v>
      </c>
      <c r="D3503" s="51" t="s">
        <v>1465</v>
      </c>
      <c r="E3503" s="51" t="s">
        <v>1464</v>
      </c>
      <c r="F3503" s="51" t="s">
        <v>1204</v>
      </c>
      <c r="G3503" s="51" t="s">
        <v>1203</v>
      </c>
      <c r="H3503" s="51" t="s">
        <v>1202</v>
      </c>
      <c r="I3503" s="51" t="s">
        <v>1201</v>
      </c>
      <c r="J3503" s="51" t="s">
        <v>1200</v>
      </c>
      <c r="K3503" s="51" t="s">
        <v>1199</v>
      </c>
      <c r="L3503" s="51" t="s">
        <v>1217</v>
      </c>
      <c r="M3503" s="51" t="s">
        <v>1791</v>
      </c>
      <c r="N3503" s="51" t="s">
        <v>2735</v>
      </c>
      <c r="O3503" s="51">
        <v>325800</v>
      </c>
      <c r="P3503" s="51" t="s">
        <v>1195</v>
      </c>
      <c r="Q3503" s="51" t="s">
        <v>1194</v>
      </c>
      <c r="R3503" s="51" t="s">
        <v>15</v>
      </c>
      <c r="T3503" s="51" t="s">
        <v>2687</v>
      </c>
    </row>
    <row r="3504" spans="1:20" x14ac:dyDescent="0.2">
      <c r="A3504" s="51" t="s">
        <v>2182</v>
      </c>
      <c r="B3504" s="51" t="s">
        <v>1573</v>
      </c>
      <c r="C3504" s="51" t="s">
        <v>2630</v>
      </c>
      <c r="D3504" s="51" t="s">
        <v>1465</v>
      </c>
      <c r="E3504" s="51" t="s">
        <v>1464</v>
      </c>
      <c r="F3504" s="51" t="s">
        <v>1204</v>
      </c>
      <c r="G3504" s="51" t="s">
        <v>1203</v>
      </c>
      <c r="H3504" s="51" t="s">
        <v>1202</v>
      </c>
      <c r="I3504" s="51" t="s">
        <v>1201</v>
      </c>
      <c r="J3504" s="51" t="s">
        <v>1200</v>
      </c>
      <c r="K3504" s="51" t="s">
        <v>1199</v>
      </c>
      <c r="L3504" s="51" t="s">
        <v>1215</v>
      </c>
      <c r="M3504" s="51" t="s">
        <v>1791</v>
      </c>
      <c r="N3504" s="51" t="s">
        <v>2735</v>
      </c>
      <c r="O3504" s="51">
        <v>141900</v>
      </c>
      <c r="P3504" s="51" t="s">
        <v>1195</v>
      </c>
      <c r="Q3504" s="51" t="s">
        <v>1194</v>
      </c>
      <c r="R3504" s="51" t="s">
        <v>15</v>
      </c>
      <c r="T3504" s="51" t="s">
        <v>2382</v>
      </c>
    </row>
    <row r="3505" spans="1:20" x14ac:dyDescent="0.2">
      <c r="A3505" s="51" t="s">
        <v>2182</v>
      </c>
      <c r="B3505" s="51" t="s">
        <v>1573</v>
      </c>
      <c r="C3505" s="51" t="s">
        <v>2630</v>
      </c>
      <c r="D3505" s="51" t="s">
        <v>1465</v>
      </c>
      <c r="E3505" s="51" t="s">
        <v>1464</v>
      </c>
      <c r="F3505" s="51" t="s">
        <v>1204</v>
      </c>
      <c r="G3505" s="51" t="s">
        <v>1203</v>
      </c>
      <c r="H3505" s="51" t="s">
        <v>1202</v>
      </c>
      <c r="I3505" s="51" t="s">
        <v>1201</v>
      </c>
      <c r="J3505" s="51" t="s">
        <v>1200</v>
      </c>
      <c r="K3505" s="51" t="s">
        <v>1199</v>
      </c>
      <c r="L3505" s="51" t="s">
        <v>1212</v>
      </c>
      <c r="M3505" s="51" t="s">
        <v>1791</v>
      </c>
      <c r="N3505" s="51" t="s">
        <v>2735</v>
      </c>
      <c r="O3505" s="51">
        <v>128250</v>
      </c>
      <c r="P3505" s="51" t="s">
        <v>1195</v>
      </c>
      <c r="Q3505" s="51" t="s">
        <v>1194</v>
      </c>
      <c r="R3505" s="51" t="s">
        <v>15</v>
      </c>
      <c r="T3505" s="51" t="s">
        <v>2705</v>
      </c>
    </row>
    <row r="3506" spans="1:20" x14ac:dyDescent="0.2">
      <c r="A3506" s="51" t="s">
        <v>2182</v>
      </c>
      <c r="B3506" s="51" t="s">
        <v>1573</v>
      </c>
      <c r="C3506" s="51" t="s">
        <v>2630</v>
      </c>
      <c r="D3506" s="51" t="s">
        <v>1465</v>
      </c>
      <c r="E3506" s="51" t="s">
        <v>1464</v>
      </c>
      <c r="F3506" s="51" t="s">
        <v>1204</v>
      </c>
      <c r="G3506" s="51" t="s">
        <v>1203</v>
      </c>
      <c r="H3506" s="51" t="s">
        <v>1202</v>
      </c>
      <c r="I3506" s="51" t="s">
        <v>1201</v>
      </c>
      <c r="J3506" s="51" t="s">
        <v>1200</v>
      </c>
      <c r="K3506" s="51" t="s">
        <v>1199</v>
      </c>
      <c r="L3506" s="51" t="s">
        <v>1198</v>
      </c>
      <c r="M3506" s="51" t="s">
        <v>1791</v>
      </c>
      <c r="N3506" s="51" t="s">
        <v>2735</v>
      </c>
      <c r="O3506" s="51">
        <v>248950</v>
      </c>
      <c r="P3506" s="51" t="s">
        <v>1195</v>
      </c>
      <c r="Q3506" s="51" t="s">
        <v>1194</v>
      </c>
      <c r="R3506" s="51" t="s">
        <v>1213</v>
      </c>
      <c r="T3506" s="51" t="s">
        <v>2688</v>
      </c>
    </row>
    <row r="3507" spans="1:20" x14ac:dyDescent="0.2">
      <c r="A3507" s="51" t="s">
        <v>2182</v>
      </c>
      <c r="B3507" s="51" t="s">
        <v>1573</v>
      </c>
      <c r="C3507" s="51" t="s">
        <v>2630</v>
      </c>
      <c r="D3507" s="51" t="s">
        <v>1465</v>
      </c>
      <c r="E3507" s="51" t="s">
        <v>1464</v>
      </c>
      <c r="F3507" s="51" t="s">
        <v>1204</v>
      </c>
      <c r="G3507" s="51" t="s">
        <v>1203</v>
      </c>
      <c r="H3507" s="51" t="s">
        <v>1202</v>
      </c>
      <c r="I3507" s="51" t="s">
        <v>1201</v>
      </c>
      <c r="J3507" s="51" t="s">
        <v>1200</v>
      </c>
      <c r="K3507" s="51" t="s">
        <v>1199</v>
      </c>
      <c r="L3507" s="51" t="s">
        <v>1251</v>
      </c>
      <c r="M3507" s="51" t="s">
        <v>1221</v>
      </c>
      <c r="N3507" s="51" t="s">
        <v>1164</v>
      </c>
      <c r="O3507" s="51">
        <v>164800</v>
      </c>
      <c r="P3507" s="51" t="s">
        <v>1195</v>
      </c>
      <c r="Q3507" s="51" t="s">
        <v>1194</v>
      </c>
      <c r="R3507" s="51" t="s">
        <v>15</v>
      </c>
      <c r="T3507" s="51" t="s">
        <v>2585</v>
      </c>
    </row>
    <row r="3508" spans="1:20" x14ac:dyDescent="0.2">
      <c r="A3508" s="51" t="s">
        <v>2182</v>
      </c>
      <c r="B3508" s="51" t="s">
        <v>1573</v>
      </c>
      <c r="C3508" s="51" t="s">
        <v>2630</v>
      </c>
      <c r="D3508" s="51" t="s">
        <v>1465</v>
      </c>
      <c r="E3508" s="51" t="s">
        <v>1464</v>
      </c>
      <c r="F3508" s="51" t="s">
        <v>1204</v>
      </c>
      <c r="G3508" s="51" t="s">
        <v>1203</v>
      </c>
      <c r="H3508" s="51" t="s">
        <v>1202</v>
      </c>
      <c r="I3508" s="51" t="s">
        <v>1201</v>
      </c>
      <c r="J3508" s="51" t="s">
        <v>1200</v>
      </c>
      <c r="K3508" s="51" t="s">
        <v>1199</v>
      </c>
      <c r="L3508" s="51" t="s">
        <v>1248</v>
      </c>
      <c r="M3508" s="51" t="s">
        <v>1791</v>
      </c>
      <c r="N3508" s="51" t="s">
        <v>2735</v>
      </c>
      <c r="O3508" s="51">
        <v>135100</v>
      </c>
      <c r="P3508" s="51" t="s">
        <v>1195</v>
      </c>
      <c r="Q3508" s="51" t="s">
        <v>1194</v>
      </c>
      <c r="R3508" s="51" t="s">
        <v>15</v>
      </c>
      <c r="T3508" s="51" t="s">
        <v>2642</v>
      </c>
    </row>
    <row r="3509" spans="1:20" x14ac:dyDescent="0.2">
      <c r="A3509" s="51" t="s">
        <v>2182</v>
      </c>
      <c r="B3509" s="51" t="s">
        <v>1573</v>
      </c>
      <c r="C3509" s="51" t="s">
        <v>2630</v>
      </c>
      <c r="D3509" s="51" t="s">
        <v>1465</v>
      </c>
      <c r="E3509" s="51" t="s">
        <v>1464</v>
      </c>
      <c r="F3509" s="51" t="s">
        <v>1204</v>
      </c>
      <c r="G3509" s="51" t="s">
        <v>1203</v>
      </c>
      <c r="H3509" s="51" t="s">
        <v>1202</v>
      </c>
      <c r="I3509" s="51" t="s">
        <v>1201</v>
      </c>
      <c r="J3509" s="51" t="s">
        <v>1200</v>
      </c>
      <c r="K3509" s="51" t="s">
        <v>1199</v>
      </c>
      <c r="L3509" s="51" t="s">
        <v>1246</v>
      </c>
      <c r="M3509" s="51" t="s">
        <v>1211</v>
      </c>
      <c r="N3509" s="51" t="s">
        <v>1164</v>
      </c>
      <c r="O3509" s="51">
        <v>226500</v>
      </c>
      <c r="P3509" s="51" t="s">
        <v>1195</v>
      </c>
      <c r="Q3509" s="51" t="s">
        <v>1194</v>
      </c>
      <c r="R3509" s="51" t="s">
        <v>15</v>
      </c>
      <c r="T3509" s="51" t="s">
        <v>2487</v>
      </c>
    </row>
    <row r="3510" spans="1:20" x14ac:dyDescent="0.2">
      <c r="A3510" s="51" t="s">
        <v>2182</v>
      </c>
      <c r="B3510" s="51" t="s">
        <v>1573</v>
      </c>
      <c r="C3510" s="51" t="s">
        <v>2630</v>
      </c>
      <c r="D3510" s="51" t="s">
        <v>1465</v>
      </c>
      <c r="E3510" s="51" t="s">
        <v>1464</v>
      </c>
      <c r="F3510" s="51" t="s">
        <v>1204</v>
      </c>
      <c r="G3510" s="51" t="s">
        <v>1203</v>
      </c>
      <c r="H3510" s="51" t="s">
        <v>1202</v>
      </c>
      <c r="I3510" s="51" t="s">
        <v>1201</v>
      </c>
      <c r="J3510" s="51" t="s">
        <v>1200</v>
      </c>
      <c r="K3510" s="51" t="s">
        <v>1199</v>
      </c>
      <c r="L3510" s="51" t="s">
        <v>1244</v>
      </c>
      <c r="M3510" s="51" t="s">
        <v>1272</v>
      </c>
      <c r="N3510" s="51" t="s">
        <v>1166</v>
      </c>
      <c r="O3510" s="51">
        <v>327900</v>
      </c>
      <c r="P3510" s="51" t="s">
        <v>1195</v>
      </c>
      <c r="Q3510" s="51" t="s">
        <v>1194</v>
      </c>
      <c r="R3510" s="51" t="s">
        <v>15</v>
      </c>
      <c r="T3510" s="51" t="s">
        <v>2321</v>
      </c>
    </row>
    <row r="3511" spans="1:20" x14ac:dyDescent="0.2">
      <c r="A3511" s="51" t="s">
        <v>2182</v>
      </c>
      <c r="B3511" s="51" t="s">
        <v>1573</v>
      </c>
      <c r="C3511" s="51" t="s">
        <v>2630</v>
      </c>
      <c r="D3511" s="51" t="s">
        <v>1465</v>
      </c>
      <c r="E3511" s="51" t="s">
        <v>1464</v>
      </c>
      <c r="F3511" s="51" t="s">
        <v>1204</v>
      </c>
      <c r="G3511" s="51" t="s">
        <v>1203</v>
      </c>
      <c r="H3511" s="51" t="s">
        <v>1202</v>
      </c>
      <c r="I3511" s="51" t="s">
        <v>1201</v>
      </c>
      <c r="J3511" s="51" t="s">
        <v>1200</v>
      </c>
      <c r="K3511" s="51" t="s">
        <v>1199</v>
      </c>
      <c r="L3511" s="51" t="s">
        <v>1242</v>
      </c>
      <c r="M3511" s="51" t="s">
        <v>1211</v>
      </c>
      <c r="N3511" s="51" t="s">
        <v>1164</v>
      </c>
      <c r="O3511" s="51">
        <v>180800</v>
      </c>
      <c r="P3511" s="51" t="s">
        <v>1195</v>
      </c>
      <c r="Q3511" s="51" t="s">
        <v>1194</v>
      </c>
      <c r="R3511" s="51" t="s">
        <v>1213</v>
      </c>
      <c r="T3511" s="51" t="s">
        <v>1961</v>
      </c>
    </row>
    <row r="3512" spans="1:20" x14ac:dyDescent="0.2">
      <c r="A3512" s="51" t="s">
        <v>2182</v>
      </c>
      <c r="B3512" s="51" t="s">
        <v>1573</v>
      </c>
      <c r="C3512" s="51" t="s">
        <v>2630</v>
      </c>
      <c r="D3512" s="51" t="s">
        <v>1465</v>
      </c>
      <c r="E3512" s="51" t="s">
        <v>1464</v>
      </c>
      <c r="F3512" s="51" t="s">
        <v>1204</v>
      </c>
      <c r="G3512" s="51" t="s">
        <v>1203</v>
      </c>
      <c r="H3512" s="51" t="s">
        <v>1202</v>
      </c>
      <c r="I3512" s="51" t="s">
        <v>1201</v>
      </c>
      <c r="J3512" s="51" t="s">
        <v>1200</v>
      </c>
      <c r="K3512" s="51" t="s">
        <v>1199</v>
      </c>
      <c r="L3512" s="51" t="s">
        <v>1238</v>
      </c>
      <c r="M3512" s="51" t="s">
        <v>1197</v>
      </c>
      <c r="N3512" s="51" t="s">
        <v>1168</v>
      </c>
      <c r="O3512" s="51">
        <v>582400</v>
      </c>
      <c r="P3512" s="51" t="s">
        <v>1195</v>
      </c>
      <c r="Q3512" s="51" t="s">
        <v>1194</v>
      </c>
      <c r="R3512" s="51" t="s">
        <v>15</v>
      </c>
      <c r="T3512" s="51" t="s">
        <v>2511</v>
      </c>
    </row>
    <row r="3513" spans="1:20" x14ac:dyDescent="0.2">
      <c r="A3513" s="51" t="s">
        <v>2182</v>
      </c>
      <c r="B3513" s="51" t="s">
        <v>1573</v>
      </c>
      <c r="C3513" s="51" t="s">
        <v>2630</v>
      </c>
      <c r="D3513" s="51" t="s">
        <v>1459</v>
      </c>
      <c r="E3513" s="51" t="s">
        <v>1458</v>
      </c>
      <c r="F3513" s="51" t="s">
        <v>1204</v>
      </c>
      <c r="G3513" s="51" t="s">
        <v>1203</v>
      </c>
      <c r="H3513" s="51" t="s">
        <v>1202</v>
      </c>
      <c r="I3513" s="51" t="s">
        <v>1201</v>
      </c>
      <c r="J3513" s="51" t="s">
        <v>1200</v>
      </c>
      <c r="K3513" s="51" t="s">
        <v>1199</v>
      </c>
      <c r="L3513" s="51" t="s">
        <v>1222</v>
      </c>
      <c r="M3513" s="51" t="s">
        <v>1221</v>
      </c>
      <c r="N3513" s="51" t="s">
        <v>1164</v>
      </c>
      <c r="O3513" s="51">
        <v>174000</v>
      </c>
      <c r="P3513" s="51" t="s">
        <v>1195</v>
      </c>
      <c r="Q3513" s="51" t="s">
        <v>1194</v>
      </c>
      <c r="R3513" s="51" t="s">
        <v>1213</v>
      </c>
      <c r="T3513" s="51" t="s">
        <v>1854</v>
      </c>
    </row>
    <row r="3514" spans="1:20" x14ac:dyDescent="0.2">
      <c r="A3514" s="51" t="s">
        <v>2182</v>
      </c>
      <c r="B3514" s="51" t="s">
        <v>1573</v>
      </c>
      <c r="C3514" s="51" t="s">
        <v>2630</v>
      </c>
      <c r="D3514" s="51" t="s">
        <v>1459</v>
      </c>
      <c r="E3514" s="51" t="s">
        <v>1458</v>
      </c>
      <c r="F3514" s="51" t="s">
        <v>1204</v>
      </c>
      <c r="G3514" s="51" t="s">
        <v>1203</v>
      </c>
      <c r="H3514" s="51" t="s">
        <v>1202</v>
      </c>
      <c r="I3514" s="51" t="s">
        <v>1201</v>
      </c>
      <c r="J3514" s="51" t="s">
        <v>1200</v>
      </c>
      <c r="K3514" s="51" t="s">
        <v>1199</v>
      </c>
      <c r="L3514" s="51" t="s">
        <v>1219</v>
      </c>
      <c r="M3514" s="51" t="s">
        <v>1221</v>
      </c>
      <c r="N3514" s="51" t="s">
        <v>1164</v>
      </c>
      <c r="O3514" s="51">
        <v>726900</v>
      </c>
      <c r="P3514" s="51" t="s">
        <v>1195</v>
      </c>
      <c r="Q3514" s="51" t="s">
        <v>1194</v>
      </c>
      <c r="R3514" s="51" t="s">
        <v>15</v>
      </c>
      <c r="T3514" s="51" t="s">
        <v>2690</v>
      </c>
    </row>
    <row r="3515" spans="1:20" x14ac:dyDescent="0.2">
      <c r="A3515" s="51" t="s">
        <v>2182</v>
      </c>
      <c r="B3515" s="51" t="s">
        <v>1573</v>
      </c>
      <c r="C3515" s="51" t="s">
        <v>2630</v>
      </c>
      <c r="D3515" s="51" t="s">
        <v>1459</v>
      </c>
      <c r="E3515" s="51" t="s">
        <v>1458</v>
      </c>
      <c r="F3515" s="51" t="s">
        <v>1204</v>
      </c>
      <c r="G3515" s="51" t="s">
        <v>1203</v>
      </c>
      <c r="H3515" s="51" t="s">
        <v>1202</v>
      </c>
      <c r="I3515" s="51" t="s">
        <v>1201</v>
      </c>
      <c r="J3515" s="51" t="s">
        <v>1200</v>
      </c>
      <c r="K3515" s="51" t="s">
        <v>1199</v>
      </c>
      <c r="L3515" s="51" t="s">
        <v>1217</v>
      </c>
      <c r="M3515" s="51" t="s">
        <v>1791</v>
      </c>
      <c r="N3515" s="51" t="s">
        <v>2735</v>
      </c>
      <c r="O3515" s="51">
        <v>178200</v>
      </c>
      <c r="P3515" s="51" t="s">
        <v>1195</v>
      </c>
      <c r="Q3515" s="51" t="s">
        <v>1194</v>
      </c>
      <c r="R3515" s="51" t="s">
        <v>1213</v>
      </c>
      <c r="T3515" s="51" t="s">
        <v>2497</v>
      </c>
    </row>
    <row r="3516" spans="1:20" x14ac:dyDescent="0.2">
      <c r="A3516" s="51" t="s">
        <v>2182</v>
      </c>
      <c r="B3516" s="51" t="s">
        <v>1573</v>
      </c>
      <c r="C3516" s="51" t="s">
        <v>2630</v>
      </c>
      <c r="D3516" s="51" t="s">
        <v>1459</v>
      </c>
      <c r="E3516" s="51" t="s">
        <v>1458</v>
      </c>
      <c r="F3516" s="51" t="s">
        <v>1204</v>
      </c>
      <c r="G3516" s="51" t="s">
        <v>1203</v>
      </c>
      <c r="H3516" s="51" t="s">
        <v>1202</v>
      </c>
      <c r="I3516" s="51" t="s">
        <v>1201</v>
      </c>
      <c r="J3516" s="51" t="s">
        <v>1200</v>
      </c>
      <c r="K3516" s="51" t="s">
        <v>1199</v>
      </c>
      <c r="L3516" s="51" t="s">
        <v>1215</v>
      </c>
      <c r="M3516" s="51" t="s">
        <v>1791</v>
      </c>
      <c r="N3516" s="51" t="s">
        <v>2735</v>
      </c>
      <c r="O3516" s="51">
        <v>160900</v>
      </c>
      <c r="P3516" s="51" t="s">
        <v>1195</v>
      </c>
      <c r="Q3516" s="51" t="s">
        <v>1194</v>
      </c>
      <c r="R3516" s="51" t="s">
        <v>15</v>
      </c>
      <c r="T3516" s="51" t="s">
        <v>2157</v>
      </c>
    </row>
    <row r="3517" spans="1:20" x14ac:dyDescent="0.2">
      <c r="A3517" s="51" t="s">
        <v>2182</v>
      </c>
      <c r="B3517" s="51" t="s">
        <v>1573</v>
      </c>
      <c r="C3517" s="51" t="s">
        <v>2630</v>
      </c>
      <c r="D3517" s="51" t="s">
        <v>1459</v>
      </c>
      <c r="E3517" s="51" t="s">
        <v>1458</v>
      </c>
      <c r="F3517" s="51" t="s">
        <v>1204</v>
      </c>
      <c r="G3517" s="51" t="s">
        <v>1203</v>
      </c>
      <c r="H3517" s="51" t="s">
        <v>1202</v>
      </c>
      <c r="I3517" s="51" t="s">
        <v>1201</v>
      </c>
      <c r="J3517" s="51" t="s">
        <v>1200</v>
      </c>
      <c r="K3517" s="51" t="s">
        <v>1199</v>
      </c>
      <c r="L3517" s="51" t="s">
        <v>1212</v>
      </c>
      <c r="M3517" s="51" t="s">
        <v>1211</v>
      </c>
      <c r="N3517" s="51" t="s">
        <v>1164</v>
      </c>
      <c r="O3517" s="51">
        <v>316600</v>
      </c>
      <c r="P3517" s="51" t="s">
        <v>1195</v>
      </c>
      <c r="Q3517" s="51" t="s">
        <v>1194</v>
      </c>
      <c r="R3517" s="51" t="s">
        <v>1213</v>
      </c>
      <c r="T3517" s="51" t="s">
        <v>2526</v>
      </c>
    </row>
    <row r="3518" spans="1:20" x14ac:dyDescent="0.2">
      <c r="A3518" s="51" t="s">
        <v>2182</v>
      </c>
      <c r="B3518" s="51" t="s">
        <v>1573</v>
      </c>
      <c r="C3518" s="51" t="s">
        <v>2630</v>
      </c>
      <c r="D3518" s="51" t="s">
        <v>1459</v>
      </c>
      <c r="E3518" s="51" t="s">
        <v>1458</v>
      </c>
      <c r="F3518" s="51" t="s">
        <v>1204</v>
      </c>
      <c r="G3518" s="51" t="s">
        <v>1203</v>
      </c>
      <c r="H3518" s="51" t="s">
        <v>1202</v>
      </c>
      <c r="I3518" s="51" t="s">
        <v>1201</v>
      </c>
      <c r="J3518" s="51" t="s">
        <v>1200</v>
      </c>
      <c r="K3518" s="51" t="s">
        <v>1199</v>
      </c>
      <c r="L3518" s="51" t="s">
        <v>1198</v>
      </c>
      <c r="M3518" s="51" t="s">
        <v>1791</v>
      </c>
      <c r="N3518" s="51" t="s">
        <v>2735</v>
      </c>
      <c r="O3518" s="51">
        <v>129100</v>
      </c>
      <c r="P3518" s="51" t="s">
        <v>1195</v>
      </c>
      <c r="Q3518" s="51" t="s">
        <v>1194</v>
      </c>
      <c r="R3518" s="51" t="s">
        <v>15</v>
      </c>
      <c r="T3518" s="51" t="s">
        <v>2691</v>
      </c>
    </row>
    <row r="3519" spans="1:20" x14ac:dyDescent="0.2">
      <c r="A3519" s="51" t="s">
        <v>2182</v>
      </c>
      <c r="B3519" s="51" t="s">
        <v>1573</v>
      </c>
      <c r="C3519" s="51" t="s">
        <v>2630</v>
      </c>
      <c r="D3519" s="51" t="s">
        <v>1459</v>
      </c>
      <c r="E3519" s="51" t="s">
        <v>1458</v>
      </c>
      <c r="F3519" s="51" t="s">
        <v>1204</v>
      </c>
      <c r="G3519" s="51" t="s">
        <v>1203</v>
      </c>
      <c r="H3519" s="51" t="s">
        <v>1202</v>
      </c>
      <c r="I3519" s="51" t="s">
        <v>1201</v>
      </c>
      <c r="J3519" s="51" t="s">
        <v>1200</v>
      </c>
      <c r="K3519" s="51" t="s">
        <v>1199</v>
      </c>
      <c r="L3519" s="51" t="s">
        <v>1251</v>
      </c>
      <c r="M3519" s="51" t="s">
        <v>1791</v>
      </c>
      <c r="N3519" s="51" t="s">
        <v>2735</v>
      </c>
      <c r="O3519" s="51">
        <v>214000</v>
      </c>
      <c r="P3519" s="51" t="s">
        <v>1195</v>
      </c>
      <c r="Q3519" s="51" t="s">
        <v>1194</v>
      </c>
      <c r="R3519" s="51" t="s">
        <v>1213</v>
      </c>
      <c r="T3519" s="51" t="s">
        <v>1884</v>
      </c>
    </row>
    <row r="3520" spans="1:20" x14ac:dyDescent="0.2">
      <c r="A3520" s="51" t="s">
        <v>2182</v>
      </c>
      <c r="B3520" s="51" t="s">
        <v>1573</v>
      </c>
      <c r="C3520" s="51" t="s">
        <v>2630</v>
      </c>
      <c r="D3520" s="51" t="s">
        <v>1459</v>
      </c>
      <c r="E3520" s="51" t="s">
        <v>1458</v>
      </c>
      <c r="F3520" s="51" t="s">
        <v>1204</v>
      </c>
      <c r="G3520" s="51" t="s">
        <v>1203</v>
      </c>
      <c r="H3520" s="51" t="s">
        <v>1202</v>
      </c>
      <c r="I3520" s="51" t="s">
        <v>1201</v>
      </c>
      <c r="J3520" s="51" t="s">
        <v>1200</v>
      </c>
      <c r="K3520" s="51" t="s">
        <v>1199</v>
      </c>
      <c r="L3520" s="51" t="s">
        <v>1248</v>
      </c>
      <c r="M3520" s="51" t="s">
        <v>1211</v>
      </c>
      <c r="N3520" s="51" t="s">
        <v>1164</v>
      </c>
      <c r="O3520" s="51">
        <v>322300</v>
      </c>
      <c r="P3520" s="51" t="s">
        <v>1195</v>
      </c>
      <c r="Q3520" s="51" t="s">
        <v>1194</v>
      </c>
      <c r="R3520" s="51" t="s">
        <v>1213</v>
      </c>
      <c r="T3520" s="51" t="s">
        <v>2559</v>
      </c>
    </row>
    <row r="3521" spans="1:20" x14ac:dyDescent="0.2">
      <c r="A3521" s="51" t="s">
        <v>2182</v>
      </c>
      <c r="B3521" s="51" t="s">
        <v>1573</v>
      </c>
      <c r="C3521" s="51" t="s">
        <v>2630</v>
      </c>
      <c r="D3521" s="51" t="s">
        <v>1459</v>
      </c>
      <c r="E3521" s="51" t="s">
        <v>1458</v>
      </c>
      <c r="F3521" s="51" t="s">
        <v>1204</v>
      </c>
      <c r="G3521" s="51" t="s">
        <v>1203</v>
      </c>
      <c r="H3521" s="51" t="s">
        <v>1202</v>
      </c>
      <c r="I3521" s="51" t="s">
        <v>1201</v>
      </c>
      <c r="J3521" s="51" t="s">
        <v>1200</v>
      </c>
      <c r="K3521" s="51" t="s">
        <v>1199</v>
      </c>
      <c r="L3521" s="51" t="s">
        <v>1246</v>
      </c>
      <c r="M3521" s="51" t="s">
        <v>1791</v>
      </c>
      <c r="N3521" s="51" t="s">
        <v>2735</v>
      </c>
      <c r="O3521" s="51">
        <v>342865</v>
      </c>
      <c r="P3521" s="51" t="s">
        <v>1195</v>
      </c>
      <c r="Q3521" s="51" t="s">
        <v>1194</v>
      </c>
      <c r="R3521" s="51" t="s">
        <v>1213</v>
      </c>
      <c r="T3521" s="51" t="s">
        <v>2704</v>
      </c>
    </row>
    <row r="3522" spans="1:20" x14ac:dyDescent="0.2">
      <c r="A3522" s="51" t="s">
        <v>2182</v>
      </c>
      <c r="B3522" s="51" t="s">
        <v>1573</v>
      </c>
      <c r="C3522" s="51" t="s">
        <v>2630</v>
      </c>
      <c r="D3522" s="51" t="s">
        <v>1459</v>
      </c>
      <c r="E3522" s="51" t="s">
        <v>1458</v>
      </c>
      <c r="F3522" s="51" t="s">
        <v>1204</v>
      </c>
      <c r="G3522" s="51" t="s">
        <v>1203</v>
      </c>
      <c r="H3522" s="51" t="s">
        <v>1202</v>
      </c>
      <c r="I3522" s="51" t="s">
        <v>1201</v>
      </c>
      <c r="J3522" s="51" t="s">
        <v>1200</v>
      </c>
      <c r="K3522" s="51" t="s">
        <v>1199</v>
      </c>
      <c r="L3522" s="51" t="s">
        <v>1244</v>
      </c>
      <c r="M3522" s="51" t="s">
        <v>1791</v>
      </c>
      <c r="N3522" s="51" t="s">
        <v>2735</v>
      </c>
      <c r="O3522" s="51">
        <v>340900</v>
      </c>
      <c r="P3522" s="51" t="s">
        <v>1195</v>
      </c>
      <c r="Q3522" s="51" t="s">
        <v>1194</v>
      </c>
      <c r="R3522" s="51" t="s">
        <v>15</v>
      </c>
      <c r="T3522" s="51" t="s">
        <v>1275</v>
      </c>
    </row>
    <row r="3523" spans="1:20" x14ac:dyDescent="0.2">
      <c r="A3523" s="51" t="s">
        <v>2182</v>
      </c>
      <c r="B3523" s="51" t="s">
        <v>1573</v>
      </c>
      <c r="C3523" s="51" t="s">
        <v>2630</v>
      </c>
      <c r="D3523" s="51" t="s">
        <v>1459</v>
      </c>
      <c r="E3523" s="51" t="s">
        <v>1458</v>
      </c>
      <c r="F3523" s="51" t="s">
        <v>1204</v>
      </c>
      <c r="G3523" s="51" t="s">
        <v>1203</v>
      </c>
      <c r="H3523" s="51" t="s">
        <v>1202</v>
      </c>
      <c r="I3523" s="51" t="s">
        <v>1201</v>
      </c>
      <c r="J3523" s="51" t="s">
        <v>1200</v>
      </c>
      <c r="K3523" s="51" t="s">
        <v>1199</v>
      </c>
      <c r="L3523" s="51" t="s">
        <v>1242</v>
      </c>
      <c r="M3523" s="51" t="s">
        <v>1791</v>
      </c>
      <c r="N3523" s="51" t="s">
        <v>2735</v>
      </c>
      <c r="O3523" s="51">
        <v>222900</v>
      </c>
      <c r="P3523" s="51" t="s">
        <v>1195</v>
      </c>
      <c r="Q3523" s="51" t="s">
        <v>1194</v>
      </c>
      <c r="R3523" s="51" t="s">
        <v>1213</v>
      </c>
      <c r="T3523" s="51" t="s">
        <v>1352</v>
      </c>
    </row>
    <row r="3524" spans="1:20" x14ac:dyDescent="0.2">
      <c r="A3524" s="51" t="s">
        <v>2182</v>
      </c>
      <c r="B3524" s="51" t="s">
        <v>1573</v>
      </c>
      <c r="C3524" s="51" t="s">
        <v>2630</v>
      </c>
      <c r="D3524" s="51" t="s">
        <v>1459</v>
      </c>
      <c r="E3524" s="51" t="s">
        <v>1458</v>
      </c>
      <c r="F3524" s="51" t="s">
        <v>1204</v>
      </c>
      <c r="G3524" s="51" t="s">
        <v>1203</v>
      </c>
      <c r="H3524" s="51" t="s">
        <v>1202</v>
      </c>
      <c r="I3524" s="51" t="s">
        <v>1201</v>
      </c>
      <c r="J3524" s="51" t="s">
        <v>1200</v>
      </c>
      <c r="K3524" s="51" t="s">
        <v>1199</v>
      </c>
      <c r="L3524" s="51" t="s">
        <v>1238</v>
      </c>
      <c r="M3524" s="51" t="s">
        <v>1211</v>
      </c>
      <c r="N3524" s="51" t="s">
        <v>1164</v>
      </c>
      <c r="O3524" s="51">
        <v>382900</v>
      </c>
      <c r="P3524" s="51" t="s">
        <v>1195</v>
      </c>
      <c r="Q3524" s="51" t="s">
        <v>1194</v>
      </c>
      <c r="R3524" s="51" t="s">
        <v>15</v>
      </c>
      <c r="T3524" s="51" t="s">
        <v>2518</v>
      </c>
    </row>
    <row r="3525" spans="1:20" x14ac:dyDescent="0.2">
      <c r="A3525" s="51" t="s">
        <v>2182</v>
      </c>
      <c r="B3525" s="51" t="s">
        <v>1573</v>
      </c>
      <c r="C3525" s="51" t="s">
        <v>2630</v>
      </c>
      <c r="D3525" s="51" t="s">
        <v>1452</v>
      </c>
      <c r="E3525" s="51" t="s">
        <v>1451</v>
      </c>
      <c r="F3525" s="51" t="s">
        <v>1204</v>
      </c>
      <c r="G3525" s="51" t="s">
        <v>1203</v>
      </c>
      <c r="H3525" s="51" t="s">
        <v>1202</v>
      </c>
      <c r="I3525" s="51" t="s">
        <v>1201</v>
      </c>
      <c r="J3525" s="51" t="s">
        <v>1200</v>
      </c>
      <c r="K3525" s="51" t="s">
        <v>1199</v>
      </c>
      <c r="L3525" s="51" t="s">
        <v>1222</v>
      </c>
      <c r="M3525" s="51" t="s">
        <v>1211</v>
      </c>
      <c r="N3525" s="51" t="s">
        <v>1164</v>
      </c>
      <c r="O3525" s="51">
        <v>209900</v>
      </c>
      <c r="P3525" s="51" t="s">
        <v>1195</v>
      </c>
      <c r="Q3525" s="51" t="s">
        <v>1194</v>
      </c>
      <c r="R3525" s="51" t="s">
        <v>15</v>
      </c>
      <c r="T3525" s="51" t="s">
        <v>2004</v>
      </c>
    </row>
    <row r="3526" spans="1:20" x14ac:dyDescent="0.2">
      <c r="A3526" s="51" t="s">
        <v>2182</v>
      </c>
      <c r="B3526" s="51" t="s">
        <v>1573</v>
      </c>
      <c r="C3526" s="51" t="s">
        <v>2630</v>
      </c>
      <c r="D3526" s="51" t="s">
        <v>1452</v>
      </c>
      <c r="E3526" s="51" t="s">
        <v>1451</v>
      </c>
      <c r="F3526" s="51" t="s">
        <v>1204</v>
      </c>
      <c r="G3526" s="51" t="s">
        <v>1203</v>
      </c>
      <c r="H3526" s="51" t="s">
        <v>1202</v>
      </c>
      <c r="I3526" s="51" t="s">
        <v>1201</v>
      </c>
      <c r="J3526" s="51" t="s">
        <v>1200</v>
      </c>
      <c r="K3526" s="51" t="s">
        <v>1199</v>
      </c>
      <c r="L3526" s="51" t="s">
        <v>1219</v>
      </c>
      <c r="M3526" s="51" t="s">
        <v>1211</v>
      </c>
      <c r="N3526" s="51" t="s">
        <v>1164</v>
      </c>
      <c r="O3526" s="51">
        <v>382900</v>
      </c>
      <c r="P3526" s="51" t="s">
        <v>1195</v>
      </c>
      <c r="Q3526" s="51" t="s">
        <v>1194</v>
      </c>
      <c r="R3526" s="51" t="s">
        <v>15</v>
      </c>
      <c r="T3526" s="51" t="s">
        <v>2518</v>
      </c>
    </row>
    <row r="3527" spans="1:20" x14ac:dyDescent="0.2">
      <c r="A3527" s="51" t="s">
        <v>2182</v>
      </c>
      <c r="B3527" s="51" t="s">
        <v>1573</v>
      </c>
      <c r="C3527" s="51" t="s">
        <v>2630</v>
      </c>
      <c r="D3527" s="51" t="s">
        <v>1452</v>
      </c>
      <c r="E3527" s="51" t="s">
        <v>1451</v>
      </c>
      <c r="F3527" s="51" t="s">
        <v>1204</v>
      </c>
      <c r="G3527" s="51" t="s">
        <v>1203</v>
      </c>
      <c r="H3527" s="51" t="s">
        <v>1202</v>
      </c>
      <c r="I3527" s="51" t="s">
        <v>1201</v>
      </c>
      <c r="J3527" s="51" t="s">
        <v>1200</v>
      </c>
      <c r="K3527" s="51" t="s">
        <v>1199</v>
      </c>
      <c r="L3527" s="51" t="s">
        <v>1217</v>
      </c>
      <c r="M3527" s="51" t="s">
        <v>1791</v>
      </c>
      <c r="N3527" s="51" t="s">
        <v>2735</v>
      </c>
      <c r="O3527" s="51">
        <v>129100</v>
      </c>
      <c r="P3527" s="51" t="s">
        <v>1195</v>
      </c>
      <c r="Q3527" s="51" t="s">
        <v>1194</v>
      </c>
      <c r="R3527" s="51" t="s">
        <v>15</v>
      </c>
      <c r="T3527" s="51" t="s">
        <v>2691</v>
      </c>
    </row>
    <row r="3528" spans="1:20" x14ac:dyDescent="0.2">
      <c r="A3528" s="51" t="s">
        <v>2182</v>
      </c>
      <c r="B3528" s="51" t="s">
        <v>1573</v>
      </c>
      <c r="C3528" s="51" t="s">
        <v>2630</v>
      </c>
      <c r="D3528" s="51" t="s">
        <v>1452</v>
      </c>
      <c r="E3528" s="51" t="s">
        <v>1451</v>
      </c>
      <c r="F3528" s="51" t="s">
        <v>1204</v>
      </c>
      <c r="G3528" s="51" t="s">
        <v>1203</v>
      </c>
      <c r="H3528" s="51" t="s">
        <v>1202</v>
      </c>
      <c r="I3528" s="51" t="s">
        <v>1201</v>
      </c>
      <c r="J3528" s="51" t="s">
        <v>1200</v>
      </c>
      <c r="K3528" s="51" t="s">
        <v>1199</v>
      </c>
      <c r="L3528" s="51" t="s">
        <v>1215</v>
      </c>
      <c r="M3528" s="51" t="s">
        <v>1211</v>
      </c>
      <c r="N3528" s="51" t="s">
        <v>1164</v>
      </c>
      <c r="O3528" s="51">
        <v>201900</v>
      </c>
      <c r="P3528" s="51" t="s">
        <v>1195</v>
      </c>
      <c r="Q3528" s="51" t="s">
        <v>1194</v>
      </c>
      <c r="R3528" s="51" t="s">
        <v>15</v>
      </c>
      <c r="T3528" s="51" t="s">
        <v>2371</v>
      </c>
    </row>
    <row r="3529" spans="1:20" x14ac:dyDescent="0.2">
      <c r="A3529" s="51" t="s">
        <v>2182</v>
      </c>
      <c r="B3529" s="51" t="s">
        <v>1573</v>
      </c>
      <c r="C3529" s="51" t="s">
        <v>2630</v>
      </c>
      <c r="D3529" s="51" t="s">
        <v>1452</v>
      </c>
      <c r="E3529" s="51" t="s">
        <v>1451</v>
      </c>
      <c r="F3529" s="51" t="s">
        <v>1204</v>
      </c>
      <c r="G3529" s="51" t="s">
        <v>1203</v>
      </c>
      <c r="H3529" s="51" t="s">
        <v>1202</v>
      </c>
      <c r="I3529" s="51" t="s">
        <v>1201</v>
      </c>
      <c r="J3529" s="51" t="s">
        <v>1200</v>
      </c>
      <c r="K3529" s="51" t="s">
        <v>1199</v>
      </c>
      <c r="L3529" s="51" t="s">
        <v>1212</v>
      </c>
      <c r="M3529" s="51" t="s">
        <v>1791</v>
      </c>
      <c r="N3529" s="51" t="s">
        <v>2735</v>
      </c>
      <c r="O3529" s="51">
        <v>282400</v>
      </c>
      <c r="P3529" s="51" t="s">
        <v>1195</v>
      </c>
      <c r="Q3529" s="51" t="s">
        <v>1194</v>
      </c>
      <c r="R3529" s="51" t="s">
        <v>15</v>
      </c>
      <c r="T3529" s="51" t="s">
        <v>2703</v>
      </c>
    </row>
    <row r="3530" spans="1:20" x14ac:dyDescent="0.2">
      <c r="A3530" s="51" t="s">
        <v>2182</v>
      </c>
      <c r="B3530" s="51" t="s">
        <v>1573</v>
      </c>
      <c r="C3530" s="51" t="s">
        <v>2630</v>
      </c>
      <c r="D3530" s="51" t="s">
        <v>1452</v>
      </c>
      <c r="E3530" s="51" t="s">
        <v>1451</v>
      </c>
      <c r="F3530" s="51" t="s">
        <v>1204</v>
      </c>
      <c r="G3530" s="51" t="s">
        <v>1203</v>
      </c>
      <c r="H3530" s="51" t="s">
        <v>1202</v>
      </c>
      <c r="I3530" s="51" t="s">
        <v>1201</v>
      </c>
      <c r="J3530" s="51" t="s">
        <v>1200</v>
      </c>
      <c r="K3530" s="51" t="s">
        <v>1199</v>
      </c>
      <c r="L3530" s="51" t="s">
        <v>1198</v>
      </c>
      <c r="M3530" s="51" t="s">
        <v>1211</v>
      </c>
      <c r="N3530" s="51" t="s">
        <v>1164</v>
      </c>
      <c r="O3530" s="51">
        <v>226400</v>
      </c>
      <c r="P3530" s="51" t="s">
        <v>1195</v>
      </c>
      <c r="Q3530" s="51" t="s">
        <v>1194</v>
      </c>
      <c r="R3530" s="51" t="s">
        <v>1213</v>
      </c>
      <c r="T3530" s="51" t="s">
        <v>2702</v>
      </c>
    </row>
    <row r="3531" spans="1:20" x14ac:dyDescent="0.2">
      <c r="A3531" s="51" t="s">
        <v>2182</v>
      </c>
      <c r="B3531" s="51" t="s">
        <v>1573</v>
      </c>
      <c r="C3531" s="51" t="s">
        <v>2630</v>
      </c>
      <c r="D3531" s="51" t="s">
        <v>1452</v>
      </c>
      <c r="E3531" s="51" t="s">
        <v>1451</v>
      </c>
      <c r="F3531" s="51" t="s">
        <v>1204</v>
      </c>
      <c r="G3531" s="51" t="s">
        <v>1203</v>
      </c>
      <c r="H3531" s="51" t="s">
        <v>1202</v>
      </c>
      <c r="I3531" s="51" t="s">
        <v>1201</v>
      </c>
      <c r="J3531" s="51" t="s">
        <v>1200</v>
      </c>
      <c r="K3531" s="51" t="s">
        <v>1199</v>
      </c>
      <c r="L3531" s="51" t="s">
        <v>1251</v>
      </c>
      <c r="M3531" s="51" t="s">
        <v>1211</v>
      </c>
      <c r="N3531" s="51" t="s">
        <v>1164</v>
      </c>
      <c r="O3531" s="51">
        <v>558700</v>
      </c>
      <c r="P3531" s="51" t="s">
        <v>1195</v>
      </c>
      <c r="Q3531" s="51" t="s">
        <v>1194</v>
      </c>
      <c r="R3531" s="51" t="s">
        <v>15</v>
      </c>
      <c r="T3531" s="51" t="s">
        <v>2701</v>
      </c>
    </row>
    <row r="3532" spans="1:20" x14ac:dyDescent="0.2">
      <c r="A3532" s="51" t="s">
        <v>2182</v>
      </c>
      <c r="B3532" s="51" t="s">
        <v>1573</v>
      </c>
      <c r="C3532" s="51" t="s">
        <v>2630</v>
      </c>
      <c r="D3532" s="51" t="s">
        <v>1452</v>
      </c>
      <c r="E3532" s="51" t="s">
        <v>1451</v>
      </c>
      <c r="F3532" s="51" t="s">
        <v>1204</v>
      </c>
      <c r="G3532" s="51" t="s">
        <v>1203</v>
      </c>
      <c r="H3532" s="51" t="s">
        <v>1202</v>
      </c>
      <c r="I3532" s="51" t="s">
        <v>1201</v>
      </c>
      <c r="J3532" s="51" t="s">
        <v>1200</v>
      </c>
      <c r="K3532" s="51" t="s">
        <v>1199</v>
      </c>
      <c r="L3532" s="51" t="s">
        <v>1248</v>
      </c>
      <c r="M3532" s="51" t="s">
        <v>1211</v>
      </c>
      <c r="N3532" s="51" t="s">
        <v>1164</v>
      </c>
      <c r="O3532" s="51">
        <v>461955</v>
      </c>
      <c r="P3532" s="51" t="s">
        <v>1195</v>
      </c>
      <c r="Q3532" s="51" t="s">
        <v>1194</v>
      </c>
      <c r="R3532" s="51" t="s">
        <v>15</v>
      </c>
      <c r="T3532" s="51" t="s">
        <v>2700</v>
      </c>
    </row>
    <row r="3533" spans="1:20" x14ac:dyDescent="0.2">
      <c r="A3533" s="51" t="s">
        <v>2182</v>
      </c>
      <c r="B3533" s="51" t="s">
        <v>1573</v>
      </c>
      <c r="C3533" s="51" t="s">
        <v>2630</v>
      </c>
      <c r="D3533" s="51" t="s">
        <v>1452</v>
      </c>
      <c r="E3533" s="51" t="s">
        <v>1451</v>
      </c>
      <c r="F3533" s="51" t="s">
        <v>1204</v>
      </c>
      <c r="G3533" s="51" t="s">
        <v>1203</v>
      </c>
      <c r="H3533" s="51" t="s">
        <v>1202</v>
      </c>
      <c r="I3533" s="51" t="s">
        <v>1201</v>
      </c>
      <c r="J3533" s="51" t="s">
        <v>1200</v>
      </c>
      <c r="K3533" s="51" t="s">
        <v>1199</v>
      </c>
      <c r="L3533" s="51" t="s">
        <v>1246</v>
      </c>
      <c r="M3533" s="51" t="s">
        <v>1791</v>
      </c>
      <c r="N3533" s="51" t="s">
        <v>2735</v>
      </c>
      <c r="O3533" s="51">
        <v>151900</v>
      </c>
      <c r="P3533" s="51" t="s">
        <v>1195</v>
      </c>
      <c r="Q3533" s="51" t="s">
        <v>1194</v>
      </c>
      <c r="R3533" s="51" t="s">
        <v>15</v>
      </c>
      <c r="T3533" s="51" t="s">
        <v>2643</v>
      </c>
    </row>
    <row r="3534" spans="1:20" x14ac:dyDescent="0.2">
      <c r="A3534" s="51" t="s">
        <v>2182</v>
      </c>
      <c r="B3534" s="51" t="s">
        <v>1573</v>
      </c>
      <c r="C3534" s="51" t="s">
        <v>2630</v>
      </c>
      <c r="D3534" s="51" t="s">
        <v>1452</v>
      </c>
      <c r="E3534" s="51" t="s">
        <v>1451</v>
      </c>
      <c r="F3534" s="51" t="s">
        <v>1204</v>
      </c>
      <c r="G3534" s="51" t="s">
        <v>1203</v>
      </c>
      <c r="H3534" s="51" t="s">
        <v>1202</v>
      </c>
      <c r="I3534" s="51" t="s">
        <v>1201</v>
      </c>
      <c r="J3534" s="51" t="s">
        <v>1200</v>
      </c>
      <c r="K3534" s="51" t="s">
        <v>1199</v>
      </c>
      <c r="L3534" s="51" t="s">
        <v>1244</v>
      </c>
      <c r="M3534" s="51" t="s">
        <v>1791</v>
      </c>
      <c r="N3534" s="51" t="s">
        <v>2735</v>
      </c>
      <c r="O3534" s="51">
        <v>504900</v>
      </c>
      <c r="P3534" s="51" t="s">
        <v>1195</v>
      </c>
      <c r="Q3534" s="51" t="s">
        <v>1194</v>
      </c>
      <c r="R3534" s="51" t="s">
        <v>15</v>
      </c>
      <c r="T3534" s="51" t="s">
        <v>2699</v>
      </c>
    </row>
    <row r="3535" spans="1:20" x14ac:dyDescent="0.2">
      <c r="A3535" s="51" t="s">
        <v>2182</v>
      </c>
      <c r="B3535" s="51" t="s">
        <v>1573</v>
      </c>
      <c r="C3535" s="51" t="s">
        <v>2630</v>
      </c>
      <c r="D3535" s="51" t="s">
        <v>1452</v>
      </c>
      <c r="E3535" s="51" t="s">
        <v>1451</v>
      </c>
      <c r="F3535" s="51" t="s">
        <v>1204</v>
      </c>
      <c r="G3535" s="51" t="s">
        <v>1203</v>
      </c>
      <c r="H3535" s="51" t="s">
        <v>1202</v>
      </c>
      <c r="I3535" s="51" t="s">
        <v>1201</v>
      </c>
      <c r="J3535" s="51" t="s">
        <v>1200</v>
      </c>
      <c r="K3535" s="51" t="s">
        <v>1199</v>
      </c>
      <c r="L3535" s="51" t="s">
        <v>1242</v>
      </c>
      <c r="M3535" s="51" t="s">
        <v>1791</v>
      </c>
      <c r="N3535" s="51" t="s">
        <v>2735</v>
      </c>
      <c r="O3535" s="51">
        <v>247900</v>
      </c>
      <c r="P3535" s="51" t="s">
        <v>1195</v>
      </c>
      <c r="Q3535" s="51" t="s">
        <v>1194</v>
      </c>
      <c r="R3535" s="51" t="s">
        <v>15</v>
      </c>
      <c r="T3535" s="51" t="s">
        <v>2632</v>
      </c>
    </row>
    <row r="3536" spans="1:20" x14ac:dyDescent="0.2">
      <c r="A3536" s="51" t="s">
        <v>2182</v>
      </c>
      <c r="B3536" s="51" t="s">
        <v>1573</v>
      </c>
      <c r="C3536" s="51" t="s">
        <v>2630</v>
      </c>
      <c r="D3536" s="51" t="s">
        <v>1452</v>
      </c>
      <c r="E3536" s="51" t="s">
        <v>1451</v>
      </c>
      <c r="F3536" s="51" t="s">
        <v>1204</v>
      </c>
      <c r="G3536" s="51" t="s">
        <v>1203</v>
      </c>
      <c r="H3536" s="51" t="s">
        <v>1202</v>
      </c>
      <c r="I3536" s="51" t="s">
        <v>1201</v>
      </c>
      <c r="J3536" s="51" t="s">
        <v>1200</v>
      </c>
      <c r="K3536" s="51" t="s">
        <v>1199</v>
      </c>
      <c r="L3536" s="51" t="s">
        <v>1238</v>
      </c>
      <c r="M3536" s="51" t="s">
        <v>1791</v>
      </c>
      <c r="N3536" s="51" t="s">
        <v>2735</v>
      </c>
      <c r="O3536" s="51">
        <v>326600</v>
      </c>
      <c r="P3536" s="51" t="s">
        <v>1195</v>
      </c>
      <c r="Q3536" s="51" t="s">
        <v>1194</v>
      </c>
      <c r="R3536" s="51" t="s">
        <v>15</v>
      </c>
      <c r="T3536" s="51" t="s">
        <v>2543</v>
      </c>
    </row>
    <row r="3537" spans="1:20" x14ac:dyDescent="0.2">
      <c r="A3537" s="51" t="s">
        <v>2182</v>
      </c>
      <c r="B3537" s="51" t="s">
        <v>1573</v>
      </c>
      <c r="C3537" s="51" t="s">
        <v>2630</v>
      </c>
      <c r="D3537" s="51" t="s">
        <v>1443</v>
      </c>
      <c r="E3537" s="51" t="s">
        <v>1442</v>
      </c>
      <c r="F3537" s="51" t="s">
        <v>1204</v>
      </c>
      <c r="G3537" s="51" t="s">
        <v>1203</v>
      </c>
      <c r="H3537" s="51" t="s">
        <v>1202</v>
      </c>
      <c r="I3537" s="51" t="s">
        <v>1201</v>
      </c>
      <c r="J3537" s="51" t="s">
        <v>1200</v>
      </c>
      <c r="K3537" s="51" t="s">
        <v>1199</v>
      </c>
      <c r="L3537" s="51" t="s">
        <v>1222</v>
      </c>
      <c r="M3537" s="51" t="s">
        <v>1791</v>
      </c>
      <c r="N3537" s="51" t="s">
        <v>2735</v>
      </c>
      <c r="O3537" s="51">
        <v>439900</v>
      </c>
      <c r="P3537" s="51" t="s">
        <v>1195</v>
      </c>
      <c r="Q3537" s="51" t="s">
        <v>1194</v>
      </c>
      <c r="R3537" s="51" t="s">
        <v>15</v>
      </c>
      <c r="T3537" s="51" t="s">
        <v>1506</v>
      </c>
    </row>
    <row r="3538" spans="1:20" x14ac:dyDescent="0.2">
      <c r="A3538" s="51" t="s">
        <v>2182</v>
      </c>
      <c r="B3538" s="51" t="s">
        <v>1573</v>
      </c>
      <c r="C3538" s="51" t="s">
        <v>2630</v>
      </c>
      <c r="D3538" s="51" t="s">
        <v>1443</v>
      </c>
      <c r="E3538" s="51" t="s">
        <v>1442</v>
      </c>
      <c r="F3538" s="51" t="s">
        <v>1204</v>
      </c>
      <c r="G3538" s="51" t="s">
        <v>1203</v>
      </c>
      <c r="H3538" s="51" t="s">
        <v>1202</v>
      </c>
      <c r="I3538" s="51" t="s">
        <v>1201</v>
      </c>
      <c r="J3538" s="51" t="s">
        <v>1200</v>
      </c>
      <c r="K3538" s="51" t="s">
        <v>1199</v>
      </c>
      <c r="L3538" s="51" t="s">
        <v>1219</v>
      </c>
      <c r="M3538" s="51" t="s">
        <v>1791</v>
      </c>
      <c r="N3538" s="51" t="s">
        <v>2735</v>
      </c>
      <c r="O3538" s="51">
        <v>154900</v>
      </c>
      <c r="P3538" s="51" t="s">
        <v>1195</v>
      </c>
      <c r="Q3538" s="51" t="s">
        <v>1194</v>
      </c>
      <c r="R3538" s="51" t="s">
        <v>15</v>
      </c>
      <c r="T3538" s="51" t="s">
        <v>2608</v>
      </c>
    </row>
    <row r="3539" spans="1:20" x14ac:dyDescent="0.2">
      <c r="A3539" s="51" t="s">
        <v>2182</v>
      </c>
      <c r="B3539" s="51" t="s">
        <v>1573</v>
      </c>
      <c r="C3539" s="51" t="s">
        <v>2630</v>
      </c>
      <c r="D3539" s="51" t="s">
        <v>1443</v>
      </c>
      <c r="E3539" s="51" t="s">
        <v>1442</v>
      </c>
      <c r="F3539" s="51" t="s">
        <v>1204</v>
      </c>
      <c r="G3539" s="51" t="s">
        <v>1203</v>
      </c>
      <c r="H3539" s="51" t="s">
        <v>1202</v>
      </c>
      <c r="I3539" s="51" t="s">
        <v>1201</v>
      </c>
      <c r="J3539" s="51" t="s">
        <v>1200</v>
      </c>
      <c r="K3539" s="51" t="s">
        <v>1199</v>
      </c>
      <c r="L3539" s="51" t="s">
        <v>1217</v>
      </c>
      <c r="M3539" s="51" t="s">
        <v>1211</v>
      </c>
      <c r="N3539" s="51" t="s">
        <v>1164</v>
      </c>
      <c r="O3539" s="51">
        <v>226500</v>
      </c>
      <c r="P3539" s="51" t="s">
        <v>1195</v>
      </c>
      <c r="Q3539" s="51" t="s">
        <v>1194</v>
      </c>
      <c r="R3539" s="51" t="s">
        <v>15</v>
      </c>
      <c r="T3539" s="51" t="s">
        <v>2487</v>
      </c>
    </row>
    <row r="3540" spans="1:20" x14ac:dyDescent="0.2">
      <c r="A3540" s="51" t="s">
        <v>2182</v>
      </c>
      <c r="B3540" s="51" t="s">
        <v>1573</v>
      </c>
      <c r="C3540" s="51" t="s">
        <v>2630</v>
      </c>
      <c r="D3540" s="51" t="s">
        <v>1443</v>
      </c>
      <c r="E3540" s="51" t="s">
        <v>1442</v>
      </c>
      <c r="F3540" s="51" t="s">
        <v>1204</v>
      </c>
      <c r="G3540" s="51" t="s">
        <v>1203</v>
      </c>
      <c r="H3540" s="51" t="s">
        <v>1202</v>
      </c>
      <c r="I3540" s="51" t="s">
        <v>1201</v>
      </c>
      <c r="J3540" s="51" t="s">
        <v>1200</v>
      </c>
      <c r="K3540" s="51" t="s">
        <v>1199</v>
      </c>
      <c r="L3540" s="51" t="s">
        <v>1215</v>
      </c>
      <c r="M3540" s="51" t="s">
        <v>1211</v>
      </c>
      <c r="N3540" s="51" t="s">
        <v>1164</v>
      </c>
      <c r="O3540" s="51">
        <v>432900</v>
      </c>
      <c r="P3540" s="51" t="s">
        <v>1195</v>
      </c>
      <c r="Q3540" s="51" t="s">
        <v>1194</v>
      </c>
      <c r="R3540" s="51" t="s">
        <v>15</v>
      </c>
      <c r="T3540" s="51" t="s">
        <v>2498</v>
      </c>
    </row>
    <row r="3541" spans="1:20" x14ac:dyDescent="0.2">
      <c r="A3541" s="51" t="s">
        <v>2182</v>
      </c>
      <c r="B3541" s="51" t="s">
        <v>1573</v>
      </c>
      <c r="C3541" s="51" t="s">
        <v>2630</v>
      </c>
      <c r="D3541" s="51" t="s">
        <v>1443</v>
      </c>
      <c r="E3541" s="51" t="s">
        <v>1442</v>
      </c>
      <c r="F3541" s="51" t="s">
        <v>1204</v>
      </c>
      <c r="G3541" s="51" t="s">
        <v>1203</v>
      </c>
      <c r="H3541" s="51" t="s">
        <v>1202</v>
      </c>
      <c r="I3541" s="51" t="s">
        <v>1201</v>
      </c>
      <c r="J3541" s="51" t="s">
        <v>1200</v>
      </c>
      <c r="K3541" s="51" t="s">
        <v>1199</v>
      </c>
      <c r="L3541" s="51" t="s">
        <v>1212</v>
      </c>
      <c r="M3541" s="51" t="s">
        <v>1221</v>
      </c>
      <c r="N3541" s="51" t="s">
        <v>1164</v>
      </c>
      <c r="O3541" s="51">
        <v>270500</v>
      </c>
      <c r="P3541" s="51" t="s">
        <v>1195</v>
      </c>
      <c r="Q3541" s="51" t="s">
        <v>1194</v>
      </c>
      <c r="R3541" s="51" t="s">
        <v>15</v>
      </c>
      <c r="T3541" s="51" t="s">
        <v>2698</v>
      </c>
    </row>
    <row r="3542" spans="1:20" x14ac:dyDescent="0.2">
      <c r="A3542" s="51" t="s">
        <v>2182</v>
      </c>
      <c r="B3542" s="51" t="s">
        <v>1573</v>
      </c>
      <c r="C3542" s="51" t="s">
        <v>2630</v>
      </c>
      <c r="D3542" s="51" t="s">
        <v>1443</v>
      </c>
      <c r="E3542" s="51" t="s">
        <v>1442</v>
      </c>
      <c r="F3542" s="51" t="s">
        <v>1204</v>
      </c>
      <c r="G3542" s="51" t="s">
        <v>1203</v>
      </c>
      <c r="H3542" s="51" t="s">
        <v>1202</v>
      </c>
      <c r="I3542" s="51" t="s">
        <v>1201</v>
      </c>
      <c r="J3542" s="51" t="s">
        <v>1200</v>
      </c>
      <c r="K3542" s="51" t="s">
        <v>1199</v>
      </c>
      <c r="L3542" s="51" t="s">
        <v>1198</v>
      </c>
      <c r="M3542" s="51" t="s">
        <v>1791</v>
      </c>
      <c r="N3542" s="51" t="s">
        <v>2735</v>
      </c>
      <c r="O3542" s="51">
        <v>204400</v>
      </c>
      <c r="P3542" s="51" t="s">
        <v>1195</v>
      </c>
      <c r="Q3542" s="51" t="s">
        <v>1194</v>
      </c>
      <c r="R3542" s="51" t="s">
        <v>15</v>
      </c>
      <c r="T3542" s="51" t="s">
        <v>2697</v>
      </c>
    </row>
    <row r="3543" spans="1:20" x14ac:dyDescent="0.2">
      <c r="A3543" s="51" t="s">
        <v>2182</v>
      </c>
      <c r="B3543" s="51" t="s">
        <v>1573</v>
      </c>
      <c r="C3543" s="51" t="s">
        <v>2630</v>
      </c>
      <c r="D3543" s="51" t="s">
        <v>1443</v>
      </c>
      <c r="E3543" s="51" t="s">
        <v>1442</v>
      </c>
      <c r="F3543" s="51" t="s">
        <v>1204</v>
      </c>
      <c r="G3543" s="51" t="s">
        <v>1203</v>
      </c>
      <c r="H3543" s="51" t="s">
        <v>1202</v>
      </c>
      <c r="I3543" s="51" t="s">
        <v>1201</v>
      </c>
      <c r="J3543" s="51" t="s">
        <v>1200</v>
      </c>
      <c r="K3543" s="51" t="s">
        <v>1199</v>
      </c>
      <c r="L3543" s="51" t="s">
        <v>1251</v>
      </c>
      <c r="M3543" s="51" t="s">
        <v>1197</v>
      </c>
      <c r="N3543" s="51" t="s">
        <v>1168</v>
      </c>
      <c r="O3543" s="51">
        <v>514900</v>
      </c>
      <c r="P3543" s="51" t="s">
        <v>1195</v>
      </c>
      <c r="Q3543" s="51" t="s">
        <v>1194</v>
      </c>
      <c r="R3543" s="51" t="s">
        <v>15</v>
      </c>
      <c r="T3543" s="51" t="s">
        <v>1288</v>
      </c>
    </row>
    <row r="3544" spans="1:20" x14ac:dyDescent="0.2">
      <c r="A3544" s="51" t="s">
        <v>2182</v>
      </c>
      <c r="B3544" s="51" t="s">
        <v>1573</v>
      </c>
      <c r="C3544" s="51" t="s">
        <v>2630</v>
      </c>
      <c r="D3544" s="51" t="s">
        <v>1443</v>
      </c>
      <c r="E3544" s="51" t="s">
        <v>1442</v>
      </c>
      <c r="F3544" s="51" t="s">
        <v>1204</v>
      </c>
      <c r="G3544" s="51" t="s">
        <v>1203</v>
      </c>
      <c r="H3544" s="51" t="s">
        <v>1202</v>
      </c>
      <c r="I3544" s="51" t="s">
        <v>1201</v>
      </c>
      <c r="J3544" s="51" t="s">
        <v>1200</v>
      </c>
      <c r="K3544" s="51" t="s">
        <v>1199</v>
      </c>
      <c r="L3544" s="51" t="s">
        <v>1248</v>
      </c>
      <c r="M3544" s="51" t="s">
        <v>1791</v>
      </c>
      <c r="N3544" s="51" t="s">
        <v>2735</v>
      </c>
      <c r="O3544" s="51">
        <v>395300</v>
      </c>
      <c r="P3544" s="51" t="s">
        <v>1195</v>
      </c>
      <c r="Q3544" s="51" t="s">
        <v>1194</v>
      </c>
      <c r="R3544" s="51" t="s">
        <v>15</v>
      </c>
      <c r="T3544" s="51" t="s">
        <v>2696</v>
      </c>
    </row>
    <row r="3545" spans="1:20" x14ac:dyDescent="0.2">
      <c r="A3545" s="51" t="s">
        <v>2182</v>
      </c>
      <c r="B3545" s="51" t="s">
        <v>1573</v>
      </c>
      <c r="C3545" s="51" t="s">
        <v>2630</v>
      </c>
      <c r="D3545" s="51" t="s">
        <v>1443</v>
      </c>
      <c r="E3545" s="51" t="s">
        <v>1442</v>
      </c>
      <c r="F3545" s="51" t="s">
        <v>1204</v>
      </c>
      <c r="G3545" s="51" t="s">
        <v>1203</v>
      </c>
      <c r="H3545" s="51" t="s">
        <v>1202</v>
      </c>
      <c r="I3545" s="51" t="s">
        <v>1201</v>
      </c>
      <c r="J3545" s="51" t="s">
        <v>1200</v>
      </c>
      <c r="K3545" s="51" t="s">
        <v>1199</v>
      </c>
      <c r="L3545" s="51" t="s">
        <v>1246</v>
      </c>
      <c r="M3545" s="51" t="s">
        <v>1791</v>
      </c>
      <c r="N3545" s="51" t="s">
        <v>2735</v>
      </c>
      <c r="O3545" s="51">
        <v>103400</v>
      </c>
      <c r="P3545" s="51" t="s">
        <v>1195</v>
      </c>
      <c r="Q3545" s="51" t="s">
        <v>1194</v>
      </c>
      <c r="R3545" s="51" t="s">
        <v>15</v>
      </c>
      <c r="T3545" s="51" t="s">
        <v>2640</v>
      </c>
    </row>
    <row r="3546" spans="1:20" x14ac:dyDescent="0.2">
      <c r="A3546" s="51" t="s">
        <v>2182</v>
      </c>
      <c r="B3546" s="51" t="s">
        <v>1573</v>
      </c>
      <c r="C3546" s="51" t="s">
        <v>2630</v>
      </c>
      <c r="D3546" s="51" t="s">
        <v>1443</v>
      </c>
      <c r="E3546" s="51" t="s">
        <v>1442</v>
      </c>
      <c r="F3546" s="51" t="s">
        <v>1204</v>
      </c>
      <c r="G3546" s="51" t="s">
        <v>1203</v>
      </c>
      <c r="H3546" s="51" t="s">
        <v>1202</v>
      </c>
      <c r="I3546" s="51" t="s">
        <v>1201</v>
      </c>
      <c r="J3546" s="51" t="s">
        <v>1200</v>
      </c>
      <c r="K3546" s="51" t="s">
        <v>1199</v>
      </c>
      <c r="L3546" s="51" t="s">
        <v>1244</v>
      </c>
      <c r="M3546" s="51" t="s">
        <v>1791</v>
      </c>
      <c r="N3546" s="51" t="s">
        <v>2735</v>
      </c>
      <c r="O3546" s="51">
        <v>148400</v>
      </c>
      <c r="P3546" s="51" t="s">
        <v>1195</v>
      </c>
      <c r="Q3546" s="51" t="s">
        <v>1194</v>
      </c>
      <c r="R3546" s="51" t="s">
        <v>15</v>
      </c>
      <c r="T3546" s="51" t="s">
        <v>2556</v>
      </c>
    </row>
    <row r="3547" spans="1:20" x14ac:dyDescent="0.2">
      <c r="A3547" s="51" t="s">
        <v>2182</v>
      </c>
      <c r="B3547" s="51" t="s">
        <v>1573</v>
      </c>
      <c r="C3547" s="51" t="s">
        <v>2630</v>
      </c>
      <c r="D3547" s="51" t="s">
        <v>1443</v>
      </c>
      <c r="E3547" s="51" t="s">
        <v>1442</v>
      </c>
      <c r="F3547" s="51" t="s">
        <v>1204</v>
      </c>
      <c r="G3547" s="51" t="s">
        <v>1203</v>
      </c>
      <c r="H3547" s="51" t="s">
        <v>1202</v>
      </c>
      <c r="I3547" s="51" t="s">
        <v>1201</v>
      </c>
      <c r="J3547" s="51" t="s">
        <v>1200</v>
      </c>
      <c r="K3547" s="51" t="s">
        <v>1199</v>
      </c>
      <c r="L3547" s="51" t="s">
        <v>1242</v>
      </c>
      <c r="M3547" s="51" t="s">
        <v>1791</v>
      </c>
      <c r="N3547" s="51" t="s">
        <v>2735</v>
      </c>
      <c r="O3547" s="51">
        <v>593650</v>
      </c>
      <c r="P3547" s="51" t="s">
        <v>1195</v>
      </c>
      <c r="Q3547" s="51" t="s">
        <v>1194</v>
      </c>
      <c r="R3547" s="51" t="s">
        <v>15</v>
      </c>
      <c r="T3547" s="51" t="s">
        <v>2574</v>
      </c>
    </row>
    <row r="3548" spans="1:20" x14ac:dyDescent="0.2">
      <c r="A3548" s="51" t="s">
        <v>2182</v>
      </c>
      <c r="B3548" s="51" t="s">
        <v>1573</v>
      </c>
      <c r="C3548" s="51" t="s">
        <v>2630</v>
      </c>
      <c r="D3548" s="51" t="s">
        <v>1443</v>
      </c>
      <c r="E3548" s="51" t="s">
        <v>1442</v>
      </c>
      <c r="F3548" s="51" t="s">
        <v>1204</v>
      </c>
      <c r="G3548" s="51" t="s">
        <v>1203</v>
      </c>
      <c r="H3548" s="51" t="s">
        <v>1202</v>
      </c>
      <c r="I3548" s="51" t="s">
        <v>1201</v>
      </c>
      <c r="J3548" s="51" t="s">
        <v>1200</v>
      </c>
      <c r="K3548" s="51" t="s">
        <v>1199</v>
      </c>
      <c r="L3548" s="51" t="s">
        <v>1238</v>
      </c>
      <c r="M3548" s="51" t="s">
        <v>1791</v>
      </c>
      <c r="N3548" s="51" t="s">
        <v>2735</v>
      </c>
      <c r="O3548" s="51">
        <v>199000</v>
      </c>
      <c r="P3548" s="51" t="s">
        <v>1195</v>
      </c>
      <c r="Q3548" s="51" t="s">
        <v>1194</v>
      </c>
      <c r="R3548" s="51" t="s">
        <v>15</v>
      </c>
      <c r="T3548" s="51" t="s">
        <v>2573</v>
      </c>
    </row>
    <row r="3549" spans="1:20" x14ac:dyDescent="0.2">
      <c r="A3549" s="51" t="s">
        <v>2182</v>
      </c>
      <c r="B3549" s="51" t="s">
        <v>1573</v>
      </c>
      <c r="C3549" s="51" t="s">
        <v>2630</v>
      </c>
      <c r="D3549" s="51" t="s">
        <v>1436</v>
      </c>
      <c r="E3549" s="51" t="s">
        <v>1435</v>
      </c>
      <c r="F3549" s="51" t="s">
        <v>1204</v>
      </c>
      <c r="G3549" s="51" t="s">
        <v>1203</v>
      </c>
      <c r="H3549" s="51" t="s">
        <v>1202</v>
      </c>
      <c r="I3549" s="51" t="s">
        <v>1201</v>
      </c>
      <c r="J3549" s="51" t="s">
        <v>1200</v>
      </c>
      <c r="K3549" s="51" t="s">
        <v>1199</v>
      </c>
      <c r="L3549" s="51" t="s">
        <v>1222</v>
      </c>
      <c r="M3549" s="51" t="s">
        <v>1791</v>
      </c>
      <c r="N3549" s="51" t="s">
        <v>2735</v>
      </c>
      <c r="O3549" s="51">
        <v>222900</v>
      </c>
      <c r="P3549" s="51" t="s">
        <v>1195</v>
      </c>
      <c r="Q3549" s="51" t="s">
        <v>1194</v>
      </c>
      <c r="R3549" s="51" t="s">
        <v>1213</v>
      </c>
      <c r="T3549" s="51" t="s">
        <v>1352</v>
      </c>
    </row>
    <row r="3550" spans="1:20" x14ac:dyDescent="0.2">
      <c r="A3550" s="51" t="s">
        <v>2182</v>
      </c>
      <c r="B3550" s="51" t="s">
        <v>1573</v>
      </c>
      <c r="C3550" s="51" t="s">
        <v>2630</v>
      </c>
      <c r="D3550" s="51" t="s">
        <v>1436</v>
      </c>
      <c r="E3550" s="51" t="s">
        <v>1435</v>
      </c>
      <c r="F3550" s="51" t="s">
        <v>1204</v>
      </c>
      <c r="G3550" s="51" t="s">
        <v>1203</v>
      </c>
      <c r="H3550" s="51" t="s">
        <v>1202</v>
      </c>
      <c r="I3550" s="51" t="s">
        <v>1201</v>
      </c>
      <c r="J3550" s="51" t="s">
        <v>1200</v>
      </c>
      <c r="K3550" s="51" t="s">
        <v>1199</v>
      </c>
      <c r="L3550" s="51" t="s">
        <v>1219</v>
      </c>
      <c r="M3550" s="51" t="s">
        <v>1211</v>
      </c>
      <c r="N3550" s="51" t="s">
        <v>1164</v>
      </c>
      <c r="O3550" s="51">
        <v>329900</v>
      </c>
      <c r="P3550" s="51" t="s">
        <v>1195</v>
      </c>
      <c r="Q3550" s="51" t="s">
        <v>1194</v>
      </c>
      <c r="R3550" s="51" t="s">
        <v>1213</v>
      </c>
      <c r="T3550" s="51" t="s">
        <v>1870</v>
      </c>
    </row>
    <row r="3551" spans="1:20" x14ac:dyDescent="0.2">
      <c r="A3551" s="51" t="s">
        <v>2182</v>
      </c>
      <c r="B3551" s="51" t="s">
        <v>1573</v>
      </c>
      <c r="C3551" s="51" t="s">
        <v>2630</v>
      </c>
      <c r="D3551" s="51" t="s">
        <v>1436</v>
      </c>
      <c r="E3551" s="51" t="s">
        <v>1435</v>
      </c>
      <c r="F3551" s="51" t="s">
        <v>1204</v>
      </c>
      <c r="G3551" s="51" t="s">
        <v>1203</v>
      </c>
      <c r="H3551" s="51" t="s">
        <v>1202</v>
      </c>
      <c r="I3551" s="51" t="s">
        <v>1201</v>
      </c>
      <c r="J3551" s="51" t="s">
        <v>1200</v>
      </c>
      <c r="K3551" s="51" t="s">
        <v>1199</v>
      </c>
      <c r="L3551" s="51" t="s">
        <v>1217</v>
      </c>
      <c r="M3551" s="51" t="s">
        <v>1791</v>
      </c>
      <c r="N3551" s="51" t="s">
        <v>2735</v>
      </c>
      <c r="O3551" s="51">
        <v>184900</v>
      </c>
      <c r="P3551" s="51" t="s">
        <v>1195</v>
      </c>
      <c r="Q3551" s="51" t="s">
        <v>1194</v>
      </c>
      <c r="R3551" s="51" t="s">
        <v>15</v>
      </c>
      <c r="T3551" s="51" t="s">
        <v>2490</v>
      </c>
    </row>
    <row r="3552" spans="1:20" x14ac:dyDescent="0.2">
      <c r="A3552" s="51" t="s">
        <v>2182</v>
      </c>
      <c r="B3552" s="51" t="s">
        <v>1573</v>
      </c>
      <c r="C3552" s="51" t="s">
        <v>2630</v>
      </c>
      <c r="D3552" s="51" t="s">
        <v>1436</v>
      </c>
      <c r="E3552" s="51" t="s">
        <v>1435</v>
      </c>
      <c r="F3552" s="51" t="s">
        <v>1204</v>
      </c>
      <c r="G3552" s="51" t="s">
        <v>1203</v>
      </c>
      <c r="H3552" s="51" t="s">
        <v>1202</v>
      </c>
      <c r="I3552" s="51" t="s">
        <v>1201</v>
      </c>
      <c r="J3552" s="51" t="s">
        <v>1200</v>
      </c>
      <c r="K3552" s="51" t="s">
        <v>1199</v>
      </c>
      <c r="L3552" s="51" t="s">
        <v>1215</v>
      </c>
      <c r="M3552" s="51" t="s">
        <v>1211</v>
      </c>
      <c r="N3552" s="51" t="s">
        <v>1164</v>
      </c>
      <c r="O3552" s="51">
        <v>256500</v>
      </c>
      <c r="P3552" s="51" t="s">
        <v>1195</v>
      </c>
      <c r="Q3552" s="51" t="s">
        <v>1194</v>
      </c>
      <c r="R3552" s="51" t="s">
        <v>15</v>
      </c>
      <c r="T3552" s="51" t="s">
        <v>2645</v>
      </c>
    </row>
    <row r="3553" spans="1:20" x14ac:dyDescent="0.2">
      <c r="A3553" s="51" t="s">
        <v>2182</v>
      </c>
      <c r="B3553" s="51" t="s">
        <v>1573</v>
      </c>
      <c r="C3553" s="51" t="s">
        <v>2630</v>
      </c>
      <c r="D3553" s="51" t="s">
        <v>1436</v>
      </c>
      <c r="E3553" s="51" t="s">
        <v>1435</v>
      </c>
      <c r="F3553" s="51" t="s">
        <v>1204</v>
      </c>
      <c r="G3553" s="51" t="s">
        <v>1203</v>
      </c>
      <c r="H3553" s="51" t="s">
        <v>1202</v>
      </c>
      <c r="I3553" s="51" t="s">
        <v>1201</v>
      </c>
      <c r="J3553" s="51" t="s">
        <v>1200</v>
      </c>
      <c r="K3553" s="51" t="s">
        <v>1199</v>
      </c>
      <c r="L3553" s="51" t="s">
        <v>1212</v>
      </c>
      <c r="M3553" s="51" t="s">
        <v>1211</v>
      </c>
      <c r="N3553" s="51" t="s">
        <v>1164</v>
      </c>
      <c r="O3553" s="51">
        <v>337200</v>
      </c>
      <c r="P3553" s="51" t="s">
        <v>1195</v>
      </c>
      <c r="Q3553" s="51" t="s">
        <v>1194</v>
      </c>
      <c r="R3553" s="51" t="s">
        <v>15</v>
      </c>
      <c r="T3553" s="51" t="s">
        <v>2320</v>
      </c>
    </row>
    <row r="3554" spans="1:20" x14ac:dyDescent="0.2">
      <c r="A3554" s="51" t="s">
        <v>2182</v>
      </c>
      <c r="B3554" s="51" t="s">
        <v>1573</v>
      </c>
      <c r="C3554" s="51" t="s">
        <v>2630</v>
      </c>
      <c r="D3554" s="51" t="s">
        <v>1436</v>
      </c>
      <c r="E3554" s="51" t="s">
        <v>1435</v>
      </c>
      <c r="F3554" s="51" t="s">
        <v>1204</v>
      </c>
      <c r="G3554" s="51" t="s">
        <v>1203</v>
      </c>
      <c r="H3554" s="51" t="s">
        <v>1202</v>
      </c>
      <c r="I3554" s="51" t="s">
        <v>1201</v>
      </c>
      <c r="J3554" s="51" t="s">
        <v>1200</v>
      </c>
      <c r="K3554" s="51" t="s">
        <v>1199</v>
      </c>
      <c r="L3554" s="51" t="s">
        <v>1198</v>
      </c>
      <c r="M3554" s="51" t="s">
        <v>1791</v>
      </c>
      <c r="N3554" s="51" t="s">
        <v>2735</v>
      </c>
      <c r="O3554" s="51">
        <v>151460</v>
      </c>
      <c r="P3554" s="51" t="s">
        <v>1195</v>
      </c>
      <c r="Q3554" s="51" t="s">
        <v>1194</v>
      </c>
      <c r="R3554" s="51" t="s">
        <v>1213</v>
      </c>
      <c r="T3554" s="51" t="s">
        <v>2062</v>
      </c>
    </row>
    <row r="3555" spans="1:20" x14ac:dyDescent="0.2">
      <c r="A3555" s="51" t="s">
        <v>2182</v>
      </c>
      <c r="B3555" s="51" t="s">
        <v>1573</v>
      </c>
      <c r="C3555" s="51" t="s">
        <v>2630</v>
      </c>
      <c r="D3555" s="51" t="s">
        <v>1436</v>
      </c>
      <c r="E3555" s="51" t="s">
        <v>1435</v>
      </c>
      <c r="F3555" s="51" t="s">
        <v>1204</v>
      </c>
      <c r="G3555" s="51" t="s">
        <v>1203</v>
      </c>
      <c r="H3555" s="51" t="s">
        <v>1202</v>
      </c>
      <c r="I3555" s="51" t="s">
        <v>1201</v>
      </c>
      <c r="J3555" s="51" t="s">
        <v>1200</v>
      </c>
      <c r="K3555" s="51" t="s">
        <v>1199</v>
      </c>
      <c r="L3555" s="51" t="s">
        <v>1251</v>
      </c>
      <c r="M3555" s="51" t="s">
        <v>1221</v>
      </c>
      <c r="N3555" s="51" t="s">
        <v>1164</v>
      </c>
      <c r="O3555" s="51">
        <v>173400</v>
      </c>
      <c r="P3555" s="51" t="s">
        <v>1195</v>
      </c>
      <c r="Q3555" s="51" t="s">
        <v>1194</v>
      </c>
      <c r="R3555" s="51" t="s">
        <v>15</v>
      </c>
      <c r="T3555" s="51" t="s">
        <v>1739</v>
      </c>
    </row>
    <row r="3556" spans="1:20" x14ac:dyDescent="0.2">
      <c r="A3556" s="51" t="s">
        <v>2182</v>
      </c>
      <c r="B3556" s="51" t="s">
        <v>1573</v>
      </c>
      <c r="C3556" s="51" t="s">
        <v>2630</v>
      </c>
      <c r="D3556" s="51" t="s">
        <v>1436</v>
      </c>
      <c r="E3556" s="51" t="s">
        <v>1435</v>
      </c>
      <c r="F3556" s="51" t="s">
        <v>1204</v>
      </c>
      <c r="G3556" s="51" t="s">
        <v>1203</v>
      </c>
      <c r="H3556" s="51" t="s">
        <v>1202</v>
      </c>
      <c r="I3556" s="51" t="s">
        <v>1201</v>
      </c>
      <c r="J3556" s="51" t="s">
        <v>1200</v>
      </c>
      <c r="K3556" s="51" t="s">
        <v>1199</v>
      </c>
      <c r="L3556" s="51" t="s">
        <v>1248</v>
      </c>
      <c r="M3556" s="51" t="s">
        <v>1791</v>
      </c>
      <c r="N3556" s="51" t="s">
        <v>2735</v>
      </c>
      <c r="O3556" s="51">
        <v>309900</v>
      </c>
      <c r="P3556" s="51" t="s">
        <v>1195</v>
      </c>
      <c r="Q3556" s="51" t="s">
        <v>1194</v>
      </c>
      <c r="R3556" s="51" t="s">
        <v>1213</v>
      </c>
      <c r="T3556" s="51" t="s">
        <v>2210</v>
      </c>
    </row>
    <row r="3557" spans="1:20" x14ac:dyDescent="0.2">
      <c r="A3557" s="51" t="s">
        <v>2182</v>
      </c>
      <c r="B3557" s="51" t="s">
        <v>1573</v>
      </c>
      <c r="C3557" s="51" t="s">
        <v>2630</v>
      </c>
      <c r="D3557" s="51" t="s">
        <v>1436</v>
      </c>
      <c r="E3557" s="51" t="s">
        <v>1435</v>
      </c>
      <c r="F3557" s="51" t="s">
        <v>1204</v>
      </c>
      <c r="G3557" s="51" t="s">
        <v>1203</v>
      </c>
      <c r="H3557" s="51" t="s">
        <v>1202</v>
      </c>
      <c r="I3557" s="51" t="s">
        <v>1201</v>
      </c>
      <c r="J3557" s="51" t="s">
        <v>1200</v>
      </c>
      <c r="K3557" s="51" t="s">
        <v>1199</v>
      </c>
      <c r="L3557" s="51" t="s">
        <v>1246</v>
      </c>
      <c r="M3557" s="51" t="s">
        <v>1197</v>
      </c>
      <c r="N3557" s="51" t="s">
        <v>1168</v>
      </c>
      <c r="O3557" s="51">
        <v>183100</v>
      </c>
      <c r="P3557" s="51" t="s">
        <v>1195</v>
      </c>
      <c r="Q3557" s="51" t="s">
        <v>1194</v>
      </c>
      <c r="R3557" s="51" t="s">
        <v>15</v>
      </c>
      <c r="T3557" s="51" t="s">
        <v>2496</v>
      </c>
    </row>
    <row r="3558" spans="1:20" x14ac:dyDescent="0.2">
      <c r="A3558" s="51" t="s">
        <v>2182</v>
      </c>
      <c r="B3558" s="51" t="s">
        <v>1573</v>
      </c>
      <c r="C3558" s="51" t="s">
        <v>2630</v>
      </c>
      <c r="D3558" s="51" t="s">
        <v>1436</v>
      </c>
      <c r="E3558" s="51" t="s">
        <v>1435</v>
      </c>
      <c r="F3558" s="51" t="s">
        <v>1204</v>
      </c>
      <c r="G3558" s="51" t="s">
        <v>1203</v>
      </c>
      <c r="H3558" s="51" t="s">
        <v>1202</v>
      </c>
      <c r="I3558" s="51" t="s">
        <v>1201</v>
      </c>
      <c r="J3558" s="51" t="s">
        <v>1200</v>
      </c>
      <c r="K3558" s="51" t="s">
        <v>1199</v>
      </c>
      <c r="L3558" s="51" t="s">
        <v>1244</v>
      </c>
      <c r="M3558" s="51" t="s">
        <v>1791</v>
      </c>
      <c r="N3558" s="51" t="s">
        <v>2735</v>
      </c>
      <c r="O3558" s="51">
        <v>179500</v>
      </c>
      <c r="P3558" s="51" t="s">
        <v>1195</v>
      </c>
      <c r="Q3558" s="51" t="s">
        <v>1194</v>
      </c>
      <c r="R3558" s="51" t="s">
        <v>15</v>
      </c>
      <c r="T3558" s="51" t="s">
        <v>1262</v>
      </c>
    </row>
    <row r="3559" spans="1:20" x14ac:dyDescent="0.2">
      <c r="A3559" s="51" t="s">
        <v>2182</v>
      </c>
      <c r="B3559" s="51" t="s">
        <v>1573</v>
      </c>
      <c r="C3559" s="51" t="s">
        <v>2630</v>
      </c>
      <c r="D3559" s="51" t="s">
        <v>1436</v>
      </c>
      <c r="E3559" s="51" t="s">
        <v>1435</v>
      </c>
      <c r="F3559" s="51" t="s">
        <v>1204</v>
      </c>
      <c r="G3559" s="51" t="s">
        <v>1203</v>
      </c>
      <c r="H3559" s="51" t="s">
        <v>1202</v>
      </c>
      <c r="I3559" s="51" t="s">
        <v>1201</v>
      </c>
      <c r="J3559" s="51" t="s">
        <v>1200</v>
      </c>
      <c r="K3559" s="51" t="s">
        <v>1199</v>
      </c>
      <c r="L3559" s="51" t="s">
        <v>1242</v>
      </c>
      <c r="M3559" s="51" t="s">
        <v>1340</v>
      </c>
      <c r="N3559" s="51" t="s">
        <v>1166</v>
      </c>
      <c r="O3559" s="51">
        <v>536900</v>
      </c>
      <c r="P3559" s="51" t="s">
        <v>1195</v>
      </c>
      <c r="Q3559" s="51" t="s">
        <v>1194</v>
      </c>
      <c r="R3559" s="51" t="s">
        <v>1213</v>
      </c>
      <c r="T3559" s="51" t="s">
        <v>2553</v>
      </c>
    </row>
    <row r="3560" spans="1:20" x14ac:dyDescent="0.2">
      <c r="A3560" s="51" t="s">
        <v>2182</v>
      </c>
      <c r="B3560" s="51" t="s">
        <v>1573</v>
      </c>
      <c r="C3560" s="51" t="s">
        <v>2630</v>
      </c>
      <c r="D3560" s="51" t="s">
        <v>1436</v>
      </c>
      <c r="E3560" s="51" t="s">
        <v>1435</v>
      </c>
      <c r="F3560" s="51" t="s">
        <v>1204</v>
      </c>
      <c r="G3560" s="51" t="s">
        <v>1203</v>
      </c>
      <c r="H3560" s="51" t="s">
        <v>1202</v>
      </c>
      <c r="I3560" s="51" t="s">
        <v>1201</v>
      </c>
      <c r="J3560" s="51" t="s">
        <v>1200</v>
      </c>
      <c r="K3560" s="51" t="s">
        <v>1199</v>
      </c>
      <c r="L3560" s="51" t="s">
        <v>1238</v>
      </c>
      <c r="M3560" s="51" t="s">
        <v>1211</v>
      </c>
      <c r="N3560" s="51" t="s">
        <v>1164</v>
      </c>
      <c r="O3560" s="51">
        <v>288900</v>
      </c>
      <c r="P3560" s="51" t="s">
        <v>1195</v>
      </c>
      <c r="Q3560" s="51" t="s">
        <v>1194</v>
      </c>
      <c r="R3560" s="51" t="s">
        <v>15</v>
      </c>
      <c r="T3560" s="51" t="s">
        <v>2011</v>
      </c>
    </row>
    <row r="3561" spans="1:20" x14ac:dyDescent="0.2">
      <c r="A3561" s="51" t="s">
        <v>2182</v>
      </c>
      <c r="B3561" s="51" t="s">
        <v>1573</v>
      </c>
      <c r="C3561" s="51" t="s">
        <v>2630</v>
      </c>
      <c r="D3561" s="51" t="s">
        <v>1430</v>
      </c>
      <c r="E3561" s="51" t="s">
        <v>1429</v>
      </c>
      <c r="F3561" s="51" t="s">
        <v>1204</v>
      </c>
      <c r="G3561" s="51" t="s">
        <v>1203</v>
      </c>
      <c r="H3561" s="51" t="s">
        <v>1202</v>
      </c>
      <c r="I3561" s="51" t="s">
        <v>1201</v>
      </c>
      <c r="J3561" s="51" t="s">
        <v>1200</v>
      </c>
      <c r="K3561" s="51" t="s">
        <v>1199</v>
      </c>
      <c r="L3561" s="51" t="s">
        <v>1222</v>
      </c>
      <c r="M3561" s="51" t="s">
        <v>1791</v>
      </c>
      <c r="N3561" s="51" t="s">
        <v>2735</v>
      </c>
      <c r="O3561" s="51">
        <v>184885</v>
      </c>
      <c r="P3561" s="51" t="s">
        <v>1195</v>
      </c>
      <c r="Q3561" s="51" t="s">
        <v>1194</v>
      </c>
      <c r="R3561" s="51" t="s">
        <v>15</v>
      </c>
      <c r="T3561" s="51" t="s">
        <v>2695</v>
      </c>
    </row>
    <row r="3562" spans="1:20" x14ac:dyDescent="0.2">
      <c r="A3562" s="51" t="s">
        <v>2182</v>
      </c>
      <c r="B3562" s="51" t="s">
        <v>1573</v>
      </c>
      <c r="C3562" s="51" t="s">
        <v>2630</v>
      </c>
      <c r="D3562" s="51" t="s">
        <v>1430</v>
      </c>
      <c r="E3562" s="51" t="s">
        <v>1429</v>
      </c>
      <c r="F3562" s="51" t="s">
        <v>1204</v>
      </c>
      <c r="G3562" s="51" t="s">
        <v>1203</v>
      </c>
      <c r="H3562" s="51" t="s">
        <v>1202</v>
      </c>
      <c r="I3562" s="51" t="s">
        <v>1201</v>
      </c>
      <c r="J3562" s="51" t="s">
        <v>1200</v>
      </c>
      <c r="K3562" s="51" t="s">
        <v>1199</v>
      </c>
      <c r="L3562" s="51" t="s">
        <v>1219</v>
      </c>
      <c r="M3562" s="51" t="s">
        <v>1211</v>
      </c>
      <c r="N3562" s="51" t="s">
        <v>1164</v>
      </c>
      <c r="O3562" s="51">
        <v>209900</v>
      </c>
      <c r="P3562" s="51" t="s">
        <v>1195</v>
      </c>
      <c r="Q3562" s="51" t="s">
        <v>1194</v>
      </c>
      <c r="R3562" s="51" t="s">
        <v>15</v>
      </c>
      <c r="T3562" s="51" t="s">
        <v>2004</v>
      </c>
    </row>
    <row r="3563" spans="1:20" x14ac:dyDescent="0.2">
      <c r="A3563" s="51" t="s">
        <v>2182</v>
      </c>
      <c r="B3563" s="51" t="s">
        <v>1573</v>
      </c>
      <c r="C3563" s="51" t="s">
        <v>2630</v>
      </c>
      <c r="D3563" s="51" t="s">
        <v>1430</v>
      </c>
      <c r="E3563" s="51" t="s">
        <v>1429</v>
      </c>
      <c r="F3563" s="51" t="s">
        <v>1204</v>
      </c>
      <c r="G3563" s="51" t="s">
        <v>1203</v>
      </c>
      <c r="H3563" s="51" t="s">
        <v>1202</v>
      </c>
      <c r="I3563" s="51" t="s">
        <v>1201</v>
      </c>
      <c r="J3563" s="51" t="s">
        <v>1200</v>
      </c>
      <c r="K3563" s="51" t="s">
        <v>1199</v>
      </c>
      <c r="L3563" s="51" t="s">
        <v>1217</v>
      </c>
      <c r="M3563" s="51" t="s">
        <v>1197</v>
      </c>
      <c r="N3563" s="51" t="s">
        <v>1168</v>
      </c>
      <c r="O3563" s="51">
        <v>586150</v>
      </c>
      <c r="P3563" s="51" t="s">
        <v>1195</v>
      </c>
      <c r="Q3563" s="51" t="s">
        <v>1194</v>
      </c>
      <c r="R3563" s="51" t="s">
        <v>1213</v>
      </c>
      <c r="T3563" s="51" t="s">
        <v>2648</v>
      </c>
    </row>
    <row r="3564" spans="1:20" x14ac:dyDescent="0.2">
      <c r="A3564" s="51" t="s">
        <v>2182</v>
      </c>
      <c r="B3564" s="51" t="s">
        <v>1573</v>
      </c>
      <c r="C3564" s="51" t="s">
        <v>2630</v>
      </c>
      <c r="D3564" s="51" t="s">
        <v>1430</v>
      </c>
      <c r="E3564" s="51" t="s">
        <v>1429</v>
      </c>
      <c r="F3564" s="51" t="s">
        <v>1204</v>
      </c>
      <c r="G3564" s="51" t="s">
        <v>1203</v>
      </c>
      <c r="H3564" s="51" t="s">
        <v>1202</v>
      </c>
      <c r="I3564" s="51" t="s">
        <v>1201</v>
      </c>
      <c r="J3564" s="51" t="s">
        <v>1200</v>
      </c>
      <c r="K3564" s="51" t="s">
        <v>1199</v>
      </c>
      <c r="L3564" s="51" t="s">
        <v>1215</v>
      </c>
      <c r="M3564" s="51" t="s">
        <v>1221</v>
      </c>
      <c r="N3564" s="51" t="s">
        <v>1164</v>
      </c>
      <c r="O3564" s="51">
        <v>344500</v>
      </c>
      <c r="P3564" s="51" t="s">
        <v>1195</v>
      </c>
      <c r="Q3564" s="51" t="s">
        <v>1194</v>
      </c>
      <c r="R3564" s="51" t="s">
        <v>15</v>
      </c>
      <c r="T3564" s="51" t="s">
        <v>2694</v>
      </c>
    </row>
    <row r="3565" spans="1:20" x14ac:dyDescent="0.2">
      <c r="A3565" s="51" t="s">
        <v>2182</v>
      </c>
      <c r="B3565" s="51" t="s">
        <v>1573</v>
      </c>
      <c r="C3565" s="51" t="s">
        <v>2630</v>
      </c>
      <c r="D3565" s="51" t="s">
        <v>1430</v>
      </c>
      <c r="E3565" s="51" t="s">
        <v>1429</v>
      </c>
      <c r="F3565" s="51" t="s">
        <v>1204</v>
      </c>
      <c r="G3565" s="51" t="s">
        <v>1203</v>
      </c>
      <c r="H3565" s="51" t="s">
        <v>1202</v>
      </c>
      <c r="I3565" s="51" t="s">
        <v>1201</v>
      </c>
      <c r="J3565" s="51" t="s">
        <v>1200</v>
      </c>
      <c r="K3565" s="51" t="s">
        <v>1199</v>
      </c>
      <c r="L3565" s="51" t="s">
        <v>1212</v>
      </c>
      <c r="M3565" s="51" t="s">
        <v>1791</v>
      </c>
      <c r="N3565" s="51" t="s">
        <v>2735</v>
      </c>
      <c r="O3565" s="51">
        <v>337200</v>
      </c>
      <c r="P3565" s="51" t="s">
        <v>1195</v>
      </c>
      <c r="Q3565" s="51" t="s">
        <v>1194</v>
      </c>
      <c r="R3565" s="51" t="s">
        <v>15</v>
      </c>
      <c r="T3565" s="51" t="s">
        <v>2320</v>
      </c>
    </row>
    <row r="3566" spans="1:20" x14ac:dyDescent="0.2">
      <c r="A3566" s="51" t="s">
        <v>2182</v>
      </c>
      <c r="B3566" s="51" t="s">
        <v>1573</v>
      </c>
      <c r="C3566" s="51" t="s">
        <v>2630</v>
      </c>
      <c r="D3566" s="51" t="s">
        <v>1430</v>
      </c>
      <c r="E3566" s="51" t="s">
        <v>1429</v>
      </c>
      <c r="F3566" s="51" t="s">
        <v>1204</v>
      </c>
      <c r="G3566" s="51" t="s">
        <v>1203</v>
      </c>
      <c r="H3566" s="51" t="s">
        <v>1202</v>
      </c>
      <c r="I3566" s="51" t="s">
        <v>1201</v>
      </c>
      <c r="J3566" s="51" t="s">
        <v>1200</v>
      </c>
      <c r="K3566" s="51" t="s">
        <v>1199</v>
      </c>
      <c r="L3566" s="51" t="s">
        <v>1198</v>
      </c>
      <c r="M3566" s="51" t="s">
        <v>1197</v>
      </c>
      <c r="N3566" s="51" t="s">
        <v>1168</v>
      </c>
      <c r="O3566" s="51">
        <v>322500</v>
      </c>
      <c r="P3566" s="51" t="s">
        <v>1195</v>
      </c>
      <c r="Q3566" s="51" t="s">
        <v>1194</v>
      </c>
      <c r="R3566" s="51" t="s">
        <v>15</v>
      </c>
      <c r="T3566" s="51" t="s">
        <v>2693</v>
      </c>
    </row>
    <row r="3567" spans="1:20" x14ac:dyDescent="0.2">
      <c r="A3567" s="51" t="s">
        <v>2182</v>
      </c>
      <c r="B3567" s="51" t="s">
        <v>1573</v>
      </c>
      <c r="C3567" s="51" t="s">
        <v>2630</v>
      </c>
      <c r="D3567" s="51" t="s">
        <v>1430</v>
      </c>
      <c r="E3567" s="51" t="s">
        <v>1429</v>
      </c>
      <c r="F3567" s="51" t="s">
        <v>1204</v>
      </c>
      <c r="G3567" s="51" t="s">
        <v>1203</v>
      </c>
      <c r="H3567" s="51" t="s">
        <v>1202</v>
      </c>
      <c r="I3567" s="51" t="s">
        <v>1201</v>
      </c>
      <c r="J3567" s="51" t="s">
        <v>1200</v>
      </c>
      <c r="K3567" s="51" t="s">
        <v>1199</v>
      </c>
      <c r="L3567" s="51" t="s">
        <v>1251</v>
      </c>
      <c r="M3567" s="51" t="s">
        <v>1211</v>
      </c>
      <c r="N3567" s="51" t="s">
        <v>1164</v>
      </c>
      <c r="O3567" s="51">
        <v>259364.8</v>
      </c>
      <c r="P3567" s="51" t="s">
        <v>1195</v>
      </c>
      <c r="Q3567" s="51" t="s">
        <v>1194</v>
      </c>
      <c r="R3567" s="51" t="s">
        <v>15</v>
      </c>
      <c r="T3567" s="51" t="s">
        <v>2493</v>
      </c>
    </row>
    <row r="3568" spans="1:20" x14ac:dyDescent="0.2">
      <c r="A3568" s="51" t="s">
        <v>2182</v>
      </c>
      <c r="B3568" s="51" t="s">
        <v>1573</v>
      </c>
      <c r="C3568" s="51" t="s">
        <v>2630</v>
      </c>
      <c r="D3568" s="51" t="s">
        <v>1430</v>
      </c>
      <c r="E3568" s="51" t="s">
        <v>1429</v>
      </c>
      <c r="F3568" s="51" t="s">
        <v>1204</v>
      </c>
      <c r="G3568" s="51" t="s">
        <v>1203</v>
      </c>
      <c r="H3568" s="51" t="s">
        <v>1202</v>
      </c>
      <c r="I3568" s="51" t="s">
        <v>1201</v>
      </c>
      <c r="J3568" s="51" t="s">
        <v>1200</v>
      </c>
      <c r="K3568" s="51" t="s">
        <v>1199</v>
      </c>
      <c r="L3568" s="51" t="s">
        <v>1248</v>
      </c>
      <c r="M3568" s="51" t="s">
        <v>1791</v>
      </c>
      <c r="N3568" s="51" t="s">
        <v>2735</v>
      </c>
      <c r="O3568" s="51">
        <v>129100</v>
      </c>
      <c r="P3568" s="51" t="s">
        <v>1195</v>
      </c>
      <c r="Q3568" s="51" t="s">
        <v>1194</v>
      </c>
      <c r="R3568" s="51" t="s">
        <v>15</v>
      </c>
      <c r="T3568" s="51" t="s">
        <v>2691</v>
      </c>
    </row>
    <row r="3569" spans="1:20" x14ac:dyDescent="0.2">
      <c r="A3569" s="51" t="s">
        <v>2182</v>
      </c>
      <c r="B3569" s="51" t="s">
        <v>1573</v>
      </c>
      <c r="C3569" s="51" t="s">
        <v>2630</v>
      </c>
      <c r="D3569" s="51" t="s">
        <v>1430</v>
      </c>
      <c r="E3569" s="51" t="s">
        <v>1429</v>
      </c>
      <c r="F3569" s="51" t="s">
        <v>1204</v>
      </c>
      <c r="G3569" s="51" t="s">
        <v>1203</v>
      </c>
      <c r="H3569" s="51" t="s">
        <v>1202</v>
      </c>
      <c r="I3569" s="51" t="s">
        <v>1201</v>
      </c>
      <c r="J3569" s="51" t="s">
        <v>1200</v>
      </c>
      <c r="K3569" s="51" t="s">
        <v>1199</v>
      </c>
      <c r="L3569" s="51" t="s">
        <v>1246</v>
      </c>
      <c r="M3569" s="51" t="s">
        <v>1211</v>
      </c>
      <c r="N3569" s="51" t="s">
        <v>1164</v>
      </c>
      <c r="O3569" s="51">
        <v>314000</v>
      </c>
      <c r="P3569" s="51" t="s">
        <v>1195</v>
      </c>
      <c r="Q3569" s="51" t="s">
        <v>1194</v>
      </c>
      <c r="R3569" s="51" t="s">
        <v>1213</v>
      </c>
      <c r="T3569" s="51" t="s">
        <v>2546</v>
      </c>
    </row>
    <row r="3570" spans="1:20" x14ac:dyDescent="0.2">
      <c r="A3570" s="51" t="s">
        <v>2182</v>
      </c>
      <c r="B3570" s="51" t="s">
        <v>1573</v>
      </c>
      <c r="C3570" s="51" t="s">
        <v>2630</v>
      </c>
      <c r="D3570" s="51" t="s">
        <v>1430</v>
      </c>
      <c r="E3570" s="51" t="s">
        <v>1429</v>
      </c>
      <c r="F3570" s="51" t="s">
        <v>1204</v>
      </c>
      <c r="G3570" s="51" t="s">
        <v>1203</v>
      </c>
      <c r="H3570" s="51" t="s">
        <v>1202</v>
      </c>
      <c r="I3570" s="51" t="s">
        <v>1201</v>
      </c>
      <c r="J3570" s="51" t="s">
        <v>1200</v>
      </c>
      <c r="K3570" s="51" t="s">
        <v>1199</v>
      </c>
      <c r="L3570" s="51" t="s">
        <v>1244</v>
      </c>
      <c r="M3570" s="51" t="s">
        <v>1211</v>
      </c>
      <c r="N3570" s="51" t="s">
        <v>1164</v>
      </c>
      <c r="O3570" s="51">
        <v>221500</v>
      </c>
      <c r="P3570" s="51" t="s">
        <v>1195</v>
      </c>
      <c r="Q3570" s="51" t="s">
        <v>1194</v>
      </c>
      <c r="R3570" s="51" t="s">
        <v>15</v>
      </c>
      <c r="T3570" s="51" t="s">
        <v>2692</v>
      </c>
    </row>
    <row r="3571" spans="1:20" x14ac:dyDescent="0.2">
      <c r="A3571" s="51" t="s">
        <v>2182</v>
      </c>
      <c r="B3571" s="51" t="s">
        <v>1573</v>
      </c>
      <c r="C3571" s="51" t="s">
        <v>2630</v>
      </c>
      <c r="D3571" s="51" t="s">
        <v>1430</v>
      </c>
      <c r="E3571" s="51" t="s">
        <v>1429</v>
      </c>
      <c r="F3571" s="51" t="s">
        <v>1204</v>
      </c>
      <c r="G3571" s="51" t="s">
        <v>1203</v>
      </c>
      <c r="H3571" s="51" t="s">
        <v>1202</v>
      </c>
      <c r="I3571" s="51" t="s">
        <v>1201</v>
      </c>
      <c r="J3571" s="51" t="s">
        <v>1200</v>
      </c>
      <c r="K3571" s="51" t="s">
        <v>1199</v>
      </c>
      <c r="L3571" s="51" t="s">
        <v>1242</v>
      </c>
      <c r="M3571" s="51" t="s">
        <v>1791</v>
      </c>
      <c r="N3571" s="51" t="s">
        <v>2735</v>
      </c>
      <c r="O3571" s="51">
        <v>499900</v>
      </c>
      <c r="P3571" s="51" t="s">
        <v>1195</v>
      </c>
      <c r="Q3571" s="51" t="s">
        <v>1194</v>
      </c>
      <c r="R3571" s="51" t="s">
        <v>15</v>
      </c>
      <c r="T3571" s="51" t="s">
        <v>2019</v>
      </c>
    </row>
    <row r="3572" spans="1:20" x14ac:dyDescent="0.2">
      <c r="A3572" s="51" t="s">
        <v>2182</v>
      </c>
      <c r="B3572" s="51" t="s">
        <v>1573</v>
      </c>
      <c r="C3572" s="51" t="s">
        <v>2630</v>
      </c>
      <c r="D3572" s="51" t="s">
        <v>1430</v>
      </c>
      <c r="E3572" s="51" t="s">
        <v>1429</v>
      </c>
      <c r="F3572" s="51" t="s">
        <v>1204</v>
      </c>
      <c r="G3572" s="51" t="s">
        <v>1203</v>
      </c>
      <c r="H3572" s="51" t="s">
        <v>1202</v>
      </c>
      <c r="I3572" s="51" t="s">
        <v>1201</v>
      </c>
      <c r="J3572" s="51" t="s">
        <v>1200</v>
      </c>
      <c r="K3572" s="51" t="s">
        <v>1199</v>
      </c>
      <c r="L3572" s="51" t="s">
        <v>1238</v>
      </c>
      <c r="M3572" s="51" t="s">
        <v>1221</v>
      </c>
      <c r="N3572" s="51" t="s">
        <v>1164</v>
      </c>
      <c r="O3572" s="51">
        <v>103400</v>
      </c>
      <c r="P3572" s="51" t="s">
        <v>1195</v>
      </c>
      <c r="Q3572" s="51" t="s">
        <v>1194</v>
      </c>
      <c r="R3572" s="51" t="s">
        <v>15</v>
      </c>
      <c r="T3572" s="51" t="s">
        <v>2640</v>
      </c>
    </row>
    <row r="3573" spans="1:20" x14ac:dyDescent="0.2">
      <c r="A3573" s="51" t="s">
        <v>2182</v>
      </c>
      <c r="B3573" s="51" t="s">
        <v>1573</v>
      </c>
      <c r="C3573" s="51" t="s">
        <v>2630</v>
      </c>
      <c r="D3573" s="51" t="s">
        <v>1425</v>
      </c>
      <c r="E3573" s="51" t="s">
        <v>1424</v>
      </c>
      <c r="F3573" s="51" t="s">
        <v>1204</v>
      </c>
      <c r="G3573" s="51" t="s">
        <v>1203</v>
      </c>
      <c r="H3573" s="51" t="s">
        <v>1202</v>
      </c>
      <c r="I3573" s="51" t="s">
        <v>1201</v>
      </c>
      <c r="J3573" s="51" t="s">
        <v>1200</v>
      </c>
      <c r="K3573" s="51" t="s">
        <v>1199</v>
      </c>
      <c r="L3573" s="51" t="s">
        <v>1222</v>
      </c>
      <c r="M3573" s="51" t="s">
        <v>1791</v>
      </c>
      <c r="N3573" s="51" t="s">
        <v>2735</v>
      </c>
      <c r="O3573" s="51">
        <v>238900</v>
      </c>
      <c r="P3573" s="51" t="s">
        <v>1195</v>
      </c>
      <c r="Q3573" s="51" t="s">
        <v>1194</v>
      </c>
      <c r="R3573" s="51" t="s">
        <v>15</v>
      </c>
      <c r="T3573" s="51" t="s">
        <v>2567</v>
      </c>
    </row>
    <row r="3574" spans="1:20" x14ac:dyDescent="0.2">
      <c r="A3574" s="51" t="s">
        <v>2182</v>
      </c>
      <c r="B3574" s="51" t="s">
        <v>1573</v>
      </c>
      <c r="C3574" s="51" t="s">
        <v>2630</v>
      </c>
      <c r="D3574" s="51" t="s">
        <v>1425</v>
      </c>
      <c r="E3574" s="51" t="s">
        <v>1424</v>
      </c>
      <c r="F3574" s="51" t="s">
        <v>1204</v>
      </c>
      <c r="G3574" s="51" t="s">
        <v>1203</v>
      </c>
      <c r="H3574" s="51" t="s">
        <v>1202</v>
      </c>
      <c r="I3574" s="51" t="s">
        <v>1201</v>
      </c>
      <c r="J3574" s="51" t="s">
        <v>1200</v>
      </c>
      <c r="K3574" s="51" t="s">
        <v>1199</v>
      </c>
      <c r="L3574" s="51" t="s">
        <v>1219</v>
      </c>
      <c r="M3574" s="51" t="s">
        <v>1197</v>
      </c>
      <c r="N3574" s="51" t="s">
        <v>1168</v>
      </c>
      <c r="O3574" s="51">
        <v>327900</v>
      </c>
      <c r="P3574" s="51" t="s">
        <v>1195</v>
      </c>
      <c r="Q3574" s="51" t="s">
        <v>1194</v>
      </c>
      <c r="R3574" s="51" t="s">
        <v>15</v>
      </c>
      <c r="T3574" s="51" t="s">
        <v>2321</v>
      </c>
    </row>
    <row r="3575" spans="1:20" x14ac:dyDescent="0.2">
      <c r="A3575" s="51" t="s">
        <v>2182</v>
      </c>
      <c r="B3575" s="51" t="s">
        <v>1573</v>
      </c>
      <c r="C3575" s="51" t="s">
        <v>2630</v>
      </c>
      <c r="D3575" s="51" t="s">
        <v>1425</v>
      </c>
      <c r="E3575" s="51" t="s">
        <v>1424</v>
      </c>
      <c r="F3575" s="51" t="s">
        <v>1204</v>
      </c>
      <c r="G3575" s="51" t="s">
        <v>1203</v>
      </c>
      <c r="H3575" s="51" t="s">
        <v>1202</v>
      </c>
      <c r="I3575" s="51" t="s">
        <v>1201</v>
      </c>
      <c r="J3575" s="51" t="s">
        <v>1200</v>
      </c>
      <c r="K3575" s="51" t="s">
        <v>1199</v>
      </c>
      <c r="L3575" s="51" t="s">
        <v>1217</v>
      </c>
      <c r="M3575" s="51" t="s">
        <v>1791</v>
      </c>
      <c r="N3575" s="51" t="s">
        <v>2735</v>
      </c>
      <c r="O3575" s="51">
        <v>247900</v>
      </c>
      <c r="P3575" s="51" t="s">
        <v>1195</v>
      </c>
      <c r="Q3575" s="51" t="s">
        <v>1194</v>
      </c>
      <c r="R3575" s="51" t="s">
        <v>15</v>
      </c>
      <c r="T3575" s="51" t="s">
        <v>2632</v>
      </c>
    </row>
    <row r="3576" spans="1:20" x14ac:dyDescent="0.2">
      <c r="A3576" s="51" t="s">
        <v>2182</v>
      </c>
      <c r="B3576" s="51" t="s">
        <v>1573</v>
      </c>
      <c r="C3576" s="51" t="s">
        <v>2630</v>
      </c>
      <c r="D3576" s="51" t="s">
        <v>1425</v>
      </c>
      <c r="E3576" s="51" t="s">
        <v>1424</v>
      </c>
      <c r="F3576" s="51" t="s">
        <v>1204</v>
      </c>
      <c r="G3576" s="51" t="s">
        <v>1203</v>
      </c>
      <c r="H3576" s="51" t="s">
        <v>1202</v>
      </c>
      <c r="I3576" s="51" t="s">
        <v>1201</v>
      </c>
      <c r="J3576" s="51" t="s">
        <v>1200</v>
      </c>
      <c r="K3576" s="51" t="s">
        <v>1199</v>
      </c>
      <c r="L3576" s="51" t="s">
        <v>1215</v>
      </c>
      <c r="M3576" s="51" t="s">
        <v>1791</v>
      </c>
      <c r="N3576" s="51" t="s">
        <v>2735</v>
      </c>
      <c r="O3576" s="51">
        <v>129100</v>
      </c>
      <c r="P3576" s="51" t="s">
        <v>1195</v>
      </c>
      <c r="Q3576" s="51" t="s">
        <v>1194</v>
      </c>
      <c r="R3576" s="51" t="s">
        <v>15</v>
      </c>
      <c r="T3576" s="51" t="s">
        <v>2691</v>
      </c>
    </row>
    <row r="3577" spans="1:20" x14ac:dyDescent="0.2">
      <c r="A3577" s="51" t="s">
        <v>2182</v>
      </c>
      <c r="B3577" s="51" t="s">
        <v>1573</v>
      </c>
      <c r="C3577" s="51" t="s">
        <v>2630</v>
      </c>
      <c r="D3577" s="51" t="s">
        <v>1425</v>
      </c>
      <c r="E3577" s="51" t="s">
        <v>1424</v>
      </c>
      <c r="F3577" s="51" t="s">
        <v>1204</v>
      </c>
      <c r="G3577" s="51" t="s">
        <v>1203</v>
      </c>
      <c r="H3577" s="51" t="s">
        <v>1202</v>
      </c>
      <c r="I3577" s="51" t="s">
        <v>1201</v>
      </c>
      <c r="J3577" s="51" t="s">
        <v>1200</v>
      </c>
      <c r="K3577" s="51" t="s">
        <v>1199</v>
      </c>
      <c r="L3577" s="51" t="s">
        <v>1212</v>
      </c>
      <c r="M3577" s="51" t="s">
        <v>1211</v>
      </c>
      <c r="N3577" s="51" t="s">
        <v>1164</v>
      </c>
      <c r="O3577" s="51">
        <v>226500</v>
      </c>
      <c r="P3577" s="51" t="s">
        <v>1195</v>
      </c>
      <c r="Q3577" s="51" t="s">
        <v>1194</v>
      </c>
      <c r="R3577" s="51" t="s">
        <v>15</v>
      </c>
      <c r="T3577" s="51" t="s">
        <v>2487</v>
      </c>
    </row>
    <row r="3578" spans="1:20" x14ac:dyDescent="0.2">
      <c r="A3578" s="51" t="s">
        <v>2182</v>
      </c>
      <c r="B3578" s="51" t="s">
        <v>1573</v>
      </c>
      <c r="C3578" s="51" t="s">
        <v>2630</v>
      </c>
      <c r="D3578" s="51" t="s">
        <v>1425</v>
      </c>
      <c r="E3578" s="51" t="s">
        <v>1424</v>
      </c>
      <c r="F3578" s="51" t="s">
        <v>1204</v>
      </c>
      <c r="G3578" s="51" t="s">
        <v>1203</v>
      </c>
      <c r="H3578" s="51" t="s">
        <v>1202</v>
      </c>
      <c r="I3578" s="51" t="s">
        <v>1201</v>
      </c>
      <c r="J3578" s="51" t="s">
        <v>1200</v>
      </c>
      <c r="K3578" s="51" t="s">
        <v>1199</v>
      </c>
      <c r="L3578" s="51" t="s">
        <v>1198</v>
      </c>
      <c r="M3578" s="51" t="s">
        <v>1791</v>
      </c>
      <c r="N3578" s="51" t="s">
        <v>2735</v>
      </c>
      <c r="O3578" s="51">
        <v>309150</v>
      </c>
      <c r="P3578" s="51" t="s">
        <v>1195</v>
      </c>
      <c r="Q3578" s="51" t="s">
        <v>1194</v>
      </c>
      <c r="R3578" s="51" t="s">
        <v>15</v>
      </c>
      <c r="T3578" s="51" t="s">
        <v>2639</v>
      </c>
    </row>
    <row r="3579" spans="1:20" x14ac:dyDescent="0.2">
      <c r="A3579" s="51" t="s">
        <v>2182</v>
      </c>
      <c r="B3579" s="51" t="s">
        <v>1573</v>
      </c>
      <c r="C3579" s="51" t="s">
        <v>2630</v>
      </c>
      <c r="D3579" s="51" t="s">
        <v>1425</v>
      </c>
      <c r="E3579" s="51" t="s">
        <v>1424</v>
      </c>
      <c r="F3579" s="51" t="s">
        <v>1204</v>
      </c>
      <c r="G3579" s="51" t="s">
        <v>1203</v>
      </c>
      <c r="H3579" s="51" t="s">
        <v>1202</v>
      </c>
      <c r="I3579" s="51" t="s">
        <v>1201</v>
      </c>
      <c r="J3579" s="51" t="s">
        <v>1200</v>
      </c>
      <c r="K3579" s="51" t="s">
        <v>1199</v>
      </c>
      <c r="L3579" s="51" t="s">
        <v>1251</v>
      </c>
      <c r="M3579" s="51" t="s">
        <v>1211</v>
      </c>
      <c r="N3579" s="51" t="s">
        <v>1164</v>
      </c>
      <c r="O3579" s="51">
        <v>251000</v>
      </c>
      <c r="P3579" s="51" t="s">
        <v>1195</v>
      </c>
      <c r="Q3579" s="51" t="s">
        <v>1194</v>
      </c>
      <c r="R3579" s="51" t="s">
        <v>1213</v>
      </c>
      <c r="T3579" s="51" t="s">
        <v>2499</v>
      </c>
    </row>
    <row r="3580" spans="1:20" x14ac:dyDescent="0.2">
      <c r="A3580" s="51" t="s">
        <v>2182</v>
      </c>
      <c r="B3580" s="51" t="s">
        <v>1573</v>
      </c>
      <c r="C3580" s="51" t="s">
        <v>2630</v>
      </c>
      <c r="D3580" s="51" t="s">
        <v>1425</v>
      </c>
      <c r="E3580" s="51" t="s">
        <v>1424</v>
      </c>
      <c r="F3580" s="51" t="s">
        <v>1204</v>
      </c>
      <c r="G3580" s="51" t="s">
        <v>1203</v>
      </c>
      <c r="H3580" s="51" t="s">
        <v>1202</v>
      </c>
      <c r="I3580" s="51" t="s">
        <v>1201</v>
      </c>
      <c r="J3580" s="51" t="s">
        <v>1200</v>
      </c>
      <c r="K3580" s="51" t="s">
        <v>1199</v>
      </c>
      <c r="L3580" s="51" t="s">
        <v>1248</v>
      </c>
      <c r="M3580" s="51" t="s">
        <v>1791</v>
      </c>
      <c r="N3580" s="51" t="s">
        <v>2735</v>
      </c>
      <c r="O3580" s="51">
        <v>439900</v>
      </c>
      <c r="P3580" s="51" t="s">
        <v>1195</v>
      </c>
      <c r="Q3580" s="51" t="s">
        <v>1194</v>
      </c>
      <c r="R3580" s="51" t="s">
        <v>15</v>
      </c>
      <c r="T3580" s="51" t="s">
        <v>1506</v>
      </c>
    </row>
    <row r="3581" spans="1:20" x14ac:dyDescent="0.2">
      <c r="A3581" s="51" t="s">
        <v>2182</v>
      </c>
      <c r="B3581" s="51" t="s">
        <v>1573</v>
      </c>
      <c r="C3581" s="51" t="s">
        <v>2630</v>
      </c>
      <c r="D3581" s="51" t="s">
        <v>1425</v>
      </c>
      <c r="E3581" s="51" t="s">
        <v>1424</v>
      </c>
      <c r="F3581" s="51" t="s">
        <v>1204</v>
      </c>
      <c r="G3581" s="51" t="s">
        <v>1203</v>
      </c>
      <c r="H3581" s="51" t="s">
        <v>1202</v>
      </c>
      <c r="I3581" s="51" t="s">
        <v>1201</v>
      </c>
      <c r="J3581" s="51" t="s">
        <v>1200</v>
      </c>
      <c r="K3581" s="51" t="s">
        <v>1199</v>
      </c>
      <c r="L3581" s="51" t="s">
        <v>1246</v>
      </c>
      <c r="M3581" s="51" t="s">
        <v>1197</v>
      </c>
      <c r="N3581" s="51" t="s">
        <v>1168</v>
      </c>
      <c r="O3581" s="51">
        <v>909900</v>
      </c>
      <c r="P3581" s="51" t="s">
        <v>1195</v>
      </c>
      <c r="Q3581" s="51" t="s">
        <v>1194</v>
      </c>
      <c r="R3581" s="51" t="s">
        <v>15</v>
      </c>
      <c r="T3581" s="51" t="s">
        <v>2564</v>
      </c>
    </row>
    <row r="3582" spans="1:20" x14ac:dyDescent="0.2">
      <c r="A3582" s="51" t="s">
        <v>2182</v>
      </c>
      <c r="B3582" s="51" t="s">
        <v>1573</v>
      </c>
      <c r="C3582" s="51" t="s">
        <v>2630</v>
      </c>
      <c r="D3582" s="51" t="s">
        <v>1425</v>
      </c>
      <c r="E3582" s="51" t="s">
        <v>1424</v>
      </c>
      <c r="F3582" s="51" t="s">
        <v>1204</v>
      </c>
      <c r="G3582" s="51" t="s">
        <v>1203</v>
      </c>
      <c r="H3582" s="51" t="s">
        <v>1202</v>
      </c>
      <c r="I3582" s="51" t="s">
        <v>1201</v>
      </c>
      <c r="J3582" s="51" t="s">
        <v>1200</v>
      </c>
      <c r="K3582" s="51" t="s">
        <v>1199</v>
      </c>
      <c r="L3582" s="51" t="s">
        <v>1244</v>
      </c>
      <c r="M3582" s="51" t="s">
        <v>1791</v>
      </c>
      <c r="N3582" s="51" t="s">
        <v>2735</v>
      </c>
      <c r="O3582" s="51">
        <v>342500</v>
      </c>
      <c r="P3582" s="51" t="s">
        <v>1195</v>
      </c>
      <c r="Q3582" s="51" t="s">
        <v>1194</v>
      </c>
      <c r="R3582" s="51" t="s">
        <v>15</v>
      </c>
      <c r="T3582" s="51" t="s">
        <v>2563</v>
      </c>
    </row>
    <row r="3583" spans="1:20" x14ac:dyDescent="0.2">
      <c r="A3583" s="51" t="s">
        <v>2182</v>
      </c>
      <c r="B3583" s="51" t="s">
        <v>1573</v>
      </c>
      <c r="C3583" s="51" t="s">
        <v>2630</v>
      </c>
      <c r="D3583" s="51" t="s">
        <v>1425</v>
      </c>
      <c r="E3583" s="51" t="s">
        <v>1424</v>
      </c>
      <c r="F3583" s="51" t="s">
        <v>1204</v>
      </c>
      <c r="G3583" s="51" t="s">
        <v>1203</v>
      </c>
      <c r="H3583" s="51" t="s">
        <v>1202</v>
      </c>
      <c r="I3583" s="51" t="s">
        <v>1201</v>
      </c>
      <c r="J3583" s="51" t="s">
        <v>1200</v>
      </c>
      <c r="K3583" s="51" t="s">
        <v>1199</v>
      </c>
      <c r="L3583" s="51" t="s">
        <v>1242</v>
      </c>
      <c r="M3583" s="51" t="s">
        <v>1791</v>
      </c>
      <c r="N3583" s="51" t="s">
        <v>2735</v>
      </c>
      <c r="O3583" s="51">
        <v>224000</v>
      </c>
      <c r="P3583" s="51" t="s">
        <v>1195</v>
      </c>
      <c r="Q3583" s="51" t="s">
        <v>1194</v>
      </c>
      <c r="R3583" s="51" t="s">
        <v>15</v>
      </c>
      <c r="T3583" s="51" t="s">
        <v>2545</v>
      </c>
    </row>
    <row r="3584" spans="1:20" x14ac:dyDescent="0.2">
      <c r="A3584" s="51" t="s">
        <v>2182</v>
      </c>
      <c r="B3584" s="51" t="s">
        <v>1573</v>
      </c>
      <c r="C3584" s="51" t="s">
        <v>2630</v>
      </c>
      <c r="D3584" s="51" t="s">
        <v>1425</v>
      </c>
      <c r="E3584" s="51" t="s">
        <v>1424</v>
      </c>
      <c r="F3584" s="51" t="s">
        <v>1204</v>
      </c>
      <c r="G3584" s="51" t="s">
        <v>1203</v>
      </c>
      <c r="H3584" s="51" t="s">
        <v>1202</v>
      </c>
      <c r="I3584" s="51" t="s">
        <v>1201</v>
      </c>
      <c r="J3584" s="51" t="s">
        <v>1200</v>
      </c>
      <c r="K3584" s="51" t="s">
        <v>1199</v>
      </c>
      <c r="L3584" s="51" t="s">
        <v>1238</v>
      </c>
      <c r="M3584" s="51" t="s">
        <v>1791</v>
      </c>
      <c r="N3584" s="51" t="s">
        <v>2735</v>
      </c>
      <c r="O3584" s="51">
        <v>163300</v>
      </c>
      <c r="P3584" s="51" t="s">
        <v>1195</v>
      </c>
      <c r="Q3584" s="51" t="s">
        <v>1194</v>
      </c>
      <c r="R3584" s="51" t="s">
        <v>15</v>
      </c>
      <c r="T3584" s="51" t="s">
        <v>2666</v>
      </c>
    </row>
    <row r="3585" spans="1:20" x14ac:dyDescent="0.2">
      <c r="A3585" s="51" t="s">
        <v>2182</v>
      </c>
      <c r="B3585" s="51" t="s">
        <v>1573</v>
      </c>
      <c r="C3585" s="51" t="s">
        <v>2630</v>
      </c>
      <c r="D3585" s="51" t="s">
        <v>1417</v>
      </c>
      <c r="E3585" s="51" t="s">
        <v>1416</v>
      </c>
      <c r="F3585" s="51" t="s">
        <v>1204</v>
      </c>
      <c r="G3585" s="51" t="s">
        <v>1203</v>
      </c>
      <c r="H3585" s="51" t="s">
        <v>1202</v>
      </c>
      <c r="I3585" s="51" t="s">
        <v>1201</v>
      </c>
      <c r="J3585" s="51" t="s">
        <v>1200</v>
      </c>
      <c r="K3585" s="51" t="s">
        <v>1199</v>
      </c>
      <c r="L3585" s="51" t="s">
        <v>1222</v>
      </c>
      <c r="M3585" s="51" t="s">
        <v>1791</v>
      </c>
      <c r="N3585" s="51" t="s">
        <v>2735</v>
      </c>
      <c r="O3585" s="51">
        <v>499900</v>
      </c>
      <c r="P3585" s="51" t="s">
        <v>1195</v>
      </c>
      <c r="Q3585" s="51" t="s">
        <v>1194</v>
      </c>
      <c r="R3585" s="51" t="s">
        <v>15</v>
      </c>
      <c r="T3585" s="51" t="s">
        <v>2019</v>
      </c>
    </row>
    <row r="3586" spans="1:20" x14ac:dyDescent="0.2">
      <c r="A3586" s="51" t="s">
        <v>2182</v>
      </c>
      <c r="B3586" s="51" t="s">
        <v>1573</v>
      </c>
      <c r="C3586" s="51" t="s">
        <v>2630</v>
      </c>
      <c r="D3586" s="51" t="s">
        <v>1417</v>
      </c>
      <c r="E3586" s="51" t="s">
        <v>1416</v>
      </c>
      <c r="F3586" s="51" t="s">
        <v>1204</v>
      </c>
      <c r="G3586" s="51" t="s">
        <v>1203</v>
      </c>
      <c r="H3586" s="51" t="s">
        <v>1202</v>
      </c>
      <c r="I3586" s="51" t="s">
        <v>1201</v>
      </c>
      <c r="J3586" s="51" t="s">
        <v>1200</v>
      </c>
      <c r="K3586" s="51" t="s">
        <v>1199</v>
      </c>
      <c r="L3586" s="51" t="s">
        <v>1219</v>
      </c>
      <c r="M3586" s="51" t="s">
        <v>1211</v>
      </c>
      <c r="N3586" s="51" t="s">
        <v>1164</v>
      </c>
      <c r="O3586" s="51">
        <v>184900</v>
      </c>
      <c r="P3586" s="51" t="s">
        <v>1195</v>
      </c>
      <c r="Q3586" s="51" t="s">
        <v>1194</v>
      </c>
      <c r="R3586" s="51" t="s">
        <v>15</v>
      </c>
      <c r="T3586" s="51" t="s">
        <v>2490</v>
      </c>
    </row>
    <row r="3587" spans="1:20" x14ac:dyDescent="0.2">
      <c r="A3587" s="51" t="s">
        <v>2182</v>
      </c>
      <c r="B3587" s="51" t="s">
        <v>1573</v>
      </c>
      <c r="C3587" s="51" t="s">
        <v>2630</v>
      </c>
      <c r="D3587" s="51" t="s">
        <v>1417</v>
      </c>
      <c r="E3587" s="51" t="s">
        <v>1416</v>
      </c>
      <c r="F3587" s="51" t="s">
        <v>1204</v>
      </c>
      <c r="G3587" s="51" t="s">
        <v>1203</v>
      </c>
      <c r="H3587" s="51" t="s">
        <v>1202</v>
      </c>
      <c r="I3587" s="51" t="s">
        <v>1201</v>
      </c>
      <c r="J3587" s="51" t="s">
        <v>1200</v>
      </c>
      <c r="K3587" s="51" t="s">
        <v>1199</v>
      </c>
      <c r="L3587" s="51" t="s">
        <v>1217</v>
      </c>
      <c r="M3587" s="51" t="s">
        <v>1211</v>
      </c>
      <c r="N3587" s="51" t="s">
        <v>1164</v>
      </c>
      <c r="O3587" s="51">
        <v>219000</v>
      </c>
      <c r="P3587" s="51" t="s">
        <v>1195</v>
      </c>
      <c r="Q3587" s="51" t="s">
        <v>1194</v>
      </c>
      <c r="R3587" s="51" t="s">
        <v>15</v>
      </c>
      <c r="T3587" s="51" t="s">
        <v>2446</v>
      </c>
    </row>
    <row r="3588" spans="1:20" x14ac:dyDescent="0.2">
      <c r="A3588" s="51" t="s">
        <v>2182</v>
      </c>
      <c r="B3588" s="51" t="s">
        <v>1573</v>
      </c>
      <c r="C3588" s="51" t="s">
        <v>2630</v>
      </c>
      <c r="D3588" s="51" t="s">
        <v>1417</v>
      </c>
      <c r="E3588" s="51" t="s">
        <v>1416</v>
      </c>
      <c r="F3588" s="51" t="s">
        <v>1204</v>
      </c>
      <c r="G3588" s="51" t="s">
        <v>1203</v>
      </c>
      <c r="H3588" s="51" t="s">
        <v>1202</v>
      </c>
      <c r="I3588" s="51" t="s">
        <v>1201</v>
      </c>
      <c r="J3588" s="51" t="s">
        <v>1200</v>
      </c>
      <c r="K3588" s="51" t="s">
        <v>1199</v>
      </c>
      <c r="L3588" s="51" t="s">
        <v>1215</v>
      </c>
      <c r="M3588" s="51" t="s">
        <v>1791</v>
      </c>
      <c r="N3588" s="51" t="s">
        <v>2735</v>
      </c>
      <c r="O3588" s="51">
        <v>189870</v>
      </c>
      <c r="P3588" s="51" t="s">
        <v>1195</v>
      </c>
      <c r="Q3588" s="51" t="s">
        <v>1194</v>
      </c>
      <c r="R3588" s="51" t="s">
        <v>1213</v>
      </c>
      <c r="T3588" s="51" t="s">
        <v>2194</v>
      </c>
    </row>
    <row r="3589" spans="1:20" x14ac:dyDescent="0.2">
      <c r="A3589" s="51" t="s">
        <v>2182</v>
      </c>
      <c r="B3589" s="51" t="s">
        <v>1573</v>
      </c>
      <c r="C3589" s="51" t="s">
        <v>2630</v>
      </c>
      <c r="D3589" s="51" t="s">
        <v>1417</v>
      </c>
      <c r="E3589" s="51" t="s">
        <v>1416</v>
      </c>
      <c r="F3589" s="51" t="s">
        <v>1204</v>
      </c>
      <c r="G3589" s="51" t="s">
        <v>1203</v>
      </c>
      <c r="H3589" s="51" t="s">
        <v>1202</v>
      </c>
      <c r="I3589" s="51" t="s">
        <v>1201</v>
      </c>
      <c r="J3589" s="51" t="s">
        <v>1200</v>
      </c>
      <c r="K3589" s="51" t="s">
        <v>1199</v>
      </c>
      <c r="L3589" s="51" t="s">
        <v>1212</v>
      </c>
      <c r="M3589" s="51" t="s">
        <v>1214</v>
      </c>
      <c r="N3589" s="51" t="s">
        <v>1168</v>
      </c>
      <c r="O3589" s="51">
        <v>299900</v>
      </c>
      <c r="P3589" s="51" t="s">
        <v>1195</v>
      </c>
      <c r="Q3589" s="51" t="s">
        <v>1194</v>
      </c>
      <c r="R3589" s="51" t="s">
        <v>15</v>
      </c>
      <c r="T3589" s="51" t="s">
        <v>1945</v>
      </c>
    </row>
    <row r="3590" spans="1:20" x14ac:dyDescent="0.2">
      <c r="A3590" s="51" t="s">
        <v>2182</v>
      </c>
      <c r="B3590" s="51" t="s">
        <v>1573</v>
      </c>
      <c r="C3590" s="51" t="s">
        <v>2630</v>
      </c>
      <c r="D3590" s="51" t="s">
        <v>1417</v>
      </c>
      <c r="E3590" s="51" t="s">
        <v>1416</v>
      </c>
      <c r="F3590" s="51" t="s">
        <v>1204</v>
      </c>
      <c r="G3590" s="51" t="s">
        <v>1203</v>
      </c>
      <c r="H3590" s="51" t="s">
        <v>1202</v>
      </c>
      <c r="I3590" s="51" t="s">
        <v>1201</v>
      </c>
      <c r="J3590" s="51" t="s">
        <v>1200</v>
      </c>
      <c r="K3590" s="51" t="s">
        <v>1199</v>
      </c>
      <c r="L3590" s="51" t="s">
        <v>1198</v>
      </c>
      <c r="M3590" s="51" t="s">
        <v>1791</v>
      </c>
      <c r="N3590" s="51" t="s">
        <v>2735</v>
      </c>
      <c r="O3590" s="51">
        <v>296900</v>
      </c>
      <c r="P3590" s="51" t="s">
        <v>1195</v>
      </c>
      <c r="Q3590" s="51" t="s">
        <v>1194</v>
      </c>
      <c r="R3590" s="51" t="s">
        <v>15</v>
      </c>
      <c r="T3590" s="51" t="s">
        <v>2510</v>
      </c>
    </row>
    <row r="3591" spans="1:20" x14ac:dyDescent="0.2">
      <c r="A3591" s="51" t="s">
        <v>2182</v>
      </c>
      <c r="B3591" s="51" t="s">
        <v>1573</v>
      </c>
      <c r="C3591" s="51" t="s">
        <v>2630</v>
      </c>
      <c r="D3591" s="51" t="s">
        <v>1417</v>
      </c>
      <c r="E3591" s="51" t="s">
        <v>1416</v>
      </c>
      <c r="F3591" s="51" t="s">
        <v>1204</v>
      </c>
      <c r="G3591" s="51" t="s">
        <v>1203</v>
      </c>
      <c r="H3591" s="51" t="s">
        <v>1202</v>
      </c>
      <c r="I3591" s="51" t="s">
        <v>1201</v>
      </c>
      <c r="J3591" s="51" t="s">
        <v>1200</v>
      </c>
      <c r="K3591" s="51" t="s">
        <v>1199</v>
      </c>
      <c r="L3591" s="51" t="s">
        <v>1251</v>
      </c>
      <c r="M3591" s="51" t="s">
        <v>1791</v>
      </c>
      <c r="N3591" s="51" t="s">
        <v>2735</v>
      </c>
      <c r="O3591" s="51">
        <v>499900</v>
      </c>
      <c r="P3591" s="51" t="s">
        <v>1195</v>
      </c>
      <c r="Q3591" s="51" t="s">
        <v>1194</v>
      </c>
      <c r="R3591" s="51" t="s">
        <v>15</v>
      </c>
      <c r="T3591" s="51" t="s">
        <v>2019</v>
      </c>
    </row>
    <row r="3592" spans="1:20" x14ac:dyDescent="0.2">
      <c r="A3592" s="51" t="s">
        <v>2182</v>
      </c>
      <c r="B3592" s="51" t="s">
        <v>1573</v>
      </c>
      <c r="C3592" s="51" t="s">
        <v>2630</v>
      </c>
      <c r="D3592" s="51" t="s">
        <v>1417</v>
      </c>
      <c r="E3592" s="51" t="s">
        <v>1416</v>
      </c>
      <c r="F3592" s="51" t="s">
        <v>1204</v>
      </c>
      <c r="G3592" s="51" t="s">
        <v>1203</v>
      </c>
      <c r="H3592" s="51" t="s">
        <v>1202</v>
      </c>
      <c r="I3592" s="51" t="s">
        <v>1201</v>
      </c>
      <c r="J3592" s="51" t="s">
        <v>1200</v>
      </c>
      <c r="K3592" s="51" t="s">
        <v>1199</v>
      </c>
      <c r="L3592" s="51" t="s">
        <v>1248</v>
      </c>
      <c r="M3592" s="51" t="s">
        <v>1211</v>
      </c>
      <c r="N3592" s="51" t="s">
        <v>1164</v>
      </c>
      <c r="O3592" s="51">
        <v>236000</v>
      </c>
      <c r="P3592" s="51" t="s">
        <v>1195</v>
      </c>
      <c r="Q3592" s="51" t="s">
        <v>1194</v>
      </c>
      <c r="R3592" s="51" t="s">
        <v>15</v>
      </c>
      <c r="T3592" s="51" t="s">
        <v>2593</v>
      </c>
    </row>
    <row r="3593" spans="1:20" x14ac:dyDescent="0.2">
      <c r="A3593" s="51" t="s">
        <v>2182</v>
      </c>
      <c r="B3593" s="51" t="s">
        <v>1573</v>
      </c>
      <c r="C3593" s="51" t="s">
        <v>2630</v>
      </c>
      <c r="D3593" s="51" t="s">
        <v>1417</v>
      </c>
      <c r="E3593" s="51" t="s">
        <v>1416</v>
      </c>
      <c r="F3593" s="51" t="s">
        <v>1204</v>
      </c>
      <c r="G3593" s="51" t="s">
        <v>1203</v>
      </c>
      <c r="H3593" s="51" t="s">
        <v>1202</v>
      </c>
      <c r="I3593" s="51" t="s">
        <v>1201</v>
      </c>
      <c r="J3593" s="51" t="s">
        <v>1200</v>
      </c>
      <c r="K3593" s="51" t="s">
        <v>1199</v>
      </c>
      <c r="L3593" s="51" t="s">
        <v>1246</v>
      </c>
      <c r="M3593" s="51" t="s">
        <v>1791</v>
      </c>
      <c r="N3593" s="51" t="s">
        <v>2735</v>
      </c>
      <c r="O3593" s="51">
        <v>179500</v>
      </c>
      <c r="P3593" s="51" t="s">
        <v>1195</v>
      </c>
      <c r="Q3593" s="51" t="s">
        <v>1194</v>
      </c>
      <c r="R3593" s="51" t="s">
        <v>15</v>
      </c>
      <c r="T3593" s="51" t="s">
        <v>1262</v>
      </c>
    </row>
    <row r="3594" spans="1:20" x14ac:dyDescent="0.2">
      <c r="A3594" s="51" t="s">
        <v>2182</v>
      </c>
      <c r="B3594" s="51" t="s">
        <v>1573</v>
      </c>
      <c r="C3594" s="51" t="s">
        <v>2630</v>
      </c>
      <c r="D3594" s="51" t="s">
        <v>1417</v>
      </c>
      <c r="E3594" s="51" t="s">
        <v>1416</v>
      </c>
      <c r="F3594" s="51" t="s">
        <v>1204</v>
      </c>
      <c r="G3594" s="51" t="s">
        <v>1203</v>
      </c>
      <c r="H3594" s="51" t="s">
        <v>1202</v>
      </c>
      <c r="I3594" s="51" t="s">
        <v>1201</v>
      </c>
      <c r="J3594" s="51" t="s">
        <v>1200</v>
      </c>
      <c r="K3594" s="51" t="s">
        <v>1199</v>
      </c>
      <c r="L3594" s="51" t="s">
        <v>1244</v>
      </c>
      <c r="M3594" s="51" t="s">
        <v>1211</v>
      </c>
      <c r="N3594" s="51" t="s">
        <v>1164</v>
      </c>
      <c r="O3594" s="51">
        <v>266900</v>
      </c>
      <c r="P3594" s="51" t="s">
        <v>1195</v>
      </c>
      <c r="Q3594" s="51" t="s">
        <v>1194</v>
      </c>
      <c r="R3594" s="51" t="s">
        <v>15</v>
      </c>
      <c r="T3594" s="51" t="s">
        <v>1861</v>
      </c>
    </row>
    <row r="3595" spans="1:20" x14ac:dyDescent="0.2">
      <c r="A3595" s="51" t="s">
        <v>2182</v>
      </c>
      <c r="B3595" s="51" t="s">
        <v>1573</v>
      </c>
      <c r="C3595" s="51" t="s">
        <v>2630</v>
      </c>
      <c r="D3595" s="51" t="s">
        <v>1417</v>
      </c>
      <c r="E3595" s="51" t="s">
        <v>1416</v>
      </c>
      <c r="F3595" s="51" t="s">
        <v>1204</v>
      </c>
      <c r="G3595" s="51" t="s">
        <v>1203</v>
      </c>
      <c r="H3595" s="51" t="s">
        <v>1202</v>
      </c>
      <c r="I3595" s="51" t="s">
        <v>1201</v>
      </c>
      <c r="J3595" s="51" t="s">
        <v>1200</v>
      </c>
      <c r="K3595" s="51" t="s">
        <v>1199</v>
      </c>
      <c r="L3595" s="51" t="s">
        <v>1242</v>
      </c>
      <c r="M3595" s="51" t="s">
        <v>1197</v>
      </c>
      <c r="N3595" s="51" t="s">
        <v>1168</v>
      </c>
      <c r="O3595" s="51">
        <v>312150</v>
      </c>
      <c r="P3595" s="51" t="s">
        <v>1195</v>
      </c>
      <c r="Q3595" s="51" t="s">
        <v>1194</v>
      </c>
      <c r="R3595" s="51" t="s">
        <v>15</v>
      </c>
      <c r="T3595" s="51" t="s">
        <v>2676</v>
      </c>
    </row>
    <row r="3596" spans="1:20" x14ac:dyDescent="0.2">
      <c r="A3596" s="51" t="s">
        <v>2182</v>
      </c>
      <c r="B3596" s="51" t="s">
        <v>1573</v>
      </c>
      <c r="C3596" s="51" t="s">
        <v>2630</v>
      </c>
      <c r="D3596" s="51" t="s">
        <v>1417</v>
      </c>
      <c r="E3596" s="51" t="s">
        <v>1416</v>
      </c>
      <c r="F3596" s="51" t="s">
        <v>1204</v>
      </c>
      <c r="G3596" s="51" t="s">
        <v>1203</v>
      </c>
      <c r="H3596" s="51" t="s">
        <v>1202</v>
      </c>
      <c r="I3596" s="51" t="s">
        <v>1201</v>
      </c>
      <c r="J3596" s="51" t="s">
        <v>1200</v>
      </c>
      <c r="K3596" s="51" t="s">
        <v>1199</v>
      </c>
      <c r="L3596" s="51" t="s">
        <v>1238</v>
      </c>
      <c r="M3596" s="51" t="s">
        <v>1791</v>
      </c>
      <c r="N3596" s="51" t="s">
        <v>2735</v>
      </c>
      <c r="O3596" s="51">
        <v>726900</v>
      </c>
      <c r="P3596" s="51" t="s">
        <v>1195</v>
      </c>
      <c r="Q3596" s="51" t="s">
        <v>1194</v>
      </c>
      <c r="R3596" s="51" t="s">
        <v>15</v>
      </c>
      <c r="T3596" s="51" t="s">
        <v>2690</v>
      </c>
    </row>
    <row r="3597" spans="1:20" x14ac:dyDescent="0.2">
      <c r="A3597" s="51" t="s">
        <v>2182</v>
      </c>
      <c r="B3597" s="51" t="s">
        <v>1573</v>
      </c>
      <c r="C3597" s="51" t="s">
        <v>2630</v>
      </c>
      <c r="D3597" s="51" t="s">
        <v>1405</v>
      </c>
      <c r="E3597" s="51" t="s">
        <v>1404</v>
      </c>
      <c r="F3597" s="51" t="s">
        <v>1204</v>
      </c>
      <c r="G3597" s="51" t="s">
        <v>1203</v>
      </c>
      <c r="H3597" s="51" t="s">
        <v>1202</v>
      </c>
      <c r="I3597" s="51" t="s">
        <v>1201</v>
      </c>
      <c r="J3597" s="51" t="s">
        <v>1200</v>
      </c>
      <c r="K3597" s="51" t="s">
        <v>1199</v>
      </c>
      <c r="L3597" s="51" t="s">
        <v>1222</v>
      </c>
      <c r="M3597" s="51" t="s">
        <v>1791</v>
      </c>
      <c r="N3597" s="51" t="s">
        <v>2735</v>
      </c>
      <c r="O3597" s="51">
        <v>148000</v>
      </c>
      <c r="P3597" s="51" t="s">
        <v>1195</v>
      </c>
      <c r="Q3597" s="51" t="s">
        <v>1194</v>
      </c>
      <c r="R3597" s="51" t="s">
        <v>15</v>
      </c>
      <c r="T3597" s="51" t="s">
        <v>2542</v>
      </c>
    </row>
    <row r="3598" spans="1:20" x14ac:dyDescent="0.2">
      <c r="A3598" s="51" t="s">
        <v>2182</v>
      </c>
      <c r="B3598" s="51" t="s">
        <v>1573</v>
      </c>
      <c r="C3598" s="51" t="s">
        <v>2630</v>
      </c>
      <c r="D3598" s="51" t="s">
        <v>1405</v>
      </c>
      <c r="E3598" s="51" t="s">
        <v>1404</v>
      </c>
      <c r="F3598" s="51" t="s">
        <v>1204</v>
      </c>
      <c r="G3598" s="51" t="s">
        <v>1203</v>
      </c>
      <c r="H3598" s="51" t="s">
        <v>1202</v>
      </c>
      <c r="I3598" s="51" t="s">
        <v>1201</v>
      </c>
      <c r="J3598" s="51" t="s">
        <v>1200</v>
      </c>
      <c r="K3598" s="51" t="s">
        <v>1199</v>
      </c>
      <c r="L3598" s="51" t="s">
        <v>1219</v>
      </c>
      <c r="M3598" s="51" t="s">
        <v>1791</v>
      </c>
      <c r="N3598" s="51" t="s">
        <v>2735</v>
      </c>
      <c r="O3598" s="51">
        <v>220400</v>
      </c>
      <c r="P3598" s="51" t="s">
        <v>1195</v>
      </c>
      <c r="Q3598" s="51" t="s">
        <v>1194</v>
      </c>
      <c r="R3598" s="51" t="s">
        <v>15</v>
      </c>
      <c r="T3598" s="51" t="s">
        <v>2276</v>
      </c>
    </row>
    <row r="3599" spans="1:20" x14ac:dyDescent="0.2">
      <c r="A3599" s="51" t="s">
        <v>2182</v>
      </c>
      <c r="B3599" s="51" t="s">
        <v>1573</v>
      </c>
      <c r="C3599" s="51" t="s">
        <v>2630</v>
      </c>
      <c r="D3599" s="51" t="s">
        <v>1405</v>
      </c>
      <c r="E3599" s="51" t="s">
        <v>1404</v>
      </c>
      <c r="F3599" s="51" t="s">
        <v>1204</v>
      </c>
      <c r="G3599" s="51" t="s">
        <v>1203</v>
      </c>
      <c r="H3599" s="51" t="s">
        <v>1202</v>
      </c>
      <c r="I3599" s="51" t="s">
        <v>1201</v>
      </c>
      <c r="J3599" s="51" t="s">
        <v>1200</v>
      </c>
      <c r="K3599" s="51" t="s">
        <v>1199</v>
      </c>
      <c r="L3599" s="51" t="s">
        <v>1217</v>
      </c>
      <c r="M3599" s="51" t="s">
        <v>1791</v>
      </c>
      <c r="N3599" s="51" t="s">
        <v>2735</v>
      </c>
      <c r="O3599" s="51">
        <v>312400</v>
      </c>
      <c r="P3599" s="51" t="s">
        <v>1195</v>
      </c>
      <c r="Q3599" s="51" t="s">
        <v>1194</v>
      </c>
      <c r="R3599" s="51" t="s">
        <v>15</v>
      </c>
      <c r="T3599" s="51" t="s">
        <v>2364</v>
      </c>
    </row>
    <row r="3600" spans="1:20" x14ac:dyDescent="0.2">
      <c r="A3600" s="51" t="s">
        <v>2182</v>
      </c>
      <c r="B3600" s="51" t="s">
        <v>1573</v>
      </c>
      <c r="C3600" s="51" t="s">
        <v>2630</v>
      </c>
      <c r="D3600" s="51" t="s">
        <v>1405</v>
      </c>
      <c r="E3600" s="51" t="s">
        <v>1404</v>
      </c>
      <c r="F3600" s="51" t="s">
        <v>1204</v>
      </c>
      <c r="G3600" s="51" t="s">
        <v>1203</v>
      </c>
      <c r="H3600" s="51" t="s">
        <v>1202</v>
      </c>
      <c r="I3600" s="51" t="s">
        <v>1201</v>
      </c>
      <c r="J3600" s="51" t="s">
        <v>1200</v>
      </c>
      <c r="K3600" s="51" t="s">
        <v>1199</v>
      </c>
      <c r="L3600" s="51" t="s">
        <v>1215</v>
      </c>
      <c r="M3600" s="51" t="s">
        <v>1791</v>
      </c>
      <c r="N3600" s="51" t="s">
        <v>2735</v>
      </c>
      <c r="O3600" s="51">
        <v>178750</v>
      </c>
      <c r="P3600" s="51" t="s">
        <v>1195</v>
      </c>
      <c r="Q3600" s="51" t="s">
        <v>1194</v>
      </c>
      <c r="R3600" s="51" t="s">
        <v>15</v>
      </c>
      <c r="T3600" s="51" t="s">
        <v>2689</v>
      </c>
    </row>
    <row r="3601" spans="1:20" x14ac:dyDescent="0.2">
      <c r="A3601" s="51" t="s">
        <v>2182</v>
      </c>
      <c r="B3601" s="51" t="s">
        <v>1573</v>
      </c>
      <c r="C3601" s="51" t="s">
        <v>2630</v>
      </c>
      <c r="D3601" s="51" t="s">
        <v>1405</v>
      </c>
      <c r="E3601" s="51" t="s">
        <v>1404</v>
      </c>
      <c r="F3601" s="51" t="s">
        <v>1204</v>
      </c>
      <c r="G3601" s="51" t="s">
        <v>1203</v>
      </c>
      <c r="H3601" s="51" t="s">
        <v>1202</v>
      </c>
      <c r="I3601" s="51" t="s">
        <v>1201</v>
      </c>
      <c r="J3601" s="51" t="s">
        <v>1200</v>
      </c>
      <c r="K3601" s="51" t="s">
        <v>1199</v>
      </c>
      <c r="L3601" s="51" t="s">
        <v>1212</v>
      </c>
      <c r="M3601" s="51" t="s">
        <v>1211</v>
      </c>
      <c r="N3601" s="51" t="s">
        <v>1164</v>
      </c>
      <c r="O3601" s="51">
        <v>248950</v>
      </c>
      <c r="P3601" s="51" t="s">
        <v>1195</v>
      </c>
      <c r="Q3601" s="51" t="s">
        <v>1194</v>
      </c>
      <c r="R3601" s="51" t="s">
        <v>15</v>
      </c>
      <c r="T3601" s="51" t="s">
        <v>2688</v>
      </c>
    </row>
    <row r="3602" spans="1:20" x14ac:dyDescent="0.2">
      <c r="A3602" s="51" t="s">
        <v>2182</v>
      </c>
      <c r="B3602" s="51" t="s">
        <v>1573</v>
      </c>
      <c r="C3602" s="51" t="s">
        <v>2630</v>
      </c>
      <c r="D3602" s="51" t="s">
        <v>1405</v>
      </c>
      <c r="E3602" s="51" t="s">
        <v>1404</v>
      </c>
      <c r="F3602" s="51" t="s">
        <v>1204</v>
      </c>
      <c r="G3602" s="51" t="s">
        <v>1203</v>
      </c>
      <c r="H3602" s="51" t="s">
        <v>1202</v>
      </c>
      <c r="I3602" s="51" t="s">
        <v>1201</v>
      </c>
      <c r="J3602" s="51" t="s">
        <v>1200</v>
      </c>
      <c r="K3602" s="51" t="s">
        <v>1199</v>
      </c>
      <c r="L3602" s="51" t="s">
        <v>1198</v>
      </c>
      <c r="M3602" s="51" t="s">
        <v>1791</v>
      </c>
      <c r="N3602" s="51" t="s">
        <v>2735</v>
      </c>
      <c r="O3602" s="51">
        <v>325800</v>
      </c>
      <c r="P3602" s="51" t="s">
        <v>1195</v>
      </c>
      <c r="Q3602" s="51" t="s">
        <v>1194</v>
      </c>
      <c r="R3602" s="51" t="s">
        <v>15</v>
      </c>
      <c r="T3602" s="51" t="s">
        <v>2687</v>
      </c>
    </row>
    <row r="3603" spans="1:20" x14ac:dyDescent="0.2">
      <c r="A3603" s="51" t="s">
        <v>2182</v>
      </c>
      <c r="B3603" s="51" t="s">
        <v>1573</v>
      </c>
      <c r="C3603" s="51" t="s">
        <v>2630</v>
      </c>
      <c r="D3603" s="51" t="s">
        <v>1405</v>
      </c>
      <c r="E3603" s="51" t="s">
        <v>1404</v>
      </c>
      <c r="F3603" s="51" t="s">
        <v>1204</v>
      </c>
      <c r="G3603" s="51" t="s">
        <v>1203</v>
      </c>
      <c r="H3603" s="51" t="s">
        <v>1202</v>
      </c>
      <c r="I3603" s="51" t="s">
        <v>1201</v>
      </c>
      <c r="J3603" s="51" t="s">
        <v>1200</v>
      </c>
      <c r="K3603" s="51" t="s">
        <v>1199</v>
      </c>
      <c r="L3603" s="51" t="s">
        <v>1251</v>
      </c>
      <c r="M3603" s="51" t="s">
        <v>1197</v>
      </c>
      <c r="N3603" s="51" t="s">
        <v>1168</v>
      </c>
      <c r="O3603" s="51">
        <v>322400</v>
      </c>
      <c r="P3603" s="51" t="s">
        <v>1195</v>
      </c>
      <c r="Q3603" s="51" t="s">
        <v>1194</v>
      </c>
      <c r="R3603" s="51" t="s">
        <v>15</v>
      </c>
      <c r="T3603" s="51" t="s">
        <v>2251</v>
      </c>
    </row>
    <row r="3604" spans="1:20" x14ac:dyDescent="0.2">
      <c r="A3604" s="51" t="s">
        <v>2182</v>
      </c>
      <c r="B3604" s="51" t="s">
        <v>1573</v>
      </c>
      <c r="C3604" s="51" t="s">
        <v>2630</v>
      </c>
      <c r="D3604" s="51" t="s">
        <v>1405</v>
      </c>
      <c r="E3604" s="51" t="s">
        <v>1404</v>
      </c>
      <c r="F3604" s="51" t="s">
        <v>1204</v>
      </c>
      <c r="G3604" s="51" t="s">
        <v>1203</v>
      </c>
      <c r="H3604" s="51" t="s">
        <v>1202</v>
      </c>
      <c r="I3604" s="51" t="s">
        <v>1201</v>
      </c>
      <c r="J3604" s="51" t="s">
        <v>1200</v>
      </c>
      <c r="K3604" s="51" t="s">
        <v>1199</v>
      </c>
      <c r="L3604" s="51" t="s">
        <v>1248</v>
      </c>
      <c r="M3604" s="51" t="s">
        <v>1791</v>
      </c>
      <c r="N3604" s="51" t="s">
        <v>2735</v>
      </c>
      <c r="O3604" s="51">
        <v>182050</v>
      </c>
      <c r="P3604" s="51" t="s">
        <v>1195</v>
      </c>
      <c r="Q3604" s="51" t="s">
        <v>1194</v>
      </c>
      <c r="R3604" s="51" t="s">
        <v>1213</v>
      </c>
      <c r="T3604" s="51" t="s">
        <v>2686</v>
      </c>
    </row>
    <row r="3605" spans="1:20" x14ac:dyDescent="0.2">
      <c r="A3605" s="51" t="s">
        <v>2182</v>
      </c>
      <c r="B3605" s="51" t="s">
        <v>1573</v>
      </c>
      <c r="C3605" s="51" t="s">
        <v>2630</v>
      </c>
      <c r="D3605" s="51" t="s">
        <v>1405</v>
      </c>
      <c r="E3605" s="51" t="s">
        <v>1404</v>
      </c>
      <c r="F3605" s="51" t="s">
        <v>1204</v>
      </c>
      <c r="G3605" s="51" t="s">
        <v>1203</v>
      </c>
      <c r="H3605" s="51" t="s">
        <v>1202</v>
      </c>
      <c r="I3605" s="51" t="s">
        <v>1201</v>
      </c>
      <c r="J3605" s="51" t="s">
        <v>1200</v>
      </c>
      <c r="K3605" s="51" t="s">
        <v>1199</v>
      </c>
      <c r="L3605" s="51" t="s">
        <v>1246</v>
      </c>
      <c r="M3605" s="51" t="s">
        <v>1214</v>
      </c>
      <c r="N3605" s="51" t="s">
        <v>1168</v>
      </c>
      <c r="O3605" s="51">
        <v>312150</v>
      </c>
      <c r="P3605" s="51" t="s">
        <v>1195</v>
      </c>
      <c r="Q3605" s="51" t="s">
        <v>1194</v>
      </c>
      <c r="R3605" s="51" t="s">
        <v>15</v>
      </c>
      <c r="T3605" s="51" t="s">
        <v>2676</v>
      </c>
    </row>
    <row r="3606" spans="1:20" x14ac:dyDescent="0.2">
      <c r="A3606" s="51" t="s">
        <v>2182</v>
      </c>
      <c r="B3606" s="51" t="s">
        <v>1573</v>
      </c>
      <c r="C3606" s="51" t="s">
        <v>2630</v>
      </c>
      <c r="D3606" s="51" t="s">
        <v>1405</v>
      </c>
      <c r="E3606" s="51" t="s">
        <v>1404</v>
      </c>
      <c r="F3606" s="51" t="s">
        <v>1204</v>
      </c>
      <c r="G3606" s="51" t="s">
        <v>1203</v>
      </c>
      <c r="H3606" s="51" t="s">
        <v>1202</v>
      </c>
      <c r="I3606" s="51" t="s">
        <v>1201</v>
      </c>
      <c r="J3606" s="51" t="s">
        <v>1200</v>
      </c>
      <c r="K3606" s="51" t="s">
        <v>1199</v>
      </c>
      <c r="L3606" s="51" t="s">
        <v>1244</v>
      </c>
      <c r="M3606" s="51" t="s">
        <v>1214</v>
      </c>
      <c r="N3606" s="51" t="s">
        <v>1168</v>
      </c>
      <c r="O3606" s="51">
        <v>299900</v>
      </c>
      <c r="P3606" s="51" t="s">
        <v>1195</v>
      </c>
      <c r="Q3606" s="51" t="s">
        <v>1194</v>
      </c>
      <c r="R3606" s="51" t="s">
        <v>15</v>
      </c>
      <c r="T3606" s="51" t="s">
        <v>1945</v>
      </c>
    </row>
    <row r="3607" spans="1:20" x14ac:dyDescent="0.2">
      <c r="A3607" s="51" t="s">
        <v>2182</v>
      </c>
      <c r="B3607" s="51" t="s">
        <v>1573</v>
      </c>
      <c r="C3607" s="51" t="s">
        <v>2630</v>
      </c>
      <c r="D3607" s="51" t="s">
        <v>1405</v>
      </c>
      <c r="E3607" s="51" t="s">
        <v>1404</v>
      </c>
      <c r="F3607" s="51" t="s">
        <v>1204</v>
      </c>
      <c r="G3607" s="51" t="s">
        <v>1203</v>
      </c>
      <c r="H3607" s="51" t="s">
        <v>1202</v>
      </c>
      <c r="I3607" s="51" t="s">
        <v>1201</v>
      </c>
      <c r="J3607" s="51" t="s">
        <v>1200</v>
      </c>
      <c r="K3607" s="51" t="s">
        <v>1199</v>
      </c>
      <c r="L3607" s="51" t="s">
        <v>1242</v>
      </c>
      <c r="M3607" s="51" t="s">
        <v>1250</v>
      </c>
      <c r="N3607" s="51" t="s">
        <v>1168</v>
      </c>
      <c r="O3607" s="51">
        <v>432900</v>
      </c>
      <c r="P3607" s="51" t="s">
        <v>1195</v>
      </c>
      <c r="Q3607" s="51" t="s">
        <v>1194</v>
      </c>
      <c r="R3607" s="51" t="s">
        <v>15</v>
      </c>
      <c r="T3607" s="51" t="s">
        <v>2498</v>
      </c>
    </row>
    <row r="3608" spans="1:20" x14ac:dyDescent="0.2">
      <c r="A3608" s="51" t="s">
        <v>2182</v>
      </c>
      <c r="B3608" s="51" t="s">
        <v>1573</v>
      </c>
      <c r="C3608" s="51" t="s">
        <v>2630</v>
      </c>
      <c r="D3608" s="51" t="s">
        <v>1405</v>
      </c>
      <c r="E3608" s="51" t="s">
        <v>1404</v>
      </c>
      <c r="F3608" s="51" t="s">
        <v>1204</v>
      </c>
      <c r="G3608" s="51" t="s">
        <v>1203</v>
      </c>
      <c r="H3608" s="51" t="s">
        <v>1202</v>
      </c>
      <c r="I3608" s="51" t="s">
        <v>1201</v>
      </c>
      <c r="J3608" s="51" t="s">
        <v>1200</v>
      </c>
      <c r="K3608" s="51" t="s">
        <v>1199</v>
      </c>
      <c r="L3608" s="51" t="s">
        <v>1238</v>
      </c>
      <c r="M3608" s="51" t="s">
        <v>1211</v>
      </c>
      <c r="N3608" s="51" t="s">
        <v>1164</v>
      </c>
      <c r="O3608" s="51">
        <v>270513.95</v>
      </c>
      <c r="P3608" s="51" t="s">
        <v>1195</v>
      </c>
      <c r="Q3608" s="51" t="s">
        <v>1194</v>
      </c>
      <c r="R3608" s="51" t="s">
        <v>15</v>
      </c>
      <c r="T3608" s="51" t="s">
        <v>2558</v>
      </c>
    </row>
    <row r="3609" spans="1:20" x14ac:dyDescent="0.2">
      <c r="A3609" s="51" t="s">
        <v>2182</v>
      </c>
      <c r="B3609" s="51" t="s">
        <v>1573</v>
      </c>
      <c r="C3609" s="51" t="s">
        <v>2630</v>
      </c>
      <c r="D3609" s="51" t="s">
        <v>1400</v>
      </c>
      <c r="E3609" s="51" t="s">
        <v>1399</v>
      </c>
      <c r="F3609" s="51" t="s">
        <v>1204</v>
      </c>
      <c r="G3609" s="51" t="s">
        <v>1203</v>
      </c>
      <c r="H3609" s="51" t="s">
        <v>1202</v>
      </c>
      <c r="I3609" s="51" t="s">
        <v>1201</v>
      </c>
      <c r="J3609" s="51" t="s">
        <v>1200</v>
      </c>
      <c r="K3609" s="51" t="s">
        <v>1199</v>
      </c>
      <c r="L3609" s="51" t="s">
        <v>1222</v>
      </c>
      <c r="M3609" s="51" t="s">
        <v>1211</v>
      </c>
      <c r="N3609" s="51" t="s">
        <v>1164</v>
      </c>
      <c r="O3609" s="51">
        <v>209900</v>
      </c>
      <c r="P3609" s="51" t="s">
        <v>1195</v>
      </c>
      <c r="Q3609" s="51" t="s">
        <v>1194</v>
      </c>
      <c r="R3609" s="51" t="s">
        <v>15</v>
      </c>
      <c r="T3609" s="51" t="s">
        <v>2004</v>
      </c>
    </row>
    <row r="3610" spans="1:20" x14ac:dyDescent="0.2">
      <c r="A3610" s="51" t="s">
        <v>2182</v>
      </c>
      <c r="B3610" s="51" t="s">
        <v>1573</v>
      </c>
      <c r="C3610" s="51" t="s">
        <v>2630</v>
      </c>
      <c r="D3610" s="51" t="s">
        <v>1400</v>
      </c>
      <c r="E3610" s="51" t="s">
        <v>1399</v>
      </c>
      <c r="F3610" s="51" t="s">
        <v>1204</v>
      </c>
      <c r="G3610" s="51" t="s">
        <v>1203</v>
      </c>
      <c r="H3610" s="51" t="s">
        <v>1202</v>
      </c>
      <c r="I3610" s="51" t="s">
        <v>1201</v>
      </c>
      <c r="J3610" s="51" t="s">
        <v>1200</v>
      </c>
      <c r="K3610" s="51" t="s">
        <v>1199</v>
      </c>
      <c r="L3610" s="51" t="s">
        <v>1219</v>
      </c>
      <c r="M3610" s="51" t="s">
        <v>1211</v>
      </c>
      <c r="N3610" s="51" t="s">
        <v>1164</v>
      </c>
      <c r="O3610" s="51">
        <v>475900</v>
      </c>
      <c r="P3610" s="51" t="s">
        <v>1195</v>
      </c>
      <c r="Q3610" s="51" t="s">
        <v>1194</v>
      </c>
      <c r="R3610" s="51" t="s">
        <v>15</v>
      </c>
      <c r="T3610" s="51" t="s">
        <v>2482</v>
      </c>
    </row>
    <row r="3611" spans="1:20" x14ac:dyDescent="0.2">
      <c r="A3611" s="51" t="s">
        <v>2182</v>
      </c>
      <c r="B3611" s="51" t="s">
        <v>1573</v>
      </c>
      <c r="C3611" s="51" t="s">
        <v>2630</v>
      </c>
      <c r="D3611" s="51" t="s">
        <v>1400</v>
      </c>
      <c r="E3611" s="51" t="s">
        <v>1399</v>
      </c>
      <c r="F3611" s="51" t="s">
        <v>1204</v>
      </c>
      <c r="G3611" s="51" t="s">
        <v>1203</v>
      </c>
      <c r="H3611" s="51" t="s">
        <v>1202</v>
      </c>
      <c r="I3611" s="51" t="s">
        <v>1201</v>
      </c>
      <c r="J3611" s="51" t="s">
        <v>1200</v>
      </c>
      <c r="K3611" s="51" t="s">
        <v>1199</v>
      </c>
      <c r="L3611" s="51" t="s">
        <v>1217</v>
      </c>
      <c r="M3611" s="51" t="s">
        <v>1791</v>
      </c>
      <c r="N3611" s="51" t="s">
        <v>2735</v>
      </c>
      <c r="O3611" s="51">
        <v>184500</v>
      </c>
      <c r="P3611" s="51" t="s">
        <v>1195</v>
      </c>
      <c r="Q3611" s="51" t="s">
        <v>1194</v>
      </c>
      <c r="R3611" s="51" t="s">
        <v>15</v>
      </c>
      <c r="T3611" s="51" t="s">
        <v>2641</v>
      </c>
    </row>
    <row r="3612" spans="1:20" x14ac:dyDescent="0.2">
      <c r="A3612" s="51" t="s">
        <v>2182</v>
      </c>
      <c r="B3612" s="51" t="s">
        <v>1573</v>
      </c>
      <c r="C3612" s="51" t="s">
        <v>2630</v>
      </c>
      <c r="D3612" s="51" t="s">
        <v>1400</v>
      </c>
      <c r="E3612" s="51" t="s">
        <v>1399</v>
      </c>
      <c r="F3612" s="51" t="s">
        <v>1204</v>
      </c>
      <c r="G3612" s="51" t="s">
        <v>1203</v>
      </c>
      <c r="H3612" s="51" t="s">
        <v>1202</v>
      </c>
      <c r="I3612" s="51" t="s">
        <v>1201</v>
      </c>
      <c r="J3612" s="51" t="s">
        <v>1200</v>
      </c>
      <c r="K3612" s="51" t="s">
        <v>1199</v>
      </c>
      <c r="L3612" s="51" t="s">
        <v>1215</v>
      </c>
      <c r="M3612" s="51" t="s">
        <v>1211</v>
      </c>
      <c r="N3612" s="51" t="s">
        <v>1164</v>
      </c>
      <c r="O3612" s="51">
        <v>256100</v>
      </c>
      <c r="P3612" s="51" t="s">
        <v>1195</v>
      </c>
      <c r="Q3612" s="51" t="s">
        <v>1194</v>
      </c>
      <c r="R3612" s="51" t="s">
        <v>15</v>
      </c>
      <c r="T3612" s="51" t="s">
        <v>2531</v>
      </c>
    </row>
    <row r="3613" spans="1:20" x14ac:dyDescent="0.2">
      <c r="A3613" s="51" t="s">
        <v>2182</v>
      </c>
      <c r="B3613" s="51" t="s">
        <v>1573</v>
      </c>
      <c r="C3613" s="51" t="s">
        <v>2630</v>
      </c>
      <c r="D3613" s="51" t="s">
        <v>1400</v>
      </c>
      <c r="E3613" s="51" t="s">
        <v>1399</v>
      </c>
      <c r="F3613" s="51" t="s">
        <v>1204</v>
      </c>
      <c r="G3613" s="51" t="s">
        <v>1203</v>
      </c>
      <c r="H3613" s="51" t="s">
        <v>1202</v>
      </c>
      <c r="I3613" s="51" t="s">
        <v>1201</v>
      </c>
      <c r="J3613" s="51" t="s">
        <v>1200</v>
      </c>
      <c r="K3613" s="51" t="s">
        <v>1199</v>
      </c>
      <c r="L3613" s="51" t="s">
        <v>1212</v>
      </c>
      <c r="M3613" s="51" t="s">
        <v>1791</v>
      </c>
      <c r="N3613" s="51" t="s">
        <v>2735</v>
      </c>
      <c r="O3613" s="51">
        <v>241900</v>
      </c>
      <c r="P3613" s="51" t="s">
        <v>1195</v>
      </c>
      <c r="Q3613" s="51" t="s">
        <v>1194</v>
      </c>
      <c r="R3613" s="51" t="s">
        <v>15</v>
      </c>
      <c r="T3613" s="51" t="s">
        <v>1306</v>
      </c>
    </row>
    <row r="3614" spans="1:20" x14ac:dyDescent="0.2">
      <c r="A3614" s="51" t="s">
        <v>2182</v>
      </c>
      <c r="B3614" s="51" t="s">
        <v>1573</v>
      </c>
      <c r="C3614" s="51" t="s">
        <v>2630</v>
      </c>
      <c r="D3614" s="51" t="s">
        <v>1400</v>
      </c>
      <c r="E3614" s="51" t="s">
        <v>1399</v>
      </c>
      <c r="F3614" s="51" t="s">
        <v>1204</v>
      </c>
      <c r="G3614" s="51" t="s">
        <v>1203</v>
      </c>
      <c r="H3614" s="51" t="s">
        <v>1202</v>
      </c>
      <c r="I3614" s="51" t="s">
        <v>1201</v>
      </c>
      <c r="J3614" s="51" t="s">
        <v>1200</v>
      </c>
      <c r="K3614" s="51" t="s">
        <v>1199</v>
      </c>
      <c r="L3614" s="51" t="s">
        <v>1198</v>
      </c>
      <c r="M3614" s="51" t="s">
        <v>1211</v>
      </c>
      <c r="N3614" s="51" t="s">
        <v>1164</v>
      </c>
      <c r="O3614" s="51">
        <v>327900</v>
      </c>
      <c r="P3614" s="51" t="s">
        <v>1195</v>
      </c>
      <c r="Q3614" s="51" t="s">
        <v>1194</v>
      </c>
      <c r="R3614" s="51" t="s">
        <v>15</v>
      </c>
      <c r="T3614" s="51" t="s">
        <v>2321</v>
      </c>
    </row>
    <row r="3615" spans="1:20" x14ac:dyDescent="0.2">
      <c r="A3615" s="51" t="s">
        <v>2182</v>
      </c>
      <c r="B3615" s="51" t="s">
        <v>1573</v>
      </c>
      <c r="C3615" s="51" t="s">
        <v>2630</v>
      </c>
      <c r="D3615" s="51" t="s">
        <v>1400</v>
      </c>
      <c r="E3615" s="51" t="s">
        <v>1399</v>
      </c>
      <c r="F3615" s="51" t="s">
        <v>1204</v>
      </c>
      <c r="G3615" s="51" t="s">
        <v>1203</v>
      </c>
      <c r="H3615" s="51" t="s">
        <v>1202</v>
      </c>
      <c r="I3615" s="51" t="s">
        <v>1201</v>
      </c>
      <c r="J3615" s="51" t="s">
        <v>1200</v>
      </c>
      <c r="K3615" s="51" t="s">
        <v>1199</v>
      </c>
      <c r="L3615" s="51" t="s">
        <v>1251</v>
      </c>
      <c r="M3615" s="51" t="s">
        <v>1791</v>
      </c>
      <c r="N3615" s="51" t="s">
        <v>2735</v>
      </c>
      <c r="O3615" s="51">
        <v>222900</v>
      </c>
      <c r="P3615" s="51" t="s">
        <v>1195</v>
      </c>
      <c r="Q3615" s="51" t="s">
        <v>1194</v>
      </c>
      <c r="R3615" s="51" t="s">
        <v>15</v>
      </c>
      <c r="T3615" s="51" t="s">
        <v>1352</v>
      </c>
    </row>
    <row r="3616" spans="1:20" x14ac:dyDescent="0.2">
      <c r="A3616" s="51" t="s">
        <v>2182</v>
      </c>
      <c r="B3616" s="51" t="s">
        <v>1573</v>
      </c>
      <c r="C3616" s="51" t="s">
        <v>2630</v>
      </c>
      <c r="D3616" s="51" t="s">
        <v>1400</v>
      </c>
      <c r="E3616" s="51" t="s">
        <v>1399</v>
      </c>
      <c r="F3616" s="51" t="s">
        <v>1204</v>
      </c>
      <c r="G3616" s="51" t="s">
        <v>1203</v>
      </c>
      <c r="H3616" s="51" t="s">
        <v>1202</v>
      </c>
      <c r="I3616" s="51" t="s">
        <v>1201</v>
      </c>
      <c r="J3616" s="51" t="s">
        <v>1200</v>
      </c>
      <c r="K3616" s="51" t="s">
        <v>1199</v>
      </c>
      <c r="L3616" s="51" t="s">
        <v>1248</v>
      </c>
      <c r="M3616" s="51" t="s">
        <v>1211</v>
      </c>
      <c r="N3616" s="51" t="s">
        <v>1164</v>
      </c>
      <c r="O3616" s="51">
        <v>154900</v>
      </c>
      <c r="P3616" s="51" t="s">
        <v>1195</v>
      </c>
      <c r="Q3616" s="51" t="s">
        <v>1194</v>
      </c>
      <c r="R3616" s="51" t="s">
        <v>15</v>
      </c>
      <c r="T3616" s="51" t="s">
        <v>2608</v>
      </c>
    </row>
    <row r="3617" spans="1:20" x14ac:dyDescent="0.2">
      <c r="A3617" s="51" t="s">
        <v>2182</v>
      </c>
      <c r="B3617" s="51" t="s">
        <v>1573</v>
      </c>
      <c r="C3617" s="51" t="s">
        <v>2630</v>
      </c>
      <c r="D3617" s="51" t="s">
        <v>1400</v>
      </c>
      <c r="E3617" s="51" t="s">
        <v>1399</v>
      </c>
      <c r="F3617" s="51" t="s">
        <v>1204</v>
      </c>
      <c r="G3617" s="51" t="s">
        <v>1203</v>
      </c>
      <c r="H3617" s="51" t="s">
        <v>1202</v>
      </c>
      <c r="I3617" s="51" t="s">
        <v>1201</v>
      </c>
      <c r="J3617" s="51" t="s">
        <v>1200</v>
      </c>
      <c r="K3617" s="51" t="s">
        <v>1199</v>
      </c>
      <c r="L3617" s="51" t="s">
        <v>1246</v>
      </c>
      <c r="M3617" s="51" t="s">
        <v>1211</v>
      </c>
      <c r="N3617" s="51" t="s">
        <v>1164</v>
      </c>
      <c r="O3617" s="51">
        <v>337200</v>
      </c>
      <c r="P3617" s="51" t="s">
        <v>1195</v>
      </c>
      <c r="Q3617" s="51" t="s">
        <v>1194</v>
      </c>
      <c r="R3617" s="51" t="s">
        <v>15</v>
      </c>
      <c r="T3617" s="51" t="s">
        <v>2320</v>
      </c>
    </row>
    <row r="3618" spans="1:20" x14ac:dyDescent="0.2">
      <c r="A3618" s="51" t="s">
        <v>2182</v>
      </c>
      <c r="B3618" s="51" t="s">
        <v>1573</v>
      </c>
      <c r="C3618" s="51" t="s">
        <v>2630</v>
      </c>
      <c r="D3618" s="51" t="s">
        <v>1400</v>
      </c>
      <c r="E3618" s="51" t="s">
        <v>1399</v>
      </c>
      <c r="F3618" s="51" t="s">
        <v>1204</v>
      </c>
      <c r="G3618" s="51" t="s">
        <v>1203</v>
      </c>
      <c r="H3618" s="51" t="s">
        <v>1202</v>
      </c>
      <c r="I3618" s="51" t="s">
        <v>1201</v>
      </c>
      <c r="J3618" s="51" t="s">
        <v>1200</v>
      </c>
      <c r="K3618" s="51" t="s">
        <v>1199</v>
      </c>
      <c r="L3618" s="51" t="s">
        <v>1244</v>
      </c>
      <c r="M3618" s="51" t="s">
        <v>1791</v>
      </c>
      <c r="N3618" s="51" t="s">
        <v>2735</v>
      </c>
      <c r="O3618" s="51">
        <v>191800</v>
      </c>
      <c r="P3618" s="51" t="s">
        <v>1195</v>
      </c>
      <c r="Q3618" s="51" t="s">
        <v>1194</v>
      </c>
      <c r="R3618" s="51" t="s">
        <v>15</v>
      </c>
      <c r="T3618" s="51" t="s">
        <v>2557</v>
      </c>
    </row>
    <row r="3619" spans="1:20" x14ac:dyDescent="0.2">
      <c r="A3619" s="51" t="s">
        <v>2182</v>
      </c>
      <c r="B3619" s="51" t="s">
        <v>1573</v>
      </c>
      <c r="C3619" s="51" t="s">
        <v>2630</v>
      </c>
      <c r="D3619" s="51" t="s">
        <v>1400</v>
      </c>
      <c r="E3619" s="51" t="s">
        <v>1399</v>
      </c>
      <c r="F3619" s="51" t="s">
        <v>1204</v>
      </c>
      <c r="G3619" s="51" t="s">
        <v>1203</v>
      </c>
      <c r="H3619" s="51" t="s">
        <v>1202</v>
      </c>
      <c r="I3619" s="51" t="s">
        <v>1201</v>
      </c>
      <c r="J3619" s="51" t="s">
        <v>1200</v>
      </c>
      <c r="K3619" s="51" t="s">
        <v>1199</v>
      </c>
      <c r="L3619" s="51" t="s">
        <v>1242</v>
      </c>
      <c r="M3619" s="51" t="s">
        <v>1791</v>
      </c>
      <c r="N3619" s="51" t="s">
        <v>2735</v>
      </c>
      <c r="O3619" s="51">
        <v>183200</v>
      </c>
      <c r="P3619" s="51" t="s">
        <v>1195</v>
      </c>
      <c r="Q3619" s="51" t="s">
        <v>1194</v>
      </c>
      <c r="R3619" s="51" t="s">
        <v>15</v>
      </c>
      <c r="T3619" s="51" t="s">
        <v>2635</v>
      </c>
    </row>
    <row r="3620" spans="1:20" x14ac:dyDescent="0.2">
      <c r="A3620" s="51" t="s">
        <v>2182</v>
      </c>
      <c r="B3620" s="51" t="s">
        <v>1573</v>
      </c>
      <c r="C3620" s="51" t="s">
        <v>2630</v>
      </c>
      <c r="D3620" s="51" t="s">
        <v>1400</v>
      </c>
      <c r="E3620" s="51" t="s">
        <v>1399</v>
      </c>
      <c r="F3620" s="51" t="s">
        <v>1204</v>
      </c>
      <c r="G3620" s="51" t="s">
        <v>1203</v>
      </c>
      <c r="H3620" s="51" t="s">
        <v>1202</v>
      </c>
      <c r="I3620" s="51" t="s">
        <v>1201</v>
      </c>
      <c r="J3620" s="51" t="s">
        <v>1200</v>
      </c>
      <c r="K3620" s="51" t="s">
        <v>1199</v>
      </c>
      <c r="L3620" s="51" t="s">
        <v>1238</v>
      </c>
      <c r="M3620" s="51" t="s">
        <v>1791</v>
      </c>
      <c r="N3620" s="51" t="s">
        <v>2735</v>
      </c>
      <c r="O3620" s="51">
        <v>271900</v>
      </c>
      <c r="P3620" s="51" t="s">
        <v>1195</v>
      </c>
      <c r="Q3620" s="51" t="s">
        <v>1194</v>
      </c>
      <c r="R3620" s="51" t="s">
        <v>15</v>
      </c>
      <c r="T3620" s="51" t="s">
        <v>2486</v>
      </c>
    </row>
    <row r="3621" spans="1:20" x14ac:dyDescent="0.2">
      <c r="A3621" s="51" t="s">
        <v>2182</v>
      </c>
      <c r="B3621" s="51" t="s">
        <v>1573</v>
      </c>
      <c r="C3621" s="51" t="s">
        <v>2630</v>
      </c>
      <c r="D3621" s="51" t="s">
        <v>1390</v>
      </c>
      <c r="E3621" s="51" t="s">
        <v>1389</v>
      </c>
      <c r="F3621" s="51" t="s">
        <v>1204</v>
      </c>
      <c r="G3621" s="51" t="s">
        <v>1203</v>
      </c>
      <c r="H3621" s="51" t="s">
        <v>1202</v>
      </c>
      <c r="I3621" s="51" t="s">
        <v>1201</v>
      </c>
      <c r="J3621" s="51" t="s">
        <v>1200</v>
      </c>
      <c r="K3621" s="51" t="s">
        <v>1199</v>
      </c>
      <c r="L3621" s="51" t="s">
        <v>1222</v>
      </c>
      <c r="M3621" s="51" t="s">
        <v>1791</v>
      </c>
      <c r="N3621" s="51" t="s">
        <v>2735</v>
      </c>
      <c r="O3621" s="51">
        <v>148400</v>
      </c>
      <c r="P3621" s="51" t="s">
        <v>1195</v>
      </c>
      <c r="Q3621" s="51" t="s">
        <v>1194</v>
      </c>
      <c r="R3621" s="51" t="s">
        <v>15</v>
      </c>
      <c r="T3621" s="51" t="s">
        <v>2556</v>
      </c>
    </row>
    <row r="3622" spans="1:20" x14ac:dyDescent="0.2">
      <c r="A3622" s="51" t="s">
        <v>2182</v>
      </c>
      <c r="B3622" s="51" t="s">
        <v>1573</v>
      </c>
      <c r="C3622" s="51" t="s">
        <v>2630</v>
      </c>
      <c r="D3622" s="51" t="s">
        <v>1390</v>
      </c>
      <c r="E3622" s="51" t="s">
        <v>1389</v>
      </c>
      <c r="F3622" s="51" t="s">
        <v>1204</v>
      </c>
      <c r="G3622" s="51" t="s">
        <v>1203</v>
      </c>
      <c r="H3622" s="51" t="s">
        <v>1202</v>
      </c>
      <c r="I3622" s="51" t="s">
        <v>1201</v>
      </c>
      <c r="J3622" s="51" t="s">
        <v>1200</v>
      </c>
      <c r="K3622" s="51" t="s">
        <v>1199</v>
      </c>
      <c r="L3622" s="51" t="s">
        <v>1219</v>
      </c>
      <c r="M3622" s="51" t="s">
        <v>1791</v>
      </c>
      <c r="N3622" s="51" t="s">
        <v>2735</v>
      </c>
      <c r="O3622" s="51">
        <v>582400</v>
      </c>
      <c r="P3622" s="51" t="s">
        <v>1195</v>
      </c>
      <c r="Q3622" s="51" t="s">
        <v>1194</v>
      </c>
      <c r="R3622" s="51" t="s">
        <v>15</v>
      </c>
      <c r="T3622" s="51" t="s">
        <v>2511</v>
      </c>
    </row>
    <row r="3623" spans="1:20" x14ac:dyDescent="0.2">
      <c r="A3623" s="51" t="s">
        <v>2182</v>
      </c>
      <c r="B3623" s="51" t="s">
        <v>1573</v>
      </c>
      <c r="C3623" s="51" t="s">
        <v>2630</v>
      </c>
      <c r="D3623" s="51" t="s">
        <v>1390</v>
      </c>
      <c r="E3623" s="51" t="s">
        <v>1389</v>
      </c>
      <c r="F3623" s="51" t="s">
        <v>1204</v>
      </c>
      <c r="G3623" s="51" t="s">
        <v>1203</v>
      </c>
      <c r="H3623" s="51" t="s">
        <v>1202</v>
      </c>
      <c r="I3623" s="51" t="s">
        <v>1201</v>
      </c>
      <c r="J3623" s="51" t="s">
        <v>1200</v>
      </c>
      <c r="K3623" s="51" t="s">
        <v>1199</v>
      </c>
      <c r="L3623" s="51" t="s">
        <v>1217</v>
      </c>
      <c r="M3623" s="51" t="s">
        <v>1211</v>
      </c>
      <c r="N3623" s="51" t="s">
        <v>1164</v>
      </c>
      <c r="O3623" s="51">
        <v>331000</v>
      </c>
      <c r="P3623" s="51" t="s">
        <v>1195</v>
      </c>
      <c r="Q3623" s="51" t="s">
        <v>1194</v>
      </c>
      <c r="R3623" s="51" t="s">
        <v>15</v>
      </c>
      <c r="T3623" s="51" t="s">
        <v>2662</v>
      </c>
    </row>
    <row r="3624" spans="1:20" x14ac:dyDescent="0.2">
      <c r="A3624" s="51" t="s">
        <v>2182</v>
      </c>
      <c r="B3624" s="51" t="s">
        <v>1573</v>
      </c>
      <c r="C3624" s="51" t="s">
        <v>2630</v>
      </c>
      <c r="D3624" s="51" t="s">
        <v>1390</v>
      </c>
      <c r="E3624" s="51" t="s">
        <v>1389</v>
      </c>
      <c r="F3624" s="51" t="s">
        <v>1204</v>
      </c>
      <c r="G3624" s="51" t="s">
        <v>1203</v>
      </c>
      <c r="H3624" s="51" t="s">
        <v>1202</v>
      </c>
      <c r="I3624" s="51" t="s">
        <v>1201</v>
      </c>
      <c r="J3624" s="51" t="s">
        <v>1200</v>
      </c>
      <c r="K3624" s="51" t="s">
        <v>1199</v>
      </c>
      <c r="L3624" s="51" t="s">
        <v>1215</v>
      </c>
      <c r="M3624" s="51" t="s">
        <v>1791</v>
      </c>
      <c r="N3624" s="51" t="s">
        <v>2735</v>
      </c>
      <c r="O3624" s="51">
        <v>131500</v>
      </c>
      <c r="P3624" s="51" t="s">
        <v>1195</v>
      </c>
      <c r="Q3624" s="51" t="s">
        <v>1194</v>
      </c>
      <c r="R3624" s="51" t="s">
        <v>15</v>
      </c>
      <c r="T3624" s="51" t="s">
        <v>2653</v>
      </c>
    </row>
    <row r="3625" spans="1:20" x14ac:dyDescent="0.2">
      <c r="A3625" s="51" t="s">
        <v>2182</v>
      </c>
      <c r="B3625" s="51" t="s">
        <v>1573</v>
      </c>
      <c r="C3625" s="51" t="s">
        <v>2630</v>
      </c>
      <c r="D3625" s="51" t="s">
        <v>1390</v>
      </c>
      <c r="E3625" s="51" t="s">
        <v>1389</v>
      </c>
      <c r="F3625" s="51" t="s">
        <v>1204</v>
      </c>
      <c r="G3625" s="51" t="s">
        <v>1203</v>
      </c>
      <c r="H3625" s="51" t="s">
        <v>1202</v>
      </c>
      <c r="I3625" s="51" t="s">
        <v>1201</v>
      </c>
      <c r="J3625" s="51" t="s">
        <v>1200</v>
      </c>
      <c r="K3625" s="51" t="s">
        <v>1199</v>
      </c>
      <c r="L3625" s="51" t="s">
        <v>1212</v>
      </c>
      <c r="M3625" s="51" t="s">
        <v>1791</v>
      </c>
      <c r="N3625" s="51" t="s">
        <v>2735</v>
      </c>
      <c r="O3625" s="51">
        <v>316600</v>
      </c>
      <c r="P3625" s="51" t="s">
        <v>1195</v>
      </c>
      <c r="Q3625" s="51" t="s">
        <v>1194</v>
      </c>
      <c r="R3625" s="51" t="s">
        <v>15</v>
      </c>
      <c r="T3625" s="51" t="s">
        <v>2526</v>
      </c>
    </row>
    <row r="3626" spans="1:20" x14ac:dyDescent="0.2">
      <c r="A3626" s="51" t="s">
        <v>2182</v>
      </c>
      <c r="B3626" s="51" t="s">
        <v>1573</v>
      </c>
      <c r="C3626" s="51" t="s">
        <v>2630</v>
      </c>
      <c r="D3626" s="51" t="s">
        <v>1390</v>
      </c>
      <c r="E3626" s="51" t="s">
        <v>1389</v>
      </c>
      <c r="F3626" s="51" t="s">
        <v>1204</v>
      </c>
      <c r="G3626" s="51" t="s">
        <v>1203</v>
      </c>
      <c r="H3626" s="51" t="s">
        <v>1202</v>
      </c>
      <c r="I3626" s="51" t="s">
        <v>1201</v>
      </c>
      <c r="J3626" s="51" t="s">
        <v>1200</v>
      </c>
      <c r="K3626" s="51" t="s">
        <v>1199</v>
      </c>
      <c r="L3626" s="51" t="s">
        <v>1198</v>
      </c>
      <c r="M3626" s="51" t="s">
        <v>1791</v>
      </c>
      <c r="N3626" s="51" t="s">
        <v>2735</v>
      </c>
      <c r="O3626" s="51">
        <v>250200</v>
      </c>
      <c r="P3626" s="51" t="s">
        <v>1195</v>
      </c>
      <c r="Q3626" s="51" t="s">
        <v>1194</v>
      </c>
      <c r="R3626" s="51" t="s">
        <v>15</v>
      </c>
      <c r="T3626" s="51" t="s">
        <v>2265</v>
      </c>
    </row>
    <row r="3627" spans="1:20" x14ac:dyDescent="0.2">
      <c r="A3627" s="51" t="s">
        <v>2182</v>
      </c>
      <c r="B3627" s="51" t="s">
        <v>1573</v>
      </c>
      <c r="C3627" s="51" t="s">
        <v>2630</v>
      </c>
      <c r="D3627" s="51" t="s">
        <v>1390</v>
      </c>
      <c r="E3627" s="51" t="s">
        <v>1389</v>
      </c>
      <c r="F3627" s="51" t="s">
        <v>1204</v>
      </c>
      <c r="G3627" s="51" t="s">
        <v>1203</v>
      </c>
      <c r="H3627" s="51" t="s">
        <v>1202</v>
      </c>
      <c r="I3627" s="51" t="s">
        <v>1201</v>
      </c>
      <c r="J3627" s="51" t="s">
        <v>1200</v>
      </c>
      <c r="K3627" s="51" t="s">
        <v>1199</v>
      </c>
      <c r="L3627" s="51" t="s">
        <v>1251</v>
      </c>
      <c r="M3627" s="51" t="s">
        <v>1211</v>
      </c>
      <c r="N3627" s="51" t="s">
        <v>1164</v>
      </c>
      <c r="O3627" s="51">
        <v>167300</v>
      </c>
      <c r="P3627" s="51" t="s">
        <v>1195</v>
      </c>
      <c r="Q3627" s="51" t="s">
        <v>1194</v>
      </c>
      <c r="R3627" s="51" t="s">
        <v>1213</v>
      </c>
      <c r="T3627" s="51" t="s">
        <v>2685</v>
      </c>
    </row>
    <row r="3628" spans="1:20" x14ac:dyDescent="0.2">
      <c r="A3628" s="51" t="s">
        <v>2182</v>
      </c>
      <c r="B3628" s="51" t="s">
        <v>1573</v>
      </c>
      <c r="C3628" s="51" t="s">
        <v>2630</v>
      </c>
      <c r="D3628" s="51" t="s">
        <v>1390</v>
      </c>
      <c r="E3628" s="51" t="s">
        <v>1389</v>
      </c>
      <c r="F3628" s="51" t="s">
        <v>1204</v>
      </c>
      <c r="G3628" s="51" t="s">
        <v>1203</v>
      </c>
      <c r="H3628" s="51" t="s">
        <v>1202</v>
      </c>
      <c r="I3628" s="51" t="s">
        <v>1201</v>
      </c>
      <c r="J3628" s="51" t="s">
        <v>1200</v>
      </c>
      <c r="K3628" s="51" t="s">
        <v>1199</v>
      </c>
      <c r="L3628" s="51" t="s">
        <v>1248</v>
      </c>
      <c r="M3628" s="51" t="s">
        <v>1211</v>
      </c>
      <c r="N3628" s="51" t="s">
        <v>1164</v>
      </c>
      <c r="O3628" s="51">
        <v>536900</v>
      </c>
      <c r="P3628" s="51" t="s">
        <v>1195</v>
      </c>
      <c r="Q3628" s="51" t="s">
        <v>1194</v>
      </c>
      <c r="R3628" s="51" t="s">
        <v>15</v>
      </c>
      <c r="T3628" s="51" t="s">
        <v>2553</v>
      </c>
    </row>
    <row r="3629" spans="1:20" x14ac:dyDescent="0.2">
      <c r="A3629" s="51" t="s">
        <v>2182</v>
      </c>
      <c r="B3629" s="51" t="s">
        <v>1573</v>
      </c>
      <c r="C3629" s="51" t="s">
        <v>2630</v>
      </c>
      <c r="D3629" s="51" t="s">
        <v>1390</v>
      </c>
      <c r="E3629" s="51" t="s">
        <v>1389</v>
      </c>
      <c r="F3629" s="51" t="s">
        <v>1204</v>
      </c>
      <c r="G3629" s="51" t="s">
        <v>1203</v>
      </c>
      <c r="H3629" s="51" t="s">
        <v>1202</v>
      </c>
      <c r="I3629" s="51" t="s">
        <v>1201</v>
      </c>
      <c r="J3629" s="51" t="s">
        <v>1200</v>
      </c>
      <c r="K3629" s="51" t="s">
        <v>1199</v>
      </c>
      <c r="L3629" s="51" t="s">
        <v>1246</v>
      </c>
      <c r="M3629" s="51" t="s">
        <v>1791</v>
      </c>
      <c r="N3629" s="51" t="s">
        <v>2735</v>
      </c>
      <c r="O3629" s="51">
        <v>298650</v>
      </c>
      <c r="P3629" s="51" t="s">
        <v>1195</v>
      </c>
      <c r="Q3629" s="51" t="s">
        <v>1194</v>
      </c>
      <c r="R3629" s="51" t="s">
        <v>15</v>
      </c>
      <c r="T3629" s="51" t="s">
        <v>2552</v>
      </c>
    </row>
    <row r="3630" spans="1:20" x14ac:dyDescent="0.2">
      <c r="A3630" s="51" t="s">
        <v>2182</v>
      </c>
      <c r="B3630" s="51" t="s">
        <v>1573</v>
      </c>
      <c r="C3630" s="51" t="s">
        <v>2630</v>
      </c>
      <c r="D3630" s="51" t="s">
        <v>1390</v>
      </c>
      <c r="E3630" s="51" t="s">
        <v>1389</v>
      </c>
      <c r="F3630" s="51" t="s">
        <v>1204</v>
      </c>
      <c r="G3630" s="51" t="s">
        <v>1203</v>
      </c>
      <c r="H3630" s="51" t="s">
        <v>1202</v>
      </c>
      <c r="I3630" s="51" t="s">
        <v>1201</v>
      </c>
      <c r="J3630" s="51" t="s">
        <v>1200</v>
      </c>
      <c r="K3630" s="51" t="s">
        <v>1199</v>
      </c>
      <c r="L3630" s="51" t="s">
        <v>1244</v>
      </c>
      <c r="M3630" s="51" t="s">
        <v>1221</v>
      </c>
      <c r="N3630" s="51" t="s">
        <v>1164</v>
      </c>
      <c r="O3630" s="51">
        <v>459500</v>
      </c>
      <c r="P3630" s="51" t="s">
        <v>1195</v>
      </c>
      <c r="Q3630" s="51" t="s">
        <v>1194</v>
      </c>
      <c r="R3630" s="51" t="s">
        <v>1213</v>
      </c>
      <c r="T3630" s="51" t="s">
        <v>2684</v>
      </c>
    </row>
    <row r="3631" spans="1:20" x14ac:dyDescent="0.2">
      <c r="A3631" s="51" t="s">
        <v>2182</v>
      </c>
      <c r="B3631" s="51" t="s">
        <v>1573</v>
      </c>
      <c r="C3631" s="51" t="s">
        <v>2630</v>
      </c>
      <c r="D3631" s="51" t="s">
        <v>1390</v>
      </c>
      <c r="E3631" s="51" t="s">
        <v>1389</v>
      </c>
      <c r="F3631" s="51" t="s">
        <v>1204</v>
      </c>
      <c r="G3631" s="51" t="s">
        <v>1203</v>
      </c>
      <c r="H3631" s="51" t="s">
        <v>1202</v>
      </c>
      <c r="I3631" s="51" t="s">
        <v>1201</v>
      </c>
      <c r="J3631" s="51" t="s">
        <v>1200</v>
      </c>
      <c r="K3631" s="51" t="s">
        <v>1199</v>
      </c>
      <c r="L3631" s="51" t="s">
        <v>1242</v>
      </c>
      <c r="M3631" s="51" t="s">
        <v>1791</v>
      </c>
      <c r="N3631" s="51" t="s">
        <v>2735</v>
      </c>
      <c r="O3631" s="51">
        <v>474800</v>
      </c>
      <c r="P3631" s="51" t="s">
        <v>1195</v>
      </c>
      <c r="Q3631" s="51" t="s">
        <v>1194</v>
      </c>
      <c r="R3631" s="51" t="s">
        <v>1213</v>
      </c>
      <c r="T3631" s="51" t="s">
        <v>2551</v>
      </c>
    </row>
    <row r="3632" spans="1:20" x14ac:dyDescent="0.2">
      <c r="A3632" s="51" t="s">
        <v>2182</v>
      </c>
      <c r="B3632" s="51" t="s">
        <v>1573</v>
      </c>
      <c r="C3632" s="51" t="s">
        <v>2630</v>
      </c>
      <c r="D3632" s="51" t="s">
        <v>1390</v>
      </c>
      <c r="E3632" s="51" t="s">
        <v>1389</v>
      </c>
      <c r="F3632" s="51" t="s">
        <v>1204</v>
      </c>
      <c r="G3632" s="51" t="s">
        <v>1203</v>
      </c>
      <c r="H3632" s="51" t="s">
        <v>1202</v>
      </c>
      <c r="I3632" s="51" t="s">
        <v>1201</v>
      </c>
      <c r="J3632" s="51" t="s">
        <v>1200</v>
      </c>
      <c r="K3632" s="51" t="s">
        <v>1199</v>
      </c>
      <c r="L3632" s="51" t="s">
        <v>1238</v>
      </c>
      <c r="M3632" s="51" t="s">
        <v>1791</v>
      </c>
      <c r="N3632" s="51" t="s">
        <v>2735</v>
      </c>
      <c r="O3632" s="51">
        <v>314000</v>
      </c>
      <c r="P3632" s="51" t="s">
        <v>1195</v>
      </c>
      <c r="Q3632" s="51" t="s">
        <v>1194</v>
      </c>
      <c r="R3632" s="51" t="s">
        <v>15</v>
      </c>
      <c r="T3632" s="51" t="s">
        <v>2546</v>
      </c>
    </row>
    <row r="3633" spans="1:20" x14ac:dyDescent="0.2">
      <c r="A3633" s="51" t="s">
        <v>2182</v>
      </c>
      <c r="B3633" s="51" t="s">
        <v>1573</v>
      </c>
      <c r="C3633" s="51" t="s">
        <v>2630</v>
      </c>
      <c r="D3633" s="51" t="s">
        <v>1384</v>
      </c>
      <c r="E3633" s="51" t="s">
        <v>1383</v>
      </c>
      <c r="F3633" s="51" t="s">
        <v>1204</v>
      </c>
      <c r="G3633" s="51" t="s">
        <v>1203</v>
      </c>
      <c r="H3633" s="51" t="s">
        <v>1202</v>
      </c>
      <c r="I3633" s="51" t="s">
        <v>1201</v>
      </c>
      <c r="J3633" s="51" t="s">
        <v>1200</v>
      </c>
      <c r="K3633" s="51" t="s">
        <v>1199</v>
      </c>
      <c r="L3633" s="51" t="s">
        <v>1222</v>
      </c>
      <c r="M3633" s="51" t="s">
        <v>1272</v>
      </c>
      <c r="N3633" s="51" t="s">
        <v>1166</v>
      </c>
      <c r="O3633" s="51">
        <v>325900</v>
      </c>
      <c r="P3633" s="51" t="s">
        <v>1195</v>
      </c>
      <c r="Q3633" s="51" t="s">
        <v>1194</v>
      </c>
      <c r="R3633" s="51" t="s">
        <v>15</v>
      </c>
      <c r="T3633" s="51" t="s">
        <v>2550</v>
      </c>
    </row>
    <row r="3634" spans="1:20" x14ac:dyDescent="0.2">
      <c r="A3634" s="51" t="s">
        <v>2182</v>
      </c>
      <c r="B3634" s="51" t="s">
        <v>1573</v>
      </c>
      <c r="C3634" s="51" t="s">
        <v>2630</v>
      </c>
      <c r="D3634" s="51" t="s">
        <v>1384</v>
      </c>
      <c r="E3634" s="51" t="s">
        <v>1383</v>
      </c>
      <c r="F3634" s="51" t="s">
        <v>1204</v>
      </c>
      <c r="G3634" s="51" t="s">
        <v>1203</v>
      </c>
      <c r="H3634" s="51" t="s">
        <v>1202</v>
      </c>
      <c r="I3634" s="51" t="s">
        <v>1201</v>
      </c>
      <c r="J3634" s="51" t="s">
        <v>1200</v>
      </c>
      <c r="K3634" s="51" t="s">
        <v>1199</v>
      </c>
      <c r="L3634" s="51" t="s">
        <v>1219</v>
      </c>
      <c r="M3634" s="51" t="s">
        <v>1197</v>
      </c>
      <c r="N3634" s="51" t="s">
        <v>1168</v>
      </c>
      <c r="O3634" s="51">
        <v>332000</v>
      </c>
      <c r="P3634" s="51" t="s">
        <v>1195</v>
      </c>
      <c r="Q3634" s="51" t="s">
        <v>1194</v>
      </c>
      <c r="R3634" s="51" t="s">
        <v>15</v>
      </c>
      <c r="T3634" s="51" t="s">
        <v>2683</v>
      </c>
    </row>
    <row r="3635" spans="1:20" x14ac:dyDescent="0.2">
      <c r="A3635" s="51" t="s">
        <v>2182</v>
      </c>
      <c r="B3635" s="51" t="s">
        <v>1573</v>
      </c>
      <c r="C3635" s="51" t="s">
        <v>2630</v>
      </c>
      <c r="D3635" s="51" t="s">
        <v>1384</v>
      </c>
      <c r="E3635" s="51" t="s">
        <v>1383</v>
      </c>
      <c r="F3635" s="51" t="s">
        <v>1204</v>
      </c>
      <c r="G3635" s="51" t="s">
        <v>1203</v>
      </c>
      <c r="H3635" s="51" t="s">
        <v>1202</v>
      </c>
      <c r="I3635" s="51" t="s">
        <v>1201</v>
      </c>
      <c r="J3635" s="51" t="s">
        <v>1200</v>
      </c>
      <c r="K3635" s="51" t="s">
        <v>1199</v>
      </c>
      <c r="L3635" s="51" t="s">
        <v>1217</v>
      </c>
      <c r="M3635" s="51" t="s">
        <v>1197</v>
      </c>
      <c r="N3635" s="51" t="s">
        <v>1168</v>
      </c>
      <c r="O3635" s="51">
        <v>311750</v>
      </c>
      <c r="P3635" s="51" t="s">
        <v>1195</v>
      </c>
      <c r="Q3635" s="51" t="s">
        <v>1194</v>
      </c>
      <c r="R3635" s="51" t="s">
        <v>15</v>
      </c>
      <c r="T3635" s="51" t="s">
        <v>2682</v>
      </c>
    </row>
    <row r="3636" spans="1:20" x14ac:dyDescent="0.2">
      <c r="A3636" s="51" t="s">
        <v>2182</v>
      </c>
      <c r="B3636" s="51" t="s">
        <v>1573</v>
      </c>
      <c r="C3636" s="51" t="s">
        <v>2630</v>
      </c>
      <c r="D3636" s="51" t="s">
        <v>1384</v>
      </c>
      <c r="E3636" s="51" t="s">
        <v>1383</v>
      </c>
      <c r="F3636" s="51" t="s">
        <v>1204</v>
      </c>
      <c r="G3636" s="51" t="s">
        <v>1203</v>
      </c>
      <c r="H3636" s="51" t="s">
        <v>1202</v>
      </c>
      <c r="I3636" s="51" t="s">
        <v>1201</v>
      </c>
      <c r="J3636" s="51" t="s">
        <v>1200</v>
      </c>
      <c r="K3636" s="51" t="s">
        <v>1199</v>
      </c>
      <c r="L3636" s="51" t="s">
        <v>1215</v>
      </c>
      <c r="M3636" s="51" t="s">
        <v>1791</v>
      </c>
      <c r="N3636" s="51" t="s">
        <v>2735</v>
      </c>
      <c r="O3636" s="51">
        <v>439900</v>
      </c>
      <c r="P3636" s="51" t="s">
        <v>1195</v>
      </c>
      <c r="Q3636" s="51" t="s">
        <v>1194</v>
      </c>
      <c r="R3636" s="51" t="s">
        <v>15</v>
      </c>
      <c r="T3636" s="51" t="s">
        <v>1506</v>
      </c>
    </row>
    <row r="3637" spans="1:20" x14ac:dyDescent="0.2">
      <c r="A3637" s="51" t="s">
        <v>2182</v>
      </c>
      <c r="B3637" s="51" t="s">
        <v>1573</v>
      </c>
      <c r="C3637" s="51" t="s">
        <v>2630</v>
      </c>
      <c r="D3637" s="51" t="s">
        <v>1384</v>
      </c>
      <c r="E3637" s="51" t="s">
        <v>1383</v>
      </c>
      <c r="F3637" s="51" t="s">
        <v>1204</v>
      </c>
      <c r="G3637" s="51" t="s">
        <v>1203</v>
      </c>
      <c r="H3637" s="51" t="s">
        <v>1202</v>
      </c>
      <c r="I3637" s="51" t="s">
        <v>1201</v>
      </c>
      <c r="J3637" s="51" t="s">
        <v>1200</v>
      </c>
      <c r="K3637" s="51" t="s">
        <v>1199</v>
      </c>
      <c r="L3637" s="51" t="s">
        <v>1212</v>
      </c>
      <c r="M3637" s="51" t="s">
        <v>1221</v>
      </c>
      <c r="N3637" s="51" t="s">
        <v>1164</v>
      </c>
      <c r="O3637" s="51">
        <v>184900</v>
      </c>
      <c r="P3637" s="51" t="s">
        <v>1195</v>
      </c>
      <c r="Q3637" s="51" t="s">
        <v>1194</v>
      </c>
      <c r="R3637" s="51" t="s">
        <v>15</v>
      </c>
      <c r="T3637" s="51" t="s">
        <v>2490</v>
      </c>
    </row>
    <row r="3638" spans="1:20" x14ac:dyDescent="0.2">
      <c r="A3638" s="51" t="s">
        <v>2182</v>
      </c>
      <c r="B3638" s="51" t="s">
        <v>1573</v>
      </c>
      <c r="C3638" s="51" t="s">
        <v>2630</v>
      </c>
      <c r="D3638" s="51" t="s">
        <v>1384</v>
      </c>
      <c r="E3638" s="51" t="s">
        <v>1383</v>
      </c>
      <c r="F3638" s="51" t="s">
        <v>1204</v>
      </c>
      <c r="G3638" s="51" t="s">
        <v>1203</v>
      </c>
      <c r="H3638" s="51" t="s">
        <v>1202</v>
      </c>
      <c r="I3638" s="51" t="s">
        <v>1201</v>
      </c>
      <c r="J3638" s="51" t="s">
        <v>1200</v>
      </c>
      <c r="K3638" s="51" t="s">
        <v>1199</v>
      </c>
      <c r="L3638" s="51" t="s">
        <v>1198</v>
      </c>
      <c r="M3638" s="51" t="s">
        <v>1211</v>
      </c>
      <c r="N3638" s="51" t="s">
        <v>1164</v>
      </c>
      <c r="O3638" s="51">
        <v>255182.4</v>
      </c>
      <c r="P3638" s="51" t="s">
        <v>1195</v>
      </c>
      <c r="Q3638" s="51" t="s">
        <v>1194</v>
      </c>
      <c r="R3638" s="51" t="s">
        <v>15</v>
      </c>
      <c r="T3638" s="51" t="s">
        <v>2681</v>
      </c>
    </row>
    <row r="3639" spans="1:20" x14ac:dyDescent="0.2">
      <c r="A3639" s="51" t="s">
        <v>2182</v>
      </c>
      <c r="B3639" s="51" t="s">
        <v>1573</v>
      </c>
      <c r="C3639" s="51" t="s">
        <v>2630</v>
      </c>
      <c r="D3639" s="51" t="s">
        <v>1384</v>
      </c>
      <c r="E3639" s="51" t="s">
        <v>1383</v>
      </c>
      <c r="F3639" s="51" t="s">
        <v>1204</v>
      </c>
      <c r="G3639" s="51" t="s">
        <v>1203</v>
      </c>
      <c r="H3639" s="51" t="s">
        <v>1202</v>
      </c>
      <c r="I3639" s="51" t="s">
        <v>1201</v>
      </c>
      <c r="J3639" s="51" t="s">
        <v>1200</v>
      </c>
      <c r="K3639" s="51" t="s">
        <v>1199</v>
      </c>
      <c r="L3639" s="51" t="s">
        <v>1251</v>
      </c>
      <c r="M3639" s="51" t="s">
        <v>1197</v>
      </c>
      <c r="N3639" s="51" t="s">
        <v>1168</v>
      </c>
      <c r="O3639" s="51">
        <v>382900</v>
      </c>
      <c r="P3639" s="51" t="s">
        <v>1195</v>
      </c>
      <c r="Q3639" s="51" t="s">
        <v>1194</v>
      </c>
      <c r="R3639" s="51" t="s">
        <v>15</v>
      </c>
      <c r="T3639" s="51" t="s">
        <v>2518</v>
      </c>
    </row>
    <row r="3640" spans="1:20" x14ac:dyDescent="0.2">
      <c r="A3640" s="51" t="s">
        <v>2182</v>
      </c>
      <c r="B3640" s="51" t="s">
        <v>1573</v>
      </c>
      <c r="C3640" s="51" t="s">
        <v>2630</v>
      </c>
      <c r="D3640" s="51" t="s">
        <v>1384</v>
      </c>
      <c r="E3640" s="51" t="s">
        <v>1383</v>
      </c>
      <c r="F3640" s="51" t="s">
        <v>1204</v>
      </c>
      <c r="G3640" s="51" t="s">
        <v>1203</v>
      </c>
      <c r="H3640" s="51" t="s">
        <v>1202</v>
      </c>
      <c r="I3640" s="51" t="s">
        <v>1201</v>
      </c>
      <c r="J3640" s="51" t="s">
        <v>1200</v>
      </c>
      <c r="K3640" s="51" t="s">
        <v>1199</v>
      </c>
      <c r="L3640" s="51" t="s">
        <v>1248</v>
      </c>
      <c r="M3640" s="51" t="s">
        <v>1250</v>
      </c>
      <c r="N3640" s="51" t="s">
        <v>1168</v>
      </c>
      <c r="O3640" s="51">
        <v>439900</v>
      </c>
      <c r="P3640" s="51" t="s">
        <v>1195</v>
      </c>
      <c r="Q3640" s="51" t="s">
        <v>1194</v>
      </c>
      <c r="R3640" s="51" t="s">
        <v>15</v>
      </c>
      <c r="T3640" s="51" t="s">
        <v>1506</v>
      </c>
    </row>
    <row r="3641" spans="1:20" x14ac:dyDescent="0.2">
      <c r="A3641" s="51" t="s">
        <v>2182</v>
      </c>
      <c r="B3641" s="51" t="s">
        <v>1573</v>
      </c>
      <c r="C3641" s="51" t="s">
        <v>2630</v>
      </c>
      <c r="D3641" s="51" t="s">
        <v>1384</v>
      </c>
      <c r="E3641" s="51" t="s">
        <v>1383</v>
      </c>
      <c r="F3641" s="51" t="s">
        <v>1204</v>
      </c>
      <c r="G3641" s="51" t="s">
        <v>1203</v>
      </c>
      <c r="H3641" s="51" t="s">
        <v>1202</v>
      </c>
      <c r="I3641" s="51" t="s">
        <v>1201</v>
      </c>
      <c r="J3641" s="51" t="s">
        <v>1200</v>
      </c>
      <c r="K3641" s="51" t="s">
        <v>1199</v>
      </c>
      <c r="L3641" s="51" t="s">
        <v>1246</v>
      </c>
      <c r="M3641" s="51" t="s">
        <v>1791</v>
      </c>
      <c r="N3641" s="51" t="s">
        <v>2735</v>
      </c>
      <c r="O3641" s="51">
        <v>322150</v>
      </c>
      <c r="P3641" s="51" t="s">
        <v>1195</v>
      </c>
      <c r="Q3641" s="51" t="s">
        <v>1194</v>
      </c>
      <c r="R3641" s="51" t="s">
        <v>15</v>
      </c>
      <c r="T3641" s="51" t="s">
        <v>2680</v>
      </c>
    </row>
    <row r="3642" spans="1:20" x14ac:dyDescent="0.2">
      <c r="A3642" s="51" t="s">
        <v>2182</v>
      </c>
      <c r="B3642" s="51" t="s">
        <v>1573</v>
      </c>
      <c r="C3642" s="51" t="s">
        <v>2630</v>
      </c>
      <c r="D3642" s="51" t="s">
        <v>1384</v>
      </c>
      <c r="E3642" s="51" t="s">
        <v>1383</v>
      </c>
      <c r="F3642" s="51" t="s">
        <v>1204</v>
      </c>
      <c r="G3642" s="51" t="s">
        <v>1203</v>
      </c>
      <c r="H3642" s="51" t="s">
        <v>1202</v>
      </c>
      <c r="I3642" s="51" t="s">
        <v>1201</v>
      </c>
      <c r="J3642" s="51" t="s">
        <v>1200</v>
      </c>
      <c r="K3642" s="51" t="s">
        <v>1199</v>
      </c>
      <c r="L3642" s="51" t="s">
        <v>1244</v>
      </c>
      <c r="M3642" s="51" t="s">
        <v>1791</v>
      </c>
      <c r="N3642" s="51" t="s">
        <v>2735</v>
      </c>
      <c r="O3642" s="51">
        <v>219000</v>
      </c>
      <c r="P3642" s="51" t="s">
        <v>1195</v>
      </c>
      <c r="Q3642" s="51" t="s">
        <v>1194</v>
      </c>
      <c r="R3642" s="51" t="s">
        <v>15</v>
      </c>
      <c r="T3642" s="51" t="s">
        <v>2446</v>
      </c>
    </row>
    <row r="3643" spans="1:20" x14ac:dyDescent="0.2">
      <c r="A3643" s="51" t="s">
        <v>2182</v>
      </c>
      <c r="B3643" s="51" t="s">
        <v>1573</v>
      </c>
      <c r="C3643" s="51" t="s">
        <v>2630</v>
      </c>
      <c r="D3643" s="51" t="s">
        <v>1384</v>
      </c>
      <c r="E3643" s="51" t="s">
        <v>1383</v>
      </c>
      <c r="F3643" s="51" t="s">
        <v>1204</v>
      </c>
      <c r="G3643" s="51" t="s">
        <v>1203</v>
      </c>
      <c r="H3643" s="51" t="s">
        <v>1202</v>
      </c>
      <c r="I3643" s="51" t="s">
        <v>1201</v>
      </c>
      <c r="J3643" s="51" t="s">
        <v>1200</v>
      </c>
      <c r="K3643" s="51" t="s">
        <v>1199</v>
      </c>
      <c r="L3643" s="51" t="s">
        <v>1242</v>
      </c>
      <c r="M3643" s="51" t="s">
        <v>1250</v>
      </c>
      <c r="N3643" s="51" t="s">
        <v>1168</v>
      </c>
      <c r="O3643" s="51">
        <v>432900</v>
      </c>
      <c r="P3643" s="51" t="s">
        <v>1195</v>
      </c>
      <c r="Q3643" s="51" t="s">
        <v>1194</v>
      </c>
      <c r="R3643" s="51" t="s">
        <v>15</v>
      </c>
      <c r="T3643" s="51" t="s">
        <v>2498</v>
      </c>
    </row>
    <row r="3644" spans="1:20" x14ac:dyDescent="0.2">
      <c r="A3644" s="51" t="s">
        <v>2182</v>
      </c>
      <c r="B3644" s="51" t="s">
        <v>1573</v>
      </c>
      <c r="C3644" s="51" t="s">
        <v>2630</v>
      </c>
      <c r="D3644" s="51" t="s">
        <v>1384</v>
      </c>
      <c r="E3644" s="51" t="s">
        <v>1383</v>
      </c>
      <c r="F3644" s="51" t="s">
        <v>1204</v>
      </c>
      <c r="G3644" s="51" t="s">
        <v>1203</v>
      </c>
      <c r="H3644" s="51" t="s">
        <v>1202</v>
      </c>
      <c r="I3644" s="51" t="s">
        <v>1201</v>
      </c>
      <c r="J3644" s="51" t="s">
        <v>1200</v>
      </c>
      <c r="K3644" s="51" t="s">
        <v>1199</v>
      </c>
      <c r="L3644" s="51" t="s">
        <v>1238</v>
      </c>
      <c r="M3644" s="51" t="s">
        <v>1211</v>
      </c>
      <c r="N3644" s="51" t="s">
        <v>1164</v>
      </c>
      <c r="O3644" s="51">
        <v>499900</v>
      </c>
      <c r="P3644" s="51" t="s">
        <v>1195</v>
      </c>
      <c r="Q3644" s="51" t="s">
        <v>1194</v>
      </c>
      <c r="R3644" s="51" t="s">
        <v>15</v>
      </c>
      <c r="T3644" s="51" t="s">
        <v>2019</v>
      </c>
    </row>
    <row r="3645" spans="1:20" x14ac:dyDescent="0.2">
      <c r="A3645" s="51" t="s">
        <v>2182</v>
      </c>
      <c r="B3645" s="51" t="s">
        <v>1573</v>
      </c>
      <c r="C3645" s="51" t="s">
        <v>2630</v>
      </c>
      <c r="D3645" s="51" t="s">
        <v>1377</v>
      </c>
      <c r="E3645" s="51" t="s">
        <v>1376</v>
      </c>
      <c r="F3645" s="51" t="s">
        <v>1204</v>
      </c>
      <c r="G3645" s="51" t="s">
        <v>1203</v>
      </c>
      <c r="H3645" s="51" t="s">
        <v>1202</v>
      </c>
      <c r="I3645" s="51" t="s">
        <v>1201</v>
      </c>
      <c r="J3645" s="51" t="s">
        <v>1200</v>
      </c>
      <c r="K3645" s="51" t="s">
        <v>1199</v>
      </c>
      <c r="L3645" s="51" t="s">
        <v>1222</v>
      </c>
      <c r="M3645" s="51" t="s">
        <v>1791</v>
      </c>
      <c r="N3645" s="51" t="s">
        <v>2735</v>
      </c>
      <c r="O3645" s="51">
        <v>312400</v>
      </c>
      <c r="P3645" s="51" t="s">
        <v>1195</v>
      </c>
      <c r="Q3645" s="51" t="s">
        <v>1194</v>
      </c>
      <c r="R3645" s="51" t="s">
        <v>15</v>
      </c>
      <c r="T3645" s="51" t="s">
        <v>2364</v>
      </c>
    </row>
    <row r="3646" spans="1:20" x14ac:dyDescent="0.2">
      <c r="A3646" s="51" t="s">
        <v>2182</v>
      </c>
      <c r="B3646" s="51" t="s">
        <v>1573</v>
      </c>
      <c r="C3646" s="51" t="s">
        <v>2630</v>
      </c>
      <c r="D3646" s="51" t="s">
        <v>1377</v>
      </c>
      <c r="E3646" s="51" t="s">
        <v>1376</v>
      </c>
      <c r="F3646" s="51" t="s">
        <v>1204</v>
      </c>
      <c r="G3646" s="51" t="s">
        <v>1203</v>
      </c>
      <c r="H3646" s="51" t="s">
        <v>1202</v>
      </c>
      <c r="I3646" s="51" t="s">
        <v>1201</v>
      </c>
      <c r="J3646" s="51" t="s">
        <v>1200</v>
      </c>
      <c r="K3646" s="51" t="s">
        <v>1199</v>
      </c>
      <c r="L3646" s="51" t="s">
        <v>1219</v>
      </c>
      <c r="M3646" s="51" t="s">
        <v>1211</v>
      </c>
      <c r="N3646" s="51" t="s">
        <v>1164</v>
      </c>
      <c r="O3646" s="51">
        <v>209900</v>
      </c>
      <c r="P3646" s="51" t="s">
        <v>1195</v>
      </c>
      <c r="Q3646" s="51" t="s">
        <v>1194</v>
      </c>
      <c r="R3646" s="51" t="s">
        <v>15</v>
      </c>
      <c r="T3646" s="51" t="s">
        <v>2004</v>
      </c>
    </row>
    <row r="3647" spans="1:20" x14ac:dyDescent="0.2">
      <c r="A3647" s="51" t="s">
        <v>2182</v>
      </c>
      <c r="B3647" s="51" t="s">
        <v>1573</v>
      </c>
      <c r="C3647" s="51" t="s">
        <v>2630</v>
      </c>
      <c r="D3647" s="51" t="s">
        <v>1377</v>
      </c>
      <c r="E3647" s="51" t="s">
        <v>1376</v>
      </c>
      <c r="F3647" s="51" t="s">
        <v>1204</v>
      </c>
      <c r="G3647" s="51" t="s">
        <v>1203</v>
      </c>
      <c r="H3647" s="51" t="s">
        <v>1202</v>
      </c>
      <c r="I3647" s="51" t="s">
        <v>1201</v>
      </c>
      <c r="J3647" s="51" t="s">
        <v>1200</v>
      </c>
      <c r="K3647" s="51" t="s">
        <v>1199</v>
      </c>
      <c r="L3647" s="51" t="s">
        <v>1217</v>
      </c>
      <c r="M3647" s="51" t="s">
        <v>1214</v>
      </c>
      <c r="N3647" s="51" t="s">
        <v>1168</v>
      </c>
      <c r="O3647" s="51">
        <v>382900</v>
      </c>
      <c r="P3647" s="51" t="s">
        <v>1195</v>
      </c>
      <c r="Q3647" s="51" t="s">
        <v>1194</v>
      </c>
      <c r="R3647" s="51" t="s">
        <v>15</v>
      </c>
      <c r="T3647" s="51" t="s">
        <v>2518</v>
      </c>
    </row>
    <row r="3648" spans="1:20" x14ac:dyDescent="0.2">
      <c r="A3648" s="51" t="s">
        <v>2182</v>
      </c>
      <c r="B3648" s="51" t="s">
        <v>1573</v>
      </c>
      <c r="C3648" s="51" t="s">
        <v>2630</v>
      </c>
      <c r="D3648" s="51" t="s">
        <v>1377</v>
      </c>
      <c r="E3648" s="51" t="s">
        <v>1376</v>
      </c>
      <c r="F3648" s="51" t="s">
        <v>1204</v>
      </c>
      <c r="G3648" s="51" t="s">
        <v>1203</v>
      </c>
      <c r="H3648" s="51" t="s">
        <v>1202</v>
      </c>
      <c r="I3648" s="51" t="s">
        <v>1201</v>
      </c>
      <c r="J3648" s="51" t="s">
        <v>1200</v>
      </c>
      <c r="K3648" s="51" t="s">
        <v>1199</v>
      </c>
      <c r="L3648" s="51" t="s">
        <v>1215</v>
      </c>
      <c r="M3648" s="51" t="s">
        <v>1272</v>
      </c>
      <c r="N3648" s="51" t="s">
        <v>1166</v>
      </c>
      <c r="O3648" s="51">
        <v>325900</v>
      </c>
      <c r="P3648" s="51" t="s">
        <v>1195</v>
      </c>
      <c r="Q3648" s="51" t="s">
        <v>1194</v>
      </c>
      <c r="R3648" s="51" t="s">
        <v>15</v>
      </c>
      <c r="T3648" s="51" t="s">
        <v>2550</v>
      </c>
    </row>
    <row r="3649" spans="1:20" x14ac:dyDescent="0.2">
      <c r="A3649" s="51" t="s">
        <v>2182</v>
      </c>
      <c r="B3649" s="51" t="s">
        <v>1573</v>
      </c>
      <c r="C3649" s="51" t="s">
        <v>2630</v>
      </c>
      <c r="D3649" s="51" t="s">
        <v>1377</v>
      </c>
      <c r="E3649" s="51" t="s">
        <v>1376</v>
      </c>
      <c r="F3649" s="51" t="s">
        <v>1204</v>
      </c>
      <c r="G3649" s="51" t="s">
        <v>1203</v>
      </c>
      <c r="H3649" s="51" t="s">
        <v>1202</v>
      </c>
      <c r="I3649" s="51" t="s">
        <v>1201</v>
      </c>
      <c r="J3649" s="51" t="s">
        <v>1200</v>
      </c>
      <c r="K3649" s="51" t="s">
        <v>1199</v>
      </c>
      <c r="L3649" s="51" t="s">
        <v>1212</v>
      </c>
      <c r="M3649" s="51" t="s">
        <v>1197</v>
      </c>
      <c r="N3649" s="51" t="s">
        <v>1168</v>
      </c>
      <c r="O3649" s="51">
        <v>567400</v>
      </c>
      <c r="P3649" s="51" t="s">
        <v>1195</v>
      </c>
      <c r="Q3649" s="51" t="s">
        <v>1194</v>
      </c>
      <c r="R3649" s="51" t="s">
        <v>15</v>
      </c>
      <c r="T3649" s="51" t="s">
        <v>2679</v>
      </c>
    </row>
    <row r="3650" spans="1:20" x14ac:dyDescent="0.2">
      <c r="A3650" s="51" t="s">
        <v>2182</v>
      </c>
      <c r="B3650" s="51" t="s">
        <v>1573</v>
      </c>
      <c r="C3650" s="51" t="s">
        <v>2630</v>
      </c>
      <c r="D3650" s="51" t="s">
        <v>1377</v>
      </c>
      <c r="E3650" s="51" t="s">
        <v>1376</v>
      </c>
      <c r="F3650" s="51" t="s">
        <v>1204</v>
      </c>
      <c r="G3650" s="51" t="s">
        <v>1203</v>
      </c>
      <c r="H3650" s="51" t="s">
        <v>1202</v>
      </c>
      <c r="I3650" s="51" t="s">
        <v>1201</v>
      </c>
      <c r="J3650" s="51" t="s">
        <v>1200</v>
      </c>
      <c r="K3650" s="51" t="s">
        <v>1199</v>
      </c>
      <c r="L3650" s="51" t="s">
        <v>1198</v>
      </c>
      <c r="M3650" s="51" t="s">
        <v>1791</v>
      </c>
      <c r="N3650" s="51" t="s">
        <v>2735</v>
      </c>
      <c r="O3650" s="51">
        <v>98400</v>
      </c>
      <c r="P3650" s="51" t="s">
        <v>1195</v>
      </c>
      <c r="Q3650" s="51" t="s">
        <v>1194</v>
      </c>
      <c r="R3650" s="51" t="s">
        <v>15</v>
      </c>
      <c r="T3650" s="51" t="s">
        <v>2678</v>
      </c>
    </row>
    <row r="3651" spans="1:20" x14ac:dyDescent="0.2">
      <c r="A3651" s="51" t="s">
        <v>2182</v>
      </c>
      <c r="B3651" s="51" t="s">
        <v>1573</v>
      </c>
      <c r="C3651" s="51" t="s">
        <v>2630</v>
      </c>
      <c r="D3651" s="51" t="s">
        <v>1377</v>
      </c>
      <c r="E3651" s="51" t="s">
        <v>1376</v>
      </c>
      <c r="F3651" s="51" t="s">
        <v>1204</v>
      </c>
      <c r="G3651" s="51" t="s">
        <v>1203</v>
      </c>
      <c r="H3651" s="51" t="s">
        <v>1202</v>
      </c>
      <c r="I3651" s="51" t="s">
        <v>1201</v>
      </c>
      <c r="J3651" s="51" t="s">
        <v>1200</v>
      </c>
      <c r="K3651" s="51" t="s">
        <v>1199</v>
      </c>
      <c r="L3651" s="51" t="s">
        <v>1251</v>
      </c>
      <c r="M3651" s="51" t="s">
        <v>1791</v>
      </c>
      <c r="N3651" s="51" t="s">
        <v>2735</v>
      </c>
      <c r="O3651" s="51">
        <v>184900</v>
      </c>
      <c r="P3651" s="51" t="s">
        <v>1195</v>
      </c>
      <c r="Q3651" s="51" t="s">
        <v>1194</v>
      </c>
      <c r="R3651" s="51" t="s">
        <v>15</v>
      </c>
      <c r="T3651" s="51" t="s">
        <v>2490</v>
      </c>
    </row>
    <row r="3652" spans="1:20" x14ac:dyDescent="0.2">
      <c r="A3652" s="51" t="s">
        <v>2182</v>
      </c>
      <c r="B3652" s="51" t="s">
        <v>1573</v>
      </c>
      <c r="C3652" s="51" t="s">
        <v>2630</v>
      </c>
      <c r="D3652" s="51" t="s">
        <v>1377</v>
      </c>
      <c r="E3652" s="51" t="s">
        <v>1376</v>
      </c>
      <c r="F3652" s="51" t="s">
        <v>1204</v>
      </c>
      <c r="G3652" s="51" t="s">
        <v>1203</v>
      </c>
      <c r="H3652" s="51" t="s">
        <v>1202</v>
      </c>
      <c r="I3652" s="51" t="s">
        <v>1201</v>
      </c>
      <c r="J3652" s="51" t="s">
        <v>1200</v>
      </c>
      <c r="K3652" s="51" t="s">
        <v>1199</v>
      </c>
      <c r="L3652" s="51" t="s">
        <v>1248</v>
      </c>
      <c r="M3652" s="51" t="s">
        <v>1791</v>
      </c>
      <c r="N3652" s="51" t="s">
        <v>2735</v>
      </c>
      <c r="O3652" s="51">
        <v>309150</v>
      </c>
      <c r="P3652" s="51" t="s">
        <v>1195</v>
      </c>
      <c r="Q3652" s="51" t="s">
        <v>1194</v>
      </c>
      <c r="R3652" s="51" t="s">
        <v>15</v>
      </c>
      <c r="T3652" s="51" t="s">
        <v>2639</v>
      </c>
    </row>
    <row r="3653" spans="1:20" x14ac:dyDescent="0.2">
      <c r="A3653" s="51" t="s">
        <v>2182</v>
      </c>
      <c r="B3653" s="51" t="s">
        <v>1573</v>
      </c>
      <c r="C3653" s="51" t="s">
        <v>2630</v>
      </c>
      <c r="D3653" s="51" t="s">
        <v>1377</v>
      </c>
      <c r="E3653" s="51" t="s">
        <v>1376</v>
      </c>
      <c r="F3653" s="51" t="s">
        <v>1204</v>
      </c>
      <c r="G3653" s="51" t="s">
        <v>1203</v>
      </c>
      <c r="H3653" s="51" t="s">
        <v>1202</v>
      </c>
      <c r="I3653" s="51" t="s">
        <v>1201</v>
      </c>
      <c r="J3653" s="51" t="s">
        <v>1200</v>
      </c>
      <c r="K3653" s="51" t="s">
        <v>1199</v>
      </c>
      <c r="L3653" s="51" t="s">
        <v>1246</v>
      </c>
      <c r="M3653" s="51" t="s">
        <v>1211</v>
      </c>
      <c r="N3653" s="51" t="s">
        <v>1164</v>
      </c>
      <c r="O3653" s="51">
        <v>327900</v>
      </c>
      <c r="P3653" s="51" t="s">
        <v>1195</v>
      </c>
      <c r="Q3653" s="51" t="s">
        <v>1194</v>
      </c>
      <c r="R3653" s="51" t="s">
        <v>15</v>
      </c>
      <c r="T3653" s="51" t="s">
        <v>2321</v>
      </c>
    </row>
    <row r="3654" spans="1:20" x14ac:dyDescent="0.2">
      <c r="A3654" s="51" t="s">
        <v>2182</v>
      </c>
      <c r="B3654" s="51" t="s">
        <v>1573</v>
      </c>
      <c r="C3654" s="51" t="s">
        <v>2630</v>
      </c>
      <c r="D3654" s="51" t="s">
        <v>1377</v>
      </c>
      <c r="E3654" s="51" t="s">
        <v>1376</v>
      </c>
      <c r="F3654" s="51" t="s">
        <v>1204</v>
      </c>
      <c r="G3654" s="51" t="s">
        <v>1203</v>
      </c>
      <c r="H3654" s="51" t="s">
        <v>1202</v>
      </c>
      <c r="I3654" s="51" t="s">
        <v>1201</v>
      </c>
      <c r="J3654" s="51" t="s">
        <v>1200</v>
      </c>
      <c r="K3654" s="51" t="s">
        <v>1199</v>
      </c>
      <c r="L3654" s="51" t="s">
        <v>1244</v>
      </c>
      <c r="M3654" s="51" t="s">
        <v>1791</v>
      </c>
      <c r="N3654" s="51" t="s">
        <v>2735</v>
      </c>
      <c r="O3654" s="51">
        <v>179500</v>
      </c>
      <c r="P3654" s="51" t="s">
        <v>1195</v>
      </c>
      <c r="Q3654" s="51" t="s">
        <v>1194</v>
      </c>
      <c r="R3654" s="51" t="s">
        <v>15</v>
      </c>
      <c r="T3654" s="51" t="s">
        <v>1262</v>
      </c>
    </row>
    <row r="3655" spans="1:20" x14ac:dyDescent="0.2">
      <c r="A3655" s="51" t="s">
        <v>2182</v>
      </c>
      <c r="B3655" s="51" t="s">
        <v>1573</v>
      </c>
      <c r="C3655" s="51" t="s">
        <v>2630</v>
      </c>
      <c r="D3655" s="51" t="s">
        <v>1377</v>
      </c>
      <c r="E3655" s="51" t="s">
        <v>1376</v>
      </c>
      <c r="F3655" s="51" t="s">
        <v>1204</v>
      </c>
      <c r="G3655" s="51" t="s">
        <v>1203</v>
      </c>
      <c r="H3655" s="51" t="s">
        <v>1202</v>
      </c>
      <c r="I3655" s="51" t="s">
        <v>1201</v>
      </c>
      <c r="J3655" s="51" t="s">
        <v>1200</v>
      </c>
      <c r="K3655" s="51" t="s">
        <v>1199</v>
      </c>
      <c r="L3655" s="51" t="s">
        <v>1242</v>
      </c>
      <c r="M3655" s="51" t="s">
        <v>1221</v>
      </c>
      <c r="N3655" s="51" t="s">
        <v>1164</v>
      </c>
      <c r="O3655" s="51">
        <v>154900</v>
      </c>
      <c r="P3655" s="51" t="s">
        <v>1195</v>
      </c>
      <c r="Q3655" s="51" t="s">
        <v>1194</v>
      </c>
      <c r="R3655" s="51" t="s">
        <v>15</v>
      </c>
      <c r="T3655" s="51" t="s">
        <v>2608</v>
      </c>
    </row>
    <row r="3656" spans="1:20" x14ac:dyDescent="0.2">
      <c r="A3656" s="51" t="s">
        <v>2182</v>
      </c>
      <c r="B3656" s="51" t="s">
        <v>1573</v>
      </c>
      <c r="C3656" s="51" t="s">
        <v>2630</v>
      </c>
      <c r="D3656" s="51" t="s">
        <v>1377</v>
      </c>
      <c r="E3656" s="51" t="s">
        <v>1376</v>
      </c>
      <c r="F3656" s="51" t="s">
        <v>1204</v>
      </c>
      <c r="G3656" s="51" t="s">
        <v>1203</v>
      </c>
      <c r="H3656" s="51" t="s">
        <v>1202</v>
      </c>
      <c r="I3656" s="51" t="s">
        <v>1201</v>
      </c>
      <c r="J3656" s="51" t="s">
        <v>1200</v>
      </c>
      <c r="K3656" s="51" t="s">
        <v>1199</v>
      </c>
      <c r="L3656" s="51" t="s">
        <v>1238</v>
      </c>
      <c r="M3656" s="51" t="s">
        <v>1197</v>
      </c>
      <c r="N3656" s="51" t="s">
        <v>1168</v>
      </c>
      <c r="O3656" s="51">
        <v>247900</v>
      </c>
      <c r="P3656" s="51" t="s">
        <v>1195</v>
      </c>
      <c r="Q3656" s="51" t="s">
        <v>1194</v>
      </c>
      <c r="R3656" s="51" t="s">
        <v>15</v>
      </c>
      <c r="T3656" s="51" t="s">
        <v>2632</v>
      </c>
    </row>
    <row r="3657" spans="1:20" x14ac:dyDescent="0.2">
      <c r="A3657" s="51" t="s">
        <v>2182</v>
      </c>
      <c r="B3657" s="51" t="s">
        <v>1573</v>
      </c>
      <c r="C3657" s="51" t="s">
        <v>2630</v>
      </c>
      <c r="D3657" s="51" t="s">
        <v>1369</v>
      </c>
      <c r="E3657" s="51" t="s">
        <v>1368</v>
      </c>
      <c r="F3657" s="51" t="s">
        <v>1204</v>
      </c>
      <c r="G3657" s="51" t="s">
        <v>1203</v>
      </c>
      <c r="H3657" s="51" t="s">
        <v>1202</v>
      </c>
      <c r="I3657" s="51" t="s">
        <v>1201</v>
      </c>
      <c r="J3657" s="51" t="s">
        <v>1200</v>
      </c>
      <c r="K3657" s="51" t="s">
        <v>1199</v>
      </c>
      <c r="L3657" s="51" t="s">
        <v>1222</v>
      </c>
      <c r="M3657" s="51" t="s">
        <v>1791</v>
      </c>
      <c r="N3657" s="51" t="s">
        <v>2735</v>
      </c>
      <c r="O3657" s="51">
        <v>177300</v>
      </c>
      <c r="P3657" s="51" t="s">
        <v>1195</v>
      </c>
      <c r="Q3657" s="51" t="s">
        <v>1194</v>
      </c>
      <c r="R3657" s="51" t="s">
        <v>1213</v>
      </c>
      <c r="T3657" s="51" t="s">
        <v>2634</v>
      </c>
    </row>
    <row r="3658" spans="1:20" x14ac:dyDescent="0.2">
      <c r="A3658" s="51" t="s">
        <v>2182</v>
      </c>
      <c r="B3658" s="51" t="s">
        <v>1573</v>
      </c>
      <c r="C3658" s="51" t="s">
        <v>2630</v>
      </c>
      <c r="D3658" s="51" t="s">
        <v>1369</v>
      </c>
      <c r="E3658" s="51" t="s">
        <v>1368</v>
      </c>
      <c r="F3658" s="51" t="s">
        <v>1204</v>
      </c>
      <c r="G3658" s="51" t="s">
        <v>1203</v>
      </c>
      <c r="H3658" s="51" t="s">
        <v>1202</v>
      </c>
      <c r="I3658" s="51" t="s">
        <v>1201</v>
      </c>
      <c r="J3658" s="51" t="s">
        <v>1200</v>
      </c>
      <c r="K3658" s="51" t="s">
        <v>1199</v>
      </c>
      <c r="L3658" s="51" t="s">
        <v>1219</v>
      </c>
      <c r="M3658" s="51" t="s">
        <v>1791</v>
      </c>
      <c r="N3658" s="51" t="s">
        <v>2735</v>
      </c>
      <c r="O3658" s="51">
        <v>134100</v>
      </c>
      <c r="P3658" s="51" t="s">
        <v>1195</v>
      </c>
      <c r="Q3658" s="51" t="s">
        <v>1194</v>
      </c>
      <c r="R3658" s="51" t="s">
        <v>15</v>
      </c>
      <c r="T3658" s="51" t="s">
        <v>2677</v>
      </c>
    </row>
    <row r="3659" spans="1:20" x14ac:dyDescent="0.2">
      <c r="A3659" s="51" t="s">
        <v>2182</v>
      </c>
      <c r="B3659" s="51" t="s">
        <v>1573</v>
      </c>
      <c r="C3659" s="51" t="s">
        <v>2630</v>
      </c>
      <c r="D3659" s="51" t="s">
        <v>1369</v>
      </c>
      <c r="E3659" s="51" t="s">
        <v>1368</v>
      </c>
      <c r="F3659" s="51" t="s">
        <v>1204</v>
      </c>
      <c r="G3659" s="51" t="s">
        <v>1203</v>
      </c>
      <c r="H3659" s="51" t="s">
        <v>1202</v>
      </c>
      <c r="I3659" s="51" t="s">
        <v>1201</v>
      </c>
      <c r="J3659" s="51" t="s">
        <v>1200</v>
      </c>
      <c r="K3659" s="51" t="s">
        <v>1199</v>
      </c>
      <c r="L3659" s="51" t="s">
        <v>1217</v>
      </c>
      <c r="M3659" s="51" t="s">
        <v>1197</v>
      </c>
      <c r="N3659" s="51" t="s">
        <v>1168</v>
      </c>
      <c r="O3659" s="51">
        <v>327900</v>
      </c>
      <c r="P3659" s="51" t="s">
        <v>1195</v>
      </c>
      <c r="Q3659" s="51" t="s">
        <v>1194</v>
      </c>
      <c r="R3659" s="51" t="s">
        <v>15</v>
      </c>
      <c r="T3659" s="51" t="s">
        <v>2321</v>
      </c>
    </row>
    <row r="3660" spans="1:20" x14ac:dyDescent="0.2">
      <c r="A3660" s="51" t="s">
        <v>2182</v>
      </c>
      <c r="B3660" s="51" t="s">
        <v>1573</v>
      </c>
      <c r="C3660" s="51" t="s">
        <v>2630</v>
      </c>
      <c r="D3660" s="51" t="s">
        <v>1369</v>
      </c>
      <c r="E3660" s="51" t="s">
        <v>1368</v>
      </c>
      <c r="F3660" s="51" t="s">
        <v>1204</v>
      </c>
      <c r="G3660" s="51" t="s">
        <v>1203</v>
      </c>
      <c r="H3660" s="51" t="s">
        <v>1202</v>
      </c>
      <c r="I3660" s="51" t="s">
        <v>1201</v>
      </c>
      <c r="J3660" s="51" t="s">
        <v>1200</v>
      </c>
      <c r="K3660" s="51" t="s">
        <v>1199</v>
      </c>
      <c r="L3660" s="51" t="s">
        <v>1215</v>
      </c>
      <c r="M3660" s="51" t="s">
        <v>1221</v>
      </c>
      <c r="N3660" s="51" t="s">
        <v>1164</v>
      </c>
      <c r="O3660" s="51">
        <v>184900</v>
      </c>
      <c r="P3660" s="51" t="s">
        <v>1195</v>
      </c>
      <c r="Q3660" s="51" t="s">
        <v>1194</v>
      </c>
      <c r="R3660" s="51" t="s">
        <v>15</v>
      </c>
      <c r="T3660" s="51" t="s">
        <v>2490</v>
      </c>
    </row>
    <row r="3661" spans="1:20" x14ac:dyDescent="0.2">
      <c r="A3661" s="51" t="s">
        <v>2182</v>
      </c>
      <c r="B3661" s="51" t="s">
        <v>1573</v>
      </c>
      <c r="C3661" s="51" t="s">
        <v>2630</v>
      </c>
      <c r="D3661" s="51" t="s">
        <v>1369</v>
      </c>
      <c r="E3661" s="51" t="s">
        <v>1368</v>
      </c>
      <c r="F3661" s="51" t="s">
        <v>1204</v>
      </c>
      <c r="G3661" s="51" t="s">
        <v>1203</v>
      </c>
      <c r="H3661" s="51" t="s">
        <v>1202</v>
      </c>
      <c r="I3661" s="51" t="s">
        <v>1201</v>
      </c>
      <c r="J3661" s="51" t="s">
        <v>1200</v>
      </c>
      <c r="K3661" s="51" t="s">
        <v>1199</v>
      </c>
      <c r="L3661" s="51" t="s">
        <v>1212</v>
      </c>
      <c r="M3661" s="51" t="s">
        <v>1791</v>
      </c>
      <c r="N3661" s="51" t="s">
        <v>2735</v>
      </c>
      <c r="O3661" s="51">
        <v>312150</v>
      </c>
      <c r="P3661" s="51" t="s">
        <v>1195</v>
      </c>
      <c r="Q3661" s="51" t="s">
        <v>1194</v>
      </c>
      <c r="R3661" s="51" t="s">
        <v>15</v>
      </c>
      <c r="T3661" s="51" t="s">
        <v>2676</v>
      </c>
    </row>
    <row r="3662" spans="1:20" x14ac:dyDescent="0.2">
      <c r="A3662" s="51" t="s">
        <v>2182</v>
      </c>
      <c r="B3662" s="51" t="s">
        <v>1573</v>
      </c>
      <c r="C3662" s="51" t="s">
        <v>2630</v>
      </c>
      <c r="D3662" s="51" t="s">
        <v>1369</v>
      </c>
      <c r="E3662" s="51" t="s">
        <v>1368</v>
      </c>
      <c r="F3662" s="51" t="s">
        <v>1204</v>
      </c>
      <c r="G3662" s="51" t="s">
        <v>1203</v>
      </c>
      <c r="H3662" s="51" t="s">
        <v>1202</v>
      </c>
      <c r="I3662" s="51" t="s">
        <v>1201</v>
      </c>
      <c r="J3662" s="51" t="s">
        <v>1200</v>
      </c>
      <c r="K3662" s="51" t="s">
        <v>1199</v>
      </c>
      <c r="L3662" s="51" t="s">
        <v>1198</v>
      </c>
      <c r="M3662" s="51" t="s">
        <v>1197</v>
      </c>
      <c r="N3662" s="51" t="s">
        <v>1168</v>
      </c>
      <c r="O3662" s="51">
        <v>247700</v>
      </c>
      <c r="P3662" s="51" t="s">
        <v>1195</v>
      </c>
      <c r="Q3662" s="51" t="s">
        <v>1194</v>
      </c>
      <c r="R3662" s="51" t="s">
        <v>15</v>
      </c>
      <c r="T3662" s="51" t="s">
        <v>2488</v>
      </c>
    </row>
    <row r="3663" spans="1:20" x14ac:dyDescent="0.2">
      <c r="A3663" s="51" t="s">
        <v>2182</v>
      </c>
      <c r="B3663" s="51" t="s">
        <v>1573</v>
      </c>
      <c r="C3663" s="51" t="s">
        <v>2630</v>
      </c>
      <c r="D3663" s="51" t="s">
        <v>1369</v>
      </c>
      <c r="E3663" s="51" t="s">
        <v>1368</v>
      </c>
      <c r="F3663" s="51" t="s">
        <v>1204</v>
      </c>
      <c r="G3663" s="51" t="s">
        <v>1203</v>
      </c>
      <c r="H3663" s="51" t="s">
        <v>1202</v>
      </c>
      <c r="I3663" s="51" t="s">
        <v>1201</v>
      </c>
      <c r="J3663" s="51" t="s">
        <v>1200</v>
      </c>
      <c r="K3663" s="51" t="s">
        <v>1199</v>
      </c>
      <c r="L3663" s="51" t="s">
        <v>1251</v>
      </c>
      <c r="M3663" s="51" t="s">
        <v>1211</v>
      </c>
      <c r="N3663" s="51" t="s">
        <v>1164</v>
      </c>
      <c r="O3663" s="51">
        <v>314000</v>
      </c>
      <c r="P3663" s="51" t="s">
        <v>1195</v>
      </c>
      <c r="Q3663" s="51" t="s">
        <v>1194</v>
      </c>
      <c r="R3663" s="51" t="s">
        <v>15</v>
      </c>
      <c r="T3663" s="51" t="s">
        <v>2546</v>
      </c>
    </row>
    <row r="3664" spans="1:20" x14ac:dyDescent="0.2">
      <c r="A3664" s="51" t="s">
        <v>2182</v>
      </c>
      <c r="B3664" s="51" t="s">
        <v>1573</v>
      </c>
      <c r="C3664" s="51" t="s">
        <v>2630</v>
      </c>
      <c r="D3664" s="51" t="s">
        <v>1369</v>
      </c>
      <c r="E3664" s="51" t="s">
        <v>1368</v>
      </c>
      <c r="F3664" s="51" t="s">
        <v>1204</v>
      </c>
      <c r="G3664" s="51" t="s">
        <v>1203</v>
      </c>
      <c r="H3664" s="51" t="s">
        <v>1202</v>
      </c>
      <c r="I3664" s="51" t="s">
        <v>1201</v>
      </c>
      <c r="J3664" s="51" t="s">
        <v>1200</v>
      </c>
      <c r="K3664" s="51" t="s">
        <v>1199</v>
      </c>
      <c r="L3664" s="51" t="s">
        <v>1248</v>
      </c>
      <c r="M3664" s="51" t="s">
        <v>1211</v>
      </c>
      <c r="N3664" s="51" t="s">
        <v>1164</v>
      </c>
      <c r="O3664" s="51">
        <v>168900</v>
      </c>
      <c r="P3664" s="51" t="s">
        <v>1195</v>
      </c>
      <c r="Q3664" s="51" t="s">
        <v>1194</v>
      </c>
      <c r="R3664" s="51" t="s">
        <v>15</v>
      </c>
      <c r="T3664" s="51" t="s">
        <v>2261</v>
      </c>
    </row>
    <row r="3665" spans="1:20" x14ac:dyDescent="0.2">
      <c r="A3665" s="51" t="s">
        <v>2182</v>
      </c>
      <c r="B3665" s="51" t="s">
        <v>1573</v>
      </c>
      <c r="C3665" s="51" t="s">
        <v>2630</v>
      </c>
      <c r="D3665" s="51" t="s">
        <v>1369</v>
      </c>
      <c r="E3665" s="51" t="s">
        <v>1368</v>
      </c>
      <c r="F3665" s="51" t="s">
        <v>1204</v>
      </c>
      <c r="G3665" s="51" t="s">
        <v>1203</v>
      </c>
      <c r="H3665" s="51" t="s">
        <v>1202</v>
      </c>
      <c r="I3665" s="51" t="s">
        <v>1201</v>
      </c>
      <c r="J3665" s="51" t="s">
        <v>1200</v>
      </c>
      <c r="K3665" s="51" t="s">
        <v>1199</v>
      </c>
      <c r="L3665" s="51" t="s">
        <v>1246</v>
      </c>
      <c r="M3665" s="51" t="s">
        <v>1791</v>
      </c>
      <c r="N3665" s="51" t="s">
        <v>2735</v>
      </c>
      <c r="O3665" s="51">
        <v>224400</v>
      </c>
      <c r="P3665" s="51" t="s">
        <v>1195</v>
      </c>
      <c r="Q3665" s="51" t="s">
        <v>1194</v>
      </c>
      <c r="R3665" s="51" t="s">
        <v>15</v>
      </c>
      <c r="T3665" s="51" t="s">
        <v>2428</v>
      </c>
    </row>
    <row r="3666" spans="1:20" x14ac:dyDescent="0.2">
      <c r="A3666" s="51" t="s">
        <v>2182</v>
      </c>
      <c r="B3666" s="51" t="s">
        <v>1573</v>
      </c>
      <c r="C3666" s="51" t="s">
        <v>2630</v>
      </c>
      <c r="D3666" s="51" t="s">
        <v>1369</v>
      </c>
      <c r="E3666" s="51" t="s">
        <v>1368</v>
      </c>
      <c r="F3666" s="51" t="s">
        <v>1204</v>
      </c>
      <c r="G3666" s="51" t="s">
        <v>1203</v>
      </c>
      <c r="H3666" s="51" t="s">
        <v>1202</v>
      </c>
      <c r="I3666" s="51" t="s">
        <v>1201</v>
      </c>
      <c r="J3666" s="51" t="s">
        <v>1200</v>
      </c>
      <c r="K3666" s="51" t="s">
        <v>1199</v>
      </c>
      <c r="L3666" s="51" t="s">
        <v>1244</v>
      </c>
      <c r="M3666" s="51" t="s">
        <v>1791</v>
      </c>
      <c r="N3666" s="51" t="s">
        <v>2735</v>
      </c>
      <c r="O3666" s="51">
        <v>146200</v>
      </c>
      <c r="P3666" s="51" t="s">
        <v>1195</v>
      </c>
      <c r="Q3666" s="51" t="s">
        <v>1194</v>
      </c>
      <c r="R3666" s="51" t="s">
        <v>15</v>
      </c>
      <c r="T3666" s="51" t="s">
        <v>2675</v>
      </c>
    </row>
    <row r="3667" spans="1:20" x14ac:dyDescent="0.2">
      <c r="A3667" s="51" t="s">
        <v>2182</v>
      </c>
      <c r="B3667" s="51" t="s">
        <v>1573</v>
      </c>
      <c r="C3667" s="51" t="s">
        <v>2630</v>
      </c>
      <c r="D3667" s="51" t="s">
        <v>1369</v>
      </c>
      <c r="E3667" s="51" t="s">
        <v>1368</v>
      </c>
      <c r="F3667" s="51" t="s">
        <v>1204</v>
      </c>
      <c r="G3667" s="51" t="s">
        <v>1203</v>
      </c>
      <c r="H3667" s="51" t="s">
        <v>1202</v>
      </c>
      <c r="I3667" s="51" t="s">
        <v>1201</v>
      </c>
      <c r="J3667" s="51" t="s">
        <v>1200</v>
      </c>
      <c r="K3667" s="51" t="s">
        <v>1199</v>
      </c>
      <c r="L3667" s="51" t="s">
        <v>1242</v>
      </c>
      <c r="M3667" s="51" t="s">
        <v>1791</v>
      </c>
      <c r="N3667" s="51" t="s">
        <v>2735</v>
      </c>
      <c r="O3667" s="51">
        <v>326600</v>
      </c>
      <c r="P3667" s="51" t="s">
        <v>1195</v>
      </c>
      <c r="Q3667" s="51" t="s">
        <v>1194</v>
      </c>
      <c r="R3667" s="51" t="s">
        <v>15</v>
      </c>
      <c r="T3667" s="51" t="s">
        <v>2543</v>
      </c>
    </row>
    <row r="3668" spans="1:20" x14ac:dyDescent="0.2">
      <c r="A3668" s="51" t="s">
        <v>2182</v>
      </c>
      <c r="B3668" s="51" t="s">
        <v>1573</v>
      </c>
      <c r="C3668" s="51" t="s">
        <v>2630</v>
      </c>
      <c r="D3668" s="51" t="s">
        <v>1369</v>
      </c>
      <c r="E3668" s="51" t="s">
        <v>1368</v>
      </c>
      <c r="F3668" s="51" t="s">
        <v>1204</v>
      </c>
      <c r="G3668" s="51" t="s">
        <v>1203</v>
      </c>
      <c r="H3668" s="51" t="s">
        <v>1202</v>
      </c>
      <c r="I3668" s="51" t="s">
        <v>1201</v>
      </c>
      <c r="J3668" s="51" t="s">
        <v>1200</v>
      </c>
      <c r="K3668" s="51" t="s">
        <v>1199</v>
      </c>
      <c r="L3668" s="51" t="s">
        <v>1238</v>
      </c>
      <c r="M3668" s="51" t="s">
        <v>1211</v>
      </c>
      <c r="N3668" s="51" t="s">
        <v>1164</v>
      </c>
      <c r="O3668" s="51">
        <v>322900</v>
      </c>
      <c r="P3668" s="51" t="s">
        <v>1195</v>
      </c>
      <c r="Q3668" s="51" t="s">
        <v>1194</v>
      </c>
      <c r="R3668" s="51" t="s">
        <v>15</v>
      </c>
      <c r="T3668" s="51" t="s">
        <v>2228</v>
      </c>
    </row>
    <row r="3669" spans="1:20" x14ac:dyDescent="0.2">
      <c r="A3669" s="51" t="s">
        <v>2182</v>
      </c>
      <c r="B3669" s="51" t="s">
        <v>1573</v>
      </c>
      <c r="C3669" s="51" t="s">
        <v>2630</v>
      </c>
      <c r="D3669" s="51" t="s">
        <v>1362</v>
      </c>
      <c r="E3669" s="51" t="s">
        <v>1361</v>
      </c>
      <c r="F3669" s="51" t="s">
        <v>1204</v>
      </c>
      <c r="G3669" s="51" t="s">
        <v>1203</v>
      </c>
      <c r="H3669" s="51" t="s">
        <v>1202</v>
      </c>
      <c r="I3669" s="51" t="s">
        <v>1201</v>
      </c>
      <c r="J3669" s="51" t="s">
        <v>1200</v>
      </c>
      <c r="K3669" s="51" t="s">
        <v>1199</v>
      </c>
      <c r="L3669" s="51" t="s">
        <v>1222</v>
      </c>
      <c r="M3669" s="51" t="s">
        <v>1211</v>
      </c>
      <c r="N3669" s="51" t="s">
        <v>1164</v>
      </c>
      <c r="O3669" s="51">
        <v>229900</v>
      </c>
      <c r="P3669" s="51" t="s">
        <v>1195</v>
      </c>
      <c r="Q3669" s="51" t="s">
        <v>1194</v>
      </c>
      <c r="R3669" s="51" t="s">
        <v>15</v>
      </c>
      <c r="T3669" s="51" t="s">
        <v>1654</v>
      </c>
    </row>
    <row r="3670" spans="1:20" x14ac:dyDescent="0.2">
      <c r="A3670" s="51" t="s">
        <v>2182</v>
      </c>
      <c r="B3670" s="51" t="s">
        <v>1573</v>
      </c>
      <c r="C3670" s="51" t="s">
        <v>2630</v>
      </c>
      <c r="D3670" s="51" t="s">
        <v>1362</v>
      </c>
      <c r="E3670" s="51" t="s">
        <v>1361</v>
      </c>
      <c r="F3670" s="51" t="s">
        <v>1204</v>
      </c>
      <c r="G3670" s="51" t="s">
        <v>1203</v>
      </c>
      <c r="H3670" s="51" t="s">
        <v>1202</v>
      </c>
      <c r="I3670" s="51" t="s">
        <v>1201</v>
      </c>
      <c r="J3670" s="51" t="s">
        <v>1200</v>
      </c>
      <c r="K3670" s="51" t="s">
        <v>1199</v>
      </c>
      <c r="L3670" s="51" t="s">
        <v>1219</v>
      </c>
      <c r="M3670" s="51" t="s">
        <v>1211</v>
      </c>
      <c r="N3670" s="51" t="s">
        <v>1164</v>
      </c>
      <c r="O3670" s="51">
        <v>184000</v>
      </c>
      <c r="P3670" s="51" t="s">
        <v>1195</v>
      </c>
      <c r="Q3670" s="51" t="s">
        <v>1194</v>
      </c>
      <c r="R3670" s="51" t="s">
        <v>15</v>
      </c>
      <c r="T3670" s="51" t="s">
        <v>2656</v>
      </c>
    </row>
    <row r="3671" spans="1:20" x14ac:dyDescent="0.2">
      <c r="A3671" s="51" t="s">
        <v>2182</v>
      </c>
      <c r="B3671" s="51" t="s">
        <v>1573</v>
      </c>
      <c r="C3671" s="51" t="s">
        <v>2630</v>
      </c>
      <c r="D3671" s="51" t="s">
        <v>1362</v>
      </c>
      <c r="E3671" s="51" t="s">
        <v>1361</v>
      </c>
      <c r="F3671" s="51" t="s">
        <v>1204</v>
      </c>
      <c r="G3671" s="51" t="s">
        <v>1203</v>
      </c>
      <c r="H3671" s="51" t="s">
        <v>1202</v>
      </c>
      <c r="I3671" s="51" t="s">
        <v>1201</v>
      </c>
      <c r="J3671" s="51" t="s">
        <v>1200</v>
      </c>
      <c r="K3671" s="51" t="s">
        <v>1199</v>
      </c>
      <c r="L3671" s="51" t="s">
        <v>1217</v>
      </c>
      <c r="M3671" s="51" t="s">
        <v>1791</v>
      </c>
      <c r="N3671" s="51" t="s">
        <v>2735</v>
      </c>
      <c r="O3671" s="51">
        <v>273000</v>
      </c>
      <c r="P3671" s="51" t="s">
        <v>1195</v>
      </c>
      <c r="Q3671" s="51" t="s">
        <v>1194</v>
      </c>
      <c r="R3671" s="51" t="s">
        <v>15</v>
      </c>
      <c r="T3671" s="51" t="s">
        <v>2674</v>
      </c>
    </row>
    <row r="3672" spans="1:20" x14ac:dyDescent="0.2">
      <c r="A3672" s="51" t="s">
        <v>2182</v>
      </c>
      <c r="B3672" s="51" t="s">
        <v>1573</v>
      </c>
      <c r="C3672" s="51" t="s">
        <v>2630</v>
      </c>
      <c r="D3672" s="51" t="s">
        <v>1362</v>
      </c>
      <c r="E3672" s="51" t="s">
        <v>1361</v>
      </c>
      <c r="F3672" s="51" t="s">
        <v>1204</v>
      </c>
      <c r="G3672" s="51" t="s">
        <v>1203</v>
      </c>
      <c r="H3672" s="51" t="s">
        <v>1202</v>
      </c>
      <c r="I3672" s="51" t="s">
        <v>1201</v>
      </c>
      <c r="J3672" s="51" t="s">
        <v>1200</v>
      </c>
      <c r="K3672" s="51" t="s">
        <v>1199</v>
      </c>
      <c r="L3672" s="51" t="s">
        <v>1215</v>
      </c>
      <c r="M3672" s="51" t="s">
        <v>1211</v>
      </c>
      <c r="N3672" s="51" t="s">
        <v>1164</v>
      </c>
      <c r="O3672" s="51">
        <v>430650</v>
      </c>
      <c r="P3672" s="51" t="s">
        <v>1195</v>
      </c>
      <c r="Q3672" s="51" t="s">
        <v>1194</v>
      </c>
      <c r="R3672" s="51" t="s">
        <v>15</v>
      </c>
      <c r="T3672" s="51" t="s">
        <v>2663</v>
      </c>
    </row>
    <row r="3673" spans="1:20" x14ac:dyDescent="0.2">
      <c r="A3673" s="51" t="s">
        <v>2182</v>
      </c>
      <c r="B3673" s="51" t="s">
        <v>1573</v>
      </c>
      <c r="C3673" s="51" t="s">
        <v>2630</v>
      </c>
      <c r="D3673" s="51" t="s">
        <v>1362</v>
      </c>
      <c r="E3673" s="51" t="s">
        <v>1361</v>
      </c>
      <c r="F3673" s="51" t="s">
        <v>1204</v>
      </c>
      <c r="G3673" s="51" t="s">
        <v>1203</v>
      </c>
      <c r="H3673" s="51" t="s">
        <v>1202</v>
      </c>
      <c r="I3673" s="51" t="s">
        <v>1201</v>
      </c>
      <c r="J3673" s="51" t="s">
        <v>1200</v>
      </c>
      <c r="K3673" s="51" t="s">
        <v>1199</v>
      </c>
      <c r="L3673" s="51" t="s">
        <v>1212</v>
      </c>
      <c r="M3673" s="51" t="s">
        <v>1211</v>
      </c>
      <c r="N3673" s="51" t="s">
        <v>1164</v>
      </c>
      <c r="O3673" s="51">
        <v>259364.8</v>
      </c>
      <c r="P3673" s="51" t="s">
        <v>1195</v>
      </c>
      <c r="Q3673" s="51" t="s">
        <v>1194</v>
      </c>
      <c r="R3673" s="51" t="s">
        <v>15</v>
      </c>
      <c r="T3673" s="51" t="s">
        <v>2493</v>
      </c>
    </row>
    <row r="3674" spans="1:20" x14ac:dyDescent="0.2">
      <c r="A3674" s="51" t="s">
        <v>2182</v>
      </c>
      <c r="B3674" s="51" t="s">
        <v>1573</v>
      </c>
      <c r="C3674" s="51" t="s">
        <v>2630</v>
      </c>
      <c r="D3674" s="51" t="s">
        <v>1362</v>
      </c>
      <c r="E3674" s="51" t="s">
        <v>1361</v>
      </c>
      <c r="F3674" s="51" t="s">
        <v>1204</v>
      </c>
      <c r="G3674" s="51" t="s">
        <v>1203</v>
      </c>
      <c r="H3674" s="51" t="s">
        <v>1202</v>
      </c>
      <c r="I3674" s="51" t="s">
        <v>1201</v>
      </c>
      <c r="J3674" s="51" t="s">
        <v>1200</v>
      </c>
      <c r="K3674" s="51" t="s">
        <v>1199</v>
      </c>
      <c r="L3674" s="51" t="s">
        <v>1198</v>
      </c>
      <c r="M3674" s="51" t="s">
        <v>1791</v>
      </c>
      <c r="N3674" s="51" t="s">
        <v>2735</v>
      </c>
      <c r="O3674" s="51">
        <v>149500</v>
      </c>
      <c r="P3674" s="51" t="s">
        <v>1195</v>
      </c>
      <c r="Q3674" s="51" t="s">
        <v>1194</v>
      </c>
      <c r="R3674" s="51" t="s">
        <v>15</v>
      </c>
      <c r="T3674" s="51" t="s">
        <v>2673</v>
      </c>
    </row>
    <row r="3675" spans="1:20" x14ac:dyDescent="0.2">
      <c r="A3675" s="51" t="s">
        <v>2182</v>
      </c>
      <c r="B3675" s="51" t="s">
        <v>1573</v>
      </c>
      <c r="C3675" s="51" t="s">
        <v>2630</v>
      </c>
      <c r="D3675" s="51" t="s">
        <v>1362</v>
      </c>
      <c r="E3675" s="51" t="s">
        <v>1361</v>
      </c>
      <c r="F3675" s="51" t="s">
        <v>1204</v>
      </c>
      <c r="G3675" s="51" t="s">
        <v>1203</v>
      </c>
      <c r="H3675" s="51" t="s">
        <v>1202</v>
      </c>
      <c r="I3675" s="51" t="s">
        <v>1201</v>
      </c>
      <c r="J3675" s="51" t="s">
        <v>1200</v>
      </c>
      <c r="K3675" s="51" t="s">
        <v>1199</v>
      </c>
      <c r="L3675" s="51" t="s">
        <v>1251</v>
      </c>
      <c r="M3675" s="51" t="s">
        <v>1791</v>
      </c>
      <c r="N3675" s="51" t="s">
        <v>2735</v>
      </c>
      <c r="O3675" s="51">
        <v>135400</v>
      </c>
      <c r="P3675" s="51" t="s">
        <v>1195</v>
      </c>
      <c r="Q3675" s="51" t="s">
        <v>1194</v>
      </c>
      <c r="R3675" s="51" t="s">
        <v>15</v>
      </c>
      <c r="T3675" s="51" t="s">
        <v>1845</v>
      </c>
    </row>
    <row r="3676" spans="1:20" x14ac:dyDescent="0.2">
      <c r="A3676" s="51" t="s">
        <v>2182</v>
      </c>
      <c r="B3676" s="51" t="s">
        <v>1573</v>
      </c>
      <c r="C3676" s="51" t="s">
        <v>2630</v>
      </c>
      <c r="D3676" s="51" t="s">
        <v>1362</v>
      </c>
      <c r="E3676" s="51" t="s">
        <v>1361</v>
      </c>
      <c r="F3676" s="51" t="s">
        <v>1204</v>
      </c>
      <c r="G3676" s="51" t="s">
        <v>1203</v>
      </c>
      <c r="H3676" s="51" t="s">
        <v>1202</v>
      </c>
      <c r="I3676" s="51" t="s">
        <v>1201</v>
      </c>
      <c r="J3676" s="51" t="s">
        <v>1200</v>
      </c>
      <c r="K3676" s="51" t="s">
        <v>1199</v>
      </c>
      <c r="L3676" s="51" t="s">
        <v>1248</v>
      </c>
      <c r="M3676" s="51" t="s">
        <v>1197</v>
      </c>
      <c r="N3676" s="51" t="s">
        <v>1168</v>
      </c>
      <c r="O3676" s="51">
        <v>327900</v>
      </c>
      <c r="P3676" s="51" t="s">
        <v>1195</v>
      </c>
      <c r="Q3676" s="51" t="s">
        <v>1194</v>
      </c>
      <c r="R3676" s="51" t="s">
        <v>15</v>
      </c>
      <c r="T3676" s="51" t="s">
        <v>2321</v>
      </c>
    </row>
    <row r="3677" spans="1:20" x14ac:dyDescent="0.2">
      <c r="A3677" s="51" t="s">
        <v>2182</v>
      </c>
      <c r="B3677" s="51" t="s">
        <v>1573</v>
      </c>
      <c r="C3677" s="51" t="s">
        <v>2630</v>
      </c>
      <c r="D3677" s="51" t="s">
        <v>1362</v>
      </c>
      <c r="E3677" s="51" t="s">
        <v>1361</v>
      </c>
      <c r="F3677" s="51" t="s">
        <v>1204</v>
      </c>
      <c r="G3677" s="51" t="s">
        <v>1203</v>
      </c>
      <c r="H3677" s="51" t="s">
        <v>1202</v>
      </c>
      <c r="I3677" s="51" t="s">
        <v>1201</v>
      </c>
      <c r="J3677" s="51" t="s">
        <v>1200</v>
      </c>
      <c r="K3677" s="51" t="s">
        <v>1199</v>
      </c>
      <c r="L3677" s="51" t="s">
        <v>1246</v>
      </c>
      <c r="M3677" s="51" t="s">
        <v>1197</v>
      </c>
      <c r="N3677" s="51" t="s">
        <v>1168</v>
      </c>
      <c r="O3677" s="51">
        <v>331500</v>
      </c>
      <c r="P3677" s="51" t="s">
        <v>1195</v>
      </c>
      <c r="Q3677" s="51" t="s">
        <v>1194</v>
      </c>
      <c r="R3677" s="51" t="s">
        <v>15</v>
      </c>
      <c r="T3677" s="51" t="s">
        <v>2672</v>
      </c>
    </row>
    <row r="3678" spans="1:20" x14ac:dyDescent="0.2">
      <c r="A3678" s="51" t="s">
        <v>2182</v>
      </c>
      <c r="B3678" s="51" t="s">
        <v>1573</v>
      </c>
      <c r="C3678" s="51" t="s">
        <v>2630</v>
      </c>
      <c r="D3678" s="51" t="s">
        <v>1362</v>
      </c>
      <c r="E3678" s="51" t="s">
        <v>1361</v>
      </c>
      <c r="F3678" s="51" t="s">
        <v>1204</v>
      </c>
      <c r="G3678" s="51" t="s">
        <v>1203</v>
      </c>
      <c r="H3678" s="51" t="s">
        <v>1202</v>
      </c>
      <c r="I3678" s="51" t="s">
        <v>1201</v>
      </c>
      <c r="J3678" s="51" t="s">
        <v>1200</v>
      </c>
      <c r="K3678" s="51" t="s">
        <v>1199</v>
      </c>
      <c r="L3678" s="51" t="s">
        <v>1244</v>
      </c>
      <c r="M3678" s="51" t="s">
        <v>1791</v>
      </c>
      <c r="N3678" s="51" t="s">
        <v>2735</v>
      </c>
      <c r="O3678" s="51">
        <v>178200</v>
      </c>
      <c r="P3678" s="51" t="s">
        <v>1195</v>
      </c>
      <c r="Q3678" s="51" t="s">
        <v>1194</v>
      </c>
      <c r="R3678" s="51" t="s">
        <v>15</v>
      </c>
      <c r="T3678" s="51" t="s">
        <v>2497</v>
      </c>
    </row>
    <row r="3679" spans="1:20" x14ac:dyDescent="0.2">
      <c r="A3679" s="51" t="s">
        <v>2182</v>
      </c>
      <c r="B3679" s="51" t="s">
        <v>1573</v>
      </c>
      <c r="C3679" s="51" t="s">
        <v>2630</v>
      </c>
      <c r="D3679" s="51" t="s">
        <v>1362</v>
      </c>
      <c r="E3679" s="51" t="s">
        <v>1361</v>
      </c>
      <c r="F3679" s="51" t="s">
        <v>1204</v>
      </c>
      <c r="G3679" s="51" t="s">
        <v>1203</v>
      </c>
      <c r="H3679" s="51" t="s">
        <v>1202</v>
      </c>
      <c r="I3679" s="51" t="s">
        <v>1201</v>
      </c>
      <c r="J3679" s="51" t="s">
        <v>1200</v>
      </c>
      <c r="K3679" s="51" t="s">
        <v>1199</v>
      </c>
      <c r="L3679" s="51" t="s">
        <v>1242</v>
      </c>
      <c r="M3679" s="51" t="s">
        <v>1211</v>
      </c>
      <c r="N3679" s="51" t="s">
        <v>1164</v>
      </c>
      <c r="O3679" s="51">
        <v>274400</v>
      </c>
      <c r="P3679" s="51" t="s">
        <v>1195</v>
      </c>
      <c r="Q3679" s="51" t="s">
        <v>1194</v>
      </c>
      <c r="R3679" s="51" t="s">
        <v>15</v>
      </c>
      <c r="T3679" s="51" t="s">
        <v>2671</v>
      </c>
    </row>
    <row r="3680" spans="1:20" x14ac:dyDescent="0.2">
      <c r="A3680" s="51" t="s">
        <v>2182</v>
      </c>
      <c r="B3680" s="51" t="s">
        <v>1573</v>
      </c>
      <c r="C3680" s="51" t="s">
        <v>2630</v>
      </c>
      <c r="D3680" s="51" t="s">
        <v>1362</v>
      </c>
      <c r="E3680" s="51" t="s">
        <v>1361</v>
      </c>
      <c r="F3680" s="51" t="s">
        <v>1204</v>
      </c>
      <c r="G3680" s="51" t="s">
        <v>1203</v>
      </c>
      <c r="H3680" s="51" t="s">
        <v>1202</v>
      </c>
      <c r="I3680" s="51" t="s">
        <v>1201</v>
      </c>
      <c r="J3680" s="51" t="s">
        <v>1200</v>
      </c>
      <c r="K3680" s="51" t="s">
        <v>1199</v>
      </c>
      <c r="L3680" s="51" t="s">
        <v>1238</v>
      </c>
      <c r="M3680" s="51" t="s">
        <v>1221</v>
      </c>
      <c r="N3680" s="51" t="s">
        <v>1164</v>
      </c>
      <c r="O3680" s="51">
        <v>292400</v>
      </c>
      <c r="P3680" s="51" t="s">
        <v>1195</v>
      </c>
      <c r="Q3680" s="51" t="s">
        <v>1194</v>
      </c>
      <c r="R3680" s="51" t="s">
        <v>15</v>
      </c>
      <c r="T3680" s="51" t="s">
        <v>2184</v>
      </c>
    </row>
    <row r="3681" spans="1:20" x14ac:dyDescent="0.2">
      <c r="A3681" s="51" t="s">
        <v>2182</v>
      </c>
      <c r="B3681" s="51" t="s">
        <v>1573</v>
      </c>
      <c r="C3681" s="51" t="s">
        <v>2630</v>
      </c>
      <c r="D3681" s="51" t="s">
        <v>1358</v>
      </c>
      <c r="E3681" s="51" t="s">
        <v>1357</v>
      </c>
      <c r="F3681" s="51" t="s">
        <v>1204</v>
      </c>
      <c r="G3681" s="51" t="s">
        <v>1203</v>
      </c>
      <c r="H3681" s="51" t="s">
        <v>1202</v>
      </c>
      <c r="I3681" s="51" t="s">
        <v>1201</v>
      </c>
      <c r="J3681" s="51" t="s">
        <v>1200</v>
      </c>
      <c r="K3681" s="51" t="s">
        <v>1199</v>
      </c>
      <c r="L3681" s="51" t="s">
        <v>1222</v>
      </c>
      <c r="M3681" s="51" t="s">
        <v>1211</v>
      </c>
      <c r="N3681" s="51" t="s">
        <v>1164</v>
      </c>
      <c r="O3681" s="51">
        <v>253700</v>
      </c>
      <c r="P3681" s="51" t="s">
        <v>1195</v>
      </c>
      <c r="Q3681" s="51" t="s">
        <v>1194</v>
      </c>
      <c r="R3681" s="51" t="s">
        <v>1213</v>
      </c>
      <c r="T3681" s="51" t="s">
        <v>2398</v>
      </c>
    </row>
    <row r="3682" spans="1:20" x14ac:dyDescent="0.2">
      <c r="A3682" s="51" t="s">
        <v>2182</v>
      </c>
      <c r="B3682" s="51" t="s">
        <v>1573</v>
      </c>
      <c r="C3682" s="51" t="s">
        <v>2630</v>
      </c>
      <c r="D3682" s="51" t="s">
        <v>1358</v>
      </c>
      <c r="E3682" s="51" t="s">
        <v>1357</v>
      </c>
      <c r="F3682" s="51" t="s">
        <v>1204</v>
      </c>
      <c r="G3682" s="51" t="s">
        <v>1203</v>
      </c>
      <c r="H3682" s="51" t="s">
        <v>1202</v>
      </c>
      <c r="I3682" s="51" t="s">
        <v>1201</v>
      </c>
      <c r="J3682" s="51" t="s">
        <v>1200</v>
      </c>
      <c r="K3682" s="51" t="s">
        <v>1199</v>
      </c>
      <c r="L3682" s="51" t="s">
        <v>1219</v>
      </c>
      <c r="M3682" s="51" t="s">
        <v>1791</v>
      </c>
      <c r="N3682" s="51" t="s">
        <v>2735</v>
      </c>
      <c r="O3682" s="51">
        <v>199500</v>
      </c>
      <c r="P3682" s="51" t="s">
        <v>1195</v>
      </c>
      <c r="Q3682" s="51" t="s">
        <v>1194</v>
      </c>
      <c r="R3682" s="51" t="s">
        <v>15</v>
      </c>
      <c r="T3682" s="51" t="s">
        <v>2669</v>
      </c>
    </row>
    <row r="3683" spans="1:20" x14ac:dyDescent="0.2">
      <c r="A3683" s="51" t="s">
        <v>2182</v>
      </c>
      <c r="B3683" s="51" t="s">
        <v>1573</v>
      </c>
      <c r="C3683" s="51" t="s">
        <v>2630</v>
      </c>
      <c r="D3683" s="51" t="s">
        <v>1358</v>
      </c>
      <c r="E3683" s="51" t="s">
        <v>1357</v>
      </c>
      <c r="F3683" s="51" t="s">
        <v>1204</v>
      </c>
      <c r="G3683" s="51" t="s">
        <v>1203</v>
      </c>
      <c r="H3683" s="51" t="s">
        <v>1202</v>
      </c>
      <c r="I3683" s="51" t="s">
        <v>1201</v>
      </c>
      <c r="J3683" s="51" t="s">
        <v>1200</v>
      </c>
      <c r="K3683" s="51" t="s">
        <v>1199</v>
      </c>
      <c r="L3683" s="51" t="s">
        <v>1217</v>
      </c>
      <c r="M3683" s="51" t="s">
        <v>1791</v>
      </c>
      <c r="N3683" s="51" t="s">
        <v>2735</v>
      </c>
      <c r="O3683" s="51">
        <v>409900</v>
      </c>
      <c r="P3683" s="51" t="s">
        <v>1195</v>
      </c>
      <c r="Q3683" s="51" t="s">
        <v>1194</v>
      </c>
      <c r="R3683" s="51" t="s">
        <v>15</v>
      </c>
      <c r="T3683" s="51" t="s">
        <v>1450</v>
      </c>
    </row>
    <row r="3684" spans="1:20" x14ac:dyDescent="0.2">
      <c r="A3684" s="51" t="s">
        <v>2182</v>
      </c>
      <c r="B3684" s="51" t="s">
        <v>1573</v>
      </c>
      <c r="C3684" s="51" t="s">
        <v>2630</v>
      </c>
      <c r="D3684" s="51" t="s">
        <v>1358</v>
      </c>
      <c r="E3684" s="51" t="s">
        <v>1357</v>
      </c>
      <c r="F3684" s="51" t="s">
        <v>1204</v>
      </c>
      <c r="G3684" s="51" t="s">
        <v>1203</v>
      </c>
      <c r="H3684" s="51" t="s">
        <v>1202</v>
      </c>
      <c r="I3684" s="51" t="s">
        <v>1201</v>
      </c>
      <c r="J3684" s="51" t="s">
        <v>1200</v>
      </c>
      <c r="K3684" s="51" t="s">
        <v>1199</v>
      </c>
      <c r="L3684" s="51" t="s">
        <v>1215</v>
      </c>
      <c r="M3684" s="51" t="s">
        <v>1211</v>
      </c>
      <c r="N3684" s="51" t="s">
        <v>1164</v>
      </c>
      <c r="O3684" s="51">
        <v>306900</v>
      </c>
      <c r="P3684" s="51" t="s">
        <v>1195</v>
      </c>
      <c r="Q3684" s="51" t="s">
        <v>1194</v>
      </c>
      <c r="R3684" s="51" t="s">
        <v>15</v>
      </c>
      <c r="T3684" s="51" t="s">
        <v>2368</v>
      </c>
    </row>
    <row r="3685" spans="1:20" x14ac:dyDescent="0.2">
      <c r="A3685" s="51" t="s">
        <v>2182</v>
      </c>
      <c r="B3685" s="51" t="s">
        <v>1573</v>
      </c>
      <c r="C3685" s="51" t="s">
        <v>2630</v>
      </c>
      <c r="D3685" s="51" t="s">
        <v>1358</v>
      </c>
      <c r="E3685" s="51" t="s">
        <v>1357</v>
      </c>
      <c r="F3685" s="51" t="s">
        <v>1204</v>
      </c>
      <c r="G3685" s="51" t="s">
        <v>1203</v>
      </c>
      <c r="H3685" s="51" t="s">
        <v>1202</v>
      </c>
      <c r="I3685" s="51" t="s">
        <v>1201</v>
      </c>
      <c r="J3685" s="51" t="s">
        <v>1200</v>
      </c>
      <c r="K3685" s="51" t="s">
        <v>1199</v>
      </c>
      <c r="L3685" s="51" t="s">
        <v>1212</v>
      </c>
      <c r="M3685" s="51" t="s">
        <v>1211</v>
      </c>
      <c r="N3685" s="51" t="s">
        <v>1164</v>
      </c>
      <c r="O3685" s="51">
        <v>179899.76</v>
      </c>
      <c r="P3685" s="51" t="s">
        <v>1195</v>
      </c>
      <c r="Q3685" s="51" t="s">
        <v>1194</v>
      </c>
      <c r="R3685" s="51" t="s">
        <v>15</v>
      </c>
      <c r="T3685" s="51" t="s">
        <v>2541</v>
      </c>
    </row>
    <row r="3686" spans="1:20" x14ac:dyDescent="0.2">
      <c r="A3686" s="51" t="s">
        <v>2182</v>
      </c>
      <c r="B3686" s="51" t="s">
        <v>1573</v>
      </c>
      <c r="C3686" s="51" t="s">
        <v>2630</v>
      </c>
      <c r="D3686" s="51" t="s">
        <v>1358</v>
      </c>
      <c r="E3686" s="51" t="s">
        <v>1357</v>
      </c>
      <c r="F3686" s="51" t="s">
        <v>1204</v>
      </c>
      <c r="G3686" s="51" t="s">
        <v>1203</v>
      </c>
      <c r="H3686" s="51" t="s">
        <v>1202</v>
      </c>
      <c r="I3686" s="51" t="s">
        <v>1201</v>
      </c>
      <c r="J3686" s="51" t="s">
        <v>1200</v>
      </c>
      <c r="K3686" s="51" t="s">
        <v>1199</v>
      </c>
      <c r="L3686" s="51" t="s">
        <v>1198</v>
      </c>
      <c r="M3686" s="51" t="s">
        <v>1221</v>
      </c>
      <c r="N3686" s="51" t="s">
        <v>1164</v>
      </c>
      <c r="O3686" s="51">
        <v>302500</v>
      </c>
      <c r="P3686" s="51" t="s">
        <v>1195</v>
      </c>
      <c r="Q3686" s="51" t="s">
        <v>1194</v>
      </c>
      <c r="R3686" s="51" t="s">
        <v>15</v>
      </c>
      <c r="T3686" s="51" t="s">
        <v>2627</v>
      </c>
    </row>
    <row r="3687" spans="1:20" x14ac:dyDescent="0.2">
      <c r="A3687" s="51" t="s">
        <v>2182</v>
      </c>
      <c r="B3687" s="51" t="s">
        <v>1573</v>
      </c>
      <c r="C3687" s="51" t="s">
        <v>2630</v>
      </c>
      <c r="D3687" s="51" t="s">
        <v>1354</v>
      </c>
      <c r="E3687" s="51" t="s">
        <v>1353</v>
      </c>
      <c r="F3687" s="51" t="s">
        <v>1204</v>
      </c>
      <c r="G3687" s="51" t="s">
        <v>1203</v>
      </c>
      <c r="H3687" s="51" t="s">
        <v>1202</v>
      </c>
      <c r="I3687" s="51" t="s">
        <v>1201</v>
      </c>
      <c r="J3687" s="51" t="s">
        <v>1200</v>
      </c>
      <c r="K3687" s="51" t="s">
        <v>1199</v>
      </c>
      <c r="L3687" s="51" t="s">
        <v>1222</v>
      </c>
      <c r="M3687" s="51" t="s">
        <v>1791</v>
      </c>
      <c r="N3687" s="51" t="s">
        <v>2735</v>
      </c>
      <c r="O3687" s="51">
        <v>312400</v>
      </c>
      <c r="P3687" s="51" t="s">
        <v>1195</v>
      </c>
      <c r="Q3687" s="51" t="s">
        <v>1194</v>
      </c>
      <c r="R3687" s="51" t="s">
        <v>15</v>
      </c>
      <c r="T3687" s="51" t="s">
        <v>2364</v>
      </c>
    </row>
    <row r="3688" spans="1:20" x14ac:dyDescent="0.2">
      <c r="A3688" s="51" t="s">
        <v>2182</v>
      </c>
      <c r="B3688" s="51" t="s">
        <v>1573</v>
      </c>
      <c r="C3688" s="51" t="s">
        <v>2630</v>
      </c>
      <c r="D3688" s="51" t="s">
        <v>1354</v>
      </c>
      <c r="E3688" s="51" t="s">
        <v>1353</v>
      </c>
      <c r="F3688" s="51" t="s">
        <v>1204</v>
      </c>
      <c r="G3688" s="51" t="s">
        <v>1203</v>
      </c>
      <c r="H3688" s="51" t="s">
        <v>1202</v>
      </c>
      <c r="I3688" s="51" t="s">
        <v>1201</v>
      </c>
      <c r="J3688" s="51" t="s">
        <v>1200</v>
      </c>
      <c r="K3688" s="51" t="s">
        <v>1199</v>
      </c>
      <c r="L3688" s="51" t="s">
        <v>1219</v>
      </c>
      <c r="M3688" s="51" t="s">
        <v>1791</v>
      </c>
      <c r="N3688" s="51" t="s">
        <v>2735</v>
      </c>
      <c r="O3688" s="51">
        <v>163300</v>
      </c>
      <c r="P3688" s="51" t="s">
        <v>1195</v>
      </c>
      <c r="Q3688" s="51" t="s">
        <v>1194</v>
      </c>
      <c r="R3688" s="51" t="s">
        <v>15</v>
      </c>
      <c r="T3688" s="51" t="s">
        <v>2666</v>
      </c>
    </row>
    <row r="3689" spans="1:20" x14ac:dyDescent="0.2">
      <c r="A3689" s="51" t="s">
        <v>2182</v>
      </c>
      <c r="B3689" s="51" t="s">
        <v>1573</v>
      </c>
      <c r="C3689" s="51" t="s">
        <v>2630</v>
      </c>
      <c r="D3689" s="51" t="s">
        <v>1354</v>
      </c>
      <c r="E3689" s="51" t="s">
        <v>1353</v>
      </c>
      <c r="F3689" s="51" t="s">
        <v>1204</v>
      </c>
      <c r="G3689" s="51" t="s">
        <v>1203</v>
      </c>
      <c r="H3689" s="51" t="s">
        <v>1202</v>
      </c>
      <c r="I3689" s="51" t="s">
        <v>1201</v>
      </c>
      <c r="J3689" s="51" t="s">
        <v>1200</v>
      </c>
      <c r="K3689" s="51" t="s">
        <v>1199</v>
      </c>
      <c r="L3689" s="51" t="s">
        <v>1217</v>
      </c>
      <c r="M3689" s="51" t="s">
        <v>1791</v>
      </c>
      <c r="N3689" s="51" t="s">
        <v>2735</v>
      </c>
      <c r="O3689" s="51">
        <v>184900</v>
      </c>
      <c r="P3689" s="51" t="s">
        <v>1195</v>
      </c>
      <c r="Q3689" s="51" t="s">
        <v>1194</v>
      </c>
      <c r="R3689" s="51" t="s">
        <v>15</v>
      </c>
      <c r="T3689" s="51" t="s">
        <v>2490</v>
      </c>
    </row>
    <row r="3690" spans="1:20" x14ac:dyDescent="0.2">
      <c r="A3690" s="51" t="s">
        <v>2182</v>
      </c>
      <c r="B3690" s="51" t="s">
        <v>1573</v>
      </c>
      <c r="C3690" s="51" t="s">
        <v>2630</v>
      </c>
      <c r="D3690" s="51" t="s">
        <v>1354</v>
      </c>
      <c r="E3690" s="51" t="s">
        <v>1353</v>
      </c>
      <c r="F3690" s="51" t="s">
        <v>1204</v>
      </c>
      <c r="G3690" s="51" t="s">
        <v>1203</v>
      </c>
      <c r="H3690" s="51" t="s">
        <v>1202</v>
      </c>
      <c r="I3690" s="51" t="s">
        <v>1201</v>
      </c>
      <c r="J3690" s="51" t="s">
        <v>1200</v>
      </c>
      <c r="K3690" s="51" t="s">
        <v>1199</v>
      </c>
      <c r="L3690" s="51" t="s">
        <v>1215</v>
      </c>
      <c r="M3690" s="51" t="s">
        <v>1791</v>
      </c>
      <c r="N3690" s="51" t="s">
        <v>2735</v>
      </c>
      <c r="O3690" s="51">
        <v>148400</v>
      </c>
      <c r="P3690" s="51" t="s">
        <v>1195</v>
      </c>
      <c r="Q3690" s="51" t="s">
        <v>1194</v>
      </c>
      <c r="R3690" s="51" t="s">
        <v>15</v>
      </c>
      <c r="T3690" s="51" t="s">
        <v>2556</v>
      </c>
    </row>
    <row r="3691" spans="1:20" x14ac:dyDescent="0.2">
      <c r="A3691" s="51" t="s">
        <v>2182</v>
      </c>
      <c r="B3691" s="51" t="s">
        <v>1573</v>
      </c>
      <c r="C3691" s="51" t="s">
        <v>2630</v>
      </c>
      <c r="D3691" s="51" t="s">
        <v>1354</v>
      </c>
      <c r="E3691" s="51" t="s">
        <v>1353</v>
      </c>
      <c r="F3691" s="51" t="s">
        <v>1204</v>
      </c>
      <c r="G3691" s="51" t="s">
        <v>1203</v>
      </c>
      <c r="H3691" s="51" t="s">
        <v>1202</v>
      </c>
      <c r="I3691" s="51" t="s">
        <v>1201</v>
      </c>
      <c r="J3691" s="51" t="s">
        <v>1200</v>
      </c>
      <c r="K3691" s="51" t="s">
        <v>1199</v>
      </c>
      <c r="L3691" s="51" t="s">
        <v>1212</v>
      </c>
      <c r="M3691" s="51" t="s">
        <v>1791</v>
      </c>
      <c r="N3691" s="51" t="s">
        <v>2735</v>
      </c>
      <c r="O3691" s="51">
        <v>148750</v>
      </c>
      <c r="P3691" s="51" t="s">
        <v>1195</v>
      </c>
      <c r="Q3691" s="51" t="s">
        <v>1194</v>
      </c>
      <c r="R3691" s="51" t="s">
        <v>1213</v>
      </c>
      <c r="T3691" s="51" t="s">
        <v>2670</v>
      </c>
    </row>
    <row r="3692" spans="1:20" x14ac:dyDescent="0.2">
      <c r="A3692" s="51" t="s">
        <v>2182</v>
      </c>
      <c r="B3692" s="51" t="s">
        <v>1573</v>
      </c>
      <c r="C3692" s="51" t="s">
        <v>2630</v>
      </c>
      <c r="D3692" s="51" t="s">
        <v>1354</v>
      </c>
      <c r="E3692" s="51" t="s">
        <v>1353</v>
      </c>
      <c r="F3692" s="51" t="s">
        <v>1204</v>
      </c>
      <c r="G3692" s="51" t="s">
        <v>1203</v>
      </c>
      <c r="H3692" s="51" t="s">
        <v>1202</v>
      </c>
      <c r="I3692" s="51" t="s">
        <v>1201</v>
      </c>
      <c r="J3692" s="51" t="s">
        <v>1200</v>
      </c>
      <c r="K3692" s="51" t="s">
        <v>1199</v>
      </c>
      <c r="L3692" s="51" t="s">
        <v>1198</v>
      </c>
      <c r="M3692" s="51" t="s">
        <v>1211</v>
      </c>
      <c r="N3692" s="51" t="s">
        <v>1164</v>
      </c>
      <c r="O3692" s="51">
        <v>327900</v>
      </c>
      <c r="P3692" s="51" t="s">
        <v>1195</v>
      </c>
      <c r="Q3692" s="51" t="s">
        <v>1194</v>
      </c>
      <c r="R3692" s="51" t="s">
        <v>15</v>
      </c>
      <c r="T3692" s="51" t="s">
        <v>2321</v>
      </c>
    </row>
    <row r="3693" spans="1:20" x14ac:dyDescent="0.2">
      <c r="A3693" s="51" t="s">
        <v>2182</v>
      </c>
      <c r="B3693" s="51" t="s">
        <v>1573</v>
      </c>
      <c r="C3693" s="51" t="s">
        <v>2630</v>
      </c>
      <c r="D3693" s="51" t="s">
        <v>1351</v>
      </c>
      <c r="E3693" s="51" t="s">
        <v>1350</v>
      </c>
      <c r="F3693" s="51" t="s">
        <v>1204</v>
      </c>
      <c r="G3693" s="51" t="s">
        <v>1203</v>
      </c>
      <c r="H3693" s="51" t="s">
        <v>1202</v>
      </c>
      <c r="I3693" s="51" t="s">
        <v>1201</v>
      </c>
      <c r="J3693" s="51" t="s">
        <v>1200</v>
      </c>
      <c r="K3693" s="51" t="s">
        <v>1199</v>
      </c>
      <c r="L3693" s="51" t="s">
        <v>1222</v>
      </c>
      <c r="M3693" s="51" t="s">
        <v>1211</v>
      </c>
      <c r="N3693" s="51" t="s">
        <v>1164</v>
      </c>
      <c r="O3693" s="51">
        <v>199500</v>
      </c>
      <c r="P3693" s="51" t="s">
        <v>1195</v>
      </c>
      <c r="Q3693" s="51" t="s">
        <v>1194</v>
      </c>
      <c r="R3693" s="51" t="s">
        <v>15</v>
      </c>
      <c r="T3693" s="51" t="s">
        <v>2669</v>
      </c>
    </row>
    <row r="3694" spans="1:20" x14ac:dyDescent="0.2">
      <c r="A3694" s="51" t="s">
        <v>2182</v>
      </c>
      <c r="B3694" s="51" t="s">
        <v>1573</v>
      </c>
      <c r="C3694" s="51" t="s">
        <v>2630</v>
      </c>
      <c r="D3694" s="51" t="s">
        <v>1351</v>
      </c>
      <c r="E3694" s="51" t="s">
        <v>1350</v>
      </c>
      <c r="F3694" s="51" t="s">
        <v>1204</v>
      </c>
      <c r="G3694" s="51" t="s">
        <v>1203</v>
      </c>
      <c r="H3694" s="51" t="s">
        <v>1202</v>
      </c>
      <c r="I3694" s="51" t="s">
        <v>1201</v>
      </c>
      <c r="J3694" s="51" t="s">
        <v>1200</v>
      </c>
      <c r="K3694" s="51" t="s">
        <v>1199</v>
      </c>
      <c r="L3694" s="51" t="s">
        <v>1219</v>
      </c>
      <c r="M3694" s="51" t="s">
        <v>1791</v>
      </c>
      <c r="N3694" s="51" t="s">
        <v>2735</v>
      </c>
      <c r="O3694" s="51">
        <v>226500</v>
      </c>
      <c r="P3694" s="51" t="s">
        <v>1195</v>
      </c>
      <c r="Q3694" s="51" t="s">
        <v>1194</v>
      </c>
      <c r="R3694" s="51" t="s">
        <v>15</v>
      </c>
      <c r="T3694" s="51" t="s">
        <v>2487</v>
      </c>
    </row>
    <row r="3695" spans="1:20" x14ac:dyDescent="0.2">
      <c r="A3695" s="51" t="s">
        <v>2182</v>
      </c>
      <c r="B3695" s="51" t="s">
        <v>1573</v>
      </c>
      <c r="C3695" s="51" t="s">
        <v>2630</v>
      </c>
      <c r="D3695" s="51" t="s">
        <v>1351</v>
      </c>
      <c r="E3695" s="51" t="s">
        <v>1350</v>
      </c>
      <c r="F3695" s="51" t="s">
        <v>1204</v>
      </c>
      <c r="G3695" s="51" t="s">
        <v>1203</v>
      </c>
      <c r="H3695" s="51" t="s">
        <v>1202</v>
      </c>
      <c r="I3695" s="51" t="s">
        <v>1201</v>
      </c>
      <c r="J3695" s="51" t="s">
        <v>1200</v>
      </c>
      <c r="K3695" s="51" t="s">
        <v>1199</v>
      </c>
      <c r="L3695" s="51" t="s">
        <v>1217</v>
      </c>
      <c r="M3695" s="51" t="s">
        <v>1791</v>
      </c>
      <c r="N3695" s="51" t="s">
        <v>2735</v>
      </c>
      <c r="O3695" s="51">
        <v>312400</v>
      </c>
      <c r="P3695" s="51" t="s">
        <v>1195</v>
      </c>
      <c r="Q3695" s="51" t="s">
        <v>1194</v>
      </c>
      <c r="R3695" s="51" t="s">
        <v>15</v>
      </c>
      <c r="T3695" s="51" t="s">
        <v>2364</v>
      </c>
    </row>
    <row r="3696" spans="1:20" x14ac:dyDescent="0.2">
      <c r="A3696" s="51" t="s">
        <v>2182</v>
      </c>
      <c r="B3696" s="51" t="s">
        <v>1573</v>
      </c>
      <c r="C3696" s="51" t="s">
        <v>2630</v>
      </c>
      <c r="D3696" s="51" t="s">
        <v>1351</v>
      </c>
      <c r="E3696" s="51" t="s">
        <v>1350</v>
      </c>
      <c r="F3696" s="51" t="s">
        <v>1204</v>
      </c>
      <c r="G3696" s="51" t="s">
        <v>1203</v>
      </c>
      <c r="H3696" s="51" t="s">
        <v>1202</v>
      </c>
      <c r="I3696" s="51" t="s">
        <v>1201</v>
      </c>
      <c r="J3696" s="51" t="s">
        <v>1200</v>
      </c>
      <c r="K3696" s="51" t="s">
        <v>1199</v>
      </c>
      <c r="L3696" s="51" t="s">
        <v>1215</v>
      </c>
      <c r="M3696" s="51" t="s">
        <v>1211</v>
      </c>
      <c r="N3696" s="51" t="s">
        <v>1164</v>
      </c>
      <c r="O3696" s="51">
        <v>189870</v>
      </c>
      <c r="P3696" s="51" t="s">
        <v>1195</v>
      </c>
      <c r="Q3696" s="51" t="s">
        <v>1194</v>
      </c>
      <c r="R3696" s="51" t="s">
        <v>1213</v>
      </c>
      <c r="T3696" s="51" t="s">
        <v>2194</v>
      </c>
    </row>
    <row r="3697" spans="1:20" x14ac:dyDescent="0.2">
      <c r="A3697" s="51" t="s">
        <v>2182</v>
      </c>
      <c r="B3697" s="51" t="s">
        <v>1573</v>
      </c>
      <c r="C3697" s="51" t="s">
        <v>2630</v>
      </c>
      <c r="D3697" s="51" t="s">
        <v>1351</v>
      </c>
      <c r="E3697" s="51" t="s">
        <v>1350</v>
      </c>
      <c r="F3697" s="51" t="s">
        <v>1204</v>
      </c>
      <c r="G3697" s="51" t="s">
        <v>1203</v>
      </c>
      <c r="H3697" s="51" t="s">
        <v>1202</v>
      </c>
      <c r="I3697" s="51" t="s">
        <v>1201</v>
      </c>
      <c r="J3697" s="51" t="s">
        <v>1200</v>
      </c>
      <c r="K3697" s="51" t="s">
        <v>1199</v>
      </c>
      <c r="L3697" s="51" t="s">
        <v>1212</v>
      </c>
      <c r="M3697" s="51" t="s">
        <v>1791</v>
      </c>
      <c r="N3697" s="51" t="s">
        <v>2735</v>
      </c>
      <c r="O3697" s="51">
        <v>179500</v>
      </c>
      <c r="P3697" s="51" t="s">
        <v>1195</v>
      </c>
      <c r="Q3697" s="51" t="s">
        <v>1194</v>
      </c>
      <c r="R3697" s="51" t="s">
        <v>15</v>
      </c>
      <c r="T3697" s="51" t="s">
        <v>1262</v>
      </c>
    </row>
    <row r="3698" spans="1:20" x14ac:dyDescent="0.2">
      <c r="A3698" s="51" t="s">
        <v>2182</v>
      </c>
      <c r="B3698" s="51" t="s">
        <v>1573</v>
      </c>
      <c r="C3698" s="51" t="s">
        <v>2630</v>
      </c>
      <c r="D3698" s="51" t="s">
        <v>1351</v>
      </c>
      <c r="E3698" s="51" t="s">
        <v>1350</v>
      </c>
      <c r="F3698" s="51" t="s">
        <v>1204</v>
      </c>
      <c r="G3698" s="51" t="s">
        <v>1203</v>
      </c>
      <c r="H3698" s="51" t="s">
        <v>1202</v>
      </c>
      <c r="I3698" s="51" t="s">
        <v>1201</v>
      </c>
      <c r="J3698" s="51" t="s">
        <v>1200</v>
      </c>
      <c r="K3698" s="51" t="s">
        <v>1199</v>
      </c>
      <c r="L3698" s="51" t="s">
        <v>1198</v>
      </c>
      <c r="M3698" s="51" t="s">
        <v>1791</v>
      </c>
      <c r="N3698" s="51" t="s">
        <v>2735</v>
      </c>
      <c r="O3698" s="51">
        <v>183200</v>
      </c>
      <c r="P3698" s="51" t="s">
        <v>1195</v>
      </c>
      <c r="Q3698" s="51" t="s">
        <v>1194</v>
      </c>
      <c r="R3698" s="51" t="s">
        <v>15</v>
      </c>
      <c r="T3698" s="51" t="s">
        <v>2635</v>
      </c>
    </row>
    <row r="3699" spans="1:20" x14ac:dyDescent="0.2">
      <c r="A3699" s="51" t="s">
        <v>2182</v>
      </c>
      <c r="B3699" s="51" t="s">
        <v>1573</v>
      </c>
      <c r="C3699" s="51" t="s">
        <v>2630</v>
      </c>
      <c r="D3699" s="51" t="s">
        <v>1349</v>
      </c>
      <c r="E3699" s="51" t="s">
        <v>1348</v>
      </c>
      <c r="F3699" s="51" t="s">
        <v>1204</v>
      </c>
      <c r="G3699" s="51" t="s">
        <v>1203</v>
      </c>
      <c r="H3699" s="51" t="s">
        <v>1202</v>
      </c>
      <c r="I3699" s="51" t="s">
        <v>1201</v>
      </c>
      <c r="J3699" s="51" t="s">
        <v>1200</v>
      </c>
      <c r="K3699" s="51" t="s">
        <v>1199</v>
      </c>
      <c r="L3699" s="51" t="s">
        <v>1222</v>
      </c>
      <c r="M3699" s="51" t="s">
        <v>1211</v>
      </c>
      <c r="N3699" s="51" t="s">
        <v>1164</v>
      </c>
      <c r="O3699" s="51">
        <v>247800</v>
      </c>
      <c r="P3699" s="51" t="s">
        <v>1195</v>
      </c>
      <c r="Q3699" s="51" t="s">
        <v>1194</v>
      </c>
      <c r="R3699" s="51" t="s">
        <v>1213</v>
      </c>
      <c r="T3699" s="51" t="s">
        <v>2668</v>
      </c>
    </row>
    <row r="3700" spans="1:20" x14ac:dyDescent="0.2">
      <c r="A3700" s="51" t="s">
        <v>2182</v>
      </c>
      <c r="B3700" s="51" t="s">
        <v>1573</v>
      </c>
      <c r="C3700" s="51" t="s">
        <v>2630</v>
      </c>
      <c r="D3700" s="51" t="s">
        <v>1349</v>
      </c>
      <c r="E3700" s="51" t="s">
        <v>1348</v>
      </c>
      <c r="F3700" s="51" t="s">
        <v>1204</v>
      </c>
      <c r="G3700" s="51" t="s">
        <v>1203</v>
      </c>
      <c r="H3700" s="51" t="s">
        <v>1202</v>
      </c>
      <c r="I3700" s="51" t="s">
        <v>1201</v>
      </c>
      <c r="J3700" s="51" t="s">
        <v>1200</v>
      </c>
      <c r="K3700" s="51" t="s">
        <v>1199</v>
      </c>
      <c r="L3700" s="51" t="s">
        <v>1219</v>
      </c>
      <c r="M3700" s="51" t="s">
        <v>1211</v>
      </c>
      <c r="N3700" s="51" t="s">
        <v>1164</v>
      </c>
      <c r="O3700" s="51">
        <v>256300</v>
      </c>
      <c r="P3700" s="51" t="s">
        <v>1195</v>
      </c>
      <c r="Q3700" s="51" t="s">
        <v>1194</v>
      </c>
      <c r="R3700" s="51" t="s">
        <v>15</v>
      </c>
      <c r="T3700" s="51" t="s">
        <v>2667</v>
      </c>
    </row>
    <row r="3701" spans="1:20" x14ac:dyDescent="0.2">
      <c r="A3701" s="51" t="s">
        <v>2182</v>
      </c>
      <c r="B3701" s="51" t="s">
        <v>1573</v>
      </c>
      <c r="C3701" s="51" t="s">
        <v>2630</v>
      </c>
      <c r="D3701" s="51" t="s">
        <v>1349</v>
      </c>
      <c r="E3701" s="51" t="s">
        <v>1348</v>
      </c>
      <c r="F3701" s="51" t="s">
        <v>1204</v>
      </c>
      <c r="G3701" s="51" t="s">
        <v>1203</v>
      </c>
      <c r="H3701" s="51" t="s">
        <v>1202</v>
      </c>
      <c r="I3701" s="51" t="s">
        <v>1201</v>
      </c>
      <c r="J3701" s="51" t="s">
        <v>1200</v>
      </c>
      <c r="K3701" s="51" t="s">
        <v>1199</v>
      </c>
      <c r="L3701" s="51" t="s">
        <v>1217</v>
      </c>
      <c r="M3701" s="51" t="s">
        <v>1211</v>
      </c>
      <c r="N3701" s="51" t="s">
        <v>1164</v>
      </c>
      <c r="O3701" s="51">
        <v>327900</v>
      </c>
      <c r="P3701" s="51" t="s">
        <v>1195</v>
      </c>
      <c r="Q3701" s="51" t="s">
        <v>1194</v>
      </c>
      <c r="R3701" s="51" t="s">
        <v>15</v>
      </c>
      <c r="T3701" s="51" t="s">
        <v>2321</v>
      </c>
    </row>
    <row r="3702" spans="1:20" x14ac:dyDescent="0.2">
      <c r="A3702" s="51" t="s">
        <v>2182</v>
      </c>
      <c r="B3702" s="51" t="s">
        <v>1573</v>
      </c>
      <c r="C3702" s="51" t="s">
        <v>2630</v>
      </c>
      <c r="D3702" s="51" t="s">
        <v>1349</v>
      </c>
      <c r="E3702" s="51" t="s">
        <v>1348</v>
      </c>
      <c r="F3702" s="51" t="s">
        <v>1204</v>
      </c>
      <c r="G3702" s="51" t="s">
        <v>1203</v>
      </c>
      <c r="H3702" s="51" t="s">
        <v>1202</v>
      </c>
      <c r="I3702" s="51" t="s">
        <v>1201</v>
      </c>
      <c r="J3702" s="51" t="s">
        <v>1200</v>
      </c>
      <c r="K3702" s="51" t="s">
        <v>1199</v>
      </c>
      <c r="L3702" s="51" t="s">
        <v>1215</v>
      </c>
      <c r="M3702" s="51" t="s">
        <v>1791</v>
      </c>
      <c r="N3702" s="51" t="s">
        <v>2735</v>
      </c>
      <c r="O3702" s="51">
        <v>163300</v>
      </c>
      <c r="P3702" s="51" t="s">
        <v>1195</v>
      </c>
      <c r="Q3702" s="51" t="s">
        <v>1194</v>
      </c>
      <c r="R3702" s="51" t="s">
        <v>15</v>
      </c>
      <c r="T3702" s="51" t="s">
        <v>2666</v>
      </c>
    </row>
    <row r="3703" spans="1:20" x14ac:dyDescent="0.2">
      <c r="A3703" s="51" t="s">
        <v>2182</v>
      </c>
      <c r="B3703" s="51" t="s">
        <v>1573</v>
      </c>
      <c r="C3703" s="51" t="s">
        <v>2630</v>
      </c>
      <c r="D3703" s="51" t="s">
        <v>1349</v>
      </c>
      <c r="E3703" s="51" t="s">
        <v>1348</v>
      </c>
      <c r="F3703" s="51" t="s">
        <v>1204</v>
      </c>
      <c r="G3703" s="51" t="s">
        <v>1203</v>
      </c>
      <c r="H3703" s="51" t="s">
        <v>1202</v>
      </c>
      <c r="I3703" s="51" t="s">
        <v>1201</v>
      </c>
      <c r="J3703" s="51" t="s">
        <v>1200</v>
      </c>
      <c r="K3703" s="51" t="s">
        <v>1199</v>
      </c>
      <c r="L3703" s="51" t="s">
        <v>1212</v>
      </c>
      <c r="M3703" s="51" t="s">
        <v>1197</v>
      </c>
      <c r="N3703" s="51" t="s">
        <v>1168</v>
      </c>
      <c r="O3703" s="51">
        <v>300200</v>
      </c>
      <c r="P3703" s="51" t="s">
        <v>1195</v>
      </c>
      <c r="Q3703" s="51" t="s">
        <v>1194</v>
      </c>
      <c r="R3703" s="51" t="s">
        <v>15</v>
      </c>
      <c r="T3703" s="51" t="s">
        <v>1756</v>
      </c>
    </row>
    <row r="3704" spans="1:20" x14ac:dyDescent="0.2">
      <c r="A3704" s="51" t="s">
        <v>2182</v>
      </c>
      <c r="B3704" s="51" t="s">
        <v>1573</v>
      </c>
      <c r="C3704" s="51" t="s">
        <v>2630</v>
      </c>
      <c r="D3704" s="51" t="s">
        <v>1349</v>
      </c>
      <c r="E3704" s="51" t="s">
        <v>1348</v>
      </c>
      <c r="F3704" s="51" t="s">
        <v>1204</v>
      </c>
      <c r="G3704" s="51" t="s">
        <v>1203</v>
      </c>
      <c r="H3704" s="51" t="s">
        <v>1202</v>
      </c>
      <c r="I3704" s="51" t="s">
        <v>1201</v>
      </c>
      <c r="J3704" s="51" t="s">
        <v>1200</v>
      </c>
      <c r="K3704" s="51" t="s">
        <v>1199</v>
      </c>
      <c r="L3704" s="51" t="s">
        <v>1198</v>
      </c>
      <c r="M3704" s="51" t="s">
        <v>1791</v>
      </c>
      <c r="N3704" s="51" t="s">
        <v>2735</v>
      </c>
      <c r="O3704" s="51">
        <v>170250</v>
      </c>
      <c r="P3704" s="51" t="s">
        <v>1195</v>
      </c>
      <c r="Q3704" s="51" t="s">
        <v>1194</v>
      </c>
      <c r="R3704" s="51" t="s">
        <v>15</v>
      </c>
      <c r="T3704" s="51" t="s">
        <v>2665</v>
      </c>
    </row>
    <row r="3705" spans="1:20" x14ac:dyDescent="0.2">
      <c r="A3705" s="51" t="s">
        <v>2182</v>
      </c>
      <c r="B3705" s="51" t="s">
        <v>1573</v>
      </c>
      <c r="C3705" s="51" t="s">
        <v>2630</v>
      </c>
      <c r="D3705" s="51" t="s">
        <v>1344</v>
      </c>
      <c r="E3705" s="51" t="s">
        <v>1343</v>
      </c>
      <c r="F3705" s="51" t="s">
        <v>1204</v>
      </c>
      <c r="G3705" s="51" t="s">
        <v>1203</v>
      </c>
      <c r="H3705" s="51" t="s">
        <v>1202</v>
      </c>
      <c r="I3705" s="51" t="s">
        <v>1201</v>
      </c>
      <c r="J3705" s="51" t="s">
        <v>1200</v>
      </c>
      <c r="K3705" s="51" t="s">
        <v>1199</v>
      </c>
      <c r="L3705" s="51" t="s">
        <v>1222</v>
      </c>
      <c r="M3705" s="51" t="s">
        <v>1791</v>
      </c>
      <c r="N3705" s="51" t="s">
        <v>2735</v>
      </c>
      <c r="O3705" s="51">
        <v>226501</v>
      </c>
      <c r="P3705" s="51" t="s">
        <v>1195</v>
      </c>
      <c r="Q3705" s="51" t="s">
        <v>1194</v>
      </c>
      <c r="R3705" s="51" t="s">
        <v>15</v>
      </c>
      <c r="T3705" s="51" t="s">
        <v>2664</v>
      </c>
    </row>
    <row r="3706" spans="1:20" x14ac:dyDescent="0.2">
      <c r="A3706" s="51" t="s">
        <v>2182</v>
      </c>
      <c r="B3706" s="51" t="s">
        <v>1573</v>
      </c>
      <c r="C3706" s="51" t="s">
        <v>2630</v>
      </c>
      <c r="D3706" s="51" t="s">
        <v>1344</v>
      </c>
      <c r="E3706" s="51" t="s">
        <v>1343</v>
      </c>
      <c r="F3706" s="51" t="s">
        <v>1204</v>
      </c>
      <c r="G3706" s="51" t="s">
        <v>1203</v>
      </c>
      <c r="H3706" s="51" t="s">
        <v>1202</v>
      </c>
      <c r="I3706" s="51" t="s">
        <v>1201</v>
      </c>
      <c r="J3706" s="51" t="s">
        <v>1200</v>
      </c>
      <c r="K3706" s="51" t="s">
        <v>1199</v>
      </c>
      <c r="L3706" s="51" t="s">
        <v>1219</v>
      </c>
      <c r="M3706" s="51" t="s">
        <v>1791</v>
      </c>
      <c r="N3706" s="51" t="s">
        <v>2735</v>
      </c>
      <c r="O3706" s="51">
        <v>296900</v>
      </c>
      <c r="P3706" s="51" t="s">
        <v>1195</v>
      </c>
      <c r="Q3706" s="51" t="s">
        <v>1194</v>
      </c>
      <c r="R3706" s="51" t="s">
        <v>1213</v>
      </c>
      <c r="T3706" s="51" t="s">
        <v>2510</v>
      </c>
    </row>
    <row r="3707" spans="1:20" x14ac:dyDescent="0.2">
      <c r="A3707" s="51" t="s">
        <v>2182</v>
      </c>
      <c r="B3707" s="51" t="s">
        <v>1573</v>
      </c>
      <c r="C3707" s="51" t="s">
        <v>2630</v>
      </c>
      <c r="D3707" s="51" t="s">
        <v>1344</v>
      </c>
      <c r="E3707" s="51" t="s">
        <v>1343</v>
      </c>
      <c r="F3707" s="51" t="s">
        <v>1204</v>
      </c>
      <c r="G3707" s="51" t="s">
        <v>1203</v>
      </c>
      <c r="H3707" s="51" t="s">
        <v>1202</v>
      </c>
      <c r="I3707" s="51" t="s">
        <v>1201</v>
      </c>
      <c r="J3707" s="51" t="s">
        <v>1200</v>
      </c>
      <c r="K3707" s="51" t="s">
        <v>1199</v>
      </c>
      <c r="L3707" s="51" t="s">
        <v>1217</v>
      </c>
      <c r="M3707" s="51" t="s">
        <v>1211</v>
      </c>
      <c r="N3707" s="51" t="s">
        <v>1164</v>
      </c>
      <c r="O3707" s="51">
        <v>430650</v>
      </c>
      <c r="P3707" s="51" t="s">
        <v>1195</v>
      </c>
      <c r="Q3707" s="51" t="s">
        <v>1194</v>
      </c>
      <c r="R3707" s="51" t="s">
        <v>15</v>
      </c>
      <c r="T3707" s="51" t="s">
        <v>2663</v>
      </c>
    </row>
    <row r="3708" spans="1:20" x14ac:dyDescent="0.2">
      <c r="A3708" s="51" t="s">
        <v>2182</v>
      </c>
      <c r="B3708" s="51" t="s">
        <v>1573</v>
      </c>
      <c r="C3708" s="51" t="s">
        <v>2630</v>
      </c>
      <c r="D3708" s="51" t="s">
        <v>1344</v>
      </c>
      <c r="E3708" s="51" t="s">
        <v>1343</v>
      </c>
      <c r="F3708" s="51" t="s">
        <v>1204</v>
      </c>
      <c r="G3708" s="51" t="s">
        <v>1203</v>
      </c>
      <c r="H3708" s="51" t="s">
        <v>1202</v>
      </c>
      <c r="I3708" s="51" t="s">
        <v>1201</v>
      </c>
      <c r="J3708" s="51" t="s">
        <v>1200</v>
      </c>
      <c r="K3708" s="51" t="s">
        <v>1199</v>
      </c>
      <c r="L3708" s="51" t="s">
        <v>1215</v>
      </c>
      <c r="M3708" s="51" t="s">
        <v>1791</v>
      </c>
      <c r="N3708" s="51" t="s">
        <v>2735</v>
      </c>
      <c r="O3708" s="51">
        <v>188600</v>
      </c>
      <c r="P3708" s="51" t="s">
        <v>1195</v>
      </c>
      <c r="Q3708" s="51" t="s">
        <v>1194</v>
      </c>
      <c r="R3708" s="51" t="s">
        <v>15</v>
      </c>
      <c r="T3708" s="51" t="s">
        <v>1414</v>
      </c>
    </row>
    <row r="3709" spans="1:20" x14ac:dyDescent="0.2">
      <c r="A3709" s="51" t="s">
        <v>2182</v>
      </c>
      <c r="B3709" s="51" t="s">
        <v>1573</v>
      </c>
      <c r="C3709" s="51" t="s">
        <v>2630</v>
      </c>
      <c r="D3709" s="51" t="s">
        <v>1344</v>
      </c>
      <c r="E3709" s="51" t="s">
        <v>1343</v>
      </c>
      <c r="F3709" s="51" t="s">
        <v>1204</v>
      </c>
      <c r="G3709" s="51" t="s">
        <v>1203</v>
      </c>
      <c r="H3709" s="51" t="s">
        <v>1202</v>
      </c>
      <c r="I3709" s="51" t="s">
        <v>1201</v>
      </c>
      <c r="J3709" s="51" t="s">
        <v>1200</v>
      </c>
      <c r="K3709" s="51" t="s">
        <v>1199</v>
      </c>
      <c r="L3709" s="51" t="s">
        <v>1212</v>
      </c>
      <c r="M3709" s="51" t="s">
        <v>1197</v>
      </c>
      <c r="N3709" s="51" t="s">
        <v>1168</v>
      </c>
      <c r="O3709" s="51">
        <v>146400</v>
      </c>
      <c r="P3709" s="51" t="s">
        <v>1195</v>
      </c>
      <c r="Q3709" s="51" t="s">
        <v>1194</v>
      </c>
      <c r="R3709" s="51" t="s">
        <v>15</v>
      </c>
      <c r="T3709" s="51" t="s">
        <v>2505</v>
      </c>
    </row>
    <row r="3710" spans="1:20" x14ac:dyDescent="0.2">
      <c r="A3710" s="51" t="s">
        <v>2182</v>
      </c>
      <c r="B3710" s="51" t="s">
        <v>1573</v>
      </c>
      <c r="C3710" s="51" t="s">
        <v>2630</v>
      </c>
      <c r="D3710" s="51" t="s">
        <v>1344</v>
      </c>
      <c r="E3710" s="51" t="s">
        <v>1343</v>
      </c>
      <c r="F3710" s="51" t="s">
        <v>1204</v>
      </c>
      <c r="G3710" s="51" t="s">
        <v>1203</v>
      </c>
      <c r="H3710" s="51" t="s">
        <v>1202</v>
      </c>
      <c r="I3710" s="51" t="s">
        <v>1201</v>
      </c>
      <c r="J3710" s="51" t="s">
        <v>1200</v>
      </c>
      <c r="K3710" s="51" t="s">
        <v>1199</v>
      </c>
      <c r="L3710" s="51" t="s">
        <v>1198</v>
      </c>
      <c r="M3710" s="51" t="s">
        <v>1791</v>
      </c>
      <c r="N3710" s="51" t="s">
        <v>2735</v>
      </c>
      <c r="O3710" s="51">
        <v>337200</v>
      </c>
      <c r="P3710" s="51" t="s">
        <v>1195</v>
      </c>
      <c r="Q3710" s="51" t="s">
        <v>1194</v>
      </c>
      <c r="R3710" s="51" t="s">
        <v>15</v>
      </c>
      <c r="T3710" s="51" t="s">
        <v>2320</v>
      </c>
    </row>
    <row r="3711" spans="1:20" x14ac:dyDescent="0.2">
      <c r="A3711" s="51" t="s">
        <v>2182</v>
      </c>
      <c r="B3711" s="51" t="s">
        <v>1573</v>
      </c>
      <c r="C3711" s="51" t="s">
        <v>2630</v>
      </c>
      <c r="D3711" s="51" t="s">
        <v>1339</v>
      </c>
      <c r="E3711" s="51" t="s">
        <v>1338</v>
      </c>
      <c r="F3711" s="51" t="s">
        <v>1204</v>
      </c>
      <c r="G3711" s="51" t="s">
        <v>1203</v>
      </c>
      <c r="H3711" s="51" t="s">
        <v>1202</v>
      </c>
      <c r="I3711" s="51" t="s">
        <v>1201</v>
      </c>
      <c r="J3711" s="51" t="s">
        <v>1200</v>
      </c>
      <c r="K3711" s="51" t="s">
        <v>1199</v>
      </c>
      <c r="L3711" s="51" t="s">
        <v>1222</v>
      </c>
      <c r="M3711" s="51" t="s">
        <v>1791</v>
      </c>
      <c r="N3711" s="51" t="s">
        <v>2735</v>
      </c>
      <c r="O3711" s="51">
        <v>185870</v>
      </c>
      <c r="P3711" s="51" t="s">
        <v>1195</v>
      </c>
      <c r="Q3711" s="51" t="s">
        <v>1194</v>
      </c>
      <c r="R3711" s="51" t="s">
        <v>1213</v>
      </c>
      <c r="T3711" s="51" t="s">
        <v>2507</v>
      </c>
    </row>
    <row r="3712" spans="1:20" x14ac:dyDescent="0.2">
      <c r="A3712" s="51" t="s">
        <v>2182</v>
      </c>
      <c r="B3712" s="51" t="s">
        <v>1573</v>
      </c>
      <c r="C3712" s="51" t="s">
        <v>2630</v>
      </c>
      <c r="D3712" s="51" t="s">
        <v>1339</v>
      </c>
      <c r="E3712" s="51" t="s">
        <v>1338</v>
      </c>
      <c r="F3712" s="51" t="s">
        <v>1204</v>
      </c>
      <c r="G3712" s="51" t="s">
        <v>1203</v>
      </c>
      <c r="H3712" s="51" t="s">
        <v>1202</v>
      </c>
      <c r="I3712" s="51" t="s">
        <v>1201</v>
      </c>
      <c r="J3712" s="51" t="s">
        <v>1200</v>
      </c>
      <c r="K3712" s="51" t="s">
        <v>1199</v>
      </c>
      <c r="L3712" s="51" t="s">
        <v>1219</v>
      </c>
      <c r="M3712" s="51" t="s">
        <v>1791</v>
      </c>
      <c r="N3712" s="51" t="s">
        <v>2735</v>
      </c>
      <c r="O3712" s="51">
        <v>193300</v>
      </c>
      <c r="P3712" s="51" t="s">
        <v>1195</v>
      </c>
      <c r="Q3712" s="51" t="s">
        <v>1194</v>
      </c>
      <c r="R3712" s="51" t="s">
        <v>15</v>
      </c>
      <c r="T3712" s="51" t="s">
        <v>1892</v>
      </c>
    </row>
    <row r="3713" spans="1:20" x14ac:dyDescent="0.2">
      <c r="A3713" s="51" t="s">
        <v>2182</v>
      </c>
      <c r="B3713" s="51" t="s">
        <v>1573</v>
      </c>
      <c r="C3713" s="51" t="s">
        <v>2630</v>
      </c>
      <c r="D3713" s="51" t="s">
        <v>1339</v>
      </c>
      <c r="E3713" s="51" t="s">
        <v>1338</v>
      </c>
      <c r="F3713" s="51" t="s">
        <v>1204</v>
      </c>
      <c r="G3713" s="51" t="s">
        <v>1203</v>
      </c>
      <c r="H3713" s="51" t="s">
        <v>1202</v>
      </c>
      <c r="I3713" s="51" t="s">
        <v>1201</v>
      </c>
      <c r="J3713" s="51" t="s">
        <v>1200</v>
      </c>
      <c r="K3713" s="51" t="s">
        <v>1199</v>
      </c>
      <c r="L3713" s="51" t="s">
        <v>1217</v>
      </c>
      <c r="M3713" s="51" t="s">
        <v>1791</v>
      </c>
      <c r="N3713" s="51" t="s">
        <v>2735</v>
      </c>
      <c r="O3713" s="51">
        <v>262200</v>
      </c>
      <c r="P3713" s="51" t="s">
        <v>1195</v>
      </c>
      <c r="Q3713" s="51" t="s">
        <v>1194</v>
      </c>
      <c r="R3713" s="51" t="s">
        <v>1213</v>
      </c>
      <c r="T3713" s="51" t="s">
        <v>2623</v>
      </c>
    </row>
    <row r="3714" spans="1:20" x14ac:dyDescent="0.2">
      <c r="A3714" s="51" t="s">
        <v>2182</v>
      </c>
      <c r="B3714" s="51" t="s">
        <v>1573</v>
      </c>
      <c r="C3714" s="51" t="s">
        <v>2630</v>
      </c>
      <c r="D3714" s="51" t="s">
        <v>1339</v>
      </c>
      <c r="E3714" s="51" t="s">
        <v>1338</v>
      </c>
      <c r="F3714" s="51" t="s">
        <v>1204</v>
      </c>
      <c r="G3714" s="51" t="s">
        <v>1203</v>
      </c>
      <c r="H3714" s="51" t="s">
        <v>1202</v>
      </c>
      <c r="I3714" s="51" t="s">
        <v>1201</v>
      </c>
      <c r="J3714" s="51" t="s">
        <v>1200</v>
      </c>
      <c r="K3714" s="51" t="s">
        <v>1199</v>
      </c>
      <c r="L3714" s="51" t="s">
        <v>1215</v>
      </c>
      <c r="M3714" s="51" t="s">
        <v>1791</v>
      </c>
      <c r="N3714" s="51" t="s">
        <v>2735</v>
      </c>
      <c r="O3714" s="51">
        <v>321300</v>
      </c>
      <c r="P3714" s="51" t="s">
        <v>1195</v>
      </c>
      <c r="Q3714" s="51" t="s">
        <v>1194</v>
      </c>
      <c r="R3714" s="51" t="s">
        <v>15</v>
      </c>
      <c r="T3714" s="51" t="s">
        <v>2533</v>
      </c>
    </row>
    <row r="3715" spans="1:20" x14ac:dyDescent="0.2">
      <c r="A3715" s="51" t="s">
        <v>2182</v>
      </c>
      <c r="B3715" s="51" t="s">
        <v>1573</v>
      </c>
      <c r="C3715" s="51" t="s">
        <v>2630</v>
      </c>
      <c r="D3715" s="51" t="s">
        <v>1339</v>
      </c>
      <c r="E3715" s="51" t="s">
        <v>1338</v>
      </c>
      <c r="F3715" s="51" t="s">
        <v>1204</v>
      </c>
      <c r="G3715" s="51" t="s">
        <v>1203</v>
      </c>
      <c r="H3715" s="51" t="s">
        <v>1202</v>
      </c>
      <c r="I3715" s="51" t="s">
        <v>1201</v>
      </c>
      <c r="J3715" s="51" t="s">
        <v>1200</v>
      </c>
      <c r="K3715" s="51" t="s">
        <v>1199</v>
      </c>
      <c r="L3715" s="51" t="s">
        <v>1212</v>
      </c>
      <c r="M3715" s="51" t="s">
        <v>1791</v>
      </c>
      <c r="N3715" s="51" t="s">
        <v>2735</v>
      </c>
      <c r="O3715" s="51">
        <v>163000</v>
      </c>
      <c r="P3715" s="51" t="s">
        <v>1195</v>
      </c>
      <c r="Q3715" s="51" t="s">
        <v>1194</v>
      </c>
      <c r="R3715" s="51" t="s">
        <v>15</v>
      </c>
      <c r="T3715" s="51" t="s">
        <v>2532</v>
      </c>
    </row>
    <row r="3716" spans="1:20" x14ac:dyDescent="0.2">
      <c r="A3716" s="51" t="s">
        <v>2182</v>
      </c>
      <c r="B3716" s="51" t="s">
        <v>1573</v>
      </c>
      <c r="C3716" s="51" t="s">
        <v>2630</v>
      </c>
      <c r="D3716" s="51" t="s">
        <v>1339</v>
      </c>
      <c r="E3716" s="51" t="s">
        <v>1338</v>
      </c>
      <c r="F3716" s="51" t="s">
        <v>1204</v>
      </c>
      <c r="G3716" s="51" t="s">
        <v>1203</v>
      </c>
      <c r="H3716" s="51" t="s">
        <v>1202</v>
      </c>
      <c r="I3716" s="51" t="s">
        <v>1201</v>
      </c>
      <c r="J3716" s="51" t="s">
        <v>1200</v>
      </c>
      <c r="K3716" s="51" t="s">
        <v>1199</v>
      </c>
      <c r="L3716" s="51" t="s">
        <v>1198</v>
      </c>
      <c r="M3716" s="51" t="s">
        <v>1791</v>
      </c>
      <c r="N3716" s="51" t="s">
        <v>2735</v>
      </c>
      <c r="O3716" s="51">
        <v>271900</v>
      </c>
      <c r="P3716" s="51" t="s">
        <v>1195</v>
      </c>
      <c r="Q3716" s="51" t="s">
        <v>1194</v>
      </c>
      <c r="R3716" s="51" t="s">
        <v>15</v>
      </c>
      <c r="T3716" s="51" t="s">
        <v>2486</v>
      </c>
    </row>
    <row r="3717" spans="1:20" x14ac:dyDescent="0.2">
      <c r="A3717" s="51" t="s">
        <v>2182</v>
      </c>
      <c r="B3717" s="51" t="s">
        <v>1573</v>
      </c>
      <c r="C3717" s="51" t="s">
        <v>2630</v>
      </c>
      <c r="D3717" s="51" t="s">
        <v>1333</v>
      </c>
      <c r="E3717" s="51" t="s">
        <v>1332</v>
      </c>
      <c r="F3717" s="51" t="s">
        <v>1204</v>
      </c>
      <c r="G3717" s="51" t="s">
        <v>1203</v>
      </c>
      <c r="H3717" s="51" t="s">
        <v>1202</v>
      </c>
      <c r="I3717" s="51" t="s">
        <v>1201</v>
      </c>
      <c r="J3717" s="51" t="s">
        <v>1200</v>
      </c>
      <c r="K3717" s="51" t="s">
        <v>1199</v>
      </c>
      <c r="L3717" s="51" t="s">
        <v>1222</v>
      </c>
      <c r="M3717" s="51" t="s">
        <v>1211</v>
      </c>
      <c r="N3717" s="51" t="s">
        <v>1164</v>
      </c>
      <c r="O3717" s="51">
        <v>256500</v>
      </c>
      <c r="P3717" s="51" t="s">
        <v>1195</v>
      </c>
      <c r="Q3717" s="51" t="s">
        <v>1194</v>
      </c>
      <c r="R3717" s="51" t="s">
        <v>15</v>
      </c>
      <c r="T3717" s="51" t="s">
        <v>2645</v>
      </c>
    </row>
    <row r="3718" spans="1:20" x14ac:dyDescent="0.2">
      <c r="A3718" s="51" t="s">
        <v>2182</v>
      </c>
      <c r="B3718" s="51" t="s">
        <v>1573</v>
      </c>
      <c r="C3718" s="51" t="s">
        <v>2630</v>
      </c>
      <c r="D3718" s="51" t="s">
        <v>1333</v>
      </c>
      <c r="E3718" s="51" t="s">
        <v>1332</v>
      </c>
      <c r="F3718" s="51" t="s">
        <v>1204</v>
      </c>
      <c r="G3718" s="51" t="s">
        <v>1203</v>
      </c>
      <c r="H3718" s="51" t="s">
        <v>1202</v>
      </c>
      <c r="I3718" s="51" t="s">
        <v>1201</v>
      </c>
      <c r="J3718" s="51" t="s">
        <v>1200</v>
      </c>
      <c r="K3718" s="51" t="s">
        <v>1199</v>
      </c>
      <c r="L3718" s="51" t="s">
        <v>1219</v>
      </c>
      <c r="M3718" s="51" t="s">
        <v>1211</v>
      </c>
      <c r="N3718" s="51" t="s">
        <v>1164</v>
      </c>
      <c r="O3718" s="51">
        <v>398500</v>
      </c>
      <c r="P3718" s="51" t="s">
        <v>1195</v>
      </c>
      <c r="Q3718" s="51" t="s">
        <v>1194</v>
      </c>
      <c r="R3718" s="51" t="s">
        <v>15</v>
      </c>
      <c r="T3718" s="51" t="s">
        <v>2313</v>
      </c>
    </row>
    <row r="3719" spans="1:20" x14ac:dyDescent="0.2">
      <c r="A3719" s="51" t="s">
        <v>2182</v>
      </c>
      <c r="B3719" s="51" t="s">
        <v>1573</v>
      </c>
      <c r="C3719" s="51" t="s">
        <v>2630</v>
      </c>
      <c r="D3719" s="51" t="s">
        <v>1333</v>
      </c>
      <c r="E3719" s="51" t="s">
        <v>1332</v>
      </c>
      <c r="F3719" s="51" t="s">
        <v>1204</v>
      </c>
      <c r="G3719" s="51" t="s">
        <v>1203</v>
      </c>
      <c r="H3719" s="51" t="s">
        <v>1202</v>
      </c>
      <c r="I3719" s="51" t="s">
        <v>1201</v>
      </c>
      <c r="J3719" s="51" t="s">
        <v>1200</v>
      </c>
      <c r="K3719" s="51" t="s">
        <v>1199</v>
      </c>
      <c r="L3719" s="51" t="s">
        <v>1217</v>
      </c>
      <c r="M3719" s="51" t="s">
        <v>1791</v>
      </c>
      <c r="N3719" s="51" t="s">
        <v>2735</v>
      </c>
      <c r="O3719" s="51">
        <v>152300</v>
      </c>
      <c r="P3719" s="51" t="s">
        <v>1195</v>
      </c>
      <c r="Q3719" s="51" t="s">
        <v>1194</v>
      </c>
      <c r="R3719" s="51" t="s">
        <v>15</v>
      </c>
      <c r="T3719" s="51" t="s">
        <v>2530</v>
      </c>
    </row>
    <row r="3720" spans="1:20" x14ac:dyDescent="0.2">
      <c r="A3720" s="51" t="s">
        <v>2182</v>
      </c>
      <c r="B3720" s="51" t="s">
        <v>1573</v>
      </c>
      <c r="C3720" s="51" t="s">
        <v>2630</v>
      </c>
      <c r="D3720" s="51" t="s">
        <v>1333</v>
      </c>
      <c r="E3720" s="51" t="s">
        <v>1332</v>
      </c>
      <c r="F3720" s="51" t="s">
        <v>1204</v>
      </c>
      <c r="G3720" s="51" t="s">
        <v>1203</v>
      </c>
      <c r="H3720" s="51" t="s">
        <v>1202</v>
      </c>
      <c r="I3720" s="51" t="s">
        <v>1201</v>
      </c>
      <c r="J3720" s="51" t="s">
        <v>1200</v>
      </c>
      <c r="K3720" s="51" t="s">
        <v>1199</v>
      </c>
      <c r="L3720" s="51" t="s">
        <v>1215</v>
      </c>
      <c r="M3720" s="51" t="s">
        <v>1791</v>
      </c>
      <c r="N3720" s="51" t="s">
        <v>2735</v>
      </c>
      <c r="O3720" s="51">
        <v>179500</v>
      </c>
      <c r="P3720" s="51" t="s">
        <v>1195</v>
      </c>
      <c r="Q3720" s="51" t="s">
        <v>1194</v>
      </c>
      <c r="R3720" s="51" t="s">
        <v>15</v>
      </c>
      <c r="T3720" s="51" t="s">
        <v>1262</v>
      </c>
    </row>
    <row r="3721" spans="1:20" x14ac:dyDescent="0.2">
      <c r="A3721" s="51" t="s">
        <v>2182</v>
      </c>
      <c r="B3721" s="51" t="s">
        <v>1573</v>
      </c>
      <c r="C3721" s="51" t="s">
        <v>2630</v>
      </c>
      <c r="D3721" s="51" t="s">
        <v>1333</v>
      </c>
      <c r="E3721" s="51" t="s">
        <v>1332</v>
      </c>
      <c r="F3721" s="51" t="s">
        <v>1204</v>
      </c>
      <c r="G3721" s="51" t="s">
        <v>1203</v>
      </c>
      <c r="H3721" s="51" t="s">
        <v>1202</v>
      </c>
      <c r="I3721" s="51" t="s">
        <v>1201</v>
      </c>
      <c r="J3721" s="51" t="s">
        <v>1200</v>
      </c>
      <c r="K3721" s="51" t="s">
        <v>1199</v>
      </c>
      <c r="L3721" s="51" t="s">
        <v>1212</v>
      </c>
      <c r="M3721" s="51" t="s">
        <v>1211</v>
      </c>
      <c r="N3721" s="51" t="s">
        <v>1164</v>
      </c>
      <c r="O3721" s="51">
        <v>329900</v>
      </c>
      <c r="P3721" s="51" t="s">
        <v>1195</v>
      </c>
      <c r="Q3721" s="51" t="s">
        <v>1194</v>
      </c>
      <c r="R3721" s="51" t="s">
        <v>15</v>
      </c>
      <c r="T3721" s="51" t="s">
        <v>1870</v>
      </c>
    </row>
    <row r="3722" spans="1:20" x14ac:dyDescent="0.2">
      <c r="A3722" s="51" t="s">
        <v>2182</v>
      </c>
      <c r="B3722" s="51" t="s">
        <v>1573</v>
      </c>
      <c r="C3722" s="51" t="s">
        <v>2630</v>
      </c>
      <c r="D3722" s="51" t="s">
        <v>1333</v>
      </c>
      <c r="E3722" s="51" t="s">
        <v>1332</v>
      </c>
      <c r="F3722" s="51" t="s">
        <v>1204</v>
      </c>
      <c r="G3722" s="51" t="s">
        <v>1203</v>
      </c>
      <c r="H3722" s="51" t="s">
        <v>1202</v>
      </c>
      <c r="I3722" s="51" t="s">
        <v>1201</v>
      </c>
      <c r="J3722" s="51" t="s">
        <v>1200</v>
      </c>
      <c r="K3722" s="51" t="s">
        <v>1199</v>
      </c>
      <c r="L3722" s="51" t="s">
        <v>1198</v>
      </c>
      <c r="M3722" s="51" t="s">
        <v>1211</v>
      </c>
      <c r="N3722" s="51" t="s">
        <v>1164</v>
      </c>
      <c r="O3722" s="51">
        <v>327900</v>
      </c>
      <c r="P3722" s="51" t="s">
        <v>1195</v>
      </c>
      <c r="Q3722" s="51" t="s">
        <v>1194</v>
      </c>
      <c r="R3722" s="51" t="s">
        <v>15</v>
      </c>
      <c r="T3722" s="51" t="s">
        <v>2321</v>
      </c>
    </row>
    <row r="3723" spans="1:20" x14ac:dyDescent="0.2">
      <c r="A3723" s="51" t="s">
        <v>2182</v>
      </c>
      <c r="B3723" s="51" t="s">
        <v>1573</v>
      </c>
      <c r="C3723" s="51" t="s">
        <v>2630</v>
      </c>
      <c r="D3723" s="51" t="s">
        <v>1327</v>
      </c>
      <c r="E3723" s="51" t="s">
        <v>1326</v>
      </c>
      <c r="F3723" s="51" t="s">
        <v>1204</v>
      </c>
      <c r="G3723" s="51" t="s">
        <v>1203</v>
      </c>
      <c r="H3723" s="51" t="s">
        <v>1202</v>
      </c>
      <c r="I3723" s="51" t="s">
        <v>1201</v>
      </c>
      <c r="J3723" s="51" t="s">
        <v>1200</v>
      </c>
      <c r="K3723" s="51" t="s">
        <v>1199</v>
      </c>
      <c r="L3723" s="51" t="s">
        <v>1222</v>
      </c>
      <c r="M3723" s="51" t="s">
        <v>1791</v>
      </c>
      <c r="N3723" s="51" t="s">
        <v>2735</v>
      </c>
      <c r="O3723" s="51">
        <v>309150</v>
      </c>
      <c r="P3723" s="51" t="s">
        <v>1195</v>
      </c>
      <c r="Q3723" s="51" t="s">
        <v>1194</v>
      </c>
      <c r="R3723" s="51" t="s">
        <v>15</v>
      </c>
      <c r="T3723" s="51" t="s">
        <v>2639</v>
      </c>
    </row>
    <row r="3724" spans="1:20" x14ac:dyDescent="0.2">
      <c r="A3724" s="51" t="s">
        <v>2182</v>
      </c>
      <c r="B3724" s="51" t="s">
        <v>1573</v>
      </c>
      <c r="C3724" s="51" t="s">
        <v>2630</v>
      </c>
      <c r="D3724" s="51" t="s">
        <v>1327</v>
      </c>
      <c r="E3724" s="51" t="s">
        <v>1326</v>
      </c>
      <c r="F3724" s="51" t="s">
        <v>1204</v>
      </c>
      <c r="G3724" s="51" t="s">
        <v>1203</v>
      </c>
      <c r="H3724" s="51" t="s">
        <v>1202</v>
      </c>
      <c r="I3724" s="51" t="s">
        <v>1201</v>
      </c>
      <c r="J3724" s="51" t="s">
        <v>1200</v>
      </c>
      <c r="K3724" s="51" t="s">
        <v>1199</v>
      </c>
      <c r="L3724" s="51" t="s">
        <v>1219</v>
      </c>
      <c r="M3724" s="51" t="s">
        <v>1197</v>
      </c>
      <c r="N3724" s="51" t="s">
        <v>1168</v>
      </c>
      <c r="O3724" s="51">
        <v>331000</v>
      </c>
      <c r="P3724" s="51" t="s">
        <v>1195</v>
      </c>
      <c r="Q3724" s="51" t="s">
        <v>1194</v>
      </c>
      <c r="R3724" s="51" t="s">
        <v>15</v>
      </c>
      <c r="T3724" s="51" t="s">
        <v>2662</v>
      </c>
    </row>
    <row r="3725" spans="1:20" x14ac:dyDescent="0.2">
      <c r="A3725" s="51" t="s">
        <v>2182</v>
      </c>
      <c r="B3725" s="51" t="s">
        <v>1573</v>
      </c>
      <c r="C3725" s="51" t="s">
        <v>2630</v>
      </c>
      <c r="D3725" s="51" t="s">
        <v>1327</v>
      </c>
      <c r="E3725" s="51" t="s">
        <v>1326</v>
      </c>
      <c r="F3725" s="51" t="s">
        <v>1204</v>
      </c>
      <c r="G3725" s="51" t="s">
        <v>1203</v>
      </c>
      <c r="H3725" s="51" t="s">
        <v>1202</v>
      </c>
      <c r="I3725" s="51" t="s">
        <v>1201</v>
      </c>
      <c r="J3725" s="51" t="s">
        <v>1200</v>
      </c>
      <c r="K3725" s="51" t="s">
        <v>1199</v>
      </c>
      <c r="L3725" s="51" t="s">
        <v>1217</v>
      </c>
      <c r="M3725" s="51" t="s">
        <v>1791</v>
      </c>
      <c r="N3725" s="51" t="s">
        <v>2735</v>
      </c>
      <c r="O3725" s="51">
        <v>226500</v>
      </c>
      <c r="P3725" s="51" t="s">
        <v>1195</v>
      </c>
      <c r="Q3725" s="51" t="s">
        <v>1194</v>
      </c>
      <c r="R3725" s="51" t="s">
        <v>15</v>
      </c>
      <c r="T3725" s="51" t="s">
        <v>2487</v>
      </c>
    </row>
    <row r="3726" spans="1:20" x14ac:dyDescent="0.2">
      <c r="A3726" s="51" t="s">
        <v>2182</v>
      </c>
      <c r="B3726" s="51" t="s">
        <v>1573</v>
      </c>
      <c r="C3726" s="51" t="s">
        <v>2630</v>
      </c>
      <c r="D3726" s="51" t="s">
        <v>1327</v>
      </c>
      <c r="E3726" s="51" t="s">
        <v>1326</v>
      </c>
      <c r="F3726" s="51" t="s">
        <v>1204</v>
      </c>
      <c r="G3726" s="51" t="s">
        <v>1203</v>
      </c>
      <c r="H3726" s="51" t="s">
        <v>1202</v>
      </c>
      <c r="I3726" s="51" t="s">
        <v>1201</v>
      </c>
      <c r="J3726" s="51" t="s">
        <v>1200</v>
      </c>
      <c r="K3726" s="51" t="s">
        <v>1199</v>
      </c>
      <c r="L3726" s="51" t="s">
        <v>1215</v>
      </c>
      <c r="M3726" s="51" t="s">
        <v>1791</v>
      </c>
      <c r="N3726" s="51" t="s">
        <v>2735</v>
      </c>
      <c r="O3726" s="51">
        <v>251000</v>
      </c>
      <c r="P3726" s="51" t="s">
        <v>1195</v>
      </c>
      <c r="Q3726" s="51" t="s">
        <v>1194</v>
      </c>
      <c r="R3726" s="51" t="s">
        <v>15</v>
      </c>
      <c r="T3726" s="51" t="s">
        <v>2499</v>
      </c>
    </row>
    <row r="3727" spans="1:20" x14ac:dyDescent="0.2">
      <c r="A3727" s="51" t="s">
        <v>2182</v>
      </c>
      <c r="B3727" s="51" t="s">
        <v>1573</v>
      </c>
      <c r="C3727" s="51" t="s">
        <v>2630</v>
      </c>
      <c r="D3727" s="51" t="s">
        <v>1327</v>
      </c>
      <c r="E3727" s="51" t="s">
        <v>1326</v>
      </c>
      <c r="F3727" s="51" t="s">
        <v>1204</v>
      </c>
      <c r="G3727" s="51" t="s">
        <v>1203</v>
      </c>
      <c r="H3727" s="51" t="s">
        <v>1202</v>
      </c>
      <c r="I3727" s="51" t="s">
        <v>1201</v>
      </c>
      <c r="J3727" s="51" t="s">
        <v>1200</v>
      </c>
      <c r="K3727" s="51" t="s">
        <v>1199</v>
      </c>
      <c r="L3727" s="51" t="s">
        <v>1212</v>
      </c>
      <c r="M3727" s="51" t="s">
        <v>1211</v>
      </c>
      <c r="N3727" s="51" t="s">
        <v>1164</v>
      </c>
      <c r="O3727" s="51">
        <v>251000</v>
      </c>
      <c r="P3727" s="51" t="s">
        <v>1195</v>
      </c>
      <c r="Q3727" s="51" t="s">
        <v>1194</v>
      </c>
      <c r="R3727" s="51" t="s">
        <v>15</v>
      </c>
      <c r="T3727" s="51" t="s">
        <v>2499</v>
      </c>
    </row>
    <row r="3728" spans="1:20" x14ac:dyDescent="0.2">
      <c r="A3728" s="51" t="s">
        <v>2182</v>
      </c>
      <c r="B3728" s="51" t="s">
        <v>1573</v>
      </c>
      <c r="C3728" s="51" t="s">
        <v>2630</v>
      </c>
      <c r="D3728" s="51" t="s">
        <v>1327</v>
      </c>
      <c r="E3728" s="51" t="s">
        <v>1326</v>
      </c>
      <c r="F3728" s="51" t="s">
        <v>1204</v>
      </c>
      <c r="G3728" s="51" t="s">
        <v>1203</v>
      </c>
      <c r="H3728" s="51" t="s">
        <v>1202</v>
      </c>
      <c r="I3728" s="51" t="s">
        <v>1201</v>
      </c>
      <c r="J3728" s="51" t="s">
        <v>1200</v>
      </c>
      <c r="K3728" s="51" t="s">
        <v>1199</v>
      </c>
      <c r="L3728" s="51" t="s">
        <v>1198</v>
      </c>
      <c r="M3728" s="51" t="s">
        <v>1214</v>
      </c>
      <c r="N3728" s="51" t="s">
        <v>1168</v>
      </c>
      <c r="O3728" s="51">
        <v>184900</v>
      </c>
      <c r="P3728" s="51" t="s">
        <v>1195</v>
      </c>
      <c r="Q3728" s="51" t="s">
        <v>1194</v>
      </c>
      <c r="R3728" s="51" t="s">
        <v>15</v>
      </c>
      <c r="T3728" s="51" t="s">
        <v>2490</v>
      </c>
    </row>
    <row r="3729" spans="1:20" x14ac:dyDescent="0.2">
      <c r="A3729" s="51" t="s">
        <v>2182</v>
      </c>
      <c r="B3729" s="51" t="s">
        <v>1573</v>
      </c>
      <c r="C3729" s="51" t="s">
        <v>2630</v>
      </c>
      <c r="D3729" s="51" t="s">
        <v>1313</v>
      </c>
      <c r="E3729" s="51" t="s">
        <v>1312</v>
      </c>
      <c r="F3729" s="51" t="s">
        <v>1204</v>
      </c>
      <c r="G3729" s="51" t="s">
        <v>1203</v>
      </c>
      <c r="H3729" s="51" t="s">
        <v>1202</v>
      </c>
      <c r="I3729" s="51" t="s">
        <v>1201</v>
      </c>
      <c r="J3729" s="51" t="s">
        <v>1200</v>
      </c>
      <c r="K3729" s="51" t="s">
        <v>1199</v>
      </c>
      <c r="L3729" s="51" t="s">
        <v>1222</v>
      </c>
      <c r="M3729" s="51" t="s">
        <v>1197</v>
      </c>
      <c r="N3729" s="51" t="s">
        <v>1168</v>
      </c>
      <c r="O3729" s="51">
        <v>470500</v>
      </c>
      <c r="P3729" s="51" t="s">
        <v>1195</v>
      </c>
      <c r="Q3729" s="51" t="s">
        <v>1194</v>
      </c>
      <c r="R3729" s="51" t="s">
        <v>15</v>
      </c>
      <c r="T3729" s="51" t="s">
        <v>2352</v>
      </c>
    </row>
    <row r="3730" spans="1:20" x14ac:dyDescent="0.2">
      <c r="A3730" s="51" t="s">
        <v>2182</v>
      </c>
      <c r="B3730" s="51" t="s">
        <v>1573</v>
      </c>
      <c r="C3730" s="51" t="s">
        <v>2630</v>
      </c>
      <c r="D3730" s="51" t="s">
        <v>1313</v>
      </c>
      <c r="E3730" s="51" t="s">
        <v>1312</v>
      </c>
      <c r="F3730" s="51" t="s">
        <v>1204</v>
      </c>
      <c r="G3730" s="51" t="s">
        <v>1203</v>
      </c>
      <c r="H3730" s="51" t="s">
        <v>1202</v>
      </c>
      <c r="I3730" s="51" t="s">
        <v>1201</v>
      </c>
      <c r="J3730" s="51" t="s">
        <v>1200</v>
      </c>
      <c r="K3730" s="51" t="s">
        <v>1199</v>
      </c>
      <c r="L3730" s="51" t="s">
        <v>1219</v>
      </c>
      <c r="M3730" s="51" t="s">
        <v>1791</v>
      </c>
      <c r="N3730" s="51" t="s">
        <v>2735</v>
      </c>
      <c r="O3730" s="51">
        <v>439900</v>
      </c>
      <c r="P3730" s="51" t="s">
        <v>1195</v>
      </c>
      <c r="Q3730" s="51" t="s">
        <v>1194</v>
      </c>
      <c r="R3730" s="51" t="s">
        <v>15</v>
      </c>
      <c r="T3730" s="51" t="s">
        <v>1506</v>
      </c>
    </row>
    <row r="3731" spans="1:20" x14ac:dyDescent="0.2">
      <c r="A3731" s="51" t="s">
        <v>2182</v>
      </c>
      <c r="B3731" s="51" t="s">
        <v>1573</v>
      </c>
      <c r="C3731" s="51" t="s">
        <v>2630</v>
      </c>
      <c r="D3731" s="51" t="s">
        <v>1313</v>
      </c>
      <c r="E3731" s="51" t="s">
        <v>1312</v>
      </c>
      <c r="F3731" s="51" t="s">
        <v>1204</v>
      </c>
      <c r="G3731" s="51" t="s">
        <v>1203</v>
      </c>
      <c r="H3731" s="51" t="s">
        <v>1202</v>
      </c>
      <c r="I3731" s="51" t="s">
        <v>1201</v>
      </c>
      <c r="J3731" s="51" t="s">
        <v>1200</v>
      </c>
      <c r="K3731" s="51" t="s">
        <v>1199</v>
      </c>
      <c r="L3731" s="51" t="s">
        <v>1217</v>
      </c>
      <c r="M3731" s="51" t="s">
        <v>1791</v>
      </c>
      <c r="N3731" s="51" t="s">
        <v>2735</v>
      </c>
      <c r="O3731" s="51">
        <v>179500</v>
      </c>
      <c r="P3731" s="51" t="s">
        <v>1195</v>
      </c>
      <c r="Q3731" s="51" t="s">
        <v>1194</v>
      </c>
      <c r="R3731" s="51" t="s">
        <v>15</v>
      </c>
      <c r="T3731" s="51" t="s">
        <v>1262</v>
      </c>
    </row>
    <row r="3732" spans="1:20" x14ac:dyDescent="0.2">
      <c r="A3732" s="51" t="s">
        <v>2182</v>
      </c>
      <c r="B3732" s="51" t="s">
        <v>1573</v>
      </c>
      <c r="C3732" s="51" t="s">
        <v>2630</v>
      </c>
      <c r="D3732" s="51" t="s">
        <v>1313</v>
      </c>
      <c r="E3732" s="51" t="s">
        <v>1312</v>
      </c>
      <c r="F3732" s="51" t="s">
        <v>1204</v>
      </c>
      <c r="G3732" s="51" t="s">
        <v>1203</v>
      </c>
      <c r="H3732" s="51" t="s">
        <v>1202</v>
      </c>
      <c r="I3732" s="51" t="s">
        <v>1201</v>
      </c>
      <c r="J3732" s="51" t="s">
        <v>1200</v>
      </c>
      <c r="K3732" s="51" t="s">
        <v>1199</v>
      </c>
      <c r="L3732" s="51" t="s">
        <v>1215</v>
      </c>
      <c r="M3732" s="51" t="s">
        <v>1791</v>
      </c>
      <c r="N3732" s="51" t="s">
        <v>2735</v>
      </c>
      <c r="O3732" s="51">
        <v>322900</v>
      </c>
      <c r="P3732" s="51" t="s">
        <v>1195</v>
      </c>
      <c r="Q3732" s="51" t="s">
        <v>1194</v>
      </c>
      <c r="R3732" s="51" t="s">
        <v>15</v>
      </c>
      <c r="T3732" s="51" t="s">
        <v>2228</v>
      </c>
    </row>
    <row r="3733" spans="1:20" x14ac:dyDescent="0.2">
      <c r="A3733" s="51" t="s">
        <v>2182</v>
      </c>
      <c r="B3733" s="51" t="s">
        <v>1573</v>
      </c>
      <c r="C3733" s="51" t="s">
        <v>2630</v>
      </c>
      <c r="D3733" s="51" t="s">
        <v>1313</v>
      </c>
      <c r="E3733" s="51" t="s">
        <v>1312</v>
      </c>
      <c r="F3733" s="51" t="s">
        <v>1204</v>
      </c>
      <c r="G3733" s="51" t="s">
        <v>1203</v>
      </c>
      <c r="H3733" s="51" t="s">
        <v>1202</v>
      </c>
      <c r="I3733" s="51" t="s">
        <v>1201</v>
      </c>
      <c r="J3733" s="51" t="s">
        <v>1200</v>
      </c>
      <c r="K3733" s="51" t="s">
        <v>1199</v>
      </c>
      <c r="L3733" s="51" t="s">
        <v>1212</v>
      </c>
      <c r="M3733" s="51" t="s">
        <v>1211</v>
      </c>
      <c r="N3733" s="51" t="s">
        <v>1164</v>
      </c>
      <c r="O3733" s="51">
        <v>222900</v>
      </c>
      <c r="P3733" s="51" t="s">
        <v>1195</v>
      </c>
      <c r="Q3733" s="51" t="s">
        <v>1194</v>
      </c>
      <c r="R3733" s="51" t="s">
        <v>15</v>
      </c>
      <c r="T3733" s="51" t="s">
        <v>1352</v>
      </c>
    </row>
    <row r="3734" spans="1:20" x14ac:dyDescent="0.2">
      <c r="A3734" s="51" t="s">
        <v>2182</v>
      </c>
      <c r="B3734" s="51" t="s">
        <v>1573</v>
      </c>
      <c r="C3734" s="51" t="s">
        <v>2630</v>
      </c>
      <c r="D3734" s="51" t="s">
        <v>1313</v>
      </c>
      <c r="E3734" s="51" t="s">
        <v>1312</v>
      </c>
      <c r="F3734" s="51" t="s">
        <v>1204</v>
      </c>
      <c r="G3734" s="51" t="s">
        <v>1203</v>
      </c>
      <c r="H3734" s="51" t="s">
        <v>1202</v>
      </c>
      <c r="I3734" s="51" t="s">
        <v>1201</v>
      </c>
      <c r="J3734" s="51" t="s">
        <v>1200</v>
      </c>
      <c r="K3734" s="51" t="s">
        <v>1199</v>
      </c>
      <c r="L3734" s="51" t="s">
        <v>1198</v>
      </c>
      <c r="M3734" s="51" t="s">
        <v>1791</v>
      </c>
      <c r="N3734" s="51" t="s">
        <v>2735</v>
      </c>
      <c r="O3734" s="51">
        <v>151900</v>
      </c>
      <c r="P3734" s="51" t="s">
        <v>1195</v>
      </c>
      <c r="Q3734" s="51" t="s">
        <v>1194</v>
      </c>
      <c r="R3734" s="51" t="s">
        <v>15</v>
      </c>
      <c r="T3734" s="51" t="s">
        <v>2643</v>
      </c>
    </row>
    <row r="3735" spans="1:20" x14ac:dyDescent="0.2">
      <c r="A3735" s="51" t="s">
        <v>2182</v>
      </c>
      <c r="B3735" s="51" t="s">
        <v>1573</v>
      </c>
      <c r="C3735" s="51" t="s">
        <v>2630</v>
      </c>
      <c r="D3735" s="51" t="s">
        <v>1313</v>
      </c>
      <c r="E3735" s="51" t="s">
        <v>1312</v>
      </c>
      <c r="F3735" s="51" t="s">
        <v>1204</v>
      </c>
      <c r="G3735" s="51" t="s">
        <v>1203</v>
      </c>
      <c r="H3735" s="51" t="s">
        <v>1202</v>
      </c>
      <c r="I3735" s="51" t="s">
        <v>1201</v>
      </c>
      <c r="J3735" s="51" t="s">
        <v>1200</v>
      </c>
      <c r="K3735" s="51" t="s">
        <v>1199</v>
      </c>
      <c r="L3735" s="51" t="s">
        <v>1251</v>
      </c>
      <c r="M3735" s="51" t="s">
        <v>1791</v>
      </c>
      <c r="N3735" s="51" t="s">
        <v>2735</v>
      </c>
      <c r="O3735" s="51">
        <v>103400</v>
      </c>
      <c r="P3735" s="51" t="s">
        <v>1195</v>
      </c>
      <c r="Q3735" s="51" t="s">
        <v>1194</v>
      </c>
      <c r="R3735" s="51" t="s">
        <v>15</v>
      </c>
      <c r="T3735" s="51" t="s">
        <v>2640</v>
      </c>
    </row>
    <row r="3736" spans="1:20" x14ac:dyDescent="0.2">
      <c r="A3736" s="51" t="s">
        <v>2182</v>
      </c>
      <c r="B3736" s="51" t="s">
        <v>1573</v>
      </c>
      <c r="C3736" s="51" t="s">
        <v>2630</v>
      </c>
      <c r="D3736" s="51" t="s">
        <v>1313</v>
      </c>
      <c r="E3736" s="51" t="s">
        <v>1312</v>
      </c>
      <c r="F3736" s="51" t="s">
        <v>1204</v>
      </c>
      <c r="G3736" s="51" t="s">
        <v>1203</v>
      </c>
      <c r="H3736" s="51" t="s">
        <v>1202</v>
      </c>
      <c r="I3736" s="51" t="s">
        <v>1201</v>
      </c>
      <c r="J3736" s="51" t="s">
        <v>1200</v>
      </c>
      <c r="K3736" s="51" t="s">
        <v>1199</v>
      </c>
      <c r="L3736" s="51" t="s">
        <v>1248</v>
      </c>
      <c r="M3736" s="51" t="s">
        <v>1791</v>
      </c>
      <c r="N3736" s="51" t="s">
        <v>2735</v>
      </c>
      <c r="O3736" s="51">
        <v>141900</v>
      </c>
      <c r="P3736" s="51" t="s">
        <v>1195</v>
      </c>
      <c r="Q3736" s="51" t="s">
        <v>1194</v>
      </c>
      <c r="R3736" s="51" t="s">
        <v>15</v>
      </c>
      <c r="T3736" s="51" t="s">
        <v>2382</v>
      </c>
    </row>
    <row r="3737" spans="1:20" x14ac:dyDescent="0.2">
      <c r="A3737" s="51" t="s">
        <v>2182</v>
      </c>
      <c r="B3737" s="51" t="s">
        <v>1573</v>
      </c>
      <c r="C3737" s="51" t="s">
        <v>2630</v>
      </c>
      <c r="D3737" s="51" t="s">
        <v>1313</v>
      </c>
      <c r="E3737" s="51" t="s">
        <v>1312</v>
      </c>
      <c r="F3737" s="51" t="s">
        <v>1204</v>
      </c>
      <c r="G3737" s="51" t="s">
        <v>1203</v>
      </c>
      <c r="H3737" s="51" t="s">
        <v>1202</v>
      </c>
      <c r="I3737" s="51" t="s">
        <v>1201</v>
      </c>
      <c r="J3737" s="51" t="s">
        <v>1200</v>
      </c>
      <c r="K3737" s="51" t="s">
        <v>1199</v>
      </c>
      <c r="L3737" s="51" t="s">
        <v>1246</v>
      </c>
      <c r="M3737" s="51" t="s">
        <v>1214</v>
      </c>
      <c r="N3737" s="51" t="s">
        <v>1168</v>
      </c>
      <c r="O3737" s="51">
        <v>327900</v>
      </c>
      <c r="P3737" s="51" t="s">
        <v>1195</v>
      </c>
      <c r="Q3737" s="51" t="s">
        <v>1194</v>
      </c>
      <c r="R3737" s="51" t="s">
        <v>15</v>
      </c>
      <c r="T3737" s="51" t="s">
        <v>2321</v>
      </c>
    </row>
    <row r="3738" spans="1:20" x14ac:dyDescent="0.2">
      <c r="A3738" s="51" t="s">
        <v>2182</v>
      </c>
      <c r="B3738" s="51" t="s">
        <v>1573</v>
      </c>
      <c r="C3738" s="51" t="s">
        <v>2630</v>
      </c>
      <c r="D3738" s="51" t="s">
        <v>1313</v>
      </c>
      <c r="E3738" s="51" t="s">
        <v>1312</v>
      </c>
      <c r="F3738" s="51" t="s">
        <v>1204</v>
      </c>
      <c r="G3738" s="51" t="s">
        <v>1203</v>
      </c>
      <c r="H3738" s="51" t="s">
        <v>1202</v>
      </c>
      <c r="I3738" s="51" t="s">
        <v>1201</v>
      </c>
      <c r="J3738" s="51" t="s">
        <v>1200</v>
      </c>
      <c r="K3738" s="51" t="s">
        <v>1199</v>
      </c>
      <c r="L3738" s="51" t="s">
        <v>1244</v>
      </c>
      <c r="M3738" s="51" t="s">
        <v>1250</v>
      </c>
      <c r="N3738" s="51" t="s">
        <v>1168</v>
      </c>
      <c r="O3738" s="51">
        <v>309150</v>
      </c>
      <c r="P3738" s="51" t="s">
        <v>1195</v>
      </c>
      <c r="Q3738" s="51" t="s">
        <v>1194</v>
      </c>
      <c r="R3738" s="51" t="s">
        <v>15</v>
      </c>
      <c r="T3738" s="51" t="s">
        <v>2639</v>
      </c>
    </row>
    <row r="3739" spans="1:20" x14ac:dyDescent="0.2">
      <c r="A3739" s="51" t="s">
        <v>2182</v>
      </c>
      <c r="B3739" s="51" t="s">
        <v>1573</v>
      </c>
      <c r="C3739" s="51" t="s">
        <v>2630</v>
      </c>
      <c r="D3739" s="51" t="s">
        <v>1313</v>
      </c>
      <c r="E3739" s="51" t="s">
        <v>1312</v>
      </c>
      <c r="F3739" s="51" t="s">
        <v>1204</v>
      </c>
      <c r="G3739" s="51" t="s">
        <v>1203</v>
      </c>
      <c r="H3739" s="51" t="s">
        <v>1202</v>
      </c>
      <c r="I3739" s="51" t="s">
        <v>1201</v>
      </c>
      <c r="J3739" s="51" t="s">
        <v>1200</v>
      </c>
      <c r="K3739" s="51" t="s">
        <v>1199</v>
      </c>
      <c r="L3739" s="51" t="s">
        <v>1242</v>
      </c>
      <c r="M3739" s="51" t="s">
        <v>1197</v>
      </c>
      <c r="N3739" s="51" t="s">
        <v>1168</v>
      </c>
      <c r="O3739" s="51">
        <v>325900</v>
      </c>
      <c r="P3739" s="51" t="s">
        <v>1195</v>
      </c>
      <c r="Q3739" s="51" t="s">
        <v>1194</v>
      </c>
      <c r="R3739" s="51" t="s">
        <v>15</v>
      </c>
      <c r="T3739" s="51" t="s">
        <v>2550</v>
      </c>
    </row>
    <row r="3740" spans="1:20" x14ac:dyDescent="0.2">
      <c r="A3740" s="51" t="s">
        <v>2182</v>
      </c>
      <c r="B3740" s="51" t="s">
        <v>1573</v>
      </c>
      <c r="C3740" s="51" t="s">
        <v>2630</v>
      </c>
      <c r="D3740" s="51" t="s">
        <v>1313</v>
      </c>
      <c r="E3740" s="51" t="s">
        <v>1312</v>
      </c>
      <c r="F3740" s="51" t="s">
        <v>1204</v>
      </c>
      <c r="G3740" s="51" t="s">
        <v>1203</v>
      </c>
      <c r="H3740" s="51" t="s">
        <v>1202</v>
      </c>
      <c r="I3740" s="51" t="s">
        <v>1201</v>
      </c>
      <c r="J3740" s="51" t="s">
        <v>1200</v>
      </c>
      <c r="K3740" s="51" t="s">
        <v>1199</v>
      </c>
      <c r="L3740" s="51" t="s">
        <v>1238</v>
      </c>
      <c r="M3740" s="51" t="s">
        <v>1221</v>
      </c>
      <c r="N3740" s="51" t="s">
        <v>1164</v>
      </c>
      <c r="O3740" s="51">
        <v>154900</v>
      </c>
      <c r="P3740" s="51" t="s">
        <v>1195</v>
      </c>
      <c r="Q3740" s="51" t="s">
        <v>1194</v>
      </c>
      <c r="R3740" s="51" t="s">
        <v>15</v>
      </c>
      <c r="T3740" s="51" t="s">
        <v>2608</v>
      </c>
    </row>
    <row r="3741" spans="1:20" x14ac:dyDescent="0.2">
      <c r="A3741" s="51" t="s">
        <v>2182</v>
      </c>
      <c r="B3741" s="51" t="s">
        <v>1573</v>
      </c>
      <c r="C3741" s="51" t="s">
        <v>2630</v>
      </c>
      <c r="D3741" s="51" t="s">
        <v>1304</v>
      </c>
      <c r="E3741" s="51" t="s">
        <v>1303</v>
      </c>
      <c r="F3741" s="51" t="s">
        <v>1204</v>
      </c>
      <c r="G3741" s="51" t="s">
        <v>1203</v>
      </c>
      <c r="H3741" s="51" t="s">
        <v>1202</v>
      </c>
      <c r="I3741" s="51" t="s">
        <v>1201</v>
      </c>
      <c r="J3741" s="51" t="s">
        <v>1200</v>
      </c>
      <c r="K3741" s="51" t="s">
        <v>1199</v>
      </c>
      <c r="L3741" s="51" t="s">
        <v>1222</v>
      </c>
      <c r="M3741" s="51" t="s">
        <v>1211</v>
      </c>
      <c r="N3741" s="51" t="s">
        <v>1164</v>
      </c>
      <c r="O3741" s="51">
        <v>184900</v>
      </c>
      <c r="P3741" s="51" t="s">
        <v>1195</v>
      </c>
      <c r="Q3741" s="51" t="s">
        <v>1194</v>
      </c>
      <c r="R3741" s="51" t="s">
        <v>15</v>
      </c>
      <c r="T3741" s="51" t="s">
        <v>2490</v>
      </c>
    </row>
    <row r="3742" spans="1:20" x14ac:dyDescent="0.2">
      <c r="A3742" s="51" t="s">
        <v>2182</v>
      </c>
      <c r="B3742" s="51" t="s">
        <v>1573</v>
      </c>
      <c r="C3742" s="51" t="s">
        <v>2630</v>
      </c>
      <c r="D3742" s="51" t="s">
        <v>1304</v>
      </c>
      <c r="E3742" s="51" t="s">
        <v>1303</v>
      </c>
      <c r="F3742" s="51" t="s">
        <v>1204</v>
      </c>
      <c r="G3742" s="51" t="s">
        <v>1203</v>
      </c>
      <c r="H3742" s="51" t="s">
        <v>1202</v>
      </c>
      <c r="I3742" s="51" t="s">
        <v>1201</v>
      </c>
      <c r="J3742" s="51" t="s">
        <v>1200</v>
      </c>
      <c r="K3742" s="51" t="s">
        <v>1199</v>
      </c>
      <c r="L3742" s="51" t="s">
        <v>1219</v>
      </c>
      <c r="M3742" s="51" t="s">
        <v>1791</v>
      </c>
      <c r="N3742" s="51" t="s">
        <v>2735</v>
      </c>
      <c r="O3742" s="51">
        <v>396150</v>
      </c>
      <c r="P3742" s="51" t="s">
        <v>1195</v>
      </c>
      <c r="Q3742" s="51" t="s">
        <v>1194</v>
      </c>
      <c r="R3742" s="51" t="s">
        <v>15</v>
      </c>
      <c r="T3742" s="51" t="s">
        <v>2655</v>
      </c>
    </row>
    <row r="3743" spans="1:20" x14ac:dyDescent="0.2">
      <c r="A3743" s="51" t="s">
        <v>2182</v>
      </c>
      <c r="B3743" s="51" t="s">
        <v>1573</v>
      </c>
      <c r="C3743" s="51" t="s">
        <v>2630</v>
      </c>
      <c r="D3743" s="51" t="s">
        <v>1304</v>
      </c>
      <c r="E3743" s="51" t="s">
        <v>1303</v>
      </c>
      <c r="F3743" s="51" t="s">
        <v>1204</v>
      </c>
      <c r="G3743" s="51" t="s">
        <v>1203</v>
      </c>
      <c r="H3743" s="51" t="s">
        <v>1202</v>
      </c>
      <c r="I3743" s="51" t="s">
        <v>1201</v>
      </c>
      <c r="J3743" s="51" t="s">
        <v>1200</v>
      </c>
      <c r="K3743" s="51" t="s">
        <v>1199</v>
      </c>
      <c r="L3743" s="51" t="s">
        <v>1217</v>
      </c>
      <c r="M3743" s="51" t="s">
        <v>1211</v>
      </c>
      <c r="N3743" s="51" t="s">
        <v>1164</v>
      </c>
      <c r="O3743" s="51">
        <v>184500</v>
      </c>
      <c r="P3743" s="51" t="s">
        <v>1195</v>
      </c>
      <c r="Q3743" s="51" t="s">
        <v>1194</v>
      </c>
      <c r="R3743" s="51" t="s">
        <v>15</v>
      </c>
      <c r="T3743" s="51" t="s">
        <v>2641</v>
      </c>
    </row>
    <row r="3744" spans="1:20" x14ac:dyDescent="0.2">
      <c r="A3744" s="51" t="s">
        <v>2182</v>
      </c>
      <c r="B3744" s="51" t="s">
        <v>1573</v>
      </c>
      <c r="C3744" s="51" t="s">
        <v>2630</v>
      </c>
      <c r="D3744" s="51" t="s">
        <v>1304</v>
      </c>
      <c r="E3744" s="51" t="s">
        <v>1303</v>
      </c>
      <c r="F3744" s="51" t="s">
        <v>1204</v>
      </c>
      <c r="G3744" s="51" t="s">
        <v>1203</v>
      </c>
      <c r="H3744" s="51" t="s">
        <v>1202</v>
      </c>
      <c r="I3744" s="51" t="s">
        <v>1201</v>
      </c>
      <c r="J3744" s="51" t="s">
        <v>1200</v>
      </c>
      <c r="K3744" s="51" t="s">
        <v>1199</v>
      </c>
      <c r="L3744" s="51" t="s">
        <v>1215</v>
      </c>
      <c r="M3744" s="51" t="s">
        <v>1211</v>
      </c>
      <c r="N3744" s="51" t="s">
        <v>1164</v>
      </c>
      <c r="O3744" s="51">
        <v>222900</v>
      </c>
      <c r="P3744" s="51" t="s">
        <v>1195</v>
      </c>
      <c r="Q3744" s="51" t="s">
        <v>1194</v>
      </c>
      <c r="R3744" s="51" t="s">
        <v>15</v>
      </c>
      <c r="T3744" s="51" t="s">
        <v>1352</v>
      </c>
    </row>
    <row r="3745" spans="1:20" x14ac:dyDescent="0.2">
      <c r="A3745" s="51" t="s">
        <v>2182</v>
      </c>
      <c r="B3745" s="51" t="s">
        <v>1573</v>
      </c>
      <c r="C3745" s="51" t="s">
        <v>2630</v>
      </c>
      <c r="D3745" s="51" t="s">
        <v>1304</v>
      </c>
      <c r="E3745" s="51" t="s">
        <v>1303</v>
      </c>
      <c r="F3745" s="51" t="s">
        <v>1204</v>
      </c>
      <c r="G3745" s="51" t="s">
        <v>1203</v>
      </c>
      <c r="H3745" s="51" t="s">
        <v>1202</v>
      </c>
      <c r="I3745" s="51" t="s">
        <v>1201</v>
      </c>
      <c r="J3745" s="51" t="s">
        <v>1200</v>
      </c>
      <c r="K3745" s="51" t="s">
        <v>1199</v>
      </c>
      <c r="L3745" s="51" t="s">
        <v>1212</v>
      </c>
      <c r="M3745" s="51" t="s">
        <v>1197</v>
      </c>
      <c r="N3745" s="51" t="s">
        <v>1168</v>
      </c>
      <c r="O3745" s="51">
        <v>514900</v>
      </c>
      <c r="P3745" s="51" t="s">
        <v>1195</v>
      </c>
      <c r="Q3745" s="51" t="s">
        <v>1194</v>
      </c>
      <c r="R3745" s="51" t="s">
        <v>15</v>
      </c>
      <c r="T3745" s="51" t="s">
        <v>1288</v>
      </c>
    </row>
    <row r="3746" spans="1:20" x14ac:dyDescent="0.2">
      <c r="A3746" s="51" t="s">
        <v>2182</v>
      </c>
      <c r="B3746" s="51" t="s">
        <v>1573</v>
      </c>
      <c r="C3746" s="51" t="s">
        <v>2630</v>
      </c>
      <c r="D3746" s="51" t="s">
        <v>1304</v>
      </c>
      <c r="E3746" s="51" t="s">
        <v>1303</v>
      </c>
      <c r="F3746" s="51" t="s">
        <v>1204</v>
      </c>
      <c r="G3746" s="51" t="s">
        <v>1203</v>
      </c>
      <c r="H3746" s="51" t="s">
        <v>1202</v>
      </c>
      <c r="I3746" s="51" t="s">
        <v>1201</v>
      </c>
      <c r="J3746" s="51" t="s">
        <v>1200</v>
      </c>
      <c r="K3746" s="51" t="s">
        <v>1199</v>
      </c>
      <c r="L3746" s="51" t="s">
        <v>1198</v>
      </c>
      <c r="M3746" s="51" t="s">
        <v>1221</v>
      </c>
      <c r="N3746" s="51" t="s">
        <v>1164</v>
      </c>
      <c r="O3746" s="51">
        <v>170500</v>
      </c>
      <c r="P3746" s="51" t="s">
        <v>1195</v>
      </c>
      <c r="Q3746" s="51" t="s">
        <v>1194</v>
      </c>
      <c r="R3746" s="51" t="s">
        <v>15</v>
      </c>
      <c r="T3746" s="51" t="s">
        <v>2661</v>
      </c>
    </row>
    <row r="3747" spans="1:20" x14ac:dyDescent="0.2">
      <c r="A3747" s="51" t="s">
        <v>2182</v>
      </c>
      <c r="B3747" s="51" t="s">
        <v>1573</v>
      </c>
      <c r="C3747" s="51" t="s">
        <v>2630</v>
      </c>
      <c r="D3747" s="51" t="s">
        <v>1304</v>
      </c>
      <c r="E3747" s="51" t="s">
        <v>1303</v>
      </c>
      <c r="F3747" s="51" t="s">
        <v>1204</v>
      </c>
      <c r="G3747" s="51" t="s">
        <v>1203</v>
      </c>
      <c r="H3747" s="51" t="s">
        <v>1202</v>
      </c>
      <c r="I3747" s="51" t="s">
        <v>1201</v>
      </c>
      <c r="J3747" s="51" t="s">
        <v>1200</v>
      </c>
      <c r="K3747" s="51" t="s">
        <v>1199</v>
      </c>
      <c r="L3747" s="51" t="s">
        <v>1251</v>
      </c>
      <c r="M3747" s="51" t="s">
        <v>1791</v>
      </c>
      <c r="N3747" s="51" t="s">
        <v>2735</v>
      </c>
      <c r="O3747" s="51">
        <v>595400</v>
      </c>
      <c r="P3747" s="51" t="s">
        <v>1195</v>
      </c>
      <c r="Q3747" s="51" t="s">
        <v>1194</v>
      </c>
      <c r="R3747" s="51" t="s">
        <v>15</v>
      </c>
      <c r="T3747" s="51" t="s">
        <v>2660</v>
      </c>
    </row>
    <row r="3748" spans="1:20" x14ac:dyDescent="0.2">
      <c r="A3748" s="51" t="s">
        <v>2182</v>
      </c>
      <c r="B3748" s="51" t="s">
        <v>1573</v>
      </c>
      <c r="C3748" s="51" t="s">
        <v>2630</v>
      </c>
      <c r="D3748" s="51" t="s">
        <v>1304</v>
      </c>
      <c r="E3748" s="51" t="s">
        <v>1303</v>
      </c>
      <c r="F3748" s="51" t="s">
        <v>1204</v>
      </c>
      <c r="G3748" s="51" t="s">
        <v>1203</v>
      </c>
      <c r="H3748" s="51" t="s">
        <v>1202</v>
      </c>
      <c r="I3748" s="51" t="s">
        <v>1201</v>
      </c>
      <c r="J3748" s="51" t="s">
        <v>1200</v>
      </c>
      <c r="K3748" s="51" t="s">
        <v>1199</v>
      </c>
      <c r="L3748" s="51" t="s">
        <v>1248</v>
      </c>
      <c r="M3748" s="51" t="s">
        <v>1791</v>
      </c>
      <c r="N3748" s="51" t="s">
        <v>2735</v>
      </c>
      <c r="O3748" s="51">
        <v>312400</v>
      </c>
      <c r="P3748" s="51" t="s">
        <v>1195</v>
      </c>
      <c r="Q3748" s="51" t="s">
        <v>1194</v>
      </c>
      <c r="R3748" s="51" t="s">
        <v>15</v>
      </c>
      <c r="T3748" s="51" t="s">
        <v>2364</v>
      </c>
    </row>
    <row r="3749" spans="1:20" x14ac:dyDescent="0.2">
      <c r="A3749" s="51" t="s">
        <v>2182</v>
      </c>
      <c r="B3749" s="51" t="s">
        <v>1573</v>
      </c>
      <c r="C3749" s="51" t="s">
        <v>2630</v>
      </c>
      <c r="D3749" s="51" t="s">
        <v>1304</v>
      </c>
      <c r="E3749" s="51" t="s">
        <v>1303</v>
      </c>
      <c r="F3749" s="51" t="s">
        <v>1204</v>
      </c>
      <c r="G3749" s="51" t="s">
        <v>1203</v>
      </c>
      <c r="H3749" s="51" t="s">
        <v>1202</v>
      </c>
      <c r="I3749" s="51" t="s">
        <v>1201</v>
      </c>
      <c r="J3749" s="51" t="s">
        <v>1200</v>
      </c>
      <c r="K3749" s="51" t="s">
        <v>1199</v>
      </c>
      <c r="L3749" s="51" t="s">
        <v>1246</v>
      </c>
      <c r="M3749" s="51" t="s">
        <v>1197</v>
      </c>
      <c r="N3749" s="51" t="s">
        <v>1168</v>
      </c>
      <c r="O3749" s="51">
        <v>327900</v>
      </c>
      <c r="P3749" s="51" t="s">
        <v>1195</v>
      </c>
      <c r="Q3749" s="51" t="s">
        <v>1194</v>
      </c>
      <c r="R3749" s="51" t="s">
        <v>15</v>
      </c>
      <c r="T3749" s="51" t="s">
        <v>2321</v>
      </c>
    </row>
    <row r="3750" spans="1:20" x14ac:dyDescent="0.2">
      <c r="A3750" s="51" t="s">
        <v>2182</v>
      </c>
      <c r="B3750" s="51" t="s">
        <v>1573</v>
      </c>
      <c r="C3750" s="51" t="s">
        <v>2630</v>
      </c>
      <c r="D3750" s="51" t="s">
        <v>1304</v>
      </c>
      <c r="E3750" s="51" t="s">
        <v>1303</v>
      </c>
      <c r="F3750" s="51" t="s">
        <v>1204</v>
      </c>
      <c r="G3750" s="51" t="s">
        <v>1203</v>
      </c>
      <c r="H3750" s="51" t="s">
        <v>1202</v>
      </c>
      <c r="I3750" s="51" t="s">
        <v>1201</v>
      </c>
      <c r="J3750" s="51" t="s">
        <v>1200</v>
      </c>
      <c r="K3750" s="51" t="s">
        <v>1199</v>
      </c>
      <c r="L3750" s="51" t="s">
        <v>1244</v>
      </c>
      <c r="M3750" s="51" t="s">
        <v>1791</v>
      </c>
      <c r="N3750" s="51" t="s">
        <v>2735</v>
      </c>
      <c r="O3750" s="51">
        <v>179500</v>
      </c>
      <c r="P3750" s="51" t="s">
        <v>1195</v>
      </c>
      <c r="Q3750" s="51" t="s">
        <v>1194</v>
      </c>
      <c r="R3750" s="51" t="s">
        <v>15</v>
      </c>
      <c r="T3750" s="51" t="s">
        <v>1262</v>
      </c>
    </row>
    <row r="3751" spans="1:20" x14ac:dyDescent="0.2">
      <c r="A3751" s="51" t="s">
        <v>2182</v>
      </c>
      <c r="B3751" s="51" t="s">
        <v>1573</v>
      </c>
      <c r="C3751" s="51" t="s">
        <v>2630</v>
      </c>
      <c r="D3751" s="51" t="s">
        <v>1304</v>
      </c>
      <c r="E3751" s="51" t="s">
        <v>1303</v>
      </c>
      <c r="F3751" s="51" t="s">
        <v>1204</v>
      </c>
      <c r="G3751" s="51" t="s">
        <v>1203</v>
      </c>
      <c r="H3751" s="51" t="s">
        <v>1202</v>
      </c>
      <c r="I3751" s="51" t="s">
        <v>1201</v>
      </c>
      <c r="J3751" s="51" t="s">
        <v>1200</v>
      </c>
      <c r="K3751" s="51" t="s">
        <v>1199</v>
      </c>
      <c r="L3751" s="51" t="s">
        <v>1242</v>
      </c>
      <c r="M3751" s="51" t="s">
        <v>1791</v>
      </c>
      <c r="N3751" s="51" t="s">
        <v>2735</v>
      </c>
      <c r="O3751" s="51">
        <v>178200</v>
      </c>
      <c r="P3751" s="51" t="s">
        <v>1195</v>
      </c>
      <c r="Q3751" s="51" t="s">
        <v>1194</v>
      </c>
      <c r="R3751" s="51" t="s">
        <v>15</v>
      </c>
      <c r="T3751" s="51" t="s">
        <v>2497</v>
      </c>
    </row>
    <row r="3752" spans="1:20" x14ac:dyDescent="0.2">
      <c r="A3752" s="51" t="s">
        <v>2182</v>
      </c>
      <c r="B3752" s="51" t="s">
        <v>1573</v>
      </c>
      <c r="C3752" s="51" t="s">
        <v>2630</v>
      </c>
      <c r="D3752" s="51" t="s">
        <v>1304</v>
      </c>
      <c r="E3752" s="51" t="s">
        <v>1303</v>
      </c>
      <c r="F3752" s="51" t="s">
        <v>1204</v>
      </c>
      <c r="G3752" s="51" t="s">
        <v>1203</v>
      </c>
      <c r="H3752" s="51" t="s">
        <v>1202</v>
      </c>
      <c r="I3752" s="51" t="s">
        <v>1201</v>
      </c>
      <c r="J3752" s="51" t="s">
        <v>1200</v>
      </c>
      <c r="K3752" s="51" t="s">
        <v>1199</v>
      </c>
      <c r="L3752" s="51" t="s">
        <v>1238</v>
      </c>
      <c r="M3752" s="51" t="s">
        <v>1211</v>
      </c>
      <c r="N3752" s="51" t="s">
        <v>1164</v>
      </c>
      <c r="O3752" s="51">
        <v>763900</v>
      </c>
      <c r="P3752" s="51" t="s">
        <v>1195</v>
      </c>
      <c r="Q3752" s="51" t="s">
        <v>1194</v>
      </c>
      <c r="R3752" s="51" t="s">
        <v>15</v>
      </c>
      <c r="T3752" s="51" t="s">
        <v>2523</v>
      </c>
    </row>
    <row r="3753" spans="1:20" x14ac:dyDescent="0.2">
      <c r="A3753" s="51" t="s">
        <v>2182</v>
      </c>
      <c r="B3753" s="51" t="s">
        <v>1573</v>
      </c>
      <c r="C3753" s="51" t="s">
        <v>2630</v>
      </c>
      <c r="D3753" s="51" t="s">
        <v>1295</v>
      </c>
      <c r="E3753" s="51" t="s">
        <v>1294</v>
      </c>
      <c r="F3753" s="51" t="s">
        <v>1204</v>
      </c>
      <c r="G3753" s="51" t="s">
        <v>1203</v>
      </c>
      <c r="H3753" s="51" t="s">
        <v>1202</v>
      </c>
      <c r="I3753" s="51" t="s">
        <v>1201</v>
      </c>
      <c r="J3753" s="51" t="s">
        <v>1200</v>
      </c>
      <c r="K3753" s="51" t="s">
        <v>1199</v>
      </c>
      <c r="L3753" s="51" t="s">
        <v>1222</v>
      </c>
      <c r="M3753" s="51" t="s">
        <v>1211</v>
      </c>
      <c r="N3753" s="51" t="s">
        <v>1164</v>
      </c>
      <c r="O3753" s="51">
        <v>264518</v>
      </c>
      <c r="P3753" s="51" t="s">
        <v>1195</v>
      </c>
      <c r="Q3753" s="51" t="s">
        <v>1194</v>
      </c>
      <c r="R3753" s="51" t="s">
        <v>15</v>
      </c>
      <c r="T3753" s="51" t="s">
        <v>2659</v>
      </c>
    </row>
    <row r="3754" spans="1:20" x14ac:dyDescent="0.2">
      <c r="A3754" s="51" t="s">
        <v>2182</v>
      </c>
      <c r="B3754" s="51" t="s">
        <v>1573</v>
      </c>
      <c r="C3754" s="51" t="s">
        <v>2630</v>
      </c>
      <c r="D3754" s="51" t="s">
        <v>1295</v>
      </c>
      <c r="E3754" s="51" t="s">
        <v>1294</v>
      </c>
      <c r="F3754" s="51" t="s">
        <v>1204</v>
      </c>
      <c r="G3754" s="51" t="s">
        <v>1203</v>
      </c>
      <c r="H3754" s="51" t="s">
        <v>1202</v>
      </c>
      <c r="I3754" s="51" t="s">
        <v>1201</v>
      </c>
      <c r="J3754" s="51" t="s">
        <v>1200</v>
      </c>
      <c r="K3754" s="51" t="s">
        <v>1199</v>
      </c>
      <c r="L3754" s="51" t="s">
        <v>1219</v>
      </c>
      <c r="M3754" s="51" t="s">
        <v>1791</v>
      </c>
      <c r="N3754" s="51" t="s">
        <v>2735</v>
      </c>
      <c r="O3754" s="51">
        <v>145000</v>
      </c>
      <c r="P3754" s="51" t="s">
        <v>1195</v>
      </c>
      <c r="Q3754" s="51" t="s">
        <v>1194</v>
      </c>
      <c r="R3754" s="51" t="s">
        <v>15</v>
      </c>
      <c r="T3754" s="51" t="s">
        <v>2544</v>
      </c>
    </row>
    <row r="3755" spans="1:20" x14ac:dyDescent="0.2">
      <c r="A3755" s="51" t="s">
        <v>2182</v>
      </c>
      <c r="B3755" s="51" t="s">
        <v>1573</v>
      </c>
      <c r="C3755" s="51" t="s">
        <v>2630</v>
      </c>
      <c r="D3755" s="51" t="s">
        <v>1295</v>
      </c>
      <c r="E3755" s="51" t="s">
        <v>1294</v>
      </c>
      <c r="F3755" s="51" t="s">
        <v>1204</v>
      </c>
      <c r="G3755" s="51" t="s">
        <v>1203</v>
      </c>
      <c r="H3755" s="51" t="s">
        <v>1202</v>
      </c>
      <c r="I3755" s="51" t="s">
        <v>1201</v>
      </c>
      <c r="J3755" s="51" t="s">
        <v>1200</v>
      </c>
      <c r="K3755" s="51" t="s">
        <v>1199</v>
      </c>
      <c r="L3755" s="51" t="s">
        <v>1217</v>
      </c>
      <c r="M3755" s="51" t="s">
        <v>1791</v>
      </c>
      <c r="N3755" s="51" t="s">
        <v>2735</v>
      </c>
      <c r="O3755" s="51">
        <v>324167</v>
      </c>
      <c r="P3755" s="51" t="s">
        <v>1195</v>
      </c>
      <c r="Q3755" s="51" t="s">
        <v>1194</v>
      </c>
      <c r="R3755" s="51" t="s">
        <v>15</v>
      </c>
      <c r="T3755" s="51" t="s">
        <v>2658</v>
      </c>
    </row>
    <row r="3756" spans="1:20" x14ac:dyDescent="0.2">
      <c r="A3756" s="51" t="s">
        <v>2182</v>
      </c>
      <c r="B3756" s="51" t="s">
        <v>1573</v>
      </c>
      <c r="C3756" s="51" t="s">
        <v>2630</v>
      </c>
      <c r="D3756" s="51" t="s">
        <v>1295</v>
      </c>
      <c r="E3756" s="51" t="s">
        <v>1294</v>
      </c>
      <c r="F3756" s="51" t="s">
        <v>1204</v>
      </c>
      <c r="G3756" s="51" t="s">
        <v>1203</v>
      </c>
      <c r="H3756" s="51" t="s">
        <v>1202</v>
      </c>
      <c r="I3756" s="51" t="s">
        <v>1201</v>
      </c>
      <c r="J3756" s="51" t="s">
        <v>1200</v>
      </c>
      <c r="K3756" s="51" t="s">
        <v>1199</v>
      </c>
      <c r="L3756" s="51" t="s">
        <v>1215</v>
      </c>
      <c r="M3756" s="51" t="s">
        <v>1211</v>
      </c>
      <c r="N3756" s="51" t="s">
        <v>1164</v>
      </c>
      <c r="O3756" s="51">
        <v>222900</v>
      </c>
      <c r="P3756" s="51" t="s">
        <v>1195</v>
      </c>
      <c r="Q3756" s="51" t="s">
        <v>1194</v>
      </c>
      <c r="R3756" s="51" t="s">
        <v>15</v>
      </c>
      <c r="T3756" s="51" t="s">
        <v>1352</v>
      </c>
    </row>
    <row r="3757" spans="1:20" x14ac:dyDescent="0.2">
      <c r="A3757" s="51" t="s">
        <v>2182</v>
      </c>
      <c r="B3757" s="51" t="s">
        <v>1573</v>
      </c>
      <c r="C3757" s="51" t="s">
        <v>2630</v>
      </c>
      <c r="D3757" s="51" t="s">
        <v>1295</v>
      </c>
      <c r="E3757" s="51" t="s">
        <v>1294</v>
      </c>
      <c r="F3757" s="51" t="s">
        <v>1204</v>
      </c>
      <c r="G3757" s="51" t="s">
        <v>1203</v>
      </c>
      <c r="H3757" s="51" t="s">
        <v>1202</v>
      </c>
      <c r="I3757" s="51" t="s">
        <v>1201</v>
      </c>
      <c r="J3757" s="51" t="s">
        <v>1200</v>
      </c>
      <c r="K3757" s="51" t="s">
        <v>1199</v>
      </c>
      <c r="L3757" s="51" t="s">
        <v>1212</v>
      </c>
      <c r="M3757" s="51" t="s">
        <v>1791</v>
      </c>
      <c r="N3757" s="51" t="s">
        <v>2735</v>
      </c>
      <c r="O3757" s="51">
        <v>135100</v>
      </c>
      <c r="P3757" s="51" t="s">
        <v>1195</v>
      </c>
      <c r="Q3757" s="51" t="s">
        <v>1194</v>
      </c>
      <c r="R3757" s="51" t="s">
        <v>15</v>
      </c>
      <c r="T3757" s="51" t="s">
        <v>2642</v>
      </c>
    </row>
    <row r="3758" spans="1:20" x14ac:dyDescent="0.2">
      <c r="A3758" s="51" t="s">
        <v>2182</v>
      </c>
      <c r="B3758" s="51" t="s">
        <v>1573</v>
      </c>
      <c r="C3758" s="51" t="s">
        <v>2630</v>
      </c>
      <c r="D3758" s="51" t="s">
        <v>1295</v>
      </c>
      <c r="E3758" s="51" t="s">
        <v>1294</v>
      </c>
      <c r="F3758" s="51" t="s">
        <v>1204</v>
      </c>
      <c r="G3758" s="51" t="s">
        <v>1203</v>
      </c>
      <c r="H3758" s="51" t="s">
        <v>1202</v>
      </c>
      <c r="I3758" s="51" t="s">
        <v>1201</v>
      </c>
      <c r="J3758" s="51" t="s">
        <v>1200</v>
      </c>
      <c r="K3758" s="51" t="s">
        <v>1199</v>
      </c>
      <c r="L3758" s="51" t="s">
        <v>1198</v>
      </c>
      <c r="M3758" s="51" t="s">
        <v>1221</v>
      </c>
      <c r="N3758" s="51" t="s">
        <v>1164</v>
      </c>
      <c r="O3758" s="51">
        <v>154650</v>
      </c>
      <c r="P3758" s="51" t="s">
        <v>1195</v>
      </c>
      <c r="Q3758" s="51" t="s">
        <v>1194</v>
      </c>
      <c r="R3758" s="51" t="s">
        <v>15</v>
      </c>
      <c r="T3758" s="51" t="s">
        <v>2657</v>
      </c>
    </row>
    <row r="3759" spans="1:20" x14ac:dyDescent="0.2">
      <c r="A3759" s="51" t="s">
        <v>2182</v>
      </c>
      <c r="B3759" s="51" t="s">
        <v>1573</v>
      </c>
      <c r="C3759" s="51" t="s">
        <v>2630</v>
      </c>
      <c r="D3759" s="51" t="s">
        <v>1295</v>
      </c>
      <c r="E3759" s="51" t="s">
        <v>1294</v>
      </c>
      <c r="F3759" s="51" t="s">
        <v>1204</v>
      </c>
      <c r="G3759" s="51" t="s">
        <v>1203</v>
      </c>
      <c r="H3759" s="51" t="s">
        <v>1202</v>
      </c>
      <c r="I3759" s="51" t="s">
        <v>1201</v>
      </c>
      <c r="J3759" s="51" t="s">
        <v>1200</v>
      </c>
      <c r="K3759" s="51" t="s">
        <v>1199</v>
      </c>
      <c r="L3759" s="51" t="s">
        <v>1251</v>
      </c>
      <c r="M3759" s="51" t="s">
        <v>1197</v>
      </c>
      <c r="N3759" s="51" t="s">
        <v>1168</v>
      </c>
      <c r="O3759" s="51">
        <v>184000</v>
      </c>
      <c r="P3759" s="51" t="s">
        <v>1195</v>
      </c>
      <c r="Q3759" s="51" t="s">
        <v>1194</v>
      </c>
      <c r="R3759" s="51" t="s">
        <v>15</v>
      </c>
      <c r="T3759" s="51" t="s">
        <v>2656</v>
      </c>
    </row>
    <row r="3760" spans="1:20" x14ac:dyDescent="0.2">
      <c r="A3760" s="51" t="s">
        <v>2182</v>
      </c>
      <c r="B3760" s="51" t="s">
        <v>1573</v>
      </c>
      <c r="C3760" s="51" t="s">
        <v>2630</v>
      </c>
      <c r="D3760" s="51" t="s">
        <v>1295</v>
      </c>
      <c r="E3760" s="51" t="s">
        <v>1294</v>
      </c>
      <c r="F3760" s="51" t="s">
        <v>1204</v>
      </c>
      <c r="G3760" s="51" t="s">
        <v>1203</v>
      </c>
      <c r="H3760" s="51" t="s">
        <v>1202</v>
      </c>
      <c r="I3760" s="51" t="s">
        <v>1201</v>
      </c>
      <c r="J3760" s="51" t="s">
        <v>1200</v>
      </c>
      <c r="K3760" s="51" t="s">
        <v>1199</v>
      </c>
      <c r="L3760" s="51" t="s">
        <v>1248</v>
      </c>
      <c r="M3760" s="51" t="s">
        <v>1791</v>
      </c>
      <c r="N3760" s="51" t="s">
        <v>2735</v>
      </c>
      <c r="O3760" s="51">
        <v>396150</v>
      </c>
      <c r="P3760" s="51" t="s">
        <v>1195</v>
      </c>
      <c r="Q3760" s="51" t="s">
        <v>1194</v>
      </c>
      <c r="R3760" s="51" t="s">
        <v>15</v>
      </c>
      <c r="T3760" s="51" t="s">
        <v>2655</v>
      </c>
    </row>
    <row r="3761" spans="1:20" x14ac:dyDescent="0.2">
      <c r="A3761" s="51" t="s">
        <v>2182</v>
      </c>
      <c r="B3761" s="51" t="s">
        <v>1573</v>
      </c>
      <c r="C3761" s="51" t="s">
        <v>2630</v>
      </c>
      <c r="D3761" s="51" t="s">
        <v>1295</v>
      </c>
      <c r="E3761" s="51" t="s">
        <v>1294</v>
      </c>
      <c r="F3761" s="51" t="s">
        <v>1204</v>
      </c>
      <c r="G3761" s="51" t="s">
        <v>1203</v>
      </c>
      <c r="H3761" s="51" t="s">
        <v>1202</v>
      </c>
      <c r="I3761" s="51" t="s">
        <v>1201</v>
      </c>
      <c r="J3761" s="51" t="s">
        <v>1200</v>
      </c>
      <c r="K3761" s="51" t="s">
        <v>1199</v>
      </c>
      <c r="L3761" s="51" t="s">
        <v>1246</v>
      </c>
      <c r="M3761" s="51" t="s">
        <v>1791</v>
      </c>
      <c r="N3761" s="51" t="s">
        <v>2735</v>
      </c>
      <c r="O3761" s="51">
        <v>397900</v>
      </c>
      <c r="P3761" s="51" t="s">
        <v>1195</v>
      </c>
      <c r="Q3761" s="51" t="s">
        <v>1194</v>
      </c>
      <c r="R3761" s="51" t="s">
        <v>15</v>
      </c>
      <c r="T3761" s="51" t="s">
        <v>1842</v>
      </c>
    </row>
    <row r="3762" spans="1:20" x14ac:dyDescent="0.2">
      <c r="A3762" s="51" t="s">
        <v>2182</v>
      </c>
      <c r="B3762" s="51" t="s">
        <v>1573</v>
      </c>
      <c r="C3762" s="51" t="s">
        <v>2630</v>
      </c>
      <c r="D3762" s="51" t="s">
        <v>1295</v>
      </c>
      <c r="E3762" s="51" t="s">
        <v>1294</v>
      </c>
      <c r="F3762" s="51" t="s">
        <v>1204</v>
      </c>
      <c r="G3762" s="51" t="s">
        <v>1203</v>
      </c>
      <c r="H3762" s="51" t="s">
        <v>1202</v>
      </c>
      <c r="I3762" s="51" t="s">
        <v>1201</v>
      </c>
      <c r="J3762" s="51" t="s">
        <v>1200</v>
      </c>
      <c r="K3762" s="51" t="s">
        <v>1199</v>
      </c>
      <c r="L3762" s="51" t="s">
        <v>1244</v>
      </c>
      <c r="M3762" s="51" t="s">
        <v>1791</v>
      </c>
      <c r="N3762" s="51" t="s">
        <v>2735</v>
      </c>
      <c r="O3762" s="51">
        <v>146400</v>
      </c>
      <c r="P3762" s="51" t="s">
        <v>1195</v>
      </c>
      <c r="Q3762" s="51" t="s">
        <v>1194</v>
      </c>
      <c r="R3762" s="51" t="s">
        <v>1213</v>
      </c>
      <c r="T3762" s="51" t="s">
        <v>2505</v>
      </c>
    </row>
    <row r="3763" spans="1:20" x14ac:dyDescent="0.2">
      <c r="A3763" s="51" t="s">
        <v>2182</v>
      </c>
      <c r="B3763" s="51" t="s">
        <v>1573</v>
      </c>
      <c r="C3763" s="51" t="s">
        <v>2630</v>
      </c>
      <c r="D3763" s="51" t="s">
        <v>1295</v>
      </c>
      <c r="E3763" s="51" t="s">
        <v>1294</v>
      </c>
      <c r="F3763" s="51" t="s">
        <v>1204</v>
      </c>
      <c r="G3763" s="51" t="s">
        <v>1203</v>
      </c>
      <c r="H3763" s="51" t="s">
        <v>1202</v>
      </c>
      <c r="I3763" s="51" t="s">
        <v>1201</v>
      </c>
      <c r="J3763" s="51" t="s">
        <v>1200</v>
      </c>
      <c r="K3763" s="51" t="s">
        <v>1199</v>
      </c>
      <c r="L3763" s="51" t="s">
        <v>1242</v>
      </c>
      <c r="M3763" s="51" t="s">
        <v>1211</v>
      </c>
      <c r="N3763" s="51" t="s">
        <v>1164</v>
      </c>
      <c r="O3763" s="51">
        <v>195900</v>
      </c>
      <c r="P3763" s="51" t="s">
        <v>1195</v>
      </c>
      <c r="Q3763" s="51" t="s">
        <v>1194</v>
      </c>
      <c r="R3763" s="51" t="s">
        <v>15</v>
      </c>
      <c r="T3763" s="51" t="s">
        <v>2650</v>
      </c>
    </row>
    <row r="3764" spans="1:20" x14ac:dyDescent="0.2">
      <c r="A3764" s="51" t="s">
        <v>2182</v>
      </c>
      <c r="B3764" s="51" t="s">
        <v>1573</v>
      </c>
      <c r="C3764" s="51" t="s">
        <v>2630</v>
      </c>
      <c r="D3764" s="51" t="s">
        <v>1295</v>
      </c>
      <c r="E3764" s="51" t="s">
        <v>1294</v>
      </c>
      <c r="F3764" s="51" t="s">
        <v>1204</v>
      </c>
      <c r="G3764" s="51" t="s">
        <v>1203</v>
      </c>
      <c r="H3764" s="51" t="s">
        <v>1202</v>
      </c>
      <c r="I3764" s="51" t="s">
        <v>1201</v>
      </c>
      <c r="J3764" s="51" t="s">
        <v>1200</v>
      </c>
      <c r="K3764" s="51" t="s">
        <v>1199</v>
      </c>
      <c r="L3764" s="51" t="s">
        <v>1238</v>
      </c>
      <c r="M3764" s="51" t="s">
        <v>1211</v>
      </c>
      <c r="N3764" s="51" t="s">
        <v>1164</v>
      </c>
      <c r="O3764" s="51">
        <v>479700</v>
      </c>
      <c r="P3764" s="51" t="s">
        <v>1195</v>
      </c>
      <c r="Q3764" s="51" t="s">
        <v>1194</v>
      </c>
      <c r="R3764" s="51" t="s">
        <v>15</v>
      </c>
      <c r="T3764" s="51" t="s">
        <v>2654</v>
      </c>
    </row>
    <row r="3765" spans="1:20" x14ac:dyDescent="0.2">
      <c r="A3765" s="51" t="s">
        <v>2182</v>
      </c>
      <c r="B3765" s="51" t="s">
        <v>1573</v>
      </c>
      <c r="C3765" s="51" t="s">
        <v>2630</v>
      </c>
      <c r="D3765" s="51" t="s">
        <v>1283</v>
      </c>
      <c r="E3765" s="51" t="s">
        <v>1282</v>
      </c>
      <c r="F3765" s="51" t="s">
        <v>1204</v>
      </c>
      <c r="G3765" s="51" t="s">
        <v>1203</v>
      </c>
      <c r="H3765" s="51" t="s">
        <v>1202</v>
      </c>
      <c r="I3765" s="51" t="s">
        <v>1201</v>
      </c>
      <c r="J3765" s="51" t="s">
        <v>1200</v>
      </c>
      <c r="K3765" s="51" t="s">
        <v>1199</v>
      </c>
      <c r="L3765" s="51" t="s">
        <v>1222</v>
      </c>
      <c r="M3765" s="51" t="s">
        <v>1221</v>
      </c>
      <c r="N3765" s="51" t="s">
        <v>1164</v>
      </c>
      <c r="O3765" s="51">
        <v>582400</v>
      </c>
      <c r="P3765" s="51" t="s">
        <v>1195</v>
      </c>
      <c r="Q3765" s="51" t="s">
        <v>1194</v>
      </c>
      <c r="R3765" s="51" t="s">
        <v>15</v>
      </c>
      <c r="T3765" s="51" t="s">
        <v>2511</v>
      </c>
    </row>
    <row r="3766" spans="1:20" x14ac:dyDescent="0.2">
      <c r="A3766" s="51" t="s">
        <v>2182</v>
      </c>
      <c r="B3766" s="51" t="s">
        <v>1573</v>
      </c>
      <c r="C3766" s="51" t="s">
        <v>2630</v>
      </c>
      <c r="D3766" s="51" t="s">
        <v>1283</v>
      </c>
      <c r="E3766" s="51" t="s">
        <v>1282</v>
      </c>
      <c r="F3766" s="51" t="s">
        <v>1204</v>
      </c>
      <c r="G3766" s="51" t="s">
        <v>1203</v>
      </c>
      <c r="H3766" s="51" t="s">
        <v>1202</v>
      </c>
      <c r="I3766" s="51" t="s">
        <v>1201</v>
      </c>
      <c r="J3766" s="51" t="s">
        <v>1200</v>
      </c>
      <c r="K3766" s="51" t="s">
        <v>1199</v>
      </c>
      <c r="L3766" s="51" t="s">
        <v>1219</v>
      </c>
      <c r="M3766" s="51" t="s">
        <v>1221</v>
      </c>
      <c r="N3766" s="51" t="s">
        <v>1164</v>
      </c>
      <c r="O3766" s="51">
        <v>554700</v>
      </c>
      <c r="P3766" s="51" t="s">
        <v>1195</v>
      </c>
      <c r="Q3766" s="51" t="s">
        <v>1194</v>
      </c>
      <c r="R3766" s="51" t="s">
        <v>15</v>
      </c>
      <c r="T3766" s="51" t="s">
        <v>2519</v>
      </c>
    </row>
    <row r="3767" spans="1:20" x14ac:dyDescent="0.2">
      <c r="A3767" s="51" t="s">
        <v>2182</v>
      </c>
      <c r="B3767" s="51" t="s">
        <v>1573</v>
      </c>
      <c r="C3767" s="51" t="s">
        <v>2630</v>
      </c>
      <c r="D3767" s="51" t="s">
        <v>1283</v>
      </c>
      <c r="E3767" s="51" t="s">
        <v>1282</v>
      </c>
      <c r="F3767" s="51" t="s">
        <v>1204</v>
      </c>
      <c r="G3767" s="51" t="s">
        <v>1203</v>
      </c>
      <c r="H3767" s="51" t="s">
        <v>1202</v>
      </c>
      <c r="I3767" s="51" t="s">
        <v>1201</v>
      </c>
      <c r="J3767" s="51" t="s">
        <v>1200</v>
      </c>
      <c r="K3767" s="51" t="s">
        <v>1199</v>
      </c>
      <c r="L3767" s="51" t="s">
        <v>1217</v>
      </c>
      <c r="M3767" s="51" t="s">
        <v>1211</v>
      </c>
      <c r="N3767" s="51" t="s">
        <v>1164</v>
      </c>
      <c r="O3767" s="51">
        <v>382900</v>
      </c>
      <c r="P3767" s="51" t="s">
        <v>1195</v>
      </c>
      <c r="Q3767" s="51" t="s">
        <v>1194</v>
      </c>
      <c r="R3767" s="51" t="s">
        <v>15</v>
      </c>
      <c r="T3767" s="51" t="s">
        <v>2518</v>
      </c>
    </row>
    <row r="3768" spans="1:20" x14ac:dyDescent="0.2">
      <c r="A3768" s="51" t="s">
        <v>2182</v>
      </c>
      <c r="B3768" s="51" t="s">
        <v>1573</v>
      </c>
      <c r="C3768" s="51" t="s">
        <v>2630</v>
      </c>
      <c r="D3768" s="51" t="s">
        <v>1283</v>
      </c>
      <c r="E3768" s="51" t="s">
        <v>1282</v>
      </c>
      <c r="F3768" s="51" t="s">
        <v>1204</v>
      </c>
      <c r="G3768" s="51" t="s">
        <v>1203</v>
      </c>
      <c r="H3768" s="51" t="s">
        <v>1202</v>
      </c>
      <c r="I3768" s="51" t="s">
        <v>1201</v>
      </c>
      <c r="J3768" s="51" t="s">
        <v>1200</v>
      </c>
      <c r="K3768" s="51" t="s">
        <v>1199</v>
      </c>
      <c r="L3768" s="51" t="s">
        <v>1215</v>
      </c>
      <c r="M3768" s="51" t="s">
        <v>1221</v>
      </c>
      <c r="N3768" s="51" t="s">
        <v>1164</v>
      </c>
      <c r="O3768" s="51">
        <v>507900</v>
      </c>
      <c r="P3768" s="51" t="s">
        <v>1195</v>
      </c>
      <c r="Q3768" s="51" t="s">
        <v>1194</v>
      </c>
      <c r="R3768" s="51" t="s">
        <v>15</v>
      </c>
      <c r="T3768" s="51" t="s">
        <v>2491</v>
      </c>
    </row>
    <row r="3769" spans="1:20" x14ac:dyDescent="0.2">
      <c r="A3769" s="51" t="s">
        <v>2182</v>
      </c>
      <c r="B3769" s="51" t="s">
        <v>1573</v>
      </c>
      <c r="C3769" s="51" t="s">
        <v>2630</v>
      </c>
      <c r="D3769" s="51" t="s">
        <v>1283</v>
      </c>
      <c r="E3769" s="51" t="s">
        <v>1282</v>
      </c>
      <c r="F3769" s="51" t="s">
        <v>1204</v>
      </c>
      <c r="G3769" s="51" t="s">
        <v>1203</v>
      </c>
      <c r="H3769" s="51" t="s">
        <v>1202</v>
      </c>
      <c r="I3769" s="51" t="s">
        <v>1201</v>
      </c>
      <c r="J3769" s="51" t="s">
        <v>1200</v>
      </c>
      <c r="K3769" s="51" t="s">
        <v>1199</v>
      </c>
      <c r="L3769" s="51" t="s">
        <v>1212</v>
      </c>
      <c r="M3769" s="51" t="s">
        <v>1211</v>
      </c>
      <c r="N3769" s="51" t="s">
        <v>1164</v>
      </c>
      <c r="O3769" s="51">
        <v>327900</v>
      </c>
      <c r="P3769" s="51" t="s">
        <v>1195</v>
      </c>
      <c r="Q3769" s="51" t="s">
        <v>1194</v>
      </c>
      <c r="R3769" s="51" t="s">
        <v>1213</v>
      </c>
      <c r="T3769" s="51" t="s">
        <v>2321</v>
      </c>
    </row>
    <row r="3770" spans="1:20" x14ac:dyDescent="0.2">
      <c r="A3770" s="51" t="s">
        <v>2182</v>
      </c>
      <c r="B3770" s="51" t="s">
        <v>1573</v>
      </c>
      <c r="C3770" s="51" t="s">
        <v>2630</v>
      </c>
      <c r="D3770" s="51" t="s">
        <v>1283</v>
      </c>
      <c r="E3770" s="51" t="s">
        <v>1282</v>
      </c>
      <c r="F3770" s="51" t="s">
        <v>1204</v>
      </c>
      <c r="G3770" s="51" t="s">
        <v>1203</v>
      </c>
      <c r="H3770" s="51" t="s">
        <v>1202</v>
      </c>
      <c r="I3770" s="51" t="s">
        <v>1201</v>
      </c>
      <c r="J3770" s="51" t="s">
        <v>1200</v>
      </c>
      <c r="K3770" s="51" t="s">
        <v>1199</v>
      </c>
      <c r="L3770" s="51" t="s">
        <v>1198</v>
      </c>
      <c r="M3770" s="51" t="s">
        <v>1250</v>
      </c>
      <c r="N3770" s="51" t="s">
        <v>1168</v>
      </c>
      <c r="O3770" s="51">
        <v>439900</v>
      </c>
      <c r="P3770" s="51" t="s">
        <v>1195</v>
      </c>
      <c r="Q3770" s="51" t="s">
        <v>1194</v>
      </c>
      <c r="R3770" s="51" t="s">
        <v>15</v>
      </c>
      <c r="T3770" s="51" t="s">
        <v>1506</v>
      </c>
    </row>
    <row r="3771" spans="1:20" x14ac:dyDescent="0.2">
      <c r="A3771" s="51" t="s">
        <v>2182</v>
      </c>
      <c r="B3771" s="51" t="s">
        <v>1573</v>
      </c>
      <c r="C3771" s="51" t="s">
        <v>2630</v>
      </c>
      <c r="D3771" s="51" t="s">
        <v>1283</v>
      </c>
      <c r="E3771" s="51" t="s">
        <v>1282</v>
      </c>
      <c r="F3771" s="51" t="s">
        <v>1204</v>
      </c>
      <c r="G3771" s="51" t="s">
        <v>1203</v>
      </c>
      <c r="H3771" s="51" t="s">
        <v>1202</v>
      </c>
      <c r="I3771" s="51" t="s">
        <v>1201</v>
      </c>
      <c r="J3771" s="51" t="s">
        <v>1200</v>
      </c>
      <c r="K3771" s="51" t="s">
        <v>1199</v>
      </c>
      <c r="L3771" s="51" t="s">
        <v>1251</v>
      </c>
      <c r="M3771" s="51" t="s">
        <v>1211</v>
      </c>
      <c r="N3771" s="51" t="s">
        <v>1164</v>
      </c>
      <c r="O3771" s="51">
        <v>172900</v>
      </c>
      <c r="P3771" s="51" t="s">
        <v>1195</v>
      </c>
      <c r="Q3771" s="51" t="s">
        <v>1194</v>
      </c>
      <c r="R3771" s="51" t="s">
        <v>1213</v>
      </c>
      <c r="T3771" s="51" t="s">
        <v>1946</v>
      </c>
    </row>
    <row r="3772" spans="1:20" x14ac:dyDescent="0.2">
      <c r="A3772" s="51" t="s">
        <v>2182</v>
      </c>
      <c r="B3772" s="51" t="s">
        <v>1573</v>
      </c>
      <c r="C3772" s="51" t="s">
        <v>2630</v>
      </c>
      <c r="D3772" s="51" t="s">
        <v>1283</v>
      </c>
      <c r="E3772" s="51" t="s">
        <v>1282</v>
      </c>
      <c r="F3772" s="51" t="s">
        <v>1204</v>
      </c>
      <c r="G3772" s="51" t="s">
        <v>1203</v>
      </c>
      <c r="H3772" s="51" t="s">
        <v>1202</v>
      </c>
      <c r="I3772" s="51" t="s">
        <v>1201</v>
      </c>
      <c r="J3772" s="51" t="s">
        <v>1200</v>
      </c>
      <c r="K3772" s="51" t="s">
        <v>1199</v>
      </c>
      <c r="L3772" s="51" t="s">
        <v>1248</v>
      </c>
      <c r="M3772" s="51" t="s">
        <v>1791</v>
      </c>
      <c r="N3772" s="51" t="s">
        <v>2735</v>
      </c>
      <c r="O3772" s="51">
        <v>131500</v>
      </c>
      <c r="P3772" s="51" t="s">
        <v>1195</v>
      </c>
      <c r="Q3772" s="51" t="s">
        <v>1194</v>
      </c>
      <c r="R3772" s="51" t="s">
        <v>1213</v>
      </c>
      <c r="T3772" s="51" t="s">
        <v>2653</v>
      </c>
    </row>
    <row r="3773" spans="1:20" x14ac:dyDescent="0.2">
      <c r="A3773" s="51" t="s">
        <v>2182</v>
      </c>
      <c r="B3773" s="51" t="s">
        <v>1573</v>
      </c>
      <c r="C3773" s="51" t="s">
        <v>2630</v>
      </c>
      <c r="D3773" s="51" t="s">
        <v>1283</v>
      </c>
      <c r="E3773" s="51" t="s">
        <v>1282</v>
      </c>
      <c r="F3773" s="51" t="s">
        <v>1204</v>
      </c>
      <c r="G3773" s="51" t="s">
        <v>1203</v>
      </c>
      <c r="H3773" s="51" t="s">
        <v>1202</v>
      </c>
      <c r="I3773" s="51" t="s">
        <v>1201</v>
      </c>
      <c r="J3773" s="51" t="s">
        <v>1200</v>
      </c>
      <c r="K3773" s="51" t="s">
        <v>1199</v>
      </c>
      <c r="L3773" s="51" t="s">
        <v>1246</v>
      </c>
      <c r="M3773" s="51" t="s">
        <v>1791</v>
      </c>
      <c r="N3773" s="51" t="s">
        <v>2735</v>
      </c>
      <c r="O3773" s="51">
        <v>589900</v>
      </c>
      <c r="P3773" s="51" t="s">
        <v>1195</v>
      </c>
      <c r="Q3773" s="51" t="s">
        <v>1194</v>
      </c>
      <c r="R3773" s="51" t="s">
        <v>15</v>
      </c>
      <c r="T3773" s="51" t="s">
        <v>1382</v>
      </c>
    </row>
    <row r="3774" spans="1:20" x14ac:dyDescent="0.2">
      <c r="A3774" s="51" t="s">
        <v>2182</v>
      </c>
      <c r="B3774" s="51" t="s">
        <v>1573</v>
      </c>
      <c r="C3774" s="51" t="s">
        <v>2630</v>
      </c>
      <c r="D3774" s="51" t="s">
        <v>1283</v>
      </c>
      <c r="E3774" s="51" t="s">
        <v>1282</v>
      </c>
      <c r="F3774" s="51" t="s">
        <v>1204</v>
      </c>
      <c r="G3774" s="51" t="s">
        <v>1203</v>
      </c>
      <c r="H3774" s="51" t="s">
        <v>1202</v>
      </c>
      <c r="I3774" s="51" t="s">
        <v>1201</v>
      </c>
      <c r="J3774" s="51" t="s">
        <v>1200</v>
      </c>
      <c r="K3774" s="51" t="s">
        <v>1199</v>
      </c>
      <c r="L3774" s="51" t="s">
        <v>1244</v>
      </c>
      <c r="M3774" s="51" t="s">
        <v>1791</v>
      </c>
      <c r="N3774" s="51" t="s">
        <v>2735</v>
      </c>
      <c r="O3774" s="51">
        <v>249900</v>
      </c>
      <c r="P3774" s="51" t="s">
        <v>1195</v>
      </c>
      <c r="Q3774" s="51" t="s">
        <v>1194</v>
      </c>
      <c r="R3774" s="51" t="s">
        <v>1213</v>
      </c>
      <c r="T3774" s="51" t="s">
        <v>1302</v>
      </c>
    </row>
    <row r="3775" spans="1:20" x14ac:dyDescent="0.2">
      <c r="A3775" s="51" t="s">
        <v>2182</v>
      </c>
      <c r="B3775" s="51" t="s">
        <v>1573</v>
      </c>
      <c r="C3775" s="51" t="s">
        <v>2630</v>
      </c>
      <c r="D3775" s="51" t="s">
        <v>1283</v>
      </c>
      <c r="E3775" s="51" t="s">
        <v>1282</v>
      </c>
      <c r="F3775" s="51" t="s">
        <v>1204</v>
      </c>
      <c r="G3775" s="51" t="s">
        <v>1203</v>
      </c>
      <c r="H3775" s="51" t="s">
        <v>1202</v>
      </c>
      <c r="I3775" s="51" t="s">
        <v>1201</v>
      </c>
      <c r="J3775" s="51" t="s">
        <v>1200</v>
      </c>
      <c r="K3775" s="51" t="s">
        <v>1199</v>
      </c>
      <c r="L3775" s="51" t="s">
        <v>1242</v>
      </c>
      <c r="M3775" s="51" t="s">
        <v>1211</v>
      </c>
      <c r="N3775" s="51" t="s">
        <v>1164</v>
      </c>
      <c r="O3775" s="51">
        <v>255100</v>
      </c>
      <c r="P3775" s="51" t="s">
        <v>1195</v>
      </c>
      <c r="Q3775" s="51" t="s">
        <v>1194</v>
      </c>
      <c r="R3775" s="51" t="s">
        <v>15</v>
      </c>
      <c r="T3775" s="51" t="s">
        <v>2514</v>
      </c>
    </row>
    <row r="3776" spans="1:20" x14ac:dyDescent="0.2">
      <c r="A3776" s="51" t="s">
        <v>2182</v>
      </c>
      <c r="B3776" s="51" t="s">
        <v>1573</v>
      </c>
      <c r="C3776" s="51" t="s">
        <v>2630</v>
      </c>
      <c r="D3776" s="51" t="s">
        <v>1283</v>
      </c>
      <c r="E3776" s="51" t="s">
        <v>1282</v>
      </c>
      <c r="F3776" s="51" t="s">
        <v>1204</v>
      </c>
      <c r="G3776" s="51" t="s">
        <v>1203</v>
      </c>
      <c r="H3776" s="51" t="s">
        <v>1202</v>
      </c>
      <c r="I3776" s="51" t="s">
        <v>1201</v>
      </c>
      <c r="J3776" s="51" t="s">
        <v>1200</v>
      </c>
      <c r="K3776" s="51" t="s">
        <v>1199</v>
      </c>
      <c r="L3776" s="51" t="s">
        <v>1238</v>
      </c>
      <c r="M3776" s="51" t="s">
        <v>1791</v>
      </c>
      <c r="N3776" s="51" t="s">
        <v>2735</v>
      </c>
      <c r="O3776" s="51">
        <v>162200</v>
      </c>
      <c r="P3776" s="51" t="s">
        <v>1195</v>
      </c>
      <c r="Q3776" s="51" t="s">
        <v>1194</v>
      </c>
      <c r="R3776" s="51" t="s">
        <v>15</v>
      </c>
      <c r="T3776" s="51" t="s">
        <v>2652</v>
      </c>
    </row>
    <row r="3777" spans="1:20" x14ac:dyDescent="0.2">
      <c r="A3777" s="51" t="s">
        <v>2182</v>
      </c>
      <c r="B3777" s="51" t="s">
        <v>1573</v>
      </c>
      <c r="C3777" s="51" t="s">
        <v>2630</v>
      </c>
      <c r="D3777" s="51" t="s">
        <v>1270</v>
      </c>
      <c r="E3777" s="51" t="s">
        <v>1269</v>
      </c>
      <c r="F3777" s="51" t="s">
        <v>1204</v>
      </c>
      <c r="G3777" s="51" t="s">
        <v>1203</v>
      </c>
      <c r="H3777" s="51" t="s">
        <v>1202</v>
      </c>
      <c r="I3777" s="51" t="s">
        <v>1201</v>
      </c>
      <c r="J3777" s="51" t="s">
        <v>1200</v>
      </c>
      <c r="K3777" s="51" t="s">
        <v>1199</v>
      </c>
      <c r="L3777" s="51" t="s">
        <v>1222</v>
      </c>
      <c r="M3777" s="51" t="s">
        <v>1791</v>
      </c>
      <c r="N3777" s="51" t="s">
        <v>2735</v>
      </c>
      <c r="O3777" s="51">
        <v>151800</v>
      </c>
      <c r="P3777" s="51" t="s">
        <v>1195</v>
      </c>
      <c r="Q3777" s="51" t="s">
        <v>1194</v>
      </c>
      <c r="R3777" s="51" t="s">
        <v>15</v>
      </c>
      <c r="T3777" s="51" t="s">
        <v>2651</v>
      </c>
    </row>
    <row r="3778" spans="1:20" x14ac:dyDescent="0.2">
      <c r="A3778" s="51" t="s">
        <v>2182</v>
      </c>
      <c r="B3778" s="51" t="s">
        <v>1573</v>
      </c>
      <c r="C3778" s="51" t="s">
        <v>2630</v>
      </c>
      <c r="D3778" s="51" t="s">
        <v>1270</v>
      </c>
      <c r="E3778" s="51" t="s">
        <v>1269</v>
      </c>
      <c r="F3778" s="51" t="s">
        <v>1204</v>
      </c>
      <c r="G3778" s="51" t="s">
        <v>1203</v>
      </c>
      <c r="H3778" s="51" t="s">
        <v>1202</v>
      </c>
      <c r="I3778" s="51" t="s">
        <v>1201</v>
      </c>
      <c r="J3778" s="51" t="s">
        <v>1200</v>
      </c>
      <c r="K3778" s="51" t="s">
        <v>1199</v>
      </c>
      <c r="L3778" s="51" t="s">
        <v>1219</v>
      </c>
      <c r="M3778" s="51" t="s">
        <v>1791</v>
      </c>
      <c r="N3778" s="51" t="s">
        <v>2735</v>
      </c>
      <c r="O3778" s="51">
        <v>195900</v>
      </c>
      <c r="P3778" s="51" t="s">
        <v>1195</v>
      </c>
      <c r="Q3778" s="51" t="s">
        <v>1194</v>
      </c>
      <c r="R3778" s="51" t="s">
        <v>15</v>
      </c>
      <c r="T3778" s="51" t="s">
        <v>2650</v>
      </c>
    </row>
    <row r="3779" spans="1:20" x14ac:dyDescent="0.2">
      <c r="A3779" s="51" t="s">
        <v>2182</v>
      </c>
      <c r="B3779" s="51" t="s">
        <v>1573</v>
      </c>
      <c r="C3779" s="51" t="s">
        <v>2630</v>
      </c>
      <c r="D3779" s="51" t="s">
        <v>1270</v>
      </c>
      <c r="E3779" s="51" t="s">
        <v>1269</v>
      </c>
      <c r="F3779" s="51" t="s">
        <v>1204</v>
      </c>
      <c r="G3779" s="51" t="s">
        <v>1203</v>
      </c>
      <c r="H3779" s="51" t="s">
        <v>1202</v>
      </c>
      <c r="I3779" s="51" t="s">
        <v>1201</v>
      </c>
      <c r="J3779" s="51" t="s">
        <v>1200</v>
      </c>
      <c r="K3779" s="51" t="s">
        <v>1199</v>
      </c>
      <c r="L3779" s="51" t="s">
        <v>1217</v>
      </c>
      <c r="M3779" s="51" t="s">
        <v>1197</v>
      </c>
      <c r="N3779" s="51" t="s">
        <v>1168</v>
      </c>
      <c r="O3779" s="51">
        <v>219000</v>
      </c>
      <c r="P3779" s="51" t="s">
        <v>1195</v>
      </c>
      <c r="Q3779" s="51" t="s">
        <v>1194</v>
      </c>
      <c r="R3779" s="51" t="s">
        <v>15</v>
      </c>
      <c r="T3779" s="51" t="s">
        <v>2446</v>
      </c>
    </row>
    <row r="3780" spans="1:20" x14ac:dyDescent="0.2">
      <c r="A3780" s="51" t="s">
        <v>2182</v>
      </c>
      <c r="B3780" s="51" t="s">
        <v>1573</v>
      </c>
      <c r="C3780" s="51" t="s">
        <v>2630</v>
      </c>
      <c r="D3780" s="51" t="s">
        <v>1270</v>
      </c>
      <c r="E3780" s="51" t="s">
        <v>1269</v>
      </c>
      <c r="F3780" s="51" t="s">
        <v>1204</v>
      </c>
      <c r="G3780" s="51" t="s">
        <v>1203</v>
      </c>
      <c r="H3780" s="51" t="s">
        <v>1202</v>
      </c>
      <c r="I3780" s="51" t="s">
        <v>1201</v>
      </c>
      <c r="J3780" s="51" t="s">
        <v>1200</v>
      </c>
      <c r="K3780" s="51" t="s">
        <v>1199</v>
      </c>
      <c r="L3780" s="51" t="s">
        <v>1215</v>
      </c>
      <c r="M3780" s="51" t="s">
        <v>1211</v>
      </c>
      <c r="N3780" s="51" t="s">
        <v>1164</v>
      </c>
      <c r="O3780" s="51">
        <v>187520</v>
      </c>
      <c r="P3780" s="51" t="s">
        <v>1195</v>
      </c>
      <c r="Q3780" s="51" t="s">
        <v>1194</v>
      </c>
      <c r="R3780" s="51" t="s">
        <v>1213</v>
      </c>
      <c r="T3780" s="51" t="s">
        <v>2649</v>
      </c>
    </row>
    <row r="3781" spans="1:20" x14ac:dyDescent="0.2">
      <c r="A3781" s="51" t="s">
        <v>2182</v>
      </c>
      <c r="B3781" s="51" t="s">
        <v>1573</v>
      </c>
      <c r="C3781" s="51" t="s">
        <v>2630</v>
      </c>
      <c r="D3781" s="51" t="s">
        <v>1270</v>
      </c>
      <c r="E3781" s="51" t="s">
        <v>1269</v>
      </c>
      <c r="F3781" s="51" t="s">
        <v>1204</v>
      </c>
      <c r="G3781" s="51" t="s">
        <v>1203</v>
      </c>
      <c r="H3781" s="51" t="s">
        <v>1202</v>
      </c>
      <c r="I3781" s="51" t="s">
        <v>1201</v>
      </c>
      <c r="J3781" s="51" t="s">
        <v>1200</v>
      </c>
      <c r="K3781" s="51" t="s">
        <v>1199</v>
      </c>
      <c r="L3781" s="51" t="s">
        <v>1212</v>
      </c>
      <c r="M3781" s="51" t="s">
        <v>1791</v>
      </c>
      <c r="N3781" s="51" t="s">
        <v>2735</v>
      </c>
      <c r="O3781" s="51">
        <v>327900</v>
      </c>
      <c r="P3781" s="51" t="s">
        <v>1195</v>
      </c>
      <c r="Q3781" s="51" t="s">
        <v>1194</v>
      </c>
      <c r="R3781" s="51" t="s">
        <v>15</v>
      </c>
      <c r="T3781" s="51" t="s">
        <v>2321</v>
      </c>
    </row>
    <row r="3782" spans="1:20" x14ac:dyDescent="0.2">
      <c r="A3782" s="51" t="s">
        <v>2182</v>
      </c>
      <c r="B3782" s="51" t="s">
        <v>1573</v>
      </c>
      <c r="C3782" s="51" t="s">
        <v>2630</v>
      </c>
      <c r="D3782" s="51" t="s">
        <v>1270</v>
      </c>
      <c r="E3782" s="51" t="s">
        <v>1269</v>
      </c>
      <c r="F3782" s="51" t="s">
        <v>1204</v>
      </c>
      <c r="G3782" s="51" t="s">
        <v>1203</v>
      </c>
      <c r="H3782" s="51" t="s">
        <v>1202</v>
      </c>
      <c r="I3782" s="51" t="s">
        <v>1201</v>
      </c>
      <c r="J3782" s="51" t="s">
        <v>1200</v>
      </c>
      <c r="K3782" s="51" t="s">
        <v>1199</v>
      </c>
      <c r="L3782" s="51" t="s">
        <v>1198</v>
      </c>
      <c r="M3782" s="51" t="s">
        <v>1791</v>
      </c>
      <c r="N3782" s="51" t="s">
        <v>2735</v>
      </c>
      <c r="O3782" s="51">
        <v>586150</v>
      </c>
      <c r="P3782" s="51" t="s">
        <v>1195</v>
      </c>
      <c r="Q3782" s="51" t="s">
        <v>1194</v>
      </c>
      <c r="R3782" s="51" t="s">
        <v>15</v>
      </c>
      <c r="T3782" s="51" t="s">
        <v>2648</v>
      </c>
    </row>
    <row r="3783" spans="1:20" x14ac:dyDescent="0.2">
      <c r="A3783" s="51" t="s">
        <v>2182</v>
      </c>
      <c r="B3783" s="51" t="s">
        <v>1573</v>
      </c>
      <c r="C3783" s="51" t="s">
        <v>2630</v>
      </c>
      <c r="D3783" s="51" t="s">
        <v>1270</v>
      </c>
      <c r="E3783" s="51" t="s">
        <v>1269</v>
      </c>
      <c r="F3783" s="51" t="s">
        <v>1204</v>
      </c>
      <c r="G3783" s="51" t="s">
        <v>1203</v>
      </c>
      <c r="H3783" s="51" t="s">
        <v>1202</v>
      </c>
      <c r="I3783" s="51" t="s">
        <v>1201</v>
      </c>
      <c r="J3783" s="51" t="s">
        <v>1200</v>
      </c>
      <c r="K3783" s="51" t="s">
        <v>1199</v>
      </c>
      <c r="L3783" s="51" t="s">
        <v>1251</v>
      </c>
      <c r="M3783" s="51" t="s">
        <v>1791</v>
      </c>
      <c r="N3783" s="51" t="s">
        <v>2735</v>
      </c>
      <c r="O3783" s="51">
        <v>294900</v>
      </c>
      <c r="P3783" s="51" t="s">
        <v>1195</v>
      </c>
      <c r="Q3783" s="51" t="s">
        <v>1194</v>
      </c>
      <c r="R3783" s="51" t="s">
        <v>15</v>
      </c>
      <c r="T3783" s="51" t="s">
        <v>2647</v>
      </c>
    </row>
    <row r="3784" spans="1:20" x14ac:dyDescent="0.2">
      <c r="A3784" s="51" t="s">
        <v>2182</v>
      </c>
      <c r="B3784" s="51" t="s">
        <v>1573</v>
      </c>
      <c r="C3784" s="51" t="s">
        <v>2630</v>
      </c>
      <c r="D3784" s="51" t="s">
        <v>1270</v>
      </c>
      <c r="E3784" s="51" t="s">
        <v>1269</v>
      </c>
      <c r="F3784" s="51" t="s">
        <v>1204</v>
      </c>
      <c r="G3784" s="51" t="s">
        <v>1203</v>
      </c>
      <c r="H3784" s="51" t="s">
        <v>1202</v>
      </c>
      <c r="I3784" s="51" t="s">
        <v>1201</v>
      </c>
      <c r="J3784" s="51" t="s">
        <v>1200</v>
      </c>
      <c r="K3784" s="51" t="s">
        <v>1199</v>
      </c>
      <c r="L3784" s="51" t="s">
        <v>1248</v>
      </c>
      <c r="M3784" s="51" t="s">
        <v>1791</v>
      </c>
      <c r="N3784" s="51" t="s">
        <v>2735</v>
      </c>
      <c r="O3784" s="51">
        <v>167050</v>
      </c>
      <c r="P3784" s="51" t="s">
        <v>1195</v>
      </c>
      <c r="Q3784" s="51" t="s">
        <v>1194</v>
      </c>
      <c r="R3784" s="51" t="s">
        <v>15</v>
      </c>
      <c r="T3784" s="51" t="s">
        <v>2646</v>
      </c>
    </row>
    <row r="3785" spans="1:20" x14ac:dyDescent="0.2">
      <c r="A3785" s="51" t="s">
        <v>2182</v>
      </c>
      <c r="B3785" s="51" t="s">
        <v>1573</v>
      </c>
      <c r="C3785" s="51" t="s">
        <v>2630</v>
      </c>
      <c r="D3785" s="51" t="s">
        <v>1270</v>
      </c>
      <c r="E3785" s="51" t="s">
        <v>1269</v>
      </c>
      <c r="F3785" s="51" t="s">
        <v>1204</v>
      </c>
      <c r="G3785" s="51" t="s">
        <v>1203</v>
      </c>
      <c r="H3785" s="51" t="s">
        <v>1202</v>
      </c>
      <c r="I3785" s="51" t="s">
        <v>1201</v>
      </c>
      <c r="J3785" s="51" t="s">
        <v>1200</v>
      </c>
      <c r="K3785" s="51" t="s">
        <v>1199</v>
      </c>
      <c r="L3785" s="51" t="s">
        <v>1246</v>
      </c>
      <c r="M3785" s="51" t="s">
        <v>1211</v>
      </c>
      <c r="N3785" s="51" t="s">
        <v>1164</v>
      </c>
      <c r="O3785" s="51">
        <v>256500</v>
      </c>
      <c r="P3785" s="51" t="s">
        <v>1195</v>
      </c>
      <c r="Q3785" s="51" t="s">
        <v>1194</v>
      </c>
      <c r="R3785" s="51" t="s">
        <v>1213</v>
      </c>
      <c r="T3785" s="51" t="s">
        <v>2645</v>
      </c>
    </row>
    <row r="3786" spans="1:20" x14ac:dyDescent="0.2">
      <c r="A3786" s="51" t="s">
        <v>2182</v>
      </c>
      <c r="B3786" s="51" t="s">
        <v>1573</v>
      </c>
      <c r="C3786" s="51" t="s">
        <v>2630</v>
      </c>
      <c r="D3786" s="51" t="s">
        <v>1270</v>
      </c>
      <c r="E3786" s="51" t="s">
        <v>1269</v>
      </c>
      <c r="F3786" s="51" t="s">
        <v>1204</v>
      </c>
      <c r="G3786" s="51" t="s">
        <v>1203</v>
      </c>
      <c r="H3786" s="51" t="s">
        <v>1202</v>
      </c>
      <c r="I3786" s="51" t="s">
        <v>1201</v>
      </c>
      <c r="J3786" s="51" t="s">
        <v>1200</v>
      </c>
      <c r="K3786" s="51" t="s">
        <v>1199</v>
      </c>
      <c r="L3786" s="51" t="s">
        <v>1244</v>
      </c>
      <c r="M3786" s="51" t="s">
        <v>1197</v>
      </c>
      <c r="N3786" s="51" t="s">
        <v>1168</v>
      </c>
      <c r="O3786" s="51">
        <v>178200</v>
      </c>
      <c r="P3786" s="51" t="s">
        <v>1195</v>
      </c>
      <c r="Q3786" s="51" t="s">
        <v>1194</v>
      </c>
      <c r="R3786" s="51" t="s">
        <v>15</v>
      </c>
      <c r="T3786" s="51" t="s">
        <v>2497</v>
      </c>
    </row>
    <row r="3787" spans="1:20" x14ac:dyDescent="0.2">
      <c r="A3787" s="51" t="s">
        <v>2182</v>
      </c>
      <c r="B3787" s="51" t="s">
        <v>1573</v>
      </c>
      <c r="C3787" s="51" t="s">
        <v>2630</v>
      </c>
      <c r="D3787" s="51" t="s">
        <v>1270</v>
      </c>
      <c r="E3787" s="51" t="s">
        <v>1269</v>
      </c>
      <c r="F3787" s="51" t="s">
        <v>1204</v>
      </c>
      <c r="G3787" s="51" t="s">
        <v>1203</v>
      </c>
      <c r="H3787" s="51" t="s">
        <v>1202</v>
      </c>
      <c r="I3787" s="51" t="s">
        <v>1201</v>
      </c>
      <c r="J3787" s="51" t="s">
        <v>1200</v>
      </c>
      <c r="K3787" s="51" t="s">
        <v>1199</v>
      </c>
      <c r="L3787" s="51" t="s">
        <v>1242</v>
      </c>
      <c r="M3787" s="51" t="s">
        <v>1791</v>
      </c>
      <c r="N3787" s="51" t="s">
        <v>2735</v>
      </c>
      <c r="O3787" s="51">
        <v>483076</v>
      </c>
      <c r="P3787" s="51" t="s">
        <v>1195</v>
      </c>
      <c r="Q3787" s="51" t="s">
        <v>1194</v>
      </c>
      <c r="R3787" s="51" t="s">
        <v>15</v>
      </c>
      <c r="T3787" s="51" t="s">
        <v>2644</v>
      </c>
    </row>
    <row r="3788" spans="1:20" x14ac:dyDescent="0.2">
      <c r="A3788" s="51" t="s">
        <v>2182</v>
      </c>
      <c r="B3788" s="51" t="s">
        <v>1573</v>
      </c>
      <c r="C3788" s="51" t="s">
        <v>2630</v>
      </c>
      <c r="D3788" s="51" t="s">
        <v>1270</v>
      </c>
      <c r="E3788" s="51" t="s">
        <v>1269</v>
      </c>
      <c r="F3788" s="51" t="s">
        <v>1204</v>
      </c>
      <c r="G3788" s="51" t="s">
        <v>1203</v>
      </c>
      <c r="H3788" s="51" t="s">
        <v>1202</v>
      </c>
      <c r="I3788" s="51" t="s">
        <v>1201</v>
      </c>
      <c r="J3788" s="51" t="s">
        <v>1200</v>
      </c>
      <c r="K3788" s="51" t="s">
        <v>1199</v>
      </c>
      <c r="L3788" s="51" t="s">
        <v>1238</v>
      </c>
      <c r="M3788" s="51" t="s">
        <v>1791</v>
      </c>
      <c r="N3788" s="51" t="s">
        <v>2735</v>
      </c>
      <c r="O3788" s="51">
        <v>135400</v>
      </c>
      <c r="P3788" s="51" t="s">
        <v>1195</v>
      </c>
      <c r="Q3788" s="51" t="s">
        <v>1194</v>
      </c>
      <c r="R3788" s="51" t="s">
        <v>15</v>
      </c>
      <c r="T3788" s="51" t="s">
        <v>1845</v>
      </c>
    </row>
    <row r="3789" spans="1:20" x14ac:dyDescent="0.2">
      <c r="A3789" s="51" t="s">
        <v>2182</v>
      </c>
      <c r="B3789" s="51" t="s">
        <v>1573</v>
      </c>
      <c r="C3789" s="51" t="s">
        <v>2630</v>
      </c>
      <c r="D3789" s="51" t="s">
        <v>1265</v>
      </c>
      <c r="E3789" s="51" t="s">
        <v>1264</v>
      </c>
      <c r="F3789" s="51" t="s">
        <v>1204</v>
      </c>
      <c r="G3789" s="51" t="s">
        <v>1203</v>
      </c>
      <c r="H3789" s="51" t="s">
        <v>1202</v>
      </c>
      <c r="I3789" s="51" t="s">
        <v>1201</v>
      </c>
      <c r="J3789" s="51" t="s">
        <v>1200</v>
      </c>
      <c r="K3789" s="51" t="s">
        <v>1199</v>
      </c>
      <c r="L3789" s="51" t="s">
        <v>1222</v>
      </c>
      <c r="M3789" s="51" t="s">
        <v>1791</v>
      </c>
      <c r="N3789" s="51" t="s">
        <v>2735</v>
      </c>
      <c r="O3789" s="51">
        <v>189870</v>
      </c>
      <c r="P3789" s="51" t="s">
        <v>1195</v>
      </c>
      <c r="Q3789" s="51" t="s">
        <v>1194</v>
      </c>
      <c r="R3789" s="51" t="s">
        <v>15</v>
      </c>
      <c r="T3789" s="51" t="s">
        <v>2194</v>
      </c>
    </row>
    <row r="3790" spans="1:20" x14ac:dyDescent="0.2">
      <c r="A3790" s="51" t="s">
        <v>2182</v>
      </c>
      <c r="B3790" s="51" t="s">
        <v>1573</v>
      </c>
      <c r="C3790" s="51" t="s">
        <v>2630</v>
      </c>
      <c r="D3790" s="51" t="s">
        <v>1265</v>
      </c>
      <c r="E3790" s="51" t="s">
        <v>1264</v>
      </c>
      <c r="F3790" s="51" t="s">
        <v>1204</v>
      </c>
      <c r="G3790" s="51" t="s">
        <v>1203</v>
      </c>
      <c r="H3790" s="51" t="s">
        <v>1202</v>
      </c>
      <c r="I3790" s="51" t="s">
        <v>1201</v>
      </c>
      <c r="J3790" s="51" t="s">
        <v>1200</v>
      </c>
      <c r="K3790" s="51" t="s">
        <v>1199</v>
      </c>
      <c r="L3790" s="51" t="s">
        <v>1219</v>
      </c>
      <c r="M3790" s="51" t="s">
        <v>1214</v>
      </c>
      <c r="N3790" s="51" t="s">
        <v>1168</v>
      </c>
      <c r="O3790" s="51">
        <v>306900</v>
      </c>
      <c r="P3790" s="51" t="s">
        <v>1195</v>
      </c>
      <c r="Q3790" s="51" t="s">
        <v>1194</v>
      </c>
      <c r="R3790" s="51" t="s">
        <v>15</v>
      </c>
      <c r="T3790" s="51" t="s">
        <v>2368</v>
      </c>
    </row>
    <row r="3791" spans="1:20" x14ac:dyDescent="0.2">
      <c r="A3791" s="51" t="s">
        <v>2182</v>
      </c>
      <c r="B3791" s="51" t="s">
        <v>1573</v>
      </c>
      <c r="C3791" s="51" t="s">
        <v>2630</v>
      </c>
      <c r="D3791" s="51" t="s">
        <v>1265</v>
      </c>
      <c r="E3791" s="51" t="s">
        <v>1264</v>
      </c>
      <c r="F3791" s="51" t="s">
        <v>1204</v>
      </c>
      <c r="G3791" s="51" t="s">
        <v>1203</v>
      </c>
      <c r="H3791" s="51" t="s">
        <v>1202</v>
      </c>
      <c r="I3791" s="51" t="s">
        <v>1201</v>
      </c>
      <c r="J3791" s="51" t="s">
        <v>1200</v>
      </c>
      <c r="K3791" s="51" t="s">
        <v>1199</v>
      </c>
      <c r="L3791" s="51" t="s">
        <v>1217</v>
      </c>
      <c r="M3791" s="51" t="s">
        <v>1791</v>
      </c>
      <c r="N3791" s="51" t="s">
        <v>2735</v>
      </c>
      <c r="O3791" s="51">
        <v>151900</v>
      </c>
      <c r="P3791" s="51" t="s">
        <v>1195</v>
      </c>
      <c r="Q3791" s="51" t="s">
        <v>1194</v>
      </c>
      <c r="R3791" s="51" t="s">
        <v>15</v>
      </c>
      <c r="T3791" s="51" t="s">
        <v>2643</v>
      </c>
    </row>
    <row r="3792" spans="1:20" x14ac:dyDescent="0.2">
      <c r="A3792" s="51" t="s">
        <v>2182</v>
      </c>
      <c r="B3792" s="51" t="s">
        <v>1573</v>
      </c>
      <c r="C3792" s="51" t="s">
        <v>2630</v>
      </c>
      <c r="D3792" s="51" t="s">
        <v>1265</v>
      </c>
      <c r="E3792" s="51" t="s">
        <v>1264</v>
      </c>
      <c r="F3792" s="51" t="s">
        <v>1204</v>
      </c>
      <c r="G3792" s="51" t="s">
        <v>1203</v>
      </c>
      <c r="H3792" s="51" t="s">
        <v>1202</v>
      </c>
      <c r="I3792" s="51" t="s">
        <v>1201</v>
      </c>
      <c r="J3792" s="51" t="s">
        <v>1200</v>
      </c>
      <c r="K3792" s="51" t="s">
        <v>1199</v>
      </c>
      <c r="L3792" s="51" t="s">
        <v>1215</v>
      </c>
      <c r="M3792" s="51" t="s">
        <v>1211</v>
      </c>
      <c r="N3792" s="51" t="s">
        <v>1164</v>
      </c>
      <c r="O3792" s="51">
        <v>146400</v>
      </c>
      <c r="P3792" s="51" t="s">
        <v>1195</v>
      </c>
      <c r="Q3792" s="51" t="s">
        <v>1194</v>
      </c>
      <c r="R3792" s="51" t="s">
        <v>15</v>
      </c>
      <c r="T3792" s="51" t="s">
        <v>2505</v>
      </c>
    </row>
    <row r="3793" spans="1:20" x14ac:dyDescent="0.2">
      <c r="A3793" s="51" t="s">
        <v>2182</v>
      </c>
      <c r="B3793" s="51" t="s">
        <v>1573</v>
      </c>
      <c r="C3793" s="51" t="s">
        <v>2630</v>
      </c>
      <c r="D3793" s="51" t="s">
        <v>1265</v>
      </c>
      <c r="E3793" s="51" t="s">
        <v>1264</v>
      </c>
      <c r="F3793" s="51" t="s">
        <v>1204</v>
      </c>
      <c r="G3793" s="51" t="s">
        <v>1203</v>
      </c>
      <c r="H3793" s="51" t="s">
        <v>1202</v>
      </c>
      <c r="I3793" s="51" t="s">
        <v>1201</v>
      </c>
      <c r="J3793" s="51" t="s">
        <v>1200</v>
      </c>
      <c r="K3793" s="51" t="s">
        <v>1199</v>
      </c>
      <c r="L3793" s="51" t="s">
        <v>1212</v>
      </c>
      <c r="M3793" s="51" t="s">
        <v>1791</v>
      </c>
      <c r="N3793" s="51" t="s">
        <v>2735</v>
      </c>
      <c r="O3793" s="51">
        <v>179500</v>
      </c>
      <c r="P3793" s="51" t="s">
        <v>1195</v>
      </c>
      <c r="Q3793" s="51" t="s">
        <v>1194</v>
      </c>
      <c r="R3793" s="51" t="s">
        <v>15</v>
      </c>
      <c r="T3793" s="51" t="s">
        <v>1262</v>
      </c>
    </row>
    <row r="3794" spans="1:20" x14ac:dyDescent="0.2">
      <c r="A3794" s="51" t="s">
        <v>2182</v>
      </c>
      <c r="B3794" s="51" t="s">
        <v>1573</v>
      </c>
      <c r="C3794" s="51" t="s">
        <v>2630</v>
      </c>
      <c r="D3794" s="51" t="s">
        <v>1265</v>
      </c>
      <c r="E3794" s="51" t="s">
        <v>1264</v>
      </c>
      <c r="F3794" s="51" t="s">
        <v>1204</v>
      </c>
      <c r="G3794" s="51" t="s">
        <v>1203</v>
      </c>
      <c r="H3794" s="51" t="s">
        <v>1202</v>
      </c>
      <c r="I3794" s="51" t="s">
        <v>1201</v>
      </c>
      <c r="J3794" s="51" t="s">
        <v>1200</v>
      </c>
      <c r="K3794" s="51" t="s">
        <v>1199</v>
      </c>
      <c r="L3794" s="51" t="s">
        <v>1198</v>
      </c>
      <c r="M3794" s="51" t="s">
        <v>1211</v>
      </c>
      <c r="N3794" s="51" t="s">
        <v>1164</v>
      </c>
      <c r="O3794" s="51">
        <v>327900</v>
      </c>
      <c r="P3794" s="51" t="s">
        <v>1195</v>
      </c>
      <c r="Q3794" s="51" t="s">
        <v>1194</v>
      </c>
      <c r="R3794" s="51" t="s">
        <v>15</v>
      </c>
      <c r="T3794" s="51" t="s">
        <v>2321</v>
      </c>
    </row>
    <row r="3795" spans="1:20" x14ac:dyDescent="0.2">
      <c r="A3795" s="51" t="s">
        <v>2182</v>
      </c>
      <c r="B3795" s="51" t="s">
        <v>1573</v>
      </c>
      <c r="C3795" s="51" t="s">
        <v>2630</v>
      </c>
      <c r="D3795" s="51" t="s">
        <v>1259</v>
      </c>
      <c r="E3795" s="51" t="s">
        <v>1258</v>
      </c>
      <c r="F3795" s="51" t="s">
        <v>1204</v>
      </c>
      <c r="G3795" s="51" t="s">
        <v>1203</v>
      </c>
      <c r="H3795" s="51" t="s">
        <v>1202</v>
      </c>
      <c r="I3795" s="51" t="s">
        <v>1201</v>
      </c>
      <c r="J3795" s="51" t="s">
        <v>1200</v>
      </c>
      <c r="K3795" s="51" t="s">
        <v>1199</v>
      </c>
      <c r="L3795" s="51" t="s">
        <v>1222</v>
      </c>
      <c r="M3795" s="51" t="s">
        <v>1791</v>
      </c>
      <c r="N3795" s="51" t="s">
        <v>2735</v>
      </c>
      <c r="O3795" s="51">
        <v>151900</v>
      </c>
      <c r="P3795" s="51" t="s">
        <v>1195</v>
      </c>
      <c r="Q3795" s="51" t="s">
        <v>1194</v>
      </c>
      <c r="R3795" s="51" t="s">
        <v>15</v>
      </c>
      <c r="T3795" s="51" t="s">
        <v>2643</v>
      </c>
    </row>
    <row r="3796" spans="1:20" x14ac:dyDescent="0.2">
      <c r="A3796" s="51" t="s">
        <v>2182</v>
      </c>
      <c r="B3796" s="51" t="s">
        <v>1573</v>
      </c>
      <c r="C3796" s="51" t="s">
        <v>2630</v>
      </c>
      <c r="D3796" s="51" t="s">
        <v>1259</v>
      </c>
      <c r="E3796" s="51" t="s">
        <v>1258</v>
      </c>
      <c r="F3796" s="51" t="s">
        <v>1204</v>
      </c>
      <c r="G3796" s="51" t="s">
        <v>1203</v>
      </c>
      <c r="H3796" s="51" t="s">
        <v>1202</v>
      </c>
      <c r="I3796" s="51" t="s">
        <v>1201</v>
      </c>
      <c r="J3796" s="51" t="s">
        <v>1200</v>
      </c>
      <c r="K3796" s="51" t="s">
        <v>1199</v>
      </c>
      <c r="L3796" s="51" t="s">
        <v>1219</v>
      </c>
      <c r="M3796" s="51" t="s">
        <v>1791</v>
      </c>
      <c r="N3796" s="51" t="s">
        <v>2735</v>
      </c>
      <c r="O3796" s="51">
        <v>135100</v>
      </c>
      <c r="P3796" s="51" t="s">
        <v>1195</v>
      </c>
      <c r="Q3796" s="51" t="s">
        <v>1194</v>
      </c>
      <c r="R3796" s="51" t="s">
        <v>15</v>
      </c>
      <c r="T3796" s="51" t="s">
        <v>2642</v>
      </c>
    </row>
    <row r="3797" spans="1:20" x14ac:dyDescent="0.2">
      <c r="A3797" s="51" t="s">
        <v>2182</v>
      </c>
      <c r="B3797" s="51" t="s">
        <v>1573</v>
      </c>
      <c r="C3797" s="51" t="s">
        <v>2630</v>
      </c>
      <c r="D3797" s="51" t="s">
        <v>1259</v>
      </c>
      <c r="E3797" s="51" t="s">
        <v>1258</v>
      </c>
      <c r="F3797" s="51" t="s">
        <v>1204</v>
      </c>
      <c r="G3797" s="51" t="s">
        <v>1203</v>
      </c>
      <c r="H3797" s="51" t="s">
        <v>1202</v>
      </c>
      <c r="I3797" s="51" t="s">
        <v>1201</v>
      </c>
      <c r="J3797" s="51" t="s">
        <v>1200</v>
      </c>
      <c r="K3797" s="51" t="s">
        <v>1199</v>
      </c>
      <c r="L3797" s="51" t="s">
        <v>1217</v>
      </c>
      <c r="M3797" s="51" t="s">
        <v>1221</v>
      </c>
      <c r="N3797" s="51" t="s">
        <v>1164</v>
      </c>
      <c r="O3797" s="51">
        <v>154900</v>
      </c>
      <c r="P3797" s="51" t="s">
        <v>1195</v>
      </c>
      <c r="Q3797" s="51" t="s">
        <v>1194</v>
      </c>
      <c r="R3797" s="51" t="s">
        <v>15</v>
      </c>
      <c r="T3797" s="51" t="s">
        <v>2608</v>
      </c>
    </row>
    <row r="3798" spans="1:20" x14ac:dyDescent="0.2">
      <c r="A3798" s="51" t="s">
        <v>2182</v>
      </c>
      <c r="B3798" s="51" t="s">
        <v>1573</v>
      </c>
      <c r="C3798" s="51" t="s">
        <v>2630</v>
      </c>
      <c r="D3798" s="51" t="s">
        <v>1259</v>
      </c>
      <c r="E3798" s="51" t="s">
        <v>1258</v>
      </c>
      <c r="F3798" s="51" t="s">
        <v>1204</v>
      </c>
      <c r="G3798" s="51" t="s">
        <v>1203</v>
      </c>
      <c r="H3798" s="51" t="s">
        <v>1202</v>
      </c>
      <c r="I3798" s="51" t="s">
        <v>1201</v>
      </c>
      <c r="J3798" s="51" t="s">
        <v>1200</v>
      </c>
      <c r="K3798" s="51" t="s">
        <v>1199</v>
      </c>
      <c r="L3798" s="51" t="s">
        <v>1215</v>
      </c>
      <c r="M3798" s="51" t="s">
        <v>1791</v>
      </c>
      <c r="N3798" s="51" t="s">
        <v>2735</v>
      </c>
      <c r="O3798" s="51">
        <v>349900</v>
      </c>
      <c r="P3798" s="51" t="s">
        <v>1195</v>
      </c>
      <c r="Q3798" s="51" t="s">
        <v>1194</v>
      </c>
      <c r="R3798" s="51" t="s">
        <v>15</v>
      </c>
      <c r="T3798" s="51" t="s">
        <v>1826</v>
      </c>
    </row>
    <row r="3799" spans="1:20" x14ac:dyDescent="0.2">
      <c r="A3799" s="51" t="s">
        <v>2182</v>
      </c>
      <c r="B3799" s="51" t="s">
        <v>1573</v>
      </c>
      <c r="C3799" s="51" t="s">
        <v>2630</v>
      </c>
      <c r="D3799" s="51" t="s">
        <v>1259</v>
      </c>
      <c r="E3799" s="51" t="s">
        <v>1258</v>
      </c>
      <c r="F3799" s="51" t="s">
        <v>1204</v>
      </c>
      <c r="G3799" s="51" t="s">
        <v>1203</v>
      </c>
      <c r="H3799" s="51" t="s">
        <v>1202</v>
      </c>
      <c r="I3799" s="51" t="s">
        <v>1201</v>
      </c>
      <c r="J3799" s="51" t="s">
        <v>1200</v>
      </c>
      <c r="K3799" s="51" t="s">
        <v>1199</v>
      </c>
      <c r="L3799" s="51" t="s">
        <v>1212</v>
      </c>
      <c r="M3799" s="51" t="s">
        <v>1211</v>
      </c>
      <c r="N3799" s="51" t="s">
        <v>1164</v>
      </c>
      <c r="O3799" s="51">
        <v>184500</v>
      </c>
      <c r="P3799" s="51" t="s">
        <v>1195</v>
      </c>
      <c r="Q3799" s="51" t="s">
        <v>1194</v>
      </c>
      <c r="R3799" s="51" t="s">
        <v>15</v>
      </c>
      <c r="T3799" s="51" t="s">
        <v>2641</v>
      </c>
    </row>
    <row r="3800" spans="1:20" x14ac:dyDescent="0.2">
      <c r="A3800" s="51" t="s">
        <v>2182</v>
      </c>
      <c r="B3800" s="51" t="s">
        <v>1573</v>
      </c>
      <c r="C3800" s="51" t="s">
        <v>2630</v>
      </c>
      <c r="D3800" s="51" t="s">
        <v>1259</v>
      </c>
      <c r="E3800" s="51" t="s">
        <v>1258</v>
      </c>
      <c r="F3800" s="51" t="s">
        <v>1204</v>
      </c>
      <c r="G3800" s="51" t="s">
        <v>1203</v>
      </c>
      <c r="H3800" s="51" t="s">
        <v>1202</v>
      </c>
      <c r="I3800" s="51" t="s">
        <v>1201</v>
      </c>
      <c r="J3800" s="51" t="s">
        <v>1200</v>
      </c>
      <c r="K3800" s="51" t="s">
        <v>1199</v>
      </c>
      <c r="L3800" s="51" t="s">
        <v>1198</v>
      </c>
      <c r="M3800" s="51" t="s">
        <v>1791</v>
      </c>
      <c r="N3800" s="51" t="s">
        <v>2735</v>
      </c>
      <c r="O3800" s="51">
        <v>103400</v>
      </c>
      <c r="P3800" s="51" t="s">
        <v>1195</v>
      </c>
      <c r="Q3800" s="51" t="s">
        <v>1194</v>
      </c>
      <c r="R3800" s="51" t="s">
        <v>15</v>
      </c>
      <c r="T3800" s="51" t="s">
        <v>2640</v>
      </c>
    </row>
    <row r="3801" spans="1:20" x14ac:dyDescent="0.2">
      <c r="A3801" s="51" t="s">
        <v>2182</v>
      </c>
      <c r="B3801" s="51" t="s">
        <v>1573</v>
      </c>
      <c r="C3801" s="51" t="s">
        <v>2630</v>
      </c>
      <c r="D3801" s="51" t="s">
        <v>1240</v>
      </c>
      <c r="E3801" s="51" t="s">
        <v>1239</v>
      </c>
      <c r="F3801" s="51" t="s">
        <v>1204</v>
      </c>
      <c r="G3801" s="51" t="s">
        <v>1203</v>
      </c>
      <c r="H3801" s="51" t="s">
        <v>1202</v>
      </c>
      <c r="I3801" s="51" t="s">
        <v>1201</v>
      </c>
      <c r="J3801" s="51" t="s">
        <v>1200</v>
      </c>
      <c r="K3801" s="51" t="s">
        <v>1199</v>
      </c>
      <c r="L3801" s="51" t="s">
        <v>1222</v>
      </c>
      <c r="M3801" s="51" t="s">
        <v>1211</v>
      </c>
      <c r="N3801" s="51" t="s">
        <v>1164</v>
      </c>
      <c r="O3801" s="51">
        <v>226500</v>
      </c>
      <c r="P3801" s="51" t="s">
        <v>1195</v>
      </c>
      <c r="Q3801" s="51" t="s">
        <v>1194</v>
      </c>
      <c r="R3801" s="51" t="s">
        <v>15</v>
      </c>
      <c r="T3801" s="51" t="s">
        <v>2487</v>
      </c>
    </row>
    <row r="3802" spans="1:20" x14ac:dyDescent="0.2">
      <c r="A3802" s="51" t="s">
        <v>2182</v>
      </c>
      <c r="B3802" s="51" t="s">
        <v>1573</v>
      </c>
      <c r="C3802" s="51" t="s">
        <v>2630</v>
      </c>
      <c r="D3802" s="51" t="s">
        <v>1240</v>
      </c>
      <c r="E3802" s="51" t="s">
        <v>1239</v>
      </c>
      <c r="F3802" s="51" t="s">
        <v>1204</v>
      </c>
      <c r="G3802" s="51" t="s">
        <v>1203</v>
      </c>
      <c r="H3802" s="51" t="s">
        <v>1202</v>
      </c>
      <c r="I3802" s="51" t="s">
        <v>1201</v>
      </c>
      <c r="J3802" s="51" t="s">
        <v>1200</v>
      </c>
      <c r="K3802" s="51" t="s">
        <v>1199</v>
      </c>
      <c r="L3802" s="51" t="s">
        <v>1219</v>
      </c>
      <c r="M3802" s="51" t="s">
        <v>1214</v>
      </c>
      <c r="N3802" s="51" t="s">
        <v>1168</v>
      </c>
      <c r="O3802" s="51">
        <v>309150</v>
      </c>
      <c r="P3802" s="51" t="s">
        <v>1195</v>
      </c>
      <c r="Q3802" s="51" t="s">
        <v>1194</v>
      </c>
      <c r="R3802" s="51" t="s">
        <v>15</v>
      </c>
      <c r="T3802" s="51" t="s">
        <v>2639</v>
      </c>
    </row>
    <row r="3803" spans="1:20" x14ac:dyDescent="0.2">
      <c r="A3803" s="51" t="s">
        <v>2182</v>
      </c>
      <c r="B3803" s="51" t="s">
        <v>1573</v>
      </c>
      <c r="C3803" s="51" t="s">
        <v>2630</v>
      </c>
      <c r="D3803" s="51" t="s">
        <v>1240</v>
      </c>
      <c r="E3803" s="51" t="s">
        <v>1239</v>
      </c>
      <c r="F3803" s="51" t="s">
        <v>1204</v>
      </c>
      <c r="G3803" s="51" t="s">
        <v>1203</v>
      </c>
      <c r="H3803" s="51" t="s">
        <v>1202</v>
      </c>
      <c r="I3803" s="51" t="s">
        <v>1201</v>
      </c>
      <c r="J3803" s="51" t="s">
        <v>1200</v>
      </c>
      <c r="K3803" s="51" t="s">
        <v>1199</v>
      </c>
      <c r="L3803" s="51" t="s">
        <v>1217</v>
      </c>
      <c r="M3803" s="51" t="s">
        <v>1211</v>
      </c>
      <c r="N3803" s="51" t="s">
        <v>1164</v>
      </c>
      <c r="O3803" s="51">
        <v>218195</v>
      </c>
      <c r="P3803" s="51" t="s">
        <v>1195</v>
      </c>
      <c r="Q3803" s="51" t="s">
        <v>1194</v>
      </c>
      <c r="R3803" s="51" t="s">
        <v>15</v>
      </c>
      <c r="T3803" s="51" t="s">
        <v>2638</v>
      </c>
    </row>
    <row r="3804" spans="1:20" x14ac:dyDescent="0.2">
      <c r="A3804" s="51" t="s">
        <v>2182</v>
      </c>
      <c r="B3804" s="51" t="s">
        <v>1573</v>
      </c>
      <c r="C3804" s="51" t="s">
        <v>2630</v>
      </c>
      <c r="D3804" s="51" t="s">
        <v>1240</v>
      </c>
      <c r="E3804" s="51" t="s">
        <v>1239</v>
      </c>
      <c r="F3804" s="51" t="s">
        <v>1204</v>
      </c>
      <c r="G3804" s="51" t="s">
        <v>1203</v>
      </c>
      <c r="H3804" s="51" t="s">
        <v>1202</v>
      </c>
      <c r="I3804" s="51" t="s">
        <v>1201</v>
      </c>
      <c r="J3804" s="51" t="s">
        <v>1200</v>
      </c>
      <c r="K3804" s="51" t="s">
        <v>1199</v>
      </c>
      <c r="L3804" s="51" t="s">
        <v>1215</v>
      </c>
      <c r="M3804" s="51" t="s">
        <v>1211</v>
      </c>
      <c r="N3804" s="51" t="s">
        <v>1164</v>
      </c>
      <c r="O3804" s="51">
        <v>182650</v>
      </c>
      <c r="P3804" s="51" t="s">
        <v>1195</v>
      </c>
      <c r="Q3804" s="51" t="s">
        <v>1194</v>
      </c>
      <c r="R3804" s="51" t="s">
        <v>1213</v>
      </c>
      <c r="T3804" s="51" t="s">
        <v>2637</v>
      </c>
    </row>
    <row r="3805" spans="1:20" x14ac:dyDescent="0.2">
      <c r="A3805" s="51" t="s">
        <v>2182</v>
      </c>
      <c r="B3805" s="51" t="s">
        <v>1573</v>
      </c>
      <c r="C3805" s="51" t="s">
        <v>2630</v>
      </c>
      <c r="D3805" s="51" t="s">
        <v>1240</v>
      </c>
      <c r="E3805" s="51" t="s">
        <v>1239</v>
      </c>
      <c r="F3805" s="51" t="s">
        <v>1204</v>
      </c>
      <c r="G3805" s="51" t="s">
        <v>1203</v>
      </c>
      <c r="H3805" s="51" t="s">
        <v>1202</v>
      </c>
      <c r="I3805" s="51" t="s">
        <v>1201</v>
      </c>
      <c r="J3805" s="51" t="s">
        <v>1200</v>
      </c>
      <c r="K3805" s="51" t="s">
        <v>1199</v>
      </c>
      <c r="L3805" s="51" t="s">
        <v>1212</v>
      </c>
      <c r="M3805" s="51" t="s">
        <v>1791</v>
      </c>
      <c r="N3805" s="51" t="s">
        <v>2735</v>
      </c>
      <c r="O3805" s="51">
        <v>166400</v>
      </c>
      <c r="P3805" s="51" t="s">
        <v>1195</v>
      </c>
      <c r="Q3805" s="51" t="s">
        <v>1194</v>
      </c>
      <c r="R3805" s="51" t="s">
        <v>15</v>
      </c>
      <c r="T3805" s="51" t="s">
        <v>2636</v>
      </c>
    </row>
    <row r="3806" spans="1:20" x14ac:dyDescent="0.2">
      <c r="A3806" s="51" t="s">
        <v>2182</v>
      </c>
      <c r="B3806" s="51" t="s">
        <v>1573</v>
      </c>
      <c r="C3806" s="51" t="s">
        <v>2630</v>
      </c>
      <c r="D3806" s="51" t="s">
        <v>1240</v>
      </c>
      <c r="E3806" s="51" t="s">
        <v>1239</v>
      </c>
      <c r="F3806" s="51" t="s">
        <v>1204</v>
      </c>
      <c r="G3806" s="51" t="s">
        <v>1203</v>
      </c>
      <c r="H3806" s="51" t="s">
        <v>1202</v>
      </c>
      <c r="I3806" s="51" t="s">
        <v>1201</v>
      </c>
      <c r="J3806" s="51" t="s">
        <v>1200</v>
      </c>
      <c r="K3806" s="51" t="s">
        <v>1199</v>
      </c>
      <c r="L3806" s="51" t="s">
        <v>1198</v>
      </c>
      <c r="M3806" s="51" t="s">
        <v>1211</v>
      </c>
      <c r="N3806" s="51" t="s">
        <v>1164</v>
      </c>
      <c r="O3806" s="51">
        <v>251000</v>
      </c>
      <c r="P3806" s="51" t="s">
        <v>1195</v>
      </c>
      <c r="Q3806" s="51" t="s">
        <v>1194</v>
      </c>
      <c r="R3806" s="51" t="s">
        <v>15</v>
      </c>
      <c r="T3806" s="51" t="s">
        <v>2499</v>
      </c>
    </row>
    <row r="3807" spans="1:20" x14ac:dyDescent="0.2">
      <c r="A3807" s="51" t="s">
        <v>2182</v>
      </c>
      <c r="B3807" s="51" t="s">
        <v>1573</v>
      </c>
      <c r="C3807" s="51" t="s">
        <v>2630</v>
      </c>
      <c r="D3807" s="51" t="s">
        <v>1240</v>
      </c>
      <c r="E3807" s="51" t="s">
        <v>1239</v>
      </c>
      <c r="F3807" s="51" t="s">
        <v>1204</v>
      </c>
      <c r="G3807" s="51" t="s">
        <v>1203</v>
      </c>
      <c r="H3807" s="51" t="s">
        <v>1202</v>
      </c>
      <c r="I3807" s="51" t="s">
        <v>1201</v>
      </c>
      <c r="J3807" s="51" t="s">
        <v>1200</v>
      </c>
      <c r="K3807" s="51" t="s">
        <v>1199</v>
      </c>
      <c r="L3807" s="51" t="s">
        <v>1251</v>
      </c>
      <c r="M3807" s="51" t="s">
        <v>1211</v>
      </c>
      <c r="N3807" s="51" t="s">
        <v>1164</v>
      </c>
      <c r="O3807" s="51">
        <v>432900</v>
      </c>
      <c r="P3807" s="51" t="s">
        <v>1195</v>
      </c>
      <c r="Q3807" s="51" t="s">
        <v>1194</v>
      </c>
      <c r="R3807" s="51" t="s">
        <v>1213</v>
      </c>
      <c r="T3807" s="51" t="s">
        <v>2498</v>
      </c>
    </row>
    <row r="3808" spans="1:20" x14ac:dyDescent="0.2">
      <c r="A3808" s="51" t="s">
        <v>2182</v>
      </c>
      <c r="B3808" s="51" t="s">
        <v>1573</v>
      </c>
      <c r="C3808" s="51" t="s">
        <v>2630</v>
      </c>
      <c r="D3808" s="51" t="s">
        <v>1240</v>
      </c>
      <c r="E3808" s="51" t="s">
        <v>1239</v>
      </c>
      <c r="F3808" s="51" t="s">
        <v>1204</v>
      </c>
      <c r="G3808" s="51" t="s">
        <v>1203</v>
      </c>
      <c r="H3808" s="51" t="s">
        <v>1202</v>
      </c>
      <c r="I3808" s="51" t="s">
        <v>1201</v>
      </c>
      <c r="J3808" s="51" t="s">
        <v>1200</v>
      </c>
      <c r="K3808" s="51" t="s">
        <v>1199</v>
      </c>
      <c r="L3808" s="51" t="s">
        <v>1248</v>
      </c>
      <c r="M3808" s="51" t="s">
        <v>1791</v>
      </c>
      <c r="N3808" s="51" t="s">
        <v>2735</v>
      </c>
      <c r="O3808" s="51">
        <v>183200</v>
      </c>
      <c r="P3808" s="51" t="s">
        <v>1195</v>
      </c>
      <c r="Q3808" s="51" t="s">
        <v>1194</v>
      </c>
      <c r="R3808" s="51" t="s">
        <v>15</v>
      </c>
      <c r="T3808" s="51" t="s">
        <v>2635</v>
      </c>
    </row>
    <row r="3809" spans="1:20" x14ac:dyDescent="0.2">
      <c r="A3809" s="51" t="s">
        <v>2182</v>
      </c>
      <c r="B3809" s="51" t="s">
        <v>1573</v>
      </c>
      <c r="C3809" s="51" t="s">
        <v>2630</v>
      </c>
      <c r="D3809" s="51" t="s">
        <v>1240</v>
      </c>
      <c r="E3809" s="51" t="s">
        <v>1239</v>
      </c>
      <c r="F3809" s="51" t="s">
        <v>1204</v>
      </c>
      <c r="G3809" s="51" t="s">
        <v>1203</v>
      </c>
      <c r="H3809" s="51" t="s">
        <v>1202</v>
      </c>
      <c r="I3809" s="51" t="s">
        <v>1201</v>
      </c>
      <c r="J3809" s="51" t="s">
        <v>1200</v>
      </c>
      <c r="K3809" s="51" t="s">
        <v>1199</v>
      </c>
      <c r="L3809" s="51" t="s">
        <v>1246</v>
      </c>
      <c r="M3809" s="51" t="s">
        <v>1791</v>
      </c>
      <c r="N3809" s="51" t="s">
        <v>2735</v>
      </c>
      <c r="O3809" s="51">
        <v>178200</v>
      </c>
      <c r="P3809" s="51" t="s">
        <v>1195</v>
      </c>
      <c r="Q3809" s="51" t="s">
        <v>1194</v>
      </c>
      <c r="R3809" s="51" t="s">
        <v>15</v>
      </c>
      <c r="T3809" s="51" t="s">
        <v>2497</v>
      </c>
    </row>
    <row r="3810" spans="1:20" x14ac:dyDescent="0.2">
      <c r="A3810" s="51" t="s">
        <v>2182</v>
      </c>
      <c r="B3810" s="51" t="s">
        <v>1573</v>
      </c>
      <c r="C3810" s="51" t="s">
        <v>2630</v>
      </c>
      <c r="D3810" s="51" t="s">
        <v>1240</v>
      </c>
      <c r="E3810" s="51" t="s">
        <v>1239</v>
      </c>
      <c r="F3810" s="51" t="s">
        <v>1204</v>
      </c>
      <c r="G3810" s="51" t="s">
        <v>1203</v>
      </c>
      <c r="H3810" s="51" t="s">
        <v>1202</v>
      </c>
      <c r="I3810" s="51" t="s">
        <v>1201</v>
      </c>
      <c r="J3810" s="51" t="s">
        <v>1200</v>
      </c>
      <c r="K3810" s="51" t="s">
        <v>1199</v>
      </c>
      <c r="L3810" s="51" t="s">
        <v>1244</v>
      </c>
      <c r="M3810" s="51" t="s">
        <v>1791</v>
      </c>
      <c r="N3810" s="51" t="s">
        <v>2735</v>
      </c>
      <c r="O3810" s="51">
        <v>337200</v>
      </c>
      <c r="P3810" s="51" t="s">
        <v>1195</v>
      </c>
      <c r="Q3810" s="51" t="s">
        <v>1194</v>
      </c>
      <c r="R3810" s="51" t="s">
        <v>15</v>
      </c>
      <c r="T3810" s="51" t="s">
        <v>2320</v>
      </c>
    </row>
    <row r="3811" spans="1:20" x14ac:dyDescent="0.2">
      <c r="A3811" s="51" t="s">
        <v>2182</v>
      </c>
      <c r="B3811" s="51" t="s">
        <v>1573</v>
      </c>
      <c r="C3811" s="51" t="s">
        <v>2630</v>
      </c>
      <c r="D3811" s="51" t="s">
        <v>1240</v>
      </c>
      <c r="E3811" s="51" t="s">
        <v>1239</v>
      </c>
      <c r="F3811" s="51" t="s">
        <v>1204</v>
      </c>
      <c r="G3811" s="51" t="s">
        <v>1203</v>
      </c>
      <c r="H3811" s="51" t="s">
        <v>1202</v>
      </c>
      <c r="I3811" s="51" t="s">
        <v>1201</v>
      </c>
      <c r="J3811" s="51" t="s">
        <v>1200</v>
      </c>
      <c r="K3811" s="51" t="s">
        <v>1199</v>
      </c>
      <c r="L3811" s="51" t="s">
        <v>1242</v>
      </c>
      <c r="M3811" s="51" t="s">
        <v>1791</v>
      </c>
      <c r="N3811" s="51" t="s">
        <v>2735</v>
      </c>
      <c r="O3811" s="51">
        <v>177300</v>
      </c>
      <c r="P3811" s="51" t="s">
        <v>1195</v>
      </c>
      <c r="Q3811" s="51" t="s">
        <v>1194</v>
      </c>
      <c r="R3811" s="51" t="s">
        <v>15</v>
      </c>
      <c r="T3811" s="51" t="s">
        <v>2634</v>
      </c>
    </row>
    <row r="3812" spans="1:20" x14ac:dyDescent="0.2">
      <c r="A3812" s="51" t="s">
        <v>2182</v>
      </c>
      <c r="B3812" s="51" t="s">
        <v>1573</v>
      </c>
      <c r="C3812" s="51" t="s">
        <v>2630</v>
      </c>
      <c r="D3812" s="51" t="s">
        <v>1240</v>
      </c>
      <c r="E3812" s="51" t="s">
        <v>1239</v>
      </c>
      <c r="F3812" s="51" t="s">
        <v>1204</v>
      </c>
      <c r="G3812" s="51" t="s">
        <v>1203</v>
      </c>
      <c r="H3812" s="51" t="s">
        <v>1202</v>
      </c>
      <c r="I3812" s="51" t="s">
        <v>1201</v>
      </c>
      <c r="J3812" s="51" t="s">
        <v>1200</v>
      </c>
      <c r="K3812" s="51" t="s">
        <v>1199</v>
      </c>
      <c r="L3812" s="51" t="s">
        <v>1238</v>
      </c>
      <c r="M3812" s="51" t="s">
        <v>1197</v>
      </c>
      <c r="N3812" s="51" t="s">
        <v>1168</v>
      </c>
      <c r="O3812" s="51">
        <v>184900</v>
      </c>
      <c r="P3812" s="51" t="s">
        <v>1195</v>
      </c>
      <c r="Q3812" s="51" t="s">
        <v>1194</v>
      </c>
      <c r="R3812" s="51" t="s">
        <v>15</v>
      </c>
      <c r="T3812" s="51" t="s">
        <v>2490</v>
      </c>
    </row>
    <row r="3813" spans="1:20" x14ac:dyDescent="0.2">
      <c r="A3813" s="51" t="s">
        <v>2182</v>
      </c>
      <c r="B3813" s="51" t="s">
        <v>1573</v>
      </c>
      <c r="C3813" s="51" t="s">
        <v>2630</v>
      </c>
      <c r="D3813" s="51" t="s">
        <v>1233</v>
      </c>
      <c r="E3813" s="51" t="s">
        <v>1232</v>
      </c>
      <c r="F3813" s="51" t="s">
        <v>1204</v>
      </c>
      <c r="G3813" s="51" t="s">
        <v>1203</v>
      </c>
      <c r="H3813" s="51" t="s">
        <v>1202</v>
      </c>
      <c r="I3813" s="51" t="s">
        <v>1201</v>
      </c>
      <c r="J3813" s="51" t="s">
        <v>1200</v>
      </c>
      <c r="K3813" s="51" t="s">
        <v>1199</v>
      </c>
      <c r="L3813" s="51" t="s">
        <v>1222</v>
      </c>
      <c r="M3813" s="51" t="s">
        <v>1211</v>
      </c>
      <c r="N3813" s="51" t="s">
        <v>1164</v>
      </c>
      <c r="O3813" s="51">
        <v>209900</v>
      </c>
      <c r="P3813" s="51" t="s">
        <v>1195</v>
      </c>
      <c r="Q3813" s="51" t="s">
        <v>1194</v>
      </c>
      <c r="R3813" s="51" t="s">
        <v>15</v>
      </c>
      <c r="T3813" s="51" t="s">
        <v>2004</v>
      </c>
    </row>
    <row r="3814" spans="1:20" x14ac:dyDescent="0.2">
      <c r="A3814" s="51" t="s">
        <v>2182</v>
      </c>
      <c r="B3814" s="51" t="s">
        <v>1573</v>
      </c>
      <c r="C3814" s="51" t="s">
        <v>2630</v>
      </c>
      <c r="D3814" s="51" t="s">
        <v>1233</v>
      </c>
      <c r="E3814" s="51" t="s">
        <v>1232</v>
      </c>
      <c r="F3814" s="51" t="s">
        <v>1204</v>
      </c>
      <c r="G3814" s="51" t="s">
        <v>1203</v>
      </c>
      <c r="H3814" s="51" t="s">
        <v>1202</v>
      </c>
      <c r="I3814" s="51" t="s">
        <v>1201</v>
      </c>
      <c r="J3814" s="51" t="s">
        <v>1200</v>
      </c>
      <c r="K3814" s="51" t="s">
        <v>1199</v>
      </c>
      <c r="L3814" s="51" t="s">
        <v>1219</v>
      </c>
      <c r="M3814" s="51" t="s">
        <v>1791</v>
      </c>
      <c r="N3814" s="51" t="s">
        <v>2735</v>
      </c>
      <c r="O3814" s="51">
        <v>245766</v>
      </c>
      <c r="P3814" s="51" t="s">
        <v>1195</v>
      </c>
      <c r="Q3814" s="51" t="s">
        <v>1194</v>
      </c>
      <c r="R3814" s="51" t="s">
        <v>15</v>
      </c>
      <c r="T3814" s="51" t="s">
        <v>2495</v>
      </c>
    </row>
    <row r="3815" spans="1:20" x14ac:dyDescent="0.2">
      <c r="A3815" s="51" t="s">
        <v>2182</v>
      </c>
      <c r="B3815" s="51" t="s">
        <v>1573</v>
      </c>
      <c r="C3815" s="51" t="s">
        <v>2630</v>
      </c>
      <c r="D3815" s="51" t="s">
        <v>1233</v>
      </c>
      <c r="E3815" s="51" t="s">
        <v>1232</v>
      </c>
      <c r="F3815" s="51" t="s">
        <v>1204</v>
      </c>
      <c r="G3815" s="51" t="s">
        <v>1203</v>
      </c>
      <c r="H3815" s="51" t="s">
        <v>1202</v>
      </c>
      <c r="I3815" s="51" t="s">
        <v>1201</v>
      </c>
      <c r="J3815" s="51" t="s">
        <v>1200</v>
      </c>
      <c r="K3815" s="51" t="s">
        <v>1199</v>
      </c>
      <c r="L3815" s="51" t="s">
        <v>1217</v>
      </c>
      <c r="M3815" s="51" t="s">
        <v>1211</v>
      </c>
      <c r="N3815" s="51" t="s">
        <v>1164</v>
      </c>
      <c r="O3815" s="51">
        <v>226500</v>
      </c>
      <c r="P3815" s="51" t="s">
        <v>1195</v>
      </c>
      <c r="Q3815" s="51" t="s">
        <v>1194</v>
      </c>
      <c r="R3815" s="51" t="s">
        <v>15</v>
      </c>
      <c r="T3815" s="51" t="s">
        <v>2487</v>
      </c>
    </row>
    <row r="3816" spans="1:20" x14ac:dyDescent="0.2">
      <c r="A3816" s="51" t="s">
        <v>2182</v>
      </c>
      <c r="B3816" s="51" t="s">
        <v>1573</v>
      </c>
      <c r="C3816" s="51" t="s">
        <v>2630</v>
      </c>
      <c r="D3816" s="51" t="s">
        <v>1233</v>
      </c>
      <c r="E3816" s="51" t="s">
        <v>1232</v>
      </c>
      <c r="F3816" s="51" t="s">
        <v>1204</v>
      </c>
      <c r="G3816" s="51" t="s">
        <v>1203</v>
      </c>
      <c r="H3816" s="51" t="s">
        <v>1202</v>
      </c>
      <c r="I3816" s="51" t="s">
        <v>1201</v>
      </c>
      <c r="J3816" s="51" t="s">
        <v>1200</v>
      </c>
      <c r="K3816" s="51" t="s">
        <v>1199</v>
      </c>
      <c r="L3816" s="51" t="s">
        <v>1215</v>
      </c>
      <c r="M3816" s="51" t="s">
        <v>1791</v>
      </c>
      <c r="N3816" s="51" t="s">
        <v>2735</v>
      </c>
      <c r="O3816" s="51">
        <v>186652.47</v>
      </c>
      <c r="P3816" s="51" t="s">
        <v>1195</v>
      </c>
      <c r="Q3816" s="51" t="s">
        <v>1194</v>
      </c>
      <c r="R3816" s="51" t="s">
        <v>15</v>
      </c>
      <c r="T3816" s="51" t="s">
        <v>2494</v>
      </c>
    </row>
    <row r="3817" spans="1:20" x14ac:dyDescent="0.2">
      <c r="A3817" s="51" t="s">
        <v>2182</v>
      </c>
      <c r="B3817" s="51" t="s">
        <v>1573</v>
      </c>
      <c r="C3817" s="51" t="s">
        <v>2630</v>
      </c>
      <c r="D3817" s="51" t="s">
        <v>1233</v>
      </c>
      <c r="E3817" s="51" t="s">
        <v>1232</v>
      </c>
      <c r="F3817" s="51" t="s">
        <v>1204</v>
      </c>
      <c r="G3817" s="51" t="s">
        <v>1203</v>
      </c>
      <c r="H3817" s="51" t="s">
        <v>1202</v>
      </c>
      <c r="I3817" s="51" t="s">
        <v>1201</v>
      </c>
      <c r="J3817" s="51" t="s">
        <v>1200</v>
      </c>
      <c r="K3817" s="51" t="s">
        <v>1199</v>
      </c>
      <c r="L3817" s="51" t="s">
        <v>1212</v>
      </c>
      <c r="M3817" s="51" t="s">
        <v>1791</v>
      </c>
      <c r="N3817" s="51" t="s">
        <v>2735</v>
      </c>
      <c r="O3817" s="51">
        <v>259364.8</v>
      </c>
      <c r="P3817" s="51" t="s">
        <v>1195</v>
      </c>
      <c r="Q3817" s="51" t="s">
        <v>1194</v>
      </c>
      <c r="R3817" s="51" t="s">
        <v>15</v>
      </c>
      <c r="T3817" s="51" t="s">
        <v>2493</v>
      </c>
    </row>
    <row r="3818" spans="1:20" x14ac:dyDescent="0.2">
      <c r="A3818" s="51" t="s">
        <v>2182</v>
      </c>
      <c r="B3818" s="51" t="s">
        <v>1573</v>
      </c>
      <c r="C3818" s="51" t="s">
        <v>2630</v>
      </c>
      <c r="D3818" s="51" t="s">
        <v>1233</v>
      </c>
      <c r="E3818" s="51" t="s">
        <v>1232</v>
      </c>
      <c r="F3818" s="51" t="s">
        <v>1204</v>
      </c>
      <c r="G3818" s="51" t="s">
        <v>1203</v>
      </c>
      <c r="H3818" s="51" t="s">
        <v>1202</v>
      </c>
      <c r="I3818" s="51" t="s">
        <v>1201</v>
      </c>
      <c r="J3818" s="51" t="s">
        <v>1200</v>
      </c>
      <c r="K3818" s="51" t="s">
        <v>1199</v>
      </c>
      <c r="L3818" s="51" t="s">
        <v>1198</v>
      </c>
      <c r="M3818" s="51" t="s">
        <v>1791</v>
      </c>
      <c r="N3818" s="51" t="s">
        <v>2735</v>
      </c>
      <c r="O3818" s="51">
        <v>211900</v>
      </c>
      <c r="P3818" s="51" t="s">
        <v>1195</v>
      </c>
      <c r="Q3818" s="51" t="s">
        <v>1194</v>
      </c>
      <c r="R3818" s="51" t="s">
        <v>15</v>
      </c>
      <c r="T3818" s="51" t="s">
        <v>2492</v>
      </c>
    </row>
    <row r="3819" spans="1:20" x14ac:dyDescent="0.2">
      <c r="A3819" s="51" t="s">
        <v>2182</v>
      </c>
      <c r="B3819" s="51" t="s">
        <v>1573</v>
      </c>
      <c r="C3819" s="51" t="s">
        <v>2630</v>
      </c>
      <c r="D3819" s="51" t="s">
        <v>1226</v>
      </c>
      <c r="E3819" s="51" t="s">
        <v>1225</v>
      </c>
      <c r="F3819" s="51" t="s">
        <v>1204</v>
      </c>
      <c r="G3819" s="51" t="s">
        <v>1203</v>
      </c>
      <c r="H3819" s="51" t="s">
        <v>1202</v>
      </c>
      <c r="I3819" s="51" t="s">
        <v>1201</v>
      </c>
      <c r="J3819" s="51" t="s">
        <v>1200</v>
      </c>
      <c r="K3819" s="51" t="s">
        <v>1199</v>
      </c>
      <c r="L3819" s="51" t="s">
        <v>1222</v>
      </c>
      <c r="M3819" s="51" t="s">
        <v>1791</v>
      </c>
      <c r="N3819" s="51" t="s">
        <v>2735</v>
      </c>
      <c r="O3819" s="51">
        <v>136400</v>
      </c>
      <c r="P3819" s="51" t="s">
        <v>1195</v>
      </c>
      <c r="Q3819" s="51" t="s">
        <v>1194</v>
      </c>
      <c r="R3819" s="51" t="s">
        <v>15</v>
      </c>
      <c r="T3819" s="51" t="s">
        <v>2633</v>
      </c>
    </row>
    <row r="3820" spans="1:20" x14ac:dyDescent="0.2">
      <c r="A3820" s="51" t="s">
        <v>2182</v>
      </c>
      <c r="B3820" s="51" t="s">
        <v>1573</v>
      </c>
      <c r="C3820" s="51" t="s">
        <v>2630</v>
      </c>
      <c r="D3820" s="51" t="s">
        <v>1226</v>
      </c>
      <c r="E3820" s="51" t="s">
        <v>1225</v>
      </c>
      <c r="F3820" s="51" t="s">
        <v>1204</v>
      </c>
      <c r="G3820" s="51" t="s">
        <v>1203</v>
      </c>
      <c r="H3820" s="51" t="s">
        <v>1202</v>
      </c>
      <c r="I3820" s="51" t="s">
        <v>1201</v>
      </c>
      <c r="J3820" s="51" t="s">
        <v>1200</v>
      </c>
      <c r="K3820" s="51" t="s">
        <v>1199</v>
      </c>
      <c r="L3820" s="51" t="s">
        <v>1219</v>
      </c>
      <c r="M3820" s="51" t="s">
        <v>1791</v>
      </c>
      <c r="N3820" s="51" t="s">
        <v>2735</v>
      </c>
      <c r="O3820" s="51">
        <v>319900</v>
      </c>
      <c r="P3820" s="51" t="s">
        <v>1195</v>
      </c>
      <c r="Q3820" s="51" t="s">
        <v>1194</v>
      </c>
      <c r="R3820" s="51" t="s">
        <v>15</v>
      </c>
      <c r="T3820" s="51" t="s">
        <v>1474</v>
      </c>
    </row>
    <row r="3821" spans="1:20" x14ac:dyDescent="0.2">
      <c r="A3821" s="51" t="s">
        <v>2182</v>
      </c>
      <c r="B3821" s="51" t="s">
        <v>1573</v>
      </c>
      <c r="C3821" s="51" t="s">
        <v>2630</v>
      </c>
      <c r="D3821" s="51" t="s">
        <v>1226</v>
      </c>
      <c r="E3821" s="51" t="s">
        <v>1225</v>
      </c>
      <c r="F3821" s="51" t="s">
        <v>1204</v>
      </c>
      <c r="G3821" s="51" t="s">
        <v>1203</v>
      </c>
      <c r="H3821" s="51" t="s">
        <v>1202</v>
      </c>
      <c r="I3821" s="51" t="s">
        <v>1201</v>
      </c>
      <c r="J3821" s="51" t="s">
        <v>1200</v>
      </c>
      <c r="K3821" s="51" t="s">
        <v>1199</v>
      </c>
      <c r="L3821" s="51" t="s">
        <v>1217</v>
      </c>
      <c r="M3821" s="51" t="s">
        <v>1791</v>
      </c>
      <c r="N3821" s="51" t="s">
        <v>2735</v>
      </c>
      <c r="O3821" s="51">
        <v>507900</v>
      </c>
      <c r="P3821" s="51" t="s">
        <v>1195</v>
      </c>
      <c r="Q3821" s="51" t="s">
        <v>1194</v>
      </c>
      <c r="R3821" s="51" t="s">
        <v>15</v>
      </c>
      <c r="T3821" s="51" t="s">
        <v>2491</v>
      </c>
    </row>
    <row r="3822" spans="1:20" x14ac:dyDescent="0.2">
      <c r="A3822" s="51" t="s">
        <v>2182</v>
      </c>
      <c r="B3822" s="51" t="s">
        <v>1573</v>
      </c>
      <c r="C3822" s="51" t="s">
        <v>2630</v>
      </c>
      <c r="D3822" s="51" t="s">
        <v>1226</v>
      </c>
      <c r="E3822" s="51" t="s">
        <v>1225</v>
      </c>
      <c r="F3822" s="51" t="s">
        <v>1204</v>
      </c>
      <c r="G3822" s="51" t="s">
        <v>1203</v>
      </c>
      <c r="H3822" s="51" t="s">
        <v>1202</v>
      </c>
      <c r="I3822" s="51" t="s">
        <v>1201</v>
      </c>
      <c r="J3822" s="51" t="s">
        <v>1200</v>
      </c>
      <c r="K3822" s="51" t="s">
        <v>1199</v>
      </c>
      <c r="L3822" s="51" t="s">
        <v>1215</v>
      </c>
      <c r="M3822" s="51" t="s">
        <v>1791</v>
      </c>
      <c r="N3822" s="51" t="s">
        <v>2735</v>
      </c>
      <c r="O3822" s="51">
        <v>184900</v>
      </c>
      <c r="P3822" s="51" t="s">
        <v>1195</v>
      </c>
      <c r="Q3822" s="51" t="s">
        <v>1194</v>
      </c>
      <c r="R3822" s="51" t="s">
        <v>15</v>
      </c>
      <c r="T3822" s="51" t="s">
        <v>2490</v>
      </c>
    </row>
    <row r="3823" spans="1:20" x14ac:dyDescent="0.2">
      <c r="A3823" s="51" t="s">
        <v>2182</v>
      </c>
      <c r="B3823" s="51" t="s">
        <v>1573</v>
      </c>
      <c r="C3823" s="51" t="s">
        <v>2630</v>
      </c>
      <c r="D3823" s="51" t="s">
        <v>1226</v>
      </c>
      <c r="E3823" s="51" t="s">
        <v>1225</v>
      </c>
      <c r="F3823" s="51" t="s">
        <v>1204</v>
      </c>
      <c r="G3823" s="51" t="s">
        <v>1203</v>
      </c>
      <c r="H3823" s="51" t="s">
        <v>1202</v>
      </c>
      <c r="I3823" s="51" t="s">
        <v>1201</v>
      </c>
      <c r="J3823" s="51" t="s">
        <v>1200</v>
      </c>
      <c r="K3823" s="51" t="s">
        <v>1199</v>
      </c>
      <c r="L3823" s="51" t="s">
        <v>1212</v>
      </c>
      <c r="M3823" s="51" t="s">
        <v>1791</v>
      </c>
      <c r="N3823" s="51" t="s">
        <v>2735</v>
      </c>
      <c r="O3823" s="51">
        <v>226500</v>
      </c>
      <c r="P3823" s="51" t="s">
        <v>1195</v>
      </c>
      <c r="Q3823" s="51" t="s">
        <v>1194</v>
      </c>
      <c r="R3823" s="51" t="s">
        <v>15</v>
      </c>
      <c r="T3823" s="51" t="s">
        <v>2487</v>
      </c>
    </row>
    <row r="3824" spans="1:20" x14ac:dyDescent="0.2">
      <c r="A3824" s="51" t="s">
        <v>2182</v>
      </c>
      <c r="B3824" s="51" t="s">
        <v>1573</v>
      </c>
      <c r="C3824" s="51" t="s">
        <v>2630</v>
      </c>
      <c r="D3824" s="51" t="s">
        <v>1226</v>
      </c>
      <c r="E3824" s="51" t="s">
        <v>1225</v>
      </c>
      <c r="F3824" s="51" t="s">
        <v>1204</v>
      </c>
      <c r="G3824" s="51" t="s">
        <v>1203</v>
      </c>
      <c r="H3824" s="51" t="s">
        <v>1202</v>
      </c>
      <c r="I3824" s="51" t="s">
        <v>1201</v>
      </c>
      <c r="J3824" s="51" t="s">
        <v>1200</v>
      </c>
      <c r="K3824" s="51" t="s">
        <v>1199</v>
      </c>
      <c r="L3824" s="51" t="s">
        <v>1198</v>
      </c>
      <c r="M3824" s="51" t="s">
        <v>1791</v>
      </c>
      <c r="N3824" s="51" t="s">
        <v>2735</v>
      </c>
      <c r="O3824" s="51">
        <v>186070.02</v>
      </c>
      <c r="P3824" s="51" t="s">
        <v>1195</v>
      </c>
      <c r="Q3824" s="51" t="s">
        <v>1194</v>
      </c>
      <c r="R3824" s="51" t="s">
        <v>15</v>
      </c>
      <c r="T3824" s="51" t="s">
        <v>2489</v>
      </c>
    </row>
    <row r="3825" spans="1:20" x14ac:dyDescent="0.2">
      <c r="A3825" s="51" t="s">
        <v>2182</v>
      </c>
      <c r="B3825" s="51" t="s">
        <v>1573</v>
      </c>
      <c r="C3825" s="51" t="s">
        <v>2630</v>
      </c>
      <c r="D3825" s="51" t="s">
        <v>1206</v>
      </c>
      <c r="E3825" s="51" t="s">
        <v>1205</v>
      </c>
      <c r="F3825" s="51" t="s">
        <v>1204</v>
      </c>
      <c r="G3825" s="51" t="s">
        <v>1203</v>
      </c>
      <c r="H3825" s="51" t="s">
        <v>1202</v>
      </c>
      <c r="I3825" s="51" t="s">
        <v>1201</v>
      </c>
      <c r="J3825" s="51" t="s">
        <v>1200</v>
      </c>
      <c r="K3825" s="51" t="s">
        <v>1199</v>
      </c>
      <c r="L3825" s="51" t="s">
        <v>1222</v>
      </c>
      <c r="M3825" s="51" t="s">
        <v>1791</v>
      </c>
      <c r="N3825" s="51" t="s">
        <v>2735</v>
      </c>
      <c r="O3825" s="51">
        <v>250200</v>
      </c>
      <c r="P3825" s="51" t="s">
        <v>1195</v>
      </c>
      <c r="Q3825" s="51" t="s">
        <v>1194</v>
      </c>
      <c r="R3825" s="51" t="s">
        <v>15</v>
      </c>
      <c r="T3825" s="51" t="s">
        <v>2265</v>
      </c>
    </row>
    <row r="3826" spans="1:20" x14ac:dyDescent="0.2">
      <c r="A3826" s="51" t="s">
        <v>2182</v>
      </c>
      <c r="B3826" s="51" t="s">
        <v>1573</v>
      </c>
      <c r="C3826" s="51" t="s">
        <v>2630</v>
      </c>
      <c r="D3826" s="51" t="s">
        <v>1206</v>
      </c>
      <c r="E3826" s="51" t="s">
        <v>1205</v>
      </c>
      <c r="F3826" s="51" t="s">
        <v>1204</v>
      </c>
      <c r="G3826" s="51" t="s">
        <v>1203</v>
      </c>
      <c r="H3826" s="51" t="s">
        <v>1202</v>
      </c>
      <c r="I3826" s="51" t="s">
        <v>1201</v>
      </c>
      <c r="J3826" s="51" t="s">
        <v>1200</v>
      </c>
      <c r="K3826" s="51" t="s">
        <v>1199</v>
      </c>
      <c r="L3826" s="51" t="s">
        <v>1219</v>
      </c>
      <c r="M3826" s="51" t="s">
        <v>1791</v>
      </c>
      <c r="N3826" s="51" t="s">
        <v>2735</v>
      </c>
      <c r="O3826" s="51">
        <v>247900</v>
      </c>
      <c r="P3826" s="51" t="s">
        <v>1195</v>
      </c>
      <c r="Q3826" s="51" t="s">
        <v>1194</v>
      </c>
      <c r="R3826" s="51" t="s">
        <v>15</v>
      </c>
      <c r="T3826" s="51" t="s">
        <v>2632</v>
      </c>
    </row>
    <row r="3827" spans="1:20" x14ac:dyDescent="0.2">
      <c r="A3827" s="51" t="s">
        <v>2182</v>
      </c>
      <c r="B3827" s="51" t="s">
        <v>1573</v>
      </c>
      <c r="C3827" s="51" t="s">
        <v>2630</v>
      </c>
      <c r="D3827" s="51" t="s">
        <v>1206</v>
      </c>
      <c r="E3827" s="51" t="s">
        <v>1205</v>
      </c>
      <c r="F3827" s="51" t="s">
        <v>1204</v>
      </c>
      <c r="G3827" s="51" t="s">
        <v>1203</v>
      </c>
      <c r="H3827" s="51" t="s">
        <v>1202</v>
      </c>
      <c r="I3827" s="51" t="s">
        <v>1201</v>
      </c>
      <c r="J3827" s="51" t="s">
        <v>1200</v>
      </c>
      <c r="K3827" s="51" t="s">
        <v>1199</v>
      </c>
      <c r="L3827" s="51" t="s">
        <v>1217</v>
      </c>
      <c r="M3827" s="51" t="s">
        <v>1791</v>
      </c>
      <c r="N3827" s="51" t="s">
        <v>2735</v>
      </c>
      <c r="O3827" s="51">
        <v>226500</v>
      </c>
      <c r="P3827" s="51" t="s">
        <v>1195</v>
      </c>
      <c r="Q3827" s="51" t="s">
        <v>1194</v>
      </c>
      <c r="R3827" s="51" t="s">
        <v>15</v>
      </c>
      <c r="T3827" s="51" t="s">
        <v>2487</v>
      </c>
    </row>
    <row r="3828" spans="1:20" x14ac:dyDescent="0.2">
      <c r="A3828" s="51" t="s">
        <v>2182</v>
      </c>
      <c r="B3828" s="51" t="s">
        <v>1573</v>
      </c>
      <c r="C3828" s="51" t="s">
        <v>2630</v>
      </c>
      <c r="D3828" s="51" t="s">
        <v>1206</v>
      </c>
      <c r="E3828" s="51" t="s">
        <v>1205</v>
      </c>
      <c r="F3828" s="51" t="s">
        <v>1204</v>
      </c>
      <c r="G3828" s="51" t="s">
        <v>1203</v>
      </c>
      <c r="H3828" s="51" t="s">
        <v>1202</v>
      </c>
      <c r="I3828" s="51" t="s">
        <v>1201</v>
      </c>
      <c r="J3828" s="51" t="s">
        <v>1200</v>
      </c>
      <c r="K3828" s="51" t="s">
        <v>1199</v>
      </c>
      <c r="L3828" s="51" t="s">
        <v>1215</v>
      </c>
      <c r="M3828" s="51" t="s">
        <v>1197</v>
      </c>
      <c r="N3828" s="51" t="s">
        <v>1168</v>
      </c>
      <c r="O3828" s="51">
        <v>274150</v>
      </c>
      <c r="P3828" s="51" t="s">
        <v>1195</v>
      </c>
      <c r="Q3828" s="51" t="s">
        <v>1194</v>
      </c>
      <c r="R3828" s="51" t="s">
        <v>15</v>
      </c>
      <c r="T3828" s="51" t="s">
        <v>2631</v>
      </c>
    </row>
    <row r="3829" spans="1:20" x14ac:dyDescent="0.2">
      <c r="A3829" s="51" t="s">
        <v>2182</v>
      </c>
      <c r="B3829" s="51" t="s">
        <v>1573</v>
      </c>
      <c r="C3829" s="51" t="s">
        <v>2630</v>
      </c>
      <c r="D3829" s="51" t="s">
        <v>1206</v>
      </c>
      <c r="E3829" s="51" t="s">
        <v>1205</v>
      </c>
      <c r="F3829" s="51" t="s">
        <v>1204</v>
      </c>
      <c r="G3829" s="51" t="s">
        <v>1203</v>
      </c>
      <c r="H3829" s="51" t="s">
        <v>1202</v>
      </c>
      <c r="I3829" s="51" t="s">
        <v>1201</v>
      </c>
      <c r="J3829" s="51" t="s">
        <v>1200</v>
      </c>
      <c r="K3829" s="51" t="s">
        <v>1199</v>
      </c>
      <c r="L3829" s="51" t="s">
        <v>1212</v>
      </c>
      <c r="M3829" s="51" t="s">
        <v>1211</v>
      </c>
      <c r="N3829" s="51" t="s">
        <v>1164</v>
      </c>
      <c r="O3829" s="51">
        <v>222850</v>
      </c>
      <c r="P3829" s="51" t="s">
        <v>1195</v>
      </c>
      <c r="Q3829" s="51" t="s">
        <v>1194</v>
      </c>
      <c r="R3829" s="51" t="s">
        <v>15</v>
      </c>
      <c r="T3829" s="51" t="s">
        <v>2485</v>
      </c>
    </row>
    <row r="3830" spans="1:20" x14ac:dyDescent="0.2">
      <c r="A3830" s="51" t="s">
        <v>2182</v>
      </c>
      <c r="B3830" s="51" t="s">
        <v>1573</v>
      </c>
      <c r="C3830" s="51" t="s">
        <v>2630</v>
      </c>
      <c r="D3830" s="51" t="s">
        <v>1206</v>
      </c>
      <c r="E3830" s="51" t="s">
        <v>1205</v>
      </c>
      <c r="F3830" s="51" t="s">
        <v>1204</v>
      </c>
      <c r="G3830" s="51" t="s">
        <v>1203</v>
      </c>
      <c r="H3830" s="51" t="s">
        <v>1202</v>
      </c>
      <c r="I3830" s="51" t="s">
        <v>1201</v>
      </c>
      <c r="J3830" s="51" t="s">
        <v>1200</v>
      </c>
      <c r="K3830" s="51" t="s">
        <v>1199</v>
      </c>
      <c r="L3830" s="51" t="s">
        <v>1198</v>
      </c>
      <c r="M3830" s="51" t="s">
        <v>1272</v>
      </c>
      <c r="N3830" s="51" t="s">
        <v>1166</v>
      </c>
      <c r="O3830" s="51">
        <v>475900</v>
      </c>
      <c r="P3830" s="51" t="s">
        <v>1195</v>
      </c>
      <c r="Q3830" s="51" t="s">
        <v>1194</v>
      </c>
      <c r="R3830" s="51" t="s">
        <v>15</v>
      </c>
      <c r="T3830" s="51" t="s">
        <v>2482</v>
      </c>
    </row>
    <row r="3831" spans="1:20" x14ac:dyDescent="0.2">
      <c r="A3831" s="51" t="s">
        <v>2484</v>
      </c>
      <c r="B3831" s="51" t="s">
        <v>1208</v>
      </c>
      <c r="C3831" s="51" t="s">
        <v>2483</v>
      </c>
      <c r="D3831" s="51" t="s">
        <v>1573</v>
      </c>
      <c r="E3831" s="51" t="s">
        <v>1572</v>
      </c>
      <c r="F3831" s="51" t="s">
        <v>1204</v>
      </c>
      <c r="G3831" s="51" t="s">
        <v>1203</v>
      </c>
      <c r="H3831" s="51" t="s">
        <v>1202</v>
      </c>
      <c r="I3831" s="51" t="s">
        <v>1201</v>
      </c>
      <c r="J3831" s="51" t="s">
        <v>1200</v>
      </c>
      <c r="K3831" s="51" t="s">
        <v>1199</v>
      </c>
      <c r="L3831" s="51" t="s">
        <v>1222</v>
      </c>
      <c r="M3831" s="51" t="s">
        <v>1221</v>
      </c>
      <c r="N3831" s="51" t="s">
        <v>1164</v>
      </c>
      <c r="O3831" s="51">
        <v>312000</v>
      </c>
      <c r="P3831" s="51" t="s">
        <v>1195</v>
      </c>
      <c r="Q3831" s="51" t="s">
        <v>1194</v>
      </c>
      <c r="R3831" s="51" t="s">
        <v>15</v>
      </c>
      <c r="T3831" s="51" t="s">
        <v>2597</v>
      </c>
    </row>
    <row r="3832" spans="1:20" x14ac:dyDescent="0.2">
      <c r="A3832" s="51" t="s">
        <v>2484</v>
      </c>
      <c r="B3832" s="51" t="s">
        <v>1208</v>
      </c>
      <c r="C3832" s="51" t="s">
        <v>2483</v>
      </c>
      <c r="D3832" s="51" t="s">
        <v>1573</v>
      </c>
      <c r="E3832" s="51" t="s">
        <v>1572</v>
      </c>
      <c r="F3832" s="51" t="s">
        <v>1204</v>
      </c>
      <c r="G3832" s="51" t="s">
        <v>1203</v>
      </c>
      <c r="H3832" s="51" t="s">
        <v>1202</v>
      </c>
      <c r="I3832" s="51" t="s">
        <v>1201</v>
      </c>
      <c r="J3832" s="51" t="s">
        <v>1200</v>
      </c>
      <c r="K3832" s="51" t="s">
        <v>1199</v>
      </c>
      <c r="L3832" s="51" t="s">
        <v>1219</v>
      </c>
      <c r="M3832" s="51" t="s">
        <v>1791</v>
      </c>
      <c r="N3832" s="51" t="s">
        <v>2735</v>
      </c>
      <c r="O3832" s="51">
        <v>168200</v>
      </c>
      <c r="P3832" s="51" t="s">
        <v>1195</v>
      </c>
      <c r="Q3832" s="51" t="s">
        <v>1194</v>
      </c>
      <c r="R3832" s="51" t="s">
        <v>15</v>
      </c>
      <c r="T3832" s="51" t="s">
        <v>2629</v>
      </c>
    </row>
    <row r="3833" spans="1:20" x14ac:dyDescent="0.2">
      <c r="A3833" s="51" t="s">
        <v>2484</v>
      </c>
      <c r="B3833" s="51" t="s">
        <v>1208</v>
      </c>
      <c r="C3833" s="51" t="s">
        <v>2483</v>
      </c>
      <c r="D3833" s="51" t="s">
        <v>1573</v>
      </c>
      <c r="E3833" s="51" t="s">
        <v>1572</v>
      </c>
      <c r="F3833" s="51" t="s">
        <v>1204</v>
      </c>
      <c r="G3833" s="51" t="s">
        <v>1203</v>
      </c>
      <c r="H3833" s="51" t="s">
        <v>1202</v>
      </c>
      <c r="I3833" s="51" t="s">
        <v>1201</v>
      </c>
      <c r="J3833" s="51" t="s">
        <v>1200</v>
      </c>
      <c r="K3833" s="51" t="s">
        <v>1199</v>
      </c>
      <c r="L3833" s="51" t="s">
        <v>1217</v>
      </c>
      <c r="M3833" s="51" t="s">
        <v>1211</v>
      </c>
      <c r="N3833" s="51" t="s">
        <v>1164</v>
      </c>
      <c r="O3833" s="51">
        <v>277500</v>
      </c>
      <c r="P3833" s="51" t="s">
        <v>1195</v>
      </c>
      <c r="Q3833" s="51" t="s">
        <v>1194</v>
      </c>
      <c r="R3833" s="51" t="s">
        <v>15</v>
      </c>
      <c r="T3833" s="51" t="s">
        <v>2628</v>
      </c>
    </row>
    <row r="3834" spans="1:20" x14ac:dyDescent="0.2">
      <c r="A3834" s="51" t="s">
        <v>2484</v>
      </c>
      <c r="B3834" s="51" t="s">
        <v>1208</v>
      </c>
      <c r="C3834" s="51" t="s">
        <v>2483</v>
      </c>
      <c r="D3834" s="51" t="s">
        <v>1573</v>
      </c>
      <c r="E3834" s="51" t="s">
        <v>1572</v>
      </c>
      <c r="F3834" s="51" t="s">
        <v>1204</v>
      </c>
      <c r="G3834" s="51" t="s">
        <v>1203</v>
      </c>
      <c r="H3834" s="51" t="s">
        <v>1202</v>
      </c>
      <c r="I3834" s="51" t="s">
        <v>1201</v>
      </c>
      <c r="J3834" s="51" t="s">
        <v>1200</v>
      </c>
      <c r="K3834" s="51" t="s">
        <v>1199</v>
      </c>
      <c r="L3834" s="51" t="s">
        <v>1215</v>
      </c>
      <c r="M3834" s="51" t="s">
        <v>1221</v>
      </c>
      <c r="N3834" s="51" t="s">
        <v>1164</v>
      </c>
      <c r="O3834" s="51">
        <v>324800</v>
      </c>
      <c r="P3834" s="51" t="s">
        <v>1195</v>
      </c>
      <c r="Q3834" s="51" t="s">
        <v>1194</v>
      </c>
      <c r="R3834" s="51" t="s">
        <v>15</v>
      </c>
      <c r="T3834" s="51" t="s">
        <v>2560</v>
      </c>
    </row>
    <row r="3835" spans="1:20" x14ac:dyDescent="0.2">
      <c r="A3835" s="51" t="s">
        <v>2484</v>
      </c>
      <c r="B3835" s="51" t="s">
        <v>1208</v>
      </c>
      <c r="C3835" s="51" t="s">
        <v>2483</v>
      </c>
      <c r="D3835" s="51" t="s">
        <v>1573</v>
      </c>
      <c r="E3835" s="51" t="s">
        <v>1572</v>
      </c>
      <c r="F3835" s="51" t="s">
        <v>1204</v>
      </c>
      <c r="G3835" s="51" t="s">
        <v>1203</v>
      </c>
      <c r="H3835" s="51" t="s">
        <v>1202</v>
      </c>
      <c r="I3835" s="51" t="s">
        <v>1201</v>
      </c>
      <c r="J3835" s="51" t="s">
        <v>1200</v>
      </c>
      <c r="K3835" s="51" t="s">
        <v>1199</v>
      </c>
      <c r="L3835" s="51" t="s">
        <v>1212</v>
      </c>
      <c r="M3835" s="51" t="s">
        <v>1340</v>
      </c>
      <c r="N3835" s="51" t="s">
        <v>1166</v>
      </c>
      <c r="O3835" s="51">
        <v>302500</v>
      </c>
      <c r="P3835" s="51" t="s">
        <v>1195</v>
      </c>
      <c r="Q3835" s="51" t="s">
        <v>1194</v>
      </c>
      <c r="R3835" s="51" t="s">
        <v>15</v>
      </c>
      <c r="T3835" s="51" t="s">
        <v>2627</v>
      </c>
    </row>
    <row r="3836" spans="1:20" x14ac:dyDescent="0.2">
      <c r="A3836" s="51" t="s">
        <v>2484</v>
      </c>
      <c r="B3836" s="51" t="s">
        <v>1208</v>
      </c>
      <c r="C3836" s="51" t="s">
        <v>2483</v>
      </c>
      <c r="D3836" s="51" t="s">
        <v>1573</v>
      </c>
      <c r="E3836" s="51" t="s">
        <v>1572</v>
      </c>
      <c r="F3836" s="51" t="s">
        <v>1204</v>
      </c>
      <c r="G3836" s="51" t="s">
        <v>1203</v>
      </c>
      <c r="H3836" s="51" t="s">
        <v>1202</v>
      </c>
      <c r="I3836" s="51" t="s">
        <v>1201</v>
      </c>
      <c r="J3836" s="51" t="s">
        <v>1200</v>
      </c>
      <c r="K3836" s="51" t="s">
        <v>1199</v>
      </c>
      <c r="L3836" s="51" t="s">
        <v>1198</v>
      </c>
      <c r="M3836" s="51" t="s">
        <v>1211</v>
      </c>
      <c r="N3836" s="51" t="s">
        <v>1164</v>
      </c>
      <c r="O3836" s="51">
        <v>199900</v>
      </c>
      <c r="P3836" s="51" t="s">
        <v>1195</v>
      </c>
      <c r="Q3836" s="51" t="s">
        <v>1194</v>
      </c>
      <c r="R3836" s="51" t="s">
        <v>15</v>
      </c>
      <c r="T3836" s="51" t="s">
        <v>1703</v>
      </c>
    </row>
    <row r="3837" spans="1:20" x14ac:dyDescent="0.2">
      <c r="A3837" s="51" t="s">
        <v>2484</v>
      </c>
      <c r="B3837" s="51" t="s">
        <v>1208</v>
      </c>
      <c r="C3837" s="51" t="s">
        <v>2483</v>
      </c>
      <c r="D3837" s="51" t="s">
        <v>1573</v>
      </c>
      <c r="E3837" s="51" t="s">
        <v>1572</v>
      </c>
      <c r="F3837" s="51" t="s">
        <v>1204</v>
      </c>
      <c r="G3837" s="51" t="s">
        <v>1203</v>
      </c>
      <c r="H3837" s="51" t="s">
        <v>1202</v>
      </c>
      <c r="I3837" s="51" t="s">
        <v>1201</v>
      </c>
      <c r="J3837" s="51" t="s">
        <v>1200</v>
      </c>
      <c r="K3837" s="51" t="s">
        <v>1199</v>
      </c>
      <c r="L3837" s="51" t="s">
        <v>1251</v>
      </c>
      <c r="M3837" s="51" t="s">
        <v>1791</v>
      </c>
      <c r="N3837" s="51" t="s">
        <v>2735</v>
      </c>
      <c r="O3837" s="51">
        <v>183100</v>
      </c>
      <c r="P3837" s="51" t="s">
        <v>1195</v>
      </c>
      <c r="Q3837" s="51" t="s">
        <v>1194</v>
      </c>
      <c r="R3837" s="51" t="s">
        <v>15</v>
      </c>
      <c r="T3837" s="51" t="s">
        <v>2496</v>
      </c>
    </row>
    <row r="3838" spans="1:20" x14ac:dyDescent="0.2">
      <c r="A3838" s="51" t="s">
        <v>2484</v>
      </c>
      <c r="B3838" s="51" t="s">
        <v>1208</v>
      </c>
      <c r="C3838" s="51" t="s">
        <v>2483</v>
      </c>
      <c r="D3838" s="51" t="s">
        <v>1573</v>
      </c>
      <c r="E3838" s="51" t="s">
        <v>1572</v>
      </c>
      <c r="F3838" s="51" t="s">
        <v>1204</v>
      </c>
      <c r="G3838" s="51" t="s">
        <v>1203</v>
      </c>
      <c r="H3838" s="51" t="s">
        <v>1202</v>
      </c>
      <c r="I3838" s="51" t="s">
        <v>1201</v>
      </c>
      <c r="J3838" s="51" t="s">
        <v>1200</v>
      </c>
      <c r="K3838" s="51" t="s">
        <v>1199</v>
      </c>
      <c r="L3838" s="51" t="s">
        <v>1248</v>
      </c>
      <c r="M3838" s="51" t="s">
        <v>1791</v>
      </c>
      <c r="N3838" s="51" t="s">
        <v>2735</v>
      </c>
      <c r="O3838" s="51">
        <v>292900</v>
      </c>
      <c r="P3838" s="51" t="s">
        <v>1195</v>
      </c>
      <c r="Q3838" s="51" t="s">
        <v>1194</v>
      </c>
      <c r="R3838" s="51" t="s">
        <v>15</v>
      </c>
      <c r="T3838" s="51" t="s">
        <v>1633</v>
      </c>
    </row>
    <row r="3839" spans="1:20" x14ac:dyDescent="0.2">
      <c r="A3839" s="51" t="s">
        <v>2484</v>
      </c>
      <c r="B3839" s="51" t="s">
        <v>1208</v>
      </c>
      <c r="C3839" s="51" t="s">
        <v>2483</v>
      </c>
      <c r="D3839" s="51" t="s">
        <v>1573</v>
      </c>
      <c r="E3839" s="51" t="s">
        <v>1572</v>
      </c>
      <c r="F3839" s="51" t="s">
        <v>1204</v>
      </c>
      <c r="G3839" s="51" t="s">
        <v>1203</v>
      </c>
      <c r="H3839" s="51" t="s">
        <v>1202</v>
      </c>
      <c r="I3839" s="51" t="s">
        <v>1201</v>
      </c>
      <c r="J3839" s="51" t="s">
        <v>1200</v>
      </c>
      <c r="K3839" s="51" t="s">
        <v>1199</v>
      </c>
      <c r="L3839" s="51" t="s">
        <v>1246</v>
      </c>
      <c r="M3839" s="51" t="s">
        <v>1211</v>
      </c>
      <c r="N3839" s="51" t="s">
        <v>1164</v>
      </c>
      <c r="O3839" s="51">
        <v>222900</v>
      </c>
      <c r="P3839" s="51" t="s">
        <v>1195</v>
      </c>
      <c r="Q3839" s="51" t="s">
        <v>1194</v>
      </c>
      <c r="R3839" s="51" t="s">
        <v>1213</v>
      </c>
      <c r="T3839" s="51" t="s">
        <v>1352</v>
      </c>
    </row>
    <row r="3840" spans="1:20" x14ac:dyDescent="0.2">
      <c r="A3840" s="51" t="s">
        <v>2484</v>
      </c>
      <c r="B3840" s="51" t="s">
        <v>1208</v>
      </c>
      <c r="C3840" s="51" t="s">
        <v>2483</v>
      </c>
      <c r="D3840" s="51" t="s">
        <v>1573</v>
      </c>
      <c r="E3840" s="51" t="s">
        <v>1572</v>
      </c>
      <c r="F3840" s="51" t="s">
        <v>1204</v>
      </c>
      <c r="G3840" s="51" t="s">
        <v>1203</v>
      </c>
      <c r="H3840" s="51" t="s">
        <v>1202</v>
      </c>
      <c r="I3840" s="51" t="s">
        <v>1201</v>
      </c>
      <c r="J3840" s="51" t="s">
        <v>1200</v>
      </c>
      <c r="K3840" s="51" t="s">
        <v>1199</v>
      </c>
      <c r="L3840" s="51" t="s">
        <v>1244</v>
      </c>
      <c r="M3840" s="51" t="s">
        <v>1791</v>
      </c>
      <c r="N3840" s="51" t="s">
        <v>2735</v>
      </c>
      <c r="O3840" s="51">
        <v>544900</v>
      </c>
      <c r="P3840" s="51" t="s">
        <v>1195</v>
      </c>
      <c r="Q3840" s="51" t="s">
        <v>1194</v>
      </c>
      <c r="R3840" s="51" t="s">
        <v>15</v>
      </c>
      <c r="T3840" s="51" t="s">
        <v>2549</v>
      </c>
    </row>
    <row r="3841" spans="1:20" x14ac:dyDescent="0.2">
      <c r="A3841" s="51" t="s">
        <v>2484</v>
      </c>
      <c r="B3841" s="51" t="s">
        <v>1208</v>
      </c>
      <c r="C3841" s="51" t="s">
        <v>2483</v>
      </c>
      <c r="D3841" s="51" t="s">
        <v>1573</v>
      </c>
      <c r="E3841" s="51" t="s">
        <v>1572</v>
      </c>
      <c r="F3841" s="51" t="s">
        <v>1204</v>
      </c>
      <c r="G3841" s="51" t="s">
        <v>1203</v>
      </c>
      <c r="H3841" s="51" t="s">
        <v>1202</v>
      </c>
      <c r="I3841" s="51" t="s">
        <v>1201</v>
      </c>
      <c r="J3841" s="51" t="s">
        <v>1200</v>
      </c>
      <c r="K3841" s="51" t="s">
        <v>1199</v>
      </c>
      <c r="L3841" s="51" t="s">
        <v>1242</v>
      </c>
      <c r="M3841" s="51" t="s">
        <v>1214</v>
      </c>
      <c r="N3841" s="51" t="s">
        <v>1168</v>
      </c>
      <c r="O3841" s="51">
        <v>314000</v>
      </c>
      <c r="P3841" s="51" t="s">
        <v>1195</v>
      </c>
      <c r="Q3841" s="51" t="s">
        <v>1194</v>
      </c>
      <c r="R3841" s="51" t="s">
        <v>15</v>
      </c>
      <c r="T3841" s="51" t="s">
        <v>2546</v>
      </c>
    </row>
    <row r="3842" spans="1:20" x14ac:dyDescent="0.2">
      <c r="A3842" s="51" t="s">
        <v>2484</v>
      </c>
      <c r="B3842" s="51" t="s">
        <v>1208</v>
      </c>
      <c r="C3842" s="51" t="s">
        <v>2483</v>
      </c>
      <c r="D3842" s="51" t="s">
        <v>1573</v>
      </c>
      <c r="E3842" s="51" t="s">
        <v>1572</v>
      </c>
      <c r="F3842" s="51" t="s">
        <v>1204</v>
      </c>
      <c r="G3842" s="51" t="s">
        <v>1203</v>
      </c>
      <c r="H3842" s="51" t="s">
        <v>1202</v>
      </c>
      <c r="I3842" s="51" t="s">
        <v>1201</v>
      </c>
      <c r="J3842" s="51" t="s">
        <v>1200</v>
      </c>
      <c r="K3842" s="51" t="s">
        <v>1199</v>
      </c>
      <c r="L3842" s="51" t="s">
        <v>1238</v>
      </c>
      <c r="M3842" s="51" t="s">
        <v>1211</v>
      </c>
      <c r="N3842" s="51" t="s">
        <v>1164</v>
      </c>
      <c r="O3842" s="51">
        <v>282700</v>
      </c>
      <c r="P3842" s="51" t="s">
        <v>1195</v>
      </c>
      <c r="Q3842" s="51" t="s">
        <v>1194</v>
      </c>
      <c r="R3842" s="51" t="s">
        <v>15</v>
      </c>
      <c r="T3842" s="51" t="s">
        <v>1687</v>
      </c>
    </row>
    <row r="3843" spans="1:20" x14ac:dyDescent="0.2">
      <c r="A3843" s="51" t="s">
        <v>2484</v>
      </c>
      <c r="B3843" s="51" t="s">
        <v>1208</v>
      </c>
      <c r="C3843" s="51" t="s">
        <v>2483</v>
      </c>
      <c r="D3843" s="51" t="s">
        <v>1573</v>
      </c>
      <c r="E3843" s="51" t="s">
        <v>1572</v>
      </c>
      <c r="F3843" s="51" t="s">
        <v>1204</v>
      </c>
      <c r="G3843" s="51" t="s">
        <v>1203</v>
      </c>
      <c r="H3843" s="51" t="s">
        <v>1202</v>
      </c>
      <c r="I3843" s="51" t="s">
        <v>1201</v>
      </c>
      <c r="J3843" s="51" t="s">
        <v>1200</v>
      </c>
      <c r="K3843" s="51" t="s">
        <v>1199</v>
      </c>
      <c r="L3843" s="51" t="s">
        <v>1488</v>
      </c>
      <c r="M3843" s="51" t="s">
        <v>1211</v>
      </c>
      <c r="N3843" s="51" t="s">
        <v>1164</v>
      </c>
      <c r="O3843" s="51">
        <v>194400</v>
      </c>
      <c r="P3843" s="51" t="s">
        <v>1195</v>
      </c>
      <c r="Q3843" s="51" t="s">
        <v>1194</v>
      </c>
      <c r="R3843" s="51" t="s">
        <v>15</v>
      </c>
      <c r="T3843" s="51" t="s">
        <v>1981</v>
      </c>
    </row>
    <row r="3844" spans="1:20" x14ac:dyDescent="0.2">
      <c r="A3844" s="51" t="s">
        <v>2484</v>
      </c>
      <c r="B3844" s="51" t="s">
        <v>1208</v>
      </c>
      <c r="C3844" s="51" t="s">
        <v>2483</v>
      </c>
      <c r="D3844" s="51" t="s">
        <v>1573</v>
      </c>
      <c r="E3844" s="51" t="s">
        <v>1572</v>
      </c>
      <c r="F3844" s="51" t="s">
        <v>1204</v>
      </c>
      <c r="G3844" s="51" t="s">
        <v>1203</v>
      </c>
      <c r="H3844" s="51" t="s">
        <v>1202</v>
      </c>
      <c r="I3844" s="51" t="s">
        <v>1201</v>
      </c>
      <c r="J3844" s="51" t="s">
        <v>1200</v>
      </c>
      <c r="K3844" s="51" t="s">
        <v>1199</v>
      </c>
      <c r="L3844" s="51" t="s">
        <v>1486</v>
      </c>
      <c r="M3844" s="51" t="s">
        <v>1197</v>
      </c>
      <c r="N3844" s="51" t="s">
        <v>1168</v>
      </c>
      <c r="O3844" s="51">
        <v>299900</v>
      </c>
      <c r="P3844" s="51" t="s">
        <v>1195</v>
      </c>
      <c r="Q3844" s="51" t="s">
        <v>1194</v>
      </c>
      <c r="R3844" s="51" t="s">
        <v>15</v>
      </c>
      <c r="T3844" s="51" t="s">
        <v>1945</v>
      </c>
    </row>
    <row r="3845" spans="1:20" x14ac:dyDescent="0.2">
      <c r="A3845" s="51" t="s">
        <v>2484</v>
      </c>
      <c r="B3845" s="51" t="s">
        <v>1208</v>
      </c>
      <c r="C3845" s="51" t="s">
        <v>2483</v>
      </c>
      <c r="D3845" s="51" t="s">
        <v>1573</v>
      </c>
      <c r="E3845" s="51" t="s">
        <v>1572</v>
      </c>
      <c r="F3845" s="51" t="s">
        <v>1204</v>
      </c>
      <c r="G3845" s="51" t="s">
        <v>1203</v>
      </c>
      <c r="H3845" s="51" t="s">
        <v>1202</v>
      </c>
      <c r="I3845" s="51" t="s">
        <v>1201</v>
      </c>
      <c r="J3845" s="51" t="s">
        <v>1200</v>
      </c>
      <c r="K3845" s="51" t="s">
        <v>1199</v>
      </c>
      <c r="L3845" s="51" t="s">
        <v>1484</v>
      </c>
      <c r="M3845" s="51" t="s">
        <v>1211</v>
      </c>
      <c r="N3845" s="51" t="s">
        <v>1164</v>
      </c>
      <c r="O3845" s="51">
        <v>326600</v>
      </c>
      <c r="P3845" s="51" t="s">
        <v>1195</v>
      </c>
      <c r="Q3845" s="51" t="s">
        <v>1194</v>
      </c>
      <c r="R3845" s="51" t="s">
        <v>15</v>
      </c>
      <c r="T3845" s="51" t="s">
        <v>2543</v>
      </c>
    </row>
    <row r="3846" spans="1:20" x14ac:dyDescent="0.2">
      <c r="A3846" s="51" t="s">
        <v>2484</v>
      </c>
      <c r="B3846" s="51" t="s">
        <v>1208</v>
      </c>
      <c r="C3846" s="51" t="s">
        <v>2483</v>
      </c>
      <c r="D3846" s="51" t="s">
        <v>1573</v>
      </c>
      <c r="E3846" s="51" t="s">
        <v>1572</v>
      </c>
      <c r="F3846" s="51" t="s">
        <v>1204</v>
      </c>
      <c r="G3846" s="51" t="s">
        <v>1203</v>
      </c>
      <c r="H3846" s="51" t="s">
        <v>1202</v>
      </c>
      <c r="I3846" s="51" t="s">
        <v>1201</v>
      </c>
      <c r="J3846" s="51" t="s">
        <v>1200</v>
      </c>
      <c r="K3846" s="51" t="s">
        <v>1199</v>
      </c>
      <c r="L3846" s="51" t="s">
        <v>1482</v>
      </c>
      <c r="M3846" s="51" t="s">
        <v>1214</v>
      </c>
      <c r="N3846" s="51" t="s">
        <v>1168</v>
      </c>
      <c r="O3846" s="51">
        <v>306900</v>
      </c>
      <c r="P3846" s="51" t="s">
        <v>1195</v>
      </c>
      <c r="Q3846" s="51" t="s">
        <v>1194</v>
      </c>
      <c r="R3846" s="51" t="s">
        <v>15</v>
      </c>
      <c r="T3846" s="51" t="s">
        <v>2368</v>
      </c>
    </row>
    <row r="3847" spans="1:20" x14ac:dyDescent="0.2">
      <c r="A3847" s="51" t="s">
        <v>2484</v>
      </c>
      <c r="B3847" s="51" t="s">
        <v>1208</v>
      </c>
      <c r="C3847" s="51" t="s">
        <v>2483</v>
      </c>
      <c r="D3847" s="51" t="s">
        <v>1573</v>
      </c>
      <c r="E3847" s="51" t="s">
        <v>1572</v>
      </c>
      <c r="F3847" s="51" t="s">
        <v>1204</v>
      </c>
      <c r="G3847" s="51" t="s">
        <v>1203</v>
      </c>
      <c r="H3847" s="51" t="s">
        <v>1202</v>
      </c>
      <c r="I3847" s="51" t="s">
        <v>1201</v>
      </c>
      <c r="J3847" s="51" t="s">
        <v>1200</v>
      </c>
      <c r="K3847" s="51" t="s">
        <v>1199</v>
      </c>
      <c r="L3847" s="51" t="s">
        <v>1481</v>
      </c>
      <c r="M3847" s="51" t="s">
        <v>1211</v>
      </c>
      <c r="N3847" s="51" t="s">
        <v>1164</v>
      </c>
      <c r="O3847" s="51">
        <v>226150</v>
      </c>
      <c r="P3847" s="51" t="s">
        <v>1195</v>
      </c>
      <c r="Q3847" s="51" t="s">
        <v>1194</v>
      </c>
      <c r="R3847" s="51" t="s">
        <v>15</v>
      </c>
      <c r="T3847" s="51" t="s">
        <v>2626</v>
      </c>
    </row>
    <row r="3848" spans="1:20" x14ac:dyDescent="0.2">
      <c r="A3848" s="51" t="s">
        <v>2484</v>
      </c>
      <c r="B3848" s="51" t="s">
        <v>1208</v>
      </c>
      <c r="C3848" s="51" t="s">
        <v>2483</v>
      </c>
      <c r="D3848" s="51" t="s">
        <v>1573</v>
      </c>
      <c r="E3848" s="51" t="s">
        <v>1572</v>
      </c>
      <c r="F3848" s="51" t="s">
        <v>1204</v>
      </c>
      <c r="G3848" s="51" t="s">
        <v>1203</v>
      </c>
      <c r="H3848" s="51" t="s">
        <v>1202</v>
      </c>
      <c r="I3848" s="51" t="s">
        <v>1201</v>
      </c>
      <c r="J3848" s="51" t="s">
        <v>1200</v>
      </c>
      <c r="K3848" s="51" t="s">
        <v>1199</v>
      </c>
      <c r="L3848" s="51" t="s">
        <v>1478</v>
      </c>
      <c r="M3848" s="51" t="s">
        <v>1791</v>
      </c>
      <c r="N3848" s="51" t="s">
        <v>2735</v>
      </c>
      <c r="O3848" s="51">
        <v>199000</v>
      </c>
      <c r="P3848" s="51" t="s">
        <v>1195</v>
      </c>
      <c r="Q3848" s="51" t="s">
        <v>1194</v>
      </c>
      <c r="R3848" s="51" t="s">
        <v>15</v>
      </c>
      <c r="T3848" s="51" t="s">
        <v>2573</v>
      </c>
    </row>
    <row r="3849" spans="1:20" x14ac:dyDescent="0.2">
      <c r="A3849" s="51" t="s">
        <v>2484</v>
      </c>
      <c r="B3849" s="51" t="s">
        <v>1208</v>
      </c>
      <c r="C3849" s="51" t="s">
        <v>2483</v>
      </c>
      <c r="D3849" s="51" t="s">
        <v>1573</v>
      </c>
      <c r="E3849" s="51" t="s">
        <v>1572</v>
      </c>
      <c r="F3849" s="51" t="s">
        <v>1204</v>
      </c>
      <c r="G3849" s="51" t="s">
        <v>1203</v>
      </c>
      <c r="H3849" s="51" t="s">
        <v>1202</v>
      </c>
      <c r="I3849" s="51" t="s">
        <v>1201</v>
      </c>
      <c r="J3849" s="51" t="s">
        <v>1200</v>
      </c>
      <c r="K3849" s="51" t="s">
        <v>1199</v>
      </c>
      <c r="L3849" s="51" t="s">
        <v>1535</v>
      </c>
      <c r="M3849" s="51" t="s">
        <v>1221</v>
      </c>
      <c r="N3849" s="51" t="s">
        <v>1164</v>
      </c>
      <c r="O3849" s="51">
        <v>392400</v>
      </c>
      <c r="P3849" s="51" t="s">
        <v>1195</v>
      </c>
      <c r="Q3849" s="51" t="s">
        <v>1194</v>
      </c>
      <c r="R3849" s="51" t="s">
        <v>15</v>
      </c>
      <c r="T3849" s="51" t="s">
        <v>2121</v>
      </c>
    </row>
    <row r="3850" spans="1:20" x14ac:dyDescent="0.2">
      <c r="A3850" s="51" t="s">
        <v>2484</v>
      </c>
      <c r="B3850" s="51" t="s">
        <v>1208</v>
      </c>
      <c r="C3850" s="51" t="s">
        <v>2483</v>
      </c>
      <c r="D3850" s="51" t="s">
        <v>1573</v>
      </c>
      <c r="E3850" s="51" t="s">
        <v>1572</v>
      </c>
      <c r="F3850" s="51" t="s">
        <v>1204</v>
      </c>
      <c r="G3850" s="51" t="s">
        <v>1203</v>
      </c>
      <c r="H3850" s="51" t="s">
        <v>1202</v>
      </c>
      <c r="I3850" s="51" t="s">
        <v>1201</v>
      </c>
      <c r="J3850" s="51" t="s">
        <v>1200</v>
      </c>
      <c r="K3850" s="51" t="s">
        <v>1199</v>
      </c>
      <c r="L3850" s="51" t="s">
        <v>1533</v>
      </c>
      <c r="M3850" s="51" t="s">
        <v>1221</v>
      </c>
      <c r="N3850" s="51" t="s">
        <v>1164</v>
      </c>
      <c r="O3850" s="51">
        <v>281900</v>
      </c>
      <c r="P3850" s="51" t="s">
        <v>1195</v>
      </c>
      <c r="Q3850" s="51" t="s">
        <v>1194</v>
      </c>
      <c r="R3850" s="51" t="s">
        <v>15</v>
      </c>
      <c r="T3850" s="51" t="s">
        <v>1913</v>
      </c>
    </row>
    <row r="3851" spans="1:20" x14ac:dyDescent="0.2">
      <c r="A3851" s="51" t="s">
        <v>2484</v>
      </c>
      <c r="B3851" s="51" t="s">
        <v>1208</v>
      </c>
      <c r="C3851" s="51" t="s">
        <v>2483</v>
      </c>
      <c r="D3851" s="51" t="s">
        <v>1573</v>
      </c>
      <c r="E3851" s="51" t="s">
        <v>1572</v>
      </c>
      <c r="F3851" s="51" t="s">
        <v>1204</v>
      </c>
      <c r="G3851" s="51" t="s">
        <v>1203</v>
      </c>
      <c r="H3851" s="51" t="s">
        <v>1202</v>
      </c>
      <c r="I3851" s="51" t="s">
        <v>1201</v>
      </c>
      <c r="J3851" s="51" t="s">
        <v>1200</v>
      </c>
      <c r="K3851" s="51" t="s">
        <v>1199</v>
      </c>
      <c r="L3851" s="51" t="s">
        <v>1532</v>
      </c>
      <c r="M3851" s="51" t="s">
        <v>1791</v>
      </c>
      <c r="N3851" s="51" t="s">
        <v>2735</v>
      </c>
      <c r="O3851" s="51">
        <v>181900</v>
      </c>
      <c r="P3851" s="51" t="s">
        <v>1195</v>
      </c>
      <c r="Q3851" s="51" t="s">
        <v>1194</v>
      </c>
      <c r="R3851" s="51" t="s">
        <v>15</v>
      </c>
      <c r="T3851" s="51" t="s">
        <v>2625</v>
      </c>
    </row>
    <row r="3852" spans="1:20" x14ac:dyDescent="0.2">
      <c r="A3852" s="51" t="s">
        <v>2484</v>
      </c>
      <c r="B3852" s="51" t="s">
        <v>1208</v>
      </c>
      <c r="C3852" s="51" t="s">
        <v>2483</v>
      </c>
      <c r="D3852" s="51" t="s">
        <v>1573</v>
      </c>
      <c r="E3852" s="51" t="s">
        <v>1572</v>
      </c>
      <c r="F3852" s="51" t="s">
        <v>1204</v>
      </c>
      <c r="G3852" s="51" t="s">
        <v>1203</v>
      </c>
      <c r="H3852" s="51" t="s">
        <v>1202</v>
      </c>
      <c r="I3852" s="51" t="s">
        <v>1201</v>
      </c>
      <c r="J3852" s="51" t="s">
        <v>1200</v>
      </c>
      <c r="K3852" s="51" t="s">
        <v>1199</v>
      </c>
      <c r="L3852" s="51" t="s">
        <v>1531</v>
      </c>
      <c r="M3852" s="51" t="s">
        <v>1791</v>
      </c>
      <c r="N3852" s="51" t="s">
        <v>2735</v>
      </c>
      <c r="O3852" s="51">
        <v>699900</v>
      </c>
      <c r="P3852" s="51" t="s">
        <v>1195</v>
      </c>
      <c r="Q3852" s="51" t="s">
        <v>1194</v>
      </c>
      <c r="R3852" s="51" t="s">
        <v>15</v>
      </c>
      <c r="T3852" s="51" t="s">
        <v>1960</v>
      </c>
    </row>
    <row r="3853" spans="1:20" x14ac:dyDescent="0.2">
      <c r="A3853" s="51" t="s">
        <v>2484</v>
      </c>
      <c r="B3853" s="51" t="s">
        <v>1208</v>
      </c>
      <c r="C3853" s="51" t="s">
        <v>2483</v>
      </c>
      <c r="D3853" s="51" t="s">
        <v>1573</v>
      </c>
      <c r="E3853" s="51" t="s">
        <v>1572</v>
      </c>
      <c r="F3853" s="51" t="s">
        <v>1204</v>
      </c>
      <c r="G3853" s="51" t="s">
        <v>1203</v>
      </c>
      <c r="H3853" s="51" t="s">
        <v>1202</v>
      </c>
      <c r="I3853" s="51" t="s">
        <v>1201</v>
      </c>
      <c r="J3853" s="51" t="s">
        <v>1200</v>
      </c>
      <c r="K3853" s="51" t="s">
        <v>1199</v>
      </c>
      <c r="L3853" s="51" t="s">
        <v>1530</v>
      </c>
      <c r="M3853" s="51" t="s">
        <v>1211</v>
      </c>
      <c r="N3853" s="51" t="s">
        <v>1164</v>
      </c>
      <c r="O3853" s="51">
        <v>209900</v>
      </c>
      <c r="P3853" s="51" t="s">
        <v>1195</v>
      </c>
      <c r="Q3853" s="51" t="s">
        <v>1194</v>
      </c>
      <c r="R3853" s="51" t="s">
        <v>15</v>
      </c>
      <c r="T3853" s="51" t="s">
        <v>2004</v>
      </c>
    </row>
    <row r="3854" spans="1:20" x14ac:dyDescent="0.2">
      <c r="A3854" s="51" t="s">
        <v>2484</v>
      </c>
      <c r="B3854" s="51" t="s">
        <v>1208</v>
      </c>
      <c r="C3854" s="51" t="s">
        <v>2483</v>
      </c>
      <c r="D3854" s="51" t="s">
        <v>1573</v>
      </c>
      <c r="E3854" s="51" t="s">
        <v>1572</v>
      </c>
      <c r="F3854" s="51" t="s">
        <v>1204</v>
      </c>
      <c r="G3854" s="51" t="s">
        <v>1203</v>
      </c>
      <c r="H3854" s="51" t="s">
        <v>1202</v>
      </c>
      <c r="I3854" s="51" t="s">
        <v>1201</v>
      </c>
      <c r="J3854" s="51" t="s">
        <v>1200</v>
      </c>
      <c r="K3854" s="51" t="s">
        <v>1199</v>
      </c>
      <c r="L3854" s="51" t="s">
        <v>1526</v>
      </c>
      <c r="M3854" s="51" t="s">
        <v>1791</v>
      </c>
      <c r="N3854" s="51" t="s">
        <v>2735</v>
      </c>
      <c r="O3854" s="51">
        <v>170000</v>
      </c>
      <c r="P3854" s="51" t="s">
        <v>1195</v>
      </c>
      <c r="Q3854" s="51" t="s">
        <v>1194</v>
      </c>
      <c r="R3854" s="51" t="s">
        <v>15</v>
      </c>
      <c r="T3854" s="51" t="s">
        <v>1263</v>
      </c>
    </row>
    <row r="3855" spans="1:20" x14ac:dyDescent="0.2">
      <c r="A3855" s="51" t="s">
        <v>2484</v>
      </c>
      <c r="B3855" s="51" t="s">
        <v>1208</v>
      </c>
      <c r="C3855" s="51" t="s">
        <v>2483</v>
      </c>
      <c r="D3855" s="51" t="s">
        <v>1573</v>
      </c>
      <c r="E3855" s="51" t="s">
        <v>1572</v>
      </c>
      <c r="F3855" s="51" t="s">
        <v>1204</v>
      </c>
      <c r="G3855" s="51" t="s">
        <v>1203</v>
      </c>
      <c r="H3855" s="51" t="s">
        <v>1202</v>
      </c>
      <c r="I3855" s="51" t="s">
        <v>1201</v>
      </c>
      <c r="J3855" s="51" t="s">
        <v>1200</v>
      </c>
      <c r="K3855" s="51" t="s">
        <v>1199</v>
      </c>
      <c r="L3855" s="51" t="s">
        <v>1621</v>
      </c>
      <c r="M3855" s="51" t="s">
        <v>1197</v>
      </c>
      <c r="N3855" s="51" t="s">
        <v>1168</v>
      </c>
      <c r="O3855" s="51">
        <v>362300</v>
      </c>
      <c r="P3855" s="51" t="s">
        <v>1195</v>
      </c>
      <c r="Q3855" s="51" t="s">
        <v>1194</v>
      </c>
      <c r="R3855" s="51" t="s">
        <v>15</v>
      </c>
      <c r="T3855" s="51" t="s">
        <v>2624</v>
      </c>
    </row>
    <row r="3856" spans="1:20" x14ac:dyDescent="0.2">
      <c r="A3856" s="51" t="s">
        <v>2484</v>
      </c>
      <c r="B3856" s="51" t="s">
        <v>1208</v>
      </c>
      <c r="C3856" s="51" t="s">
        <v>2483</v>
      </c>
      <c r="D3856" s="51" t="s">
        <v>1573</v>
      </c>
      <c r="E3856" s="51" t="s">
        <v>1572</v>
      </c>
      <c r="F3856" s="51" t="s">
        <v>1204</v>
      </c>
      <c r="G3856" s="51" t="s">
        <v>1203</v>
      </c>
      <c r="H3856" s="51" t="s">
        <v>1202</v>
      </c>
      <c r="I3856" s="51" t="s">
        <v>1201</v>
      </c>
      <c r="J3856" s="51" t="s">
        <v>1200</v>
      </c>
      <c r="K3856" s="51" t="s">
        <v>1199</v>
      </c>
      <c r="L3856" s="51" t="s">
        <v>1619</v>
      </c>
      <c r="M3856" s="51" t="s">
        <v>1791</v>
      </c>
      <c r="N3856" s="51" t="s">
        <v>2735</v>
      </c>
      <c r="O3856" s="51">
        <v>499900</v>
      </c>
      <c r="P3856" s="51" t="s">
        <v>1195</v>
      </c>
      <c r="Q3856" s="51" t="s">
        <v>1194</v>
      </c>
      <c r="R3856" s="51" t="s">
        <v>15</v>
      </c>
      <c r="T3856" s="51" t="s">
        <v>2019</v>
      </c>
    </row>
    <row r="3857" spans="1:20" x14ac:dyDescent="0.2">
      <c r="A3857" s="51" t="s">
        <v>2484</v>
      </c>
      <c r="B3857" s="51" t="s">
        <v>1208</v>
      </c>
      <c r="C3857" s="51" t="s">
        <v>2483</v>
      </c>
      <c r="D3857" s="51" t="s">
        <v>1573</v>
      </c>
      <c r="E3857" s="51" t="s">
        <v>1572</v>
      </c>
      <c r="F3857" s="51" t="s">
        <v>1204</v>
      </c>
      <c r="G3857" s="51" t="s">
        <v>1203</v>
      </c>
      <c r="H3857" s="51" t="s">
        <v>1202</v>
      </c>
      <c r="I3857" s="51" t="s">
        <v>1201</v>
      </c>
      <c r="J3857" s="51" t="s">
        <v>1200</v>
      </c>
      <c r="K3857" s="51" t="s">
        <v>1199</v>
      </c>
      <c r="L3857" s="51" t="s">
        <v>1618</v>
      </c>
      <c r="M3857" s="51" t="s">
        <v>1211</v>
      </c>
      <c r="N3857" s="51" t="s">
        <v>1164</v>
      </c>
      <c r="O3857" s="51">
        <v>262200</v>
      </c>
      <c r="P3857" s="51" t="s">
        <v>1195</v>
      </c>
      <c r="Q3857" s="51" t="s">
        <v>1194</v>
      </c>
      <c r="R3857" s="51" t="s">
        <v>1213</v>
      </c>
      <c r="T3857" s="51" t="s">
        <v>2623</v>
      </c>
    </row>
    <row r="3858" spans="1:20" x14ac:dyDescent="0.2">
      <c r="A3858" s="51" t="s">
        <v>2484</v>
      </c>
      <c r="B3858" s="51" t="s">
        <v>1208</v>
      </c>
      <c r="C3858" s="51" t="s">
        <v>2483</v>
      </c>
      <c r="D3858" s="51" t="s">
        <v>1573</v>
      </c>
      <c r="E3858" s="51" t="s">
        <v>1572</v>
      </c>
      <c r="F3858" s="51" t="s">
        <v>1204</v>
      </c>
      <c r="G3858" s="51" t="s">
        <v>1203</v>
      </c>
      <c r="H3858" s="51" t="s">
        <v>1202</v>
      </c>
      <c r="I3858" s="51" t="s">
        <v>1201</v>
      </c>
      <c r="J3858" s="51" t="s">
        <v>1200</v>
      </c>
      <c r="K3858" s="51" t="s">
        <v>1199</v>
      </c>
      <c r="L3858" s="51" t="s">
        <v>1617</v>
      </c>
      <c r="M3858" s="51" t="s">
        <v>1791</v>
      </c>
      <c r="N3858" s="51" t="s">
        <v>2735</v>
      </c>
      <c r="O3858" s="51">
        <v>139700</v>
      </c>
      <c r="P3858" s="51" t="s">
        <v>1195</v>
      </c>
      <c r="Q3858" s="51" t="s">
        <v>1194</v>
      </c>
      <c r="R3858" s="51" t="s">
        <v>15</v>
      </c>
      <c r="T3858" s="51" t="s">
        <v>2516</v>
      </c>
    </row>
    <row r="3859" spans="1:20" x14ac:dyDescent="0.2">
      <c r="A3859" s="51" t="s">
        <v>2484</v>
      </c>
      <c r="B3859" s="51" t="s">
        <v>1208</v>
      </c>
      <c r="C3859" s="51" t="s">
        <v>2483</v>
      </c>
      <c r="D3859" s="51" t="s">
        <v>1573</v>
      </c>
      <c r="E3859" s="51" t="s">
        <v>1572</v>
      </c>
      <c r="F3859" s="51" t="s">
        <v>1204</v>
      </c>
      <c r="G3859" s="51" t="s">
        <v>1203</v>
      </c>
      <c r="H3859" s="51" t="s">
        <v>1202</v>
      </c>
      <c r="I3859" s="51" t="s">
        <v>1201</v>
      </c>
      <c r="J3859" s="51" t="s">
        <v>1200</v>
      </c>
      <c r="K3859" s="51" t="s">
        <v>1199</v>
      </c>
      <c r="L3859" s="51" t="s">
        <v>1616</v>
      </c>
      <c r="M3859" s="51" t="s">
        <v>1221</v>
      </c>
      <c r="N3859" s="51" t="s">
        <v>1164</v>
      </c>
      <c r="O3859" s="51">
        <v>589300</v>
      </c>
      <c r="P3859" s="51" t="s">
        <v>1195</v>
      </c>
      <c r="Q3859" s="51" t="s">
        <v>1194</v>
      </c>
      <c r="R3859" s="51" t="s">
        <v>15</v>
      </c>
      <c r="T3859" s="51" t="s">
        <v>2524</v>
      </c>
    </row>
    <row r="3860" spans="1:20" x14ac:dyDescent="0.2">
      <c r="A3860" s="51" t="s">
        <v>2484</v>
      </c>
      <c r="B3860" s="51" t="s">
        <v>1208</v>
      </c>
      <c r="C3860" s="51" t="s">
        <v>2483</v>
      </c>
      <c r="D3860" s="51" t="s">
        <v>1573</v>
      </c>
      <c r="E3860" s="51" t="s">
        <v>1572</v>
      </c>
      <c r="F3860" s="51" t="s">
        <v>1204</v>
      </c>
      <c r="G3860" s="51" t="s">
        <v>1203</v>
      </c>
      <c r="H3860" s="51" t="s">
        <v>1202</v>
      </c>
      <c r="I3860" s="51" t="s">
        <v>1201</v>
      </c>
      <c r="J3860" s="51" t="s">
        <v>1200</v>
      </c>
      <c r="K3860" s="51" t="s">
        <v>1199</v>
      </c>
      <c r="L3860" s="51" t="s">
        <v>1614</v>
      </c>
      <c r="M3860" s="51" t="s">
        <v>1272</v>
      </c>
      <c r="N3860" s="51" t="s">
        <v>1166</v>
      </c>
      <c r="O3860" s="51">
        <v>325900</v>
      </c>
      <c r="P3860" s="51" t="s">
        <v>1195</v>
      </c>
      <c r="Q3860" s="51" t="s">
        <v>1194</v>
      </c>
      <c r="R3860" s="51" t="s">
        <v>1213</v>
      </c>
      <c r="T3860" s="51" t="s">
        <v>2550</v>
      </c>
    </row>
    <row r="3861" spans="1:20" x14ac:dyDescent="0.2">
      <c r="A3861" s="51" t="s">
        <v>2484</v>
      </c>
      <c r="B3861" s="51" t="s">
        <v>1208</v>
      </c>
      <c r="C3861" s="51" t="s">
        <v>2483</v>
      </c>
      <c r="D3861" s="51" t="s">
        <v>1573</v>
      </c>
      <c r="E3861" s="51" t="s">
        <v>1572</v>
      </c>
      <c r="F3861" s="51" t="s">
        <v>1204</v>
      </c>
      <c r="G3861" s="51" t="s">
        <v>1203</v>
      </c>
      <c r="H3861" s="51" t="s">
        <v>1202</v>
      </c>
      <c r="I3861" s="51" t="s">
        <v>1201</v>
      </c>
      <c r="J3861" s="51" t="s">
        <v>1200</v>
      </c>
      <c r="K3861" s="51" t="s">
        <v>1199</v>
      </c>
      <c r="L3861" s="51" t="s">
        <v>1613</v>
      </c>
      <c r="M3861" s="51" t="s">
        <v>1211</v>
      </c>
      <c r="N3861" s="51" t="s">
        <v>1164</v>
      </c>
      <c r="O3861" s="51">
        <v>199000</v>
      </c>
      <c r="P3861" s="51" t="s">
        <v>1195</v>
      </c>
      <c r="Q3861" s="51" t="s">
        <v>1194</v>
      </c>
      <c r="R3861" s="51" t="s">
        <v>15</v>
      </c>
      <c r="T3861" s="51" t="s">
        <v>2573</v>
      </c>
    </row>
    <row r="3862" spans="1:20" x14ac:dyDescent="0.2">
      <c r="A3862" s="51" t="s">
        <v>2484</v>
      </c>
      <c r="B3862" s="51" t="s">
        <v>1208</v>
      </c>
      <c r="C3862" s="51" t="s">
        <v>2483</v>
      </c>
      <c r="D3862" s="51" t="s">
        <v>1573</v>
      </c>
      <c r="E3862" s="51" t="s">
        <v>1572</v>
      </c>
      <c r="F3862" s="51" t="s">
        <v>1204</v>
      </c>
      <c r="G3862" s="51" t="s">
        <v>1203</v>
      </c>
      <c r="H3862" s="51" t="s">
        <v>1202</v>
      </c>
      <c r="I3862" s="51" t="s">
        <v>1201</v>
      </c>
      <c r="J3862" s="51" t="s">
        <v>1200</v>
      </c>
      <c r="K3862" s="51" t="s">
        <v>1199</v>
      </c>
      <c r="L3862" s="51" t="s">
        <v>1612</v>
      </c>
      <c r="M3862" s="51" t="s">
        <v>1791</v>
      </c>
      <c r="N3862" s="51" t="s">
        <v>2735</v>
      </c>
      <c r="O3862" s="51">
        <v>162000</v>
      </c>
      <c r="P3862" s="51" t="s">
        <v>1195</v>
      </c>
      <c r="Q3862" s="51" t="s">
        <v>1194</v>
      </c>
      <c r="R3862" s="51" t="s">
        <v>15</v>
      </c>
      <c r="T3862" s="51" t="s">
        <v>2537</v>
      </c>
    </row>
    <row r="3863" spans="1:20" x14ac:dyDescent="0.2">
      <c r="A3863" s="51" t="s">
        <v>2484</v>
      </c>
      <c r="B3863" s="51" t="s">
        <v>1208</v>
      </c>
      <c r="C3863" s="51" t="s">
        <v>2483</v>
      </c>
      <c r="D3863" s="51" t="s">
        <v>1573</v>
      </c>
      <c r="E3863" s="51" t="s">
        <v>1572</v>
      </c>
      <c r="F3863" s="51" t="s">
        <v>1204</v>
      </c>
      <c r="G3863" s="51" t="s">
        <v>1203</v>
      </c>
      <c r="H3863" s="51" t="s">
        <v>1202</v>
      </c>
      <c r="I3863" s="51" t="s">
        <v>1201</v>
      </c>
      <c r="J3863" s="51" t="s">
        <v>1200</v>
      </c>
      <c r="K3863" s="51" t="s">
        <v>1199</v>
      </c>
      <c r="L3863" s="51" t="s">
        <v>1611</v>
      </c>
      <c r="M3863" s="51" t="s">
        <v>1214</v>
      </c>
      <c r="N3863" s="51" t="s">
        <v>1168</v>
      </c>
      <c r="O3863" s="51">
        <v>299900</v>
      </c>
      <c r="P3863" s="51" t="s">
        <v>1195</v>
      </c>
      <c r="Q3863" s="51" t="s">
        <v>1194</v>
      </c>
      <c r="R3863" s="51" t="s">
        <v>15</v>
      </c>
      <c r="T3863" s="51" t="s">
        <v>1945</v>
      </c>
    </row>
    <row r="3864" spans="1:20" x14ac:dyDescent="0.2">
      <c r="A3864" s="51" t="s">
        <v>2484</v>
      </c>
      <c r="B3864" s="51" t="s">
        <v>1208</v>
      </c>
      <c r="C3864" s="51" t="s">
        <v>2483</v>
      </c>
      <c r="D3864" s="51" t="s">
        <v>1573</v>
      </c>
      <c r="E3864" s="51" t="s">
        <v>1572</v>
      </c>
      <c r="F3864" s="51" t="s">
        <v>1204</v>
      </c>
      <c r="G3864" s="51" t="s">
        <v>1203</v>
      </c>
      <c r="H3864" s="51" t="s">
        <v>1202</v>
      </c>
      <c r="I3864" s="51" t="s">
        <v>1201</v>
      </c>
      <c r="J3864" s="51" t="s">
        <v>1200</v>
      </c>
      <c r="K3864" s="51" t="s">
        <v>1199</v>
      </c>
      <c r="L3864" s="51" t="s">
        <v>1610</v>
      </c>
      <c r="M3864" s="51" t="s">
        <v>1791</v>
      </c>
      <c r="N3864" s="51" t="s">
        <v>2735</v>
      </c>
      <c r="O3864" s="51">
        <v>135700</v>
      </c>
      <c r="P3864" s="51" t="s">
        <v>1195</v>
      </c>
      <c r="Q3864" s="51" t="s">
        <v>1194</v>
      </c>
      <c r="R3864" s="51" t="s">
        <v>15</v>
      </c>
      <c r="T3864" s="51" t="s">
        <v>2134</v>
      </c>
    </row>
    <row r="3865" spans="1:20" x14ac:dyDescent="0.2">
      <c r="A3865" s="51" t="s">
        <v>2484</v>
      </c>
      <c r="B3865" s="51" t="s">
        <v>1208</v>
      </c>
      <c r="C3865" s="51" t="s">
        <v>2483</v>
      </c>
      <c r="D3865" s="51" t="s">
        <v>1573</v>
      </c>
      <c r="E3865" s="51" t="s">
        <v>1572</v>
      </c>
      <c r="F3865" s="51" t="s">
        <v>1204</v>
      </c>
      <c r="G3865" s="51" t="s">
        <v>1203</v>
      </c>
      <c r="H3865" s="51" t="s">
        <v>1202</v>
      </c>
      <c r="I3865" s="51" t="s">
        <v>1201</v>
      </c>
      <c r="J3865" s="51" t="s">
        <v>1200</v>
      </c>
      <c r="K3865" s="51" t="s">
        <v>1199</v>
      </c>
      <c r="L3865" s="51" t="s">
        <v>1609</v>
      </c>
      <c r="M3865" s="51" t="s">
        <v>1211</v>
      </c>
      <c r="N3865" s="51" t="s">
        <v>1164</v>
      </c>
      <c r="O3865" s="51">
        <v>208200</v>
      </c>
      <c r="P3865" s="51" t="s">
        <v>1195</v>
      </c>
      <c r="Q3865" s="51" t="s">
        <v>1194</v>
      </c>
      <c r="R3865" s="51" t="s">
        <v>1213</v>
      </c>
      <c r="T3865" s="51" t="s">
        <v>2622</v>
      </c>
    </row>
    <row r="3866" spans="1:20" x14ac:dyDescent="0.2">
      <c r="A3866" s="51" t="s">
        <v>2484</v>
      </c>
      <c r="B3866" s="51" t="s">
        <v>1208</v>
      </c>
      <c r="C3866" s="51" t="s">
        <v>2483</v>
      </c>
      <c r="D3866" s="51" t="s">
        <v>1573</v>
      </c>
      <c r="E3866" s="51" t="s">
        <v>1572</v>
      </c>
      <c r="F3866" s="51" t="s">
        <v>1204</v>
      </c>
      <c r="G3866" s="51" t="s">
        <v>1203</v>
      </c>
      <c r="H3866" s="51" t="s">
        <v>1202</v>
      </c>
      <c r="I3866" s="51" t="s">
        <v>1201</v>
      </c>
      <c r="J3866" s="51" t="s">
        <v>1200</v>
      </c>
      <c r="K3866" s="51" t="s">
        <v>1199</v>
      </c>
      <c r="L3866" s="51" t="s">
        <v>1607</v>
      </c>
      <c r="M3866" s="51" t="s">
        <v>1791</v>
      </c>
      <c r="N3866" s="51" t="s">
        <v>2735</v>
      </c>
      <c r="O3866" s="51">
        <v>139900</v>
      </c>
      <c r="P3866" s="51" t="s">
        <v>1195</v>
      </c>
      <c r="Q3866" s="51" t="s">
        <v>1194</v>
      </c>
      <c r="R3866" s="51" t="s">
        <v>15</v>
      </c>
      <c r="T3866" s="51" t="s">
        <v>2224</v>
      </c>
    </row>
    <row r="3867" spans="1:20" x14ac:dyDescent="0.2">
      <c r="A3867" s="51" t="s">
        <v>2484</v>
      </c>
      <c r="B3867" s="51" t="s">
        <v>1208</v>
      </c>
      <c r="C3867" s="51" t="s">
        <v>2483</v>
      </c>
      <c r="D3867" s="51" t="s">
        <v>1573</v>
      </c>
      <c r="E3867" s="51" t="s">
        <v>1572</v>
      </c>
      <c r="F3867" s="51" t="s">
        <v>1204</v>
      </c>
      <c r="G3867" s="51" t="s">
        <v>1203</v>
      </c>
      <c r="H3867" s="51" t="s">
        <v>1202</v>
      </c>
      <c r="I3867" s="51" t="s">
        <v>1201</v>
      </c>
      <c r="J3867" s="51" t="s">
        <v>1200</v>
      </c>
      <c r="K3867" s="51" t="s">
        <v>1199</v>
      </c>
      <c r="L3867" s="51" t="s">
        <v>1605</v>
      </c>
      <c r="M3867" s="51" t="s">
        <v>1211</v>
      </c>
      <c r="N3867" s="51" t="s">
        <v>1164</v>
      </c>
      <c r="O3867" s="51">
        <v>389900</v>
      </c>
      <c r="P3867" s="51" t="s">
        <v>1195</v>
      </c>
      <c r="Q3867" s="51" t="s">
        <v>1194</v>
      </c>
      <c r="R3867" s="51" t="s">
        <v>15</v>
      </c>
      <c r="T3867" s="51" t="s">
        <v>1229</v>
      </c>
    </row>
    <row r="3868" spans="1:20" x14ac:dyDescent="0.2">
      <c r="A3868" s="51" t="s">
        <v>2484</v>
      </c>
      <c r="B3868" s="51" t="s">
        <v>1208</v>
      </c>
      <c r="C3868" s="51" t="s">
        <v>2483</v>
      </c>
      <c r="D3868" s="51" t="s">
        <v>1573</v>
      </c>
      <c r="E3868" s="51" t="s">
        <v>1572</v>
      </c>
      <c r="F3868" s="51" t="s">
        <v>1204</v>
      </c>
      <c r="G3868" s="51" t="s">
        <v>1203</v>
      </c>
      <c r="H3868" s="51" t="s">
        <v>1202</v>
      </c>
      <c r="I3868" s="51" t="s">
        <v>1201</v>
      </c>
      <c r="J3868" s="51" t="s">
        <v>1200</v>
      </c>
      <c r="K3868" s="51" t="s">
        <v>1199</v>
      </c>
      <c r="L3868" s="51" t="s">
        <v>1603</v>
      </c>
      <c r="M3868" s="51" t="s">
        <v>1221</v>
      </c>
      <c r="N3868" s="51" t="s">
        <v>1164</v>
      </c>
      <c r="O3868" s="51">
        <v>154400</v>
      </c>
      <c r="P3868" s="51" t="s">
        <v>1195</v>
      </c>
      <c r="Q3868" s="51" t="s">
        <v>1194</v>
      </c>
      <c r="R3868" s="51" t="s">
        <v>15</v>
      </c>
      <c r="T3868" s="51" t="s">
        <v>2521</v>
      </c>
    </row>
    <row r="3869" spans="1:20" x14ac:dyDescent="0.2">
      <c r="A3869" s="51" t="s">
        <v>2484</v>
      </c>
      <c r="B3869" s="51" t="s">
        <v>1208</v>
      </c>
      <c r="C3869" s="51" t="s">
        <v>2483</v>
      </c>
      <c r="D3869" s="51" t="s">
        <v>1573</v>
      </c>
      <c r="E3869" s="51" t="s">
        <v>1572</v>
      </c>
      <c r="F3869" s="51" t="s">
        <v>1204</v>
      </c>
      <c r="G3869" s="51" t="s">
        <v>1203</v>
      </c>
      <c r="H3869" s="51" t="s">
        <v>1202</v>
      </c>
      <c r="I3869" s="51" t="s">
        <v>1201</v>
      </c>
      <c r="J3869" s="51" t="s">
        <v>1200</v>
      </c>
      <c r="K3869" s="51" t="s">
        <v>1199</v>
      </c>
      <c r="L3869" s="51" t="s">
        <v>1602</v>
      </c>
      <c r="M3869" s="51" t="s">
        <v>1791</v>
      </c>
      <c r="N3869" s="51" t="s">
        <v>2735</v>
      </c>
      <c r="O3869" s="51">
        <v>544900</v>
      </c>
      <c r="P3869" s="51" t="s">
        <v>1195</v>
      </c>
      <c r="Q3869" s="51" t="s">
        <v>1194</v>
      </c>
      <c r="R3869" s="51" t="s">
        <v>15</v>
      </c>
      <c r="T3869" s="51" t="s">
        <v>2549</v>
      </c>
    </row>
    <row r="3870" spans="1:20" x14ac:dyDescent="0.2">
      <c r="A3870" s="51" t="s">
        <v>2484</v>
      </c>
      <c r="B3870" s="51" t="s">
        <v>1208</v>
      </c>
      <c r="C3870" s="51" t="s">
        <v>2483</v>
      </c>
      <c r="D3870" s="51" t="s">
        <v>1573</v>
      </c>
      <c r="E3870" s="51" t="s">
        <v>1572</v>
      </c>
      <c r="F3870" s="51" t="s">
        <v>1204</v>
      </c>
      <c r="G3870" s="51" t="s">
        <v>1203</v>
      </c>
      <c r="H3870" s="51" t="s">
        <v>1202</v>
      </c>
      <c r="I3870" s="51" t="s">
        <v>1201</v>
      </c>
      <c r="J3870" s="51" t="s">
        <v>1200</v>
      </c>
      <c r="K3870" s="51" t="s">
        <v>1199</v>
      </c>
      <c r="L3870" s="51" t="s">
        <v>1600</v>
      </c>
      <c r="M3870" s="51" t="s">
        <v>1197</v>
      </c>
      <c r="N3870" s="51" t="s">
        <v>1168</v>
      </c>
      <c r="O3870" s="51">
        <v>599900</v>
      </c>
      <c r="P3870" s="51" t="s">
        <v>1195</v>
      </c>
      <c r="Q3870" s="51" t="s">
        <v>1194</v>
      </c>
      <c r="R3870" s="51" t="s">
        <v>15</v>
      </c>
      <c r="T3870" s="51" t="s">
        <v>1615</v>
      </c>
    </row>
    <row r="3871" spans="1:20" x14ac:dyDescent="0.2">
      <c r="A3871" s="51" t="s">
        <v>2484</v>
      </c>
      <c r="B3871" s="51" t="s">
        <v>1208</v>
      </c>
      <c r="C3871" s="51" t="s">
        <v>2483</v>
      </c>
      <c r="D3871" s="51" t="s">
        <v>1573</v>
      </c>
      <c r="E3871" s="51" t="s">
        <v>1572</v>
      </c>
      <c r="F3871" s="51" t="s">
        <v>1204</v>
      </c>
      <c r="G3871" s="51" t="s">
        <v>1203</v>
      </c>
      <c r="H3871" s="51" t="s">
        <v>1202</v>
      </c>
      <c r="I3871" s="51" t="s">
        <v>1201</v>
      </c>
      <c r="J3871" s="51" t="s">
        <v>1200</v>
      </c>
      <c r="K3871" s="51" t="s">
        <v>1199</v>
      </c>
      <c r="L3871" s="51" t="s">
        <v>1599</v>
      </c>
      <c r="M3871" s="51" t="s">
        <v>1791</v>
      </c>
      <c r="N3871" s="51" t="s">
        <v>2735</v>
      </c>
      <c r="O3871" s="51">
        <v>579900</v>
      </c>
      <c r="P3871" s="51" t="s">
        <v>1195</v>
      </c>
      <c r="Q3871" s="51" t="s">
        <v>1194</v>
      </c>
      <c r="R3871" s="51" t="s">
        <v>15</v>
      </c>
      <c r="T3871" s="51" t="s">
        <v>1271</v>
      </c>
    </row>
    <row r="3872" spans="1:20" x14ac:dyDescent="0.2">
      <c r="A3872" s="51" t="s">
        <v>2484</v>
      </c>
      <c r="B3872" s="51" t="s">
        <v>1208</v>
      </c>
      <c r="C3872" s="51" t="s">
        <v>2483</v>
      </c>
      <c r="D3872" s="51" t="s">
        <v>1573</v>
      </c>
      <c r="E3872" s="51" t="s">
        <v>1572</v>
      </c>
      <c r="F3872" s="51" t="s">
        <v>1204</v>
      </c>
      <c r="G3872" s="51" t="s">
        <v>1203</v>
      </c>
      <c r="H3872" s="51" t="s">
        <v>1202</v>
      </c>
      <c r="I3872" s="51" t="s">
        <v>1201</v>
      </c>
      <c r="J3872" s="51" t="s">
        <v>1200</v>
      </c>
      <c r="K3872" s="51" t="s">
        <v>1199</v>
      </c>
      <c r="L3872" s="51" t="s">
        <v>1597</v>
      </c>
      <c r="M3872" s="51" t="s">
        <v>1197</v>
      </c>
      <c r="N3872" s="51" t="s">
        <v>1168</v>
      </c>
      <c r="O3872" s="51">
        <v>327600</v>
      </c>
      <c r="P3872" s="51" t="s">
        <v>1195</v>
      </c>
      <c r="Q3872" s="51" t="s">
        <v>1194</v>
      </c>
      <c r="R3872" s="51" t="s">
        <v>15</v>
      </c>
      <c r="T3872" s="51" t="s">
        <v>2529</v>
      </c>
    </row>
    <row r="3873" spans="1:20" x14ac:dyDescent="0.2">
      <c r="A3873" s="51" t="s">
        <v>2484</v>
      </c>
      <c r="B3873" s="51" t="s">
        <v>1208</v>
      </c>
      <c r="C3873" s="51" t="s">
        <v>2483</v>
      </c>
      <c r="D3873" s="51" t="s">
        <v>1573</v>
      </c>
      <c r="E3873" s="51" t="s">
        <v>1572</v>
      </c>
      <c r="F3873" s="51" t="s">
        <v>1204</v>
      </c>
      <c r="G3873" s="51" t="s">
        <v>1203</v>
      </c>
      <c r="H3873" s="51" t="s">
        <v>1202</v>
      </c>
      <c r="I3873" s="51" t="s">
        <v>1201</v>
      </c>
      <c r="J3873" s="51" t="s">
        <v>1200</v>
      </c>
      <c r="K3873" s="51" t="s">
        <v>1199</v>
      </c>
      <c r="L3873" s="51" t="s">
        <v>1596</v>
      </c>
      <c r="M3873" s="51" t="s">
        <v>1791</v>
      </c>
      <c r="N3873" s="51" t="s">
        <v>2735</v>
      </c>
      <c r="O3873" s="51">
        <v>102400</v>
      </c>
      <c r="P3873" s="51" t="s">
        <v>1195</v>
      </c>
      <c r="Q3873" s="51" t="s">
        <v>1194</v>
      </c>
      <c r="R3873" s="51" t="s">
        <v>1213</v>
      </c>
      <c r="T3873" s="51" t="s">
        <v>2501</v>
      </c>
    </row>
    <row r="3874" spans="1:20" x14ac:dyDescent="0.2">
      <c r="A3874" s="51" t="s">
        <v>2484</v>
      </c>
      <c r="B3874" s="51" t="s">
        <v>1208</v>
      </c>
      <c r="C3874" s="51" t="s">
        <v>2483</v>
      </c>
      <c r="D3874" s="51" t="s">
        <v>1573</v>
      </c>
      <c r="E3874" s="51" t="s">
        <v>1572</v>
      </c>
      <c r="F3874" s="51" t="s">
        <v>1204</v>
      </c>
      <c r="G3874" s="51" t="s">
        <v>1203</v>
      </c>
      <c r="H3874" s="51" t="s">
        <v>1202</v>
      </c>
      <c r="I3874" s="51" t="s">
        <v>1201</v>
      </c>
      <c r="J3874" s="51" t="s">
        <v>1200</v>
      </c>
      <c r="K3874" s="51" t="s">
        <v>1199</v>
      </c>
      <c r="L3874" s="51" t="s">
        <v>1595</v>
      </c>
      <c r="M3874" s="51" t="s">
        <v>1989</v>
      </c>
      <c r="N3874" s="51" t="s">
        <v>1166</v>
      </c>
      <c r="O3874" s="51">
        <v>341100</v>
      </c>
      <c r="P3874" s="51" t="s">
        <v>1195</v>
      </c>
      <c r="Q3874" s="51" t="s">
        <v>1194</v>
      </c>
      <c r="R3874" s="51" t="s">
        <v>15</v>
      </c>
      <c r="T3874" s="51" t="s">
        <v>2569</v>
      </c>
    </row>
    <row r="3875" spans="1:20" x14ac:dyDescent="0.2">
      <c r="A3875" s="51" t="s">
        <v>2484</v>
      </c>
      <c r="B3875" s="51" t="s">
        <v>1208</v>
      </c>
      <c r="C3875" s="51" t="s">
        <v>2483</v>
      </c>
      <c r="D3875" s="51" t="s">
        <v>1573</v>
      </c>
      <c r="E3875" s="51" t="s">
        <v>1572</v>
      </c>
      <c r="F3875" s="51" t="s">
        <v>1204</v>
      </c>
      <c r="G3875" s="51" t="s">
        <v>1203</v>
      </c>
      <c r="H3875" s="51" t="s">
        <v>1202</v>
      </c>
      <c r="I3875" s="51" t="s">
        <v>1201</v>
      </c>
      <c r="J3875" s="51" t="s">
        <v>1200</v>
      </c>
      <c r="K3875" s="51" t="s">
        <v>1199</v>
      </c>
      <c r="L3875" s="51" t="s">
        <v>1594</v>
      </c>
      <c r="M3875" s="51" t="s">
        <v>1791</v>
      </c>
      <c r="N3875" s="51" t="s">
        <v>2735</v>
      </c>
      <c r="O3875" s="51">
        <v>185870</v>
      </c>
      <c r="P3875" s="51" t="s">
        <v>1195</v>
      </c>
      <c r="Q3875" s="51" t="s">
        <v>1194</v>
      </c>
      <c r="R3875" s="51" t="s">
        <v>1213</v>
      </c>
      <c r="T3875" s="51" t="s">
        <v>2507</v>
      </c>
    </row>
    <row r="3876" spans="1:20" x14ac:dyDescent="0.2">
      <c r="A3876" s="51" t="s">
        <v>2484</v>
      </c>
      <c r="B3876" s="51" t="s">
        <v>1208</v>
      </c>
      <c r="C3876" s="51" t="s">
        <v>2483</v>
      </c>
      <c r="D3876" s="51" t="s">
        <v>1573</v>
      </c>
      <c r="E3876" s="51" t="s">
        <v>1572</v>
      </c>
      <c r="F3876" s="51" t="s">
        <v>1204</v>
      </c>
      <c r="G3876" s="51" t="s">
        <v>1203</v>
      </c>
      <c r="H3876" s="51" t="s">
        <v>1202</v>
      </c>
      <c r="I3876" s="51" t="s">
        <v>1201</v>
      </c>
      <c r="J3876" s="51" t="s">
        <v>1200</v>
      </c>
      <c r="K3876" s="51" t="s">
        <v>1199</v>
      </c>
      <c r="L3876" s="51" t="s">
        <v>1593</v>
      </c>
      <c r="M3876" s="51" t="s">
        <v>1791</v>
      </c>
      <c r="N3876" s="51" t="s">
        <v>2735</v>
      </c>
      <c r="O3876" s="51">
        <v>335000</v>
      </c>
      <c r="P3876" s="51" t="s">
        <v>1195</v>
      </c>
      <c r="Q3876" s="51" t="s">
        <v>1194</v>
      </c>
      <c r="R3876" s="51" t="s">
        <v>15</v>
      </c>
      <c r="T3876" s="51" t="s">
        <v>2621</v>
      </c>
    </row>
    <row r="3877" spans="1:20" x14ac:dyDescent="0.2">
      <c r="A3877" s="51" t="s">
        <v>2484</v>
      </c>
      <c r="B3877" s="51" t="s">
        <v>1208</v>
      </c>
      <c r="C3877" s="51" t="s">
        <v>2483</v>
      </c>
      <c r="D3877" s="51" t="s">
        <v>1573</v>
      </c>
      <c r="E3877" s="51" t="s">
        <v>1572</v>
      </c>
      <c r="F3877" s="51" t="s">
        <v>1204</v>
      </c>
      <c r="G3877" s="51" t="s">
        <v>1203</v>
      </c>
      <c r="H3877" s="51" t="s">
        <v>1202</v>
      </c>
      <c r="I3877" s="51" t="s">
        <v>1201</v>
      </c>
      <c r="J3877" s="51" t="s">
        <v>1200</v>
      </c>
      <c r="K3877" s="51" t="s">
        <v>1199</v>
      </c>
      <c r="L3877" s="51" t="s">
        <v>1591</v>
      </c>
      <c r="M3877" s="51" t="s">
        <v>1791</v>
      </c>
      <c r="N3877" s="51" t="s">
        <v>2735</v>
      </c>
      <c r="O3877" s="51">
        <v>253700</v>
      </c>
      <c r="P3877" s="51" t="s">
        <v>1195</v>
      </c>
      <c r="Q3877" s="51" t="s">
        <v>1194</v>
      </c>
      <c r="R3877" s="51" t="s">
        <v>15</v>
      </c>
      <c r="T3877" s="51" t="s">
        <v>2398</v>
      </c>
    </row>
    <row r="3878" spans="1:20" x14ac:dyDescent="0.2">
      <c r="A3878" s="51" t="s">
        <v>2484</v>
      </c>
      <c r="B3878" s="51" t="s">
        <v>1208</v>
      </c>
      <c r="C3878" s="51" t="s">
        <v>2483</v>
      </c>
      <c r="D3878" s="51" t="s">
        <v>1573</v>
      </c>
      <c r="E3878" s="51" t="s">
        <v>1572</v>
      </c>
      <c r="F3878" s="51" t="s">
        <v>1204</v>
      </c>
      <c r="G3878" s="51" t="s">
        <v>1203</v>
      </c>
      <c r="H3878" s="51" t="s">
        <v>1202</v>
      </c>
      <c r="I3878" s="51" t="s">
        <v>1201</v>
      </c>
      <c r="J3878" s="51" t="s">
        <v>1200</v>
      </c>
      <c r="K3878" s="51" t="s">
        <v>1199</v>
      </c>
      <c r="L3878" s="51" t="s">
        <v>1590</v>
      </c>
      <c r="M3878" s="51" t="s">
        <v>1197</v>
      </c>
      <c r="N3878" s="51" t="s">
        <v>1168</v>
      </c>
      <c r="O3878" s="51">
        <v>329500</v>
      </c>
      <c r="P3878" s="51" t="s">
        <v>1195</v>
      </c>
      <c r="Q3878" s="51" t="s">
        <v>1194</v>
      </c>
      <c r="R3878" s="51" t="s">
        <v>15</v>
      </c>
      <c r="T3878" s="51" t="s">
        <v>2480</v>
      </c>
    </row>
    <row r="3879" spans="1:20" x14ac:dyDescent="0.2">
      <c r="A3879" s="51" t="s">
        <v>2484</v>
      </c>
      <c r="B3879" s="51" t="s">
        <v>1208</v>
      </c>
      <c r="C3879" s="51" t="s">
        <v>2483</v>
      </c>
      <c r="D3879" s="51" t="s">
        <v>1573</v>
      </c>
      <c r="E3879" s="51" t="s">
        <v>1572</v>
      </c>
      <c r="F3879" s="51" t="s">
        <v>1204</v>
      </c>
      <c r="G3879" s="51" t="s">
        <v>1203</v>
      </c>
      <c r="H3879" s="51" t="s">
        <v>1202</v>
      </c>
      <c r="I3879" s="51" t="s">
        <v>1201</v>
      </c>
      <c r="J3879" s="51" t="s">
        <v>1200</v>
      </c>
      <c r="K3879" s="51" t="s">
        <v>1199</v>
      </c>
      <c r="L3879" s="51" t="s">
        <v>1589</v>
      </c>
      <c r="M3879" s="51" t="s">
        <v>1214</v>
      </c>
      <c r="N3879" s="51" t="s">
        <v>1168</v>
      </c>
      <c r="O3879" s="51">
        <v>287900</v>
      </c>
      <c r="P3879" s="51" t="s">
        <v>1195</v>
      </c>
      <c r="Q3879" s="51" t="s">
        <v>1194</v>
      </c>
      <c r="R3879" s="51" t="s">
        <v>15</v>
      </c>
      <c r="T3879" s="51" t="s">
        <v>2620</v>
      </c>
    </row>
    <row r="3880" spans="1:20" x14ac:dyDescent="0.2">
      <c r="A3880" s="51" t="s">
        <v>2484</v>
      </c>
      <c r="B3880" s="51" t="s">
        <v>1208</v>
      </c>
      <c r="C3880" s="51" t="s">
        <v>2483</v>
      </c>
      <c r="D3880" s="51" t="s">
        <v>1573</v>
      </c>
      <c r="E3880" s="51" t="s">
        <v>1572</v>
      </c>
      <c r="F3880" s="51" t="s">
        <v>1204</v>
      </c>
      <c r="G3880" s="51" t="s">
        <v>1203</v>
      </c>
      <c r="H3880" s="51" t="s">
        <v>1202</v>
      </c>
      <c r="I3880" s="51" t="s">
        <v>1201</v>
      </c>
      <c r="J3880" s="51" t="s">
        <v>1200</v>
      </c>
      <c r="K3880" s="51" t="s">
        <v>1199</v>
      </c>
      <c r="L3880" s="51" t="s">
        <v>1587</v>
      </c>
      <c r="M3880" s="51" t="s">
        <v>1211</v>
      </c>
      <c r="N3880" s="51" t="s">
        <v>1164</v>
      </c>
      <c r="O3880" s="51">
        <v>342500</v>
      </c>
      <c r="P3880" s="51" t="s">
        <v>1195</v>
      </c>
      <c r="Q3880" s="51" t="s">
        <v>1194</v>
      </c>
      <c r="R3880" s="51" t="s">
        <v>15</v>
      </c>
      <c r="T3880" s="51" t="s">
        <v>2563</v>
      </c>
    </row>
    <row r="3881" spans="1:20" x14ac:dyDescent="0.2">
      <c r="A3881" s="51" t="s">
        <v>2484</v>
      </c>
      <c r="B3881" s="51" t="s">
        <v>1208</v>
      </c>
      <c r="C3881" s="51" t="s">
        <v>2483</v>
      </c>
      <c r="D3881" s="51" t="s">
        <v>1573</v>
      </c>
      <c r="E3881" s="51" t="s">
        <v>1572</v>
      </c>
      <c r="F3881" s="51" t="s">
        <v>1204</v>
      </c>
      <c r="G3881" s="51" t="s">
        <v>1203</v>
      </c>
      <c r="H3881" s="51" t="s">
        <v>1202</v>
      </c>
      <c r="I3881" s="51" t="s">
        <v>1201</v>
      </c>
      <c r="J3881" s="51" t="s">
        <v>1200</v>
      </c>
      <c r="K3881" s="51" t="s">
        <v>1199</v>
      </c>
      <c r="L3881" s="51" t="s">
        <v>1586</v>
      </c>
      <c r="M3881" s="51" t="s">
        <v>1211</v>
      </c>
      <c r="N3881" s="51" t="s">
        <v>1164</v>
      </c>
      <c r="O3881" s="51">
        <v>241000</v>
      </c>
      <c r="P3881" s="51" t="s">
        <v>1195</v>
      </c>
      <c r="Q3881" s="51" t="s">
        <v>1194</v>
      </c>
      <c r="R3881" s="51" t="s">
        <v>15</v>
      </c>
      <c r="T3881" s="51" t="s">
        <v>2562</v>
      </c>
    </row>
    <row r="3882" spans="1:20" x14ac:dyDescent="0.2">
      <c r="A3882" s="51" t="s">
        <v>2484</v>
      </c>
      <c r="B3882" s="51" t="s">
        <v>1208</v>
      </c>
      <c r="C3882" s="51" t="s">
        <v>2483</v>
      </c>
      <c r="D3882" s="51" t="s">
        <v>1573</v>
      </c>
      <c r="E3882" s="51" t="s">
        <v>1572</v>
      </c>
      <c r="F3882" s="51" t="s">
        <v>1204</v>
      </c>
      <c r="G3882" s="51" t="s">
        <v>1203</v>
      </c>
      <c r="H3882" s="51" t="s">
        <v>1202</v>
      </c>
      <c r="I3882" s="51" t="s">
        <v>1201</v>
      </c>
      <c r="J3882" s="51" t="s">
        <v>1200</v>
      </c>
      <c r="K3882" s="51" t="s">
        <v>1199</v>
      </c>
      <c r="L3882" s="51" t="s">
        <v>1585</v>
      </c>
      <c r="M3882" s="51" t="s">
        <v>1791</v>
      </c>
      <c r="N3882" s="51" t="s">
        <v>2735</v>
      </c>
      <c r="O3882" s="51">
        <v>589900</v>
      </c>
      <c r="P3882" s="51" t="s">
        <v>1195</v>
      </c>
      <c r="Q3882" s="51" t="s">
        <v>1194</v>
      </c>
      <c r="R3882" s="51" t="s">
        <v>15</v>
      </c>
      <c r="T3882" s="51" t="s">
        <v>1382</v>
      </c>
    </row>
    <row r="3883" spans="1:20" x14ac:dyDescent="0.2">
      <c r="A3883" s="51" t="s">
        <v>2484</v>
      </c>
      <c r="B3883" s="51" t="s">
        <v>1208</v>
      </c>
      <c r="C3883" s="51" t="s">
        <v>2483</v>
      </c>
      <c r="D3883" s="51" t="s">
        <v>1573</v>
      </c>
      <c r="E3883" s="51" t="s">
        <v>1572</v>
      </c>
      <c r="F3883" s="51" t="s">
        <v>1204</v>
      </c>
      <c r="G3883" s="51" t="s">
        <v>1203</v>
      </c>
      <c r="H3883" s="51" t="s">
        <v>1202</v>
      </c>
      <c r="I3883" s="51" t="s">
        <v>1201</v>
      </c>
      <c r="J3883" s="51" t="s">
        <v>1200</v>
      </c>
      <c r="K3883" s="51" t="s">
        <v>1199</v>
      </c>
      <c r="L3883" s="51" t="s">
        <v>1583</v>
      </c>
      <c r="M3883" s="51" t="s">
        <v>1211</v>
      </c>
      <c r="N3883" s="51" t="s">
        <v>1164</v>
      </c>
      <c r="O3883" s="51">
        <v>259365</v>
      </c>
      <c r="P3883" s="51" t="s">
        <v>1195</v>
      </c>
      <c r="Q3883" s="51" t="s">
        <v>1194</v>
      </c>
      <c r="R3883" s="51" t="s">
        <v>15</v>
      </c>
      <c r="T3883" s="51" t="s">
        <v>2619</v>
      </c>
    </row>
    <row r="3884" spans="1:20" x14ac:dyDescent="0.2">
      <c r="A3884" s="51" t="s">
        <v>2484</v>
      </c>
      <c r="B3884" s="51" t="s">
        <v>1208</v>
      </c>
      <c r="C3884" s="51" t="s">
        <v>2483</v>
      </c>
      <c r="D3884" s="51" t="s">
        <v>1573</v>
      </c>
      <c r="E3884" s="51" t="s">
        <v>1572</v>
      </c>
      <c r="F3884" s="51" t="s">
        <v>1204</v>
      </c>
      <c r="G3884" s="51" t="s">
        <v>1203</v>
      </c>
      <c r="H3884" s="51" t="s">
        <v>1202</v>
      </c>
      <c r="I3884" s="51" t="s">
        <v>1201</v>
      </c>
      <c r="J3884" s="51" t="s">
        <v>1200</v>
      </c>
      <c r="K3884" s="51" t="s">
        <v>1199</v>
      </c>
      <c r="L3884" s="51" t="s">
        <v>1581</v>
      </c>
      <c r="M3884" s="51" t="s">
        <v>1214</v>
      </c>
      <c r="N3884" s="51" t="s">
        <v>1168</v>
      </c>
      <c r="O3884" s="51">
        <v>337200</v>
      </c>
      <c r="P3884" s="51" t="s">
        <v>1195</v>
      </c>
      <c r="Q3884" s="51" t="s">
        <v>1194</v>
      </c>
      <c r="R3884" s="51" t="s">
        <v>15</v>
      </c>
      <c r="T3884" s="51" t="s">
        <v>2320</v>
      </c>
    </row>
    <row r="3885" spans="1:20" x14ac:dyDescent="0.2">
      <c r="A3885" s="51" t="s">
        <v>2484</v>
      </c>
      <c r="B3885" s="51" t="s">
        <v>1208</v>
      </c>
      <c r="C3885" s="51" t="s">
        <v>2483</v>
      </c>
      <c r="D3885" s="51" t="s">
        <v>1573</v>
      </c>
      <c r="E3885" s="51" t="s">
        <v>1572</v>
      </c>
      <c r="F3885" s="51" t="s">
        <v>1204</v>
      </c>
      <c r="G3885" s="51" t="s">
        <v>1203</v>
      </c>
      <c r="H3885" s="51" t="s">
        <v>1202</v>
      </c>
      <c r="I3885" s="51" t="s">
        <v>1201</v>
      </c>
      <c r="J3885" s="51" t="s">
        <v>1200</v>
      </c>
      <c r="K3885" s="51" t="s">
        <v>1199</v>
      </c>
      <c r="L3885" s="51" t="s">
        <v>1580</v>
      </c>
      <c r="M3885" s="51" t="s">
        <v>1197</v>
      </c>
      <c r="N3885" s="51" t="s">
        <v>1168</v>
      </c>
      <c r="O3885" s="51">
        <v>316000</v>
      </c>
      <c r="P3885" s="51" t="s">
        <v>1195</v>
      </c>
      <c r="Q3885" s="51" t="s">
        <v>1194</v>
      </c>
      <c r="R3885" s="51" t="s">
        <v>15</v>
      </c>
      <c r="T3885" s="51" t="s">
        <v>2618</v>
      </c>
    </row>
    <row r="3886" spans="1:20" x14ac:dyDescent="0.2">
      <c r="A3886" s="51" t="s">
        <v>2484</v>
      </c>
      <c r="B3886" s="51" t="s">
        <v>1208</v>
      </c>
      <c r="C3886" s="51" t="s">
        <v>2483</v>
      </c>
      <c r="D3886" s="51" t="s">
        <v>1573</v>
      </c>
      <c r="E3886" s="51" t="s">
        <v>1572</v>
      </c>
      <c r="F3886" s="51" t="s">
        <v>1204</v>
      </c>
      <c r="G3886" s="51" t="s">
        <v>1203</v>
      </c>
      <c r="H3886" s="51" t="s">
        <v>1202</v>
      </c>
      <c r="I3886" s="51" t="s">
        <v>1201</v>
      </c>
      <c r="J3886" s="51" t="s">
        <v>1200</v>
      </c>
      <c r="K3886" s="51" t="s">
        <v>1199</v>
      </c>
      <c r="L3886" s="51" t="s">
        <v>1579</v>
      </c>
      <c r="M3886" s="51" t="s">
        <v>1197</v>
      </c>
      <c r="N3886" s="51" t="s">
        <v>1168</v>
      </c>
      <c r="O3886" s="51">
        <v>314000</v>
      </c>
      <c r="P3886" s="51" t="s">
        <v>1195</v>
      </c>
      <c r="Q3886" s="51" t="s">
        <v>1194</v>
      </c>
      <c r="R3886" s="51" t="s">
        <v>15</v>
      </c>
      <c r="T3886" s="51" t="s">
        <v>2546</v>
      </c>
    </row>
    <row r="3887" spans="1:20" x14ac:dyDescent="0.2">
      <c r="A3887" s="51" t="s">
        <v>2484</v>
      </c>
      <c r="B3887" s="51" t="s">
        <v>1208</v>
      </c>
      <c r="C3887" s="51" t="s">
        <v>2483</v>
      </c>
      <c r="D3887" s="51" t="s">
        <v>1573</v>
      </c>
      <c r="E3887" s="51" t="s">
        <v>1572</v>
      </c>
      <c r="F3887" s="51" t="s">
        <v>1204</v>
      </c>
      <c r="G3887" s="51" t="s">
        <v>1203</v>
      </c>
      <c r="H3887" s="51" t="s">
        <v>1202</v>
      </c>
      <c r="I3887" s="51" t="s">
        <v>1201</v>
      </c>
      <c r="J3887" s="51" t="s">
        <v>1200</v>
      </c>
      <c r="K3887" s="51" t="s">
        <v>1199</v>
      </c>
      <c r="L3887" s="51" t="s">
        <v>1577</v>
      </c>
      <c r="M3887" s="51" t="s">
        <v>1221</v>
      </c>
      <c r="N3887" s="51" t="s">
        <v>1164</v>
      </c>
      <c r="O3887" s="51">
        <v>553200</v>
      </c>
      <c r="P3887" s="51" t="s">
        <v>1195</v>
      </c>
      <c r="Q3887" s="51" t="s">
        <v>1194</v>
      </c>
      <c r="R3887" s="51" t="s">
        <v>15</v>
      </c>
      <c r="T3887" s="51" t="s">
        <v>2578</v>
      </c>
    </row>
    <row r="3888" spans="1:20" x14ac:dyDescent="0.2">
      <c r="A3888" s="51" t="s">
        <v>2484</v>
      </c>
      <c r="B3888" s="51" t="s">
        <v>1208</v>
      </c>
      <c r="C3888" s="51" t="s">
        <v>2483</v>
      </c>
      <c r="D3888" s="51" t="s">
        <v>1573</v>
      </c>
      <c r="E3888" s="51" t="s">
        <v>1572</v>
      </c>
      <c r="F3888" s="51" t="s">
        <v>1204</v>
      </c>
      <c r="G3888" s="51" t="s">
        <v>1203</v>
      </c>
      <c r="H3888" s="51" t="s">
        <v>1202</v>
      </c>
      <c r="I3888" s="51" t="s">
        <v>1201</v>
      </c>
      <c r="J3888" s="51" t="s">
        <v>1200</v>
      </c>
      <c r="K3888" s="51" t="s">
        <v>1199</v>
      </c>
      <c r="L3888" s="51" t="s">
        <v>1575</v>
      </c>
      <c r="M3888" s="51" t="s">
        <v>1214</v>
      </c>
      <c r="N3888" s="51" t="s">
        <v>1168</v>
      </c>
      <c r="O3888" s="51">
        <v>459800</v>
      </c>
      <c r="P3888" s="51" t="s">
        <v>1195</v>
      </c>
      <c r="Q3888" s="51" t="s">
        <v>1194</v>
      </c>
      <c r="R3888" s="51" t="s">
        <v>15</v>
      </c>
      <c r="T3888" s="51" t="s">
        <v>2617</v>
      </c>
    </row>
    <row r="3889" spans="1:20" x14ac:dyDescent="0.2">
      <c r="A3889" s="51" t="s">
        <v>2484</v>
      </c>
      <c r="B3889" s="51" t="s">
        <v>1208</v>
      </c>
      <c r="C3889" s="51" t="s">
        <v>2483</v>
      </c>
      <c r="D3889" s="51" t="s">
        <v>1573</v>
      </c>
      <c r="E3889" s="51" t="s">
        <v>1572</v>
      </c>
      <c r="F3889" s="51" t="s">
        <v>1204</v>
      </c>
      <c r="G3889" s="51" t="s">
        <v>1203</v>
      </c>
      <c r="H3889" s="51" t="s">
        <v>1202</v>
      </c>
      <c r="I3889" s="51" t="s">
        <v>1201</v>
      </c>
      <c r="J3889" s="51" t="s">
        <v>1200</v>
      </c>
      <c r="K3889" s="51" t="s">
        <v>1199</v>
      </c>
      <c r="L3889" s="51" t="s">
        <v>1574</v>
      </c>
      <c r="M3889" s="51" t="s">
        <v>1197</v>
      </c>
      <c r="N3889" s="51" t="s">
        <v>1168</v>
      </c>
      <c r="O3889" s="51">
        <v>327900</v>
      </c>
      <c r="P3889" s="51" t="s">
        <v>1195</v>
      </c>
      <c r="Q3889" s="51" t="s">
        <v>1194</v>
      </c>
      <c r="R3889" s="51" t="s">
        <v>1213</v>
      </c>
      <c r="T3889" s="51" t="s">
        <v>2321</v>
      </c>
    </row>
    <row r="3890" spans="1:20" x14ac:dyDescent="0.2">
      <c r="A3890" s="51" t="s">
        <v>2484</v>
      </c>
      <c r="B3890" s="51" t="s">
        <v>1208</v>
      </c>
      <c r="C3890" s="51" t="s">
        <v>2483</v>
      </c>
      <c r="D3890" s="51" t="s">
        <v>1573</v>
      </c>
      <c r="E3890" s="51" t="s">
        <v>1572</v>
      </c>
      <c r="F3890" s="51" t="s">
        <v>1204</v>
      </c>
      <c r="G3890" s="51" t="s">
        <v>1203</v>
      </c>
      <c r="H3890" s="51" t="s">
        <v>1202</v>
      </c>
      <c r="I3890" s="51" t="s">
        <v>1201</v>
      </c>
      <c r="J3890" s="51" t="s">
        <v>1200</v>
      </c>
      <c r="K3890" s="51" t="s">
        <v>1199</v>
      </c>
      <c r="L3890" s="51" t="s">
        <v>1571</v>
      </c>
      <c r="M3890" s="51" t="s">
        <v>1197</v>
      </c>
      <c r="N3890" s="51" t="s">
        <v>1168</v>
      </c>
      <c r="O3890" s="51">
        <v>342900</v>
      </c>
      <c r="P3890" s="51" t="s">
        <v>1195</v>
      </c>
      <c r="Q3890" s="51" t="s">
        <v>1194</v>
      </c>
      <c r="R3890" s="51" t="s">
        <v>1213</v>
      </c>
      <c r="T3890" s="51" t="s">
        <v>1999</v>
      </c>
    </row>
    <row r="3891" spans="1:20" x14ac:dyDescent="0.2">
      <c r="A3891" s="51" t="s">
        <v>2484</v>
      </c>
      <c r="B3891" s="51" t="s">
        <v>1208</v>
      </c>
      <c r="C3891" s="51" t="s">
        <v>2483</v>
      </c>
      <c r="D3891" s="51" t="s">
        <v>1563</v>
      </c>
      <c r="E3891" s="51" t="s">
        <v>1562</v>
      </c>
      <c r="F3891" s="51" t="s">
        <v>1204</v>
      </c>
      <c r="G3891" s="51" t="s">
        <v>1203</v>
      </c>
      <c r="H3891" s="51" t="s">
        <v>1202</v>
      </c>
      <c r="I3891" s="51" t="s">
        <v>1201</v>
      </c>
      <c r="J3891" s="51" t="s">
        <v>1200</v>
      </c>
      <c r="K3891" s="51" t="s">
        <v>1199</v>
      </c>
      <c r="L3891" s="51" t="s">
        <v>1222</v>
      </c>
      <c r="M3891" s="51" t="s">
        <v>1791</v>
      </c>
      <c r="N3891" s="51" t="s">
        <v>2735</v>
      </c>
      <c r="O3891" s="51">
        <v>183100</v>
      </c>
      <c r="P3891" s="51" t="s">
        <v>1195</v>
      </c>
      <c r="Q3891" s="51" t="s">
        <v>1194</v>
      </c>
      <c r="R3891" s="51" t="s">
        <v>15</v>
      </c>
      <c r="T3891" s="51" t="s">
        <v>2496</v>
      </c>
    </row>
    <row r="3892" spans="1:20" x14ac:dyDescent="0.2">
      <c r="A3892" s="51" t="s">
        <v>2484</v>
      </c>
      <c r="B3892" s="51" t="s">
        <v>1208</v>
      </c>
      <c r="C3892" s="51" t="s">
        <v>2483</v>
      </c>
      <c r="D3892" s="51" t="s">
        <v>1563</v>
      </c>
      <c r="E3892" s="51" t="s">
        <v>1562</v>
      </c>
      <c r="F3892" s="51" t="s">
        <v>1204</v>
      </c>
      <c r="G3892" s="51" t="s">
        <v>1203</v>
      </c>
      <c r="H3892" s="51" t="s">
        <v>1202</v>
      </c>
      <c r="I3892" s="51" t="s">
        <v>1201</v>
      </c>
      <c r="J3892" s="51" t="s">
        <v>1200</v>
      </c>
      <c r="K3892" s="51" t="s">
        <v>1199</v>
      </c>
      <c r="L3892" s="51" t="s">
        <v>1219</v>
      </c>
      <c r="M3892" s="51" t="s">
        <v>1221</v>
      </c>
      <c r="N3892" s="51" t="s">
        <v>1164</v>
      </c>
      <c r="O3892" s="51">
        <v>154400</v>
      </c>
      <c r="P3892" s="51" t="s">
        <v>1195</v>
      </c>
      <c r="Q3892" s="51" t="s">
        <v>1194</v>
      </c>
      <c r="R3892" s="51" t="s">
        <v>15</v>
      </c>
      <c r="T3892" s="51" t="s">
        <v>2521</v>
      </c>
    </row>
    <row r="3893" spans="1:20" x14ac:dyDescent="0.2">
      <c r="A3893" s="51" t="s">
        <v>2484</v>
      </c>
      <c r="B3893" s="51" t="s">
        <v>1208</v>
      </c>
      <c r="C3893" s="51" t="s">
        <v>2483</v>
      </c>
      <c r="D3893" s="51" t="s">
        <v>1563</v>
      </c>
      <c r="E3893" s="51" t="s">
        <v>1562</v>
      </c>
      <c r="F3893" s="51" t="s">
        <v>1204</v>
      </c>
      <c r="G3893" s="51" t="s">
        <v>1203</v>
      </c>
      <c r="H3893" s="51" t="s">
        <v>1202</v>
      </c>
      <c r="I3893" s="51" t="s">
        <v>1201</v>
      </c>
      <c r="J3893" s="51" t="s">
        <v>1200</v>
      </c>
      <c r="K3893" s="51" t="s">
        <v>1199</v>
      </c>
      <c r="L3893" s="51" t="s">
        <v>1217</v>
      </c>
      <c r="M3893" s="51" t="s">
        <v>1221</v>
      </c>
      <c r="N3893" s="51" t="s">
        <v>1164</v>
      </c>
      <c r="O3893" s="51">
        <v>432900</v>
      </c>
      <c r="P3893" s="51" t="s">
        <v>1195</v>
      </c>
      <c r="Q3893" s="51" t="s">
        <v>1194</v>
      </c>
      <c r="R3893" s="51" t="s">
        <v>1213</v>
      </c>
      <c r="T3893" s="51" t="s">
        <v>2498</v>
      </c>
    </row>
    <row r="3894" spans="1:20" x14ac:dyDescent="0.2">
      <c r="A3894" s="51" t="s">
        <v>2484</v>
      </c>
      <c r="B3894" s="51" t="s">
        <v>1208</v>
      </c>
      <c r="C3894" s="51" t="s">
        <v>2483</v>
      </c>
      <c r="D3894" s="51" t="s">
        <v>1563</v>
      </c>
      <c r="E3894" s="51" t="s">
        <v>1562</v>
      </c>
      <c r="F3894" s="51" t="s">
        <v>1204</v>
      </c>
      <c r="G3894" s="51" t="s">
        <v>1203</v>
      </c>
      <c r="H3894" s="51" t="s">
        <v>1202</v>
      </c>
      <c r="I3894" s="51" t="s">
        <v>1201</v>
      </c>
      <c r="J3894" s="51" t="s">
        <v>1200</v>
      </c>
      <c r="K3894" s="51" t="s">
        <v>1199</v>
      </c>
      <c r="L3894" s="51" t="s">
        <v>1215</v>
      </c>
      <c r="M3894" s="51" t="s">
        <v>1791</v>
      </c>
      <c r="N3894" s="51" t="s">
        <v>2735</v>
      </c>
      <c r="O3894" s="51">
        <v>184900</v>
      </c>
      <c r="P3894" s="51" t="s">
        <v>1195</v>
      </c>
      <c r="Q3894" s="51" t="s">
        <v>1194</v>
      </c>
      <c r="R3894" s="51" t="s">
        <v>15</v>
      </c>
      <c r="T3894" s="51" t="s">
        <v>2490</v>
      </c>
    </row>
    <row r="3895" spans="1:20" x14ac:dyDescent="0.2">
      <c r="A3895" s="51" t="s">
        <v>2484</v>
      </c>
      <c r="B3895" s="51" t="s">
        <v>1208</v>
      </c>
      <c r="C3895" s="51" t="s">
        <v>2483</v>
      </c>
      <c r="D3895" s="51" t="s">
        <v>1563</v>
      </c>
      <c r="E3895" s="51" t="s">
        <v>1562</v>
      </c>
      <c r="F3895" s="51" t="s">
        <v>1204</v>
      </c>
      <c r="G3895" s="51" t="s">
        <v>1203</v>
      </c>
      <c r="H3895" s="51" t="s">
        <v>1202</v>
      </c>
      <c r="I3895" s="51" t="s">
        <v>1201</v>
      </c>
      <c r="J3895" s="51" t="s">
        <v>1200</v>
      </c>
      <c r="K3895" s="51" t="s">
        <v>1199</v>
      </c>
      <c r="L3895" s="51" t="s">
        <v>1212</v>
      </c>
      <c r="M3895" s="51" t="s">
        <v>1791</v>
      </c>
      <c r="N3895" s="51" t="s">
        <v>2735</v>
      </c>
      <c r="O3895" s="51">
        <v>178200</v>
      </c>
      <c r="P3895" s="51" t="s">
        <v>1195</v>
      </c>
      <c r="Q3895" s="51" t="s">
        <v>1194</v>
      </c>
      <c r="R3895" s="51" t="s">
        <v>15</v>
      </c>
      <c r="T3895" s="51" t="s">
        <v>2497</v>
      </c>
    </row>
    <row r="3896" spans="1:20" x14ac:dyDescent="0.2">
      <c r="A3896" s="51" t="s">
        <v>2484</v>
      </c>
      <c r="B3896" s="51" t="s">
        <v>1208</v>
      </c>
      <c r="C3896" s="51" t="s">
        <v>2483</v>
      </c>
      <c r="D3896" s="51" t="s">
        <v>1563</v>
      </c>
      <c r="E3896" s="51" t="s">
        <v>1562</v>
      </c>
      <c r="F3896" s="51" t="s">
        <v>1204</v>
      </c>
      <c r="G3896" s="51" t="s">
        <v>1203</v>
      </c>
      <c r="H3896" s="51" t="s">
        <v>1202</v>
      </c>
      <c r="I3896" s="51" t="s">
        <v>1201</v>
      </c>
      <c r="J3896" s="51" t="s">
        <v>1200</v>
      </c>
      <c r="K3896" s="51" t="s">
        <v>1199</v>
      </c>
      <c r="L3896" s="51" t="s">
        <v>1198</v>
      </c>
      <c r="M3896" s="51" t="s">
        <v>1791</v>
      </c>
      <c r="N3896" s="51" t="s">
        <v>2735</v>
      </c>
      <c r="O3896" s="51">
        <v>162000</v>
      </c>
      <c r="P3896" s="51" t="s">
        <v>1195</v>
      </c>
      <c r="Q3896" s="51" t="s">
        <v>1194</v>
      </c>
      <c r="R3896" s="51" t="s">
        <v>15</v>
      </c>
      <c r="T3896" s="51" t="s">
        <v>2537</v>
      </c>
    </row>
    <row r="3897" spans="1:20" x14ac:dyDescent="0.2">
      <c r="A3897" s="51" t="s">
        <v>2484</v>
      </c>
      <c r="B3897" s="51" t="s">
        <v>1208</v>
      </c>
      <c r="C3897" s="51" t="s">
        <v>2483</v>
      </c>
      <c r="D3897" s="51" t="s">
        <v>1563</v>
      </c>
      <c r="E3897" s="51" t="s">
        <v>1562</v>
      </c>
      <c r="F3897" s="51" t="s">
        <v>1204</v>
      </c>
      <c r="G3897" s="51" t="s">
        <v>1203</v>
      </c>
      <c r="H3897" s="51" t="s">
        <v>1202</v>
      </c>
      <c r="I3897" s="51" t="s">
        <v>1201</v>
      </c>
      <c r="J3897" s="51" t="s">
        <v>1200</v>
      </c>
      <c r="K3897" s="51" t="s">
        <v>1199</v>
      </c>
      <c r="L3897" s="51" t="s">
        <v>1251</v>
      </c>
      <c r="M3897" s="51" t="s">
        <v>1211</v>
      </c>
      <c r="N3897" s="51" t="s">
        <v>1164</v>
      </c>
      <c r="O3897" s="51">
        <v>384900</v>
      </c>
      <c r="P3897" s="51" t="s">
        <v>1195</v>
      </c>
      <c r="Q3897" s="51" t="s">
        <v>1194</v>
      </c>
      <c r="R3897" s="51" t="s">
        <v>1213</v>
      </c>
      <c r="T3897" s="51" t="s">
        <v>2607</v>
      </c>
    </row>
    <row r="3898" spans="1:20" x14ac:dyDescent="0.2">
      <c r="A3898" s="51" t="s">
        <v>2484</v>
      </c>
      <c r="B3898" s="51" t="s">
        <v>1208</v>
      </c>
      <c r="C3898" s="51" t="s">
        <v>2483</v>
      </c>
      <c r="D3898" s="51" t="s">
        <v>1563</v>
      </c>
      <c r="E3898" s="51" t="s">
        <v>1562</v>
      </c>
      <c r="F3898" s="51" t="s">
        <v>1204</v>
      </c>
      <c r="G3898" s="51" t="s">
        <v>1203</v>
      </c>
      <c r="H3898" s="51" t="s">
        <v>1202</v>
      </c>
      <c r="I3898" s="51" t="s">
        <v>1201</v>
      </c>
      <c r="J3898" s="51" t="s">
        <v>1200</v>
      </c>
      <c r="K3898" s="51" t="s">
        <v>1199</v>
      </c>
      <c r="L3898" s="51" t="s">
        <v>1248</v>
      </c>
      <c r="M3898" s="51" t="s">
        <v>1791</v>
      </c>
      <c r="N3898" s="51" t="s">
        <v>2735</v>
      </c>
      <c r="O3898" s="51">
        <v>374900</v>
      </c>
      <c r="P3898" s="51" t="s">
        <v>1195</v>
      </c>
      <c r="Q3898" s="51" t="s">
        <v>1194</v>
      </c>
      <c r="R3898" s="51" t="s">
        <v>1213</v>
      </c>
      <c r="T3898" s="51" t="s">
        <v>2616</v>
      </c>
    </row>
    <row r="3899" spans="1:20" x14ac:dyDescent="0.2">
      <c r="A3899" s="51" t="s">
        <v>2484</v>
      </c>
      <c r="B3899" s="51" t="s">
        <v>1208</v>
      </c>
      <c r="C3899" s="51" t="s">
        <v>2483</v>
      </c>
      <c r="D3899" s="51" t="s">
        <v>1563</v>
      </c>
      <c r="E3899" s="51" t="s">
        <v>1562</v>
      </c>
      <c r="F3899" s="51" t="s">
        <v>1204</v>
      </c>
      <c r="G3899" s="51" t="s">
        <v>1203</v>
      </c>
      <c r="H3899" s="51" t="s">
        <v>1202</v>
      </c>
      <c r="I3899" s="51" t="s">
        <v>1201</v>
      </c>
      <c r="J3899" s="51" t="s">
        <v>1200</v>
      </c>
      <c r="K3899" s="51" t="s">
        <v>1199</v>
      </c>
      <c r="L3899" s="51" t="s">
        <v>1246</v>
      </c>
      <c r="M3899" s="51" t="s">
        <v>1791</v>
      </c>
      <c r="N3899" s="51" t="s">
        <v>2735</v>
      </c>
      <c r="O3899" s="51">
        <v>214000</v>
      </c>
      <c r="P3899" s="51" t="s">
        <v>1195</v>
      </c>
      <c r="Q3899" s="51" t="s">
        <v>1194</v>
      </c>
      <c r="R3899" s="51" t="s">
        <v>15</v>
      </c>
      <c r="T3899" s="51" t="s">
        <v>1884</v>
      </c>
    </row>
    <row r="3900" spans="1:20" x14ac:dyDescent="0.2">
      <c r="A3900" s="51" t="s">
        <v>2484</v>
      </c>
      <c r="B3900" s="51" t="s">
        <v>1208</v>
      </c>
      <c r="C3900" s="51" t="s">
        <v>2483</v>
      </c>
      <c r="D3900" s="51" t="s">
        <v>1563</v>
      </c>
      <c r="E3900" s="51" t="s">
        <v>1562</v>
      </c>
      <c r="F3900" s="51" t="s">
        <v>1204</v>
      </c>
      <c r="G3900" s="51" t="s">
        <v>1203</v>
      </c>
      <c r="H3900" s="51" t="s">
        <v>1202</v>
      </c>
      <c r="I3900" s="51" t="s">
        <v>1201</v>
      </c>
      <c r="J3900" s="51" t="s">
        <v>1200</v>
      </c>
      <c r="K3900" s="51" t="s">
        <v>1199</v>
      </c>
      <c r="L3900" s="51" t="s">
        <v>1244</v>
      </c>
      <c r="M3900" s="51" t="s">
        <v>1791</v>
      </c>
      <c r="N3900" s="51" t="s">
        <v>2735</v>
      </c>
      <c r="O3900" s="51">
        <v>149900</v>
      </c>
      <c r="P3900" s="51" t="s">
        <v>1195</v>
      </c>
      <c r="Q3900" s="51" t="s">
        <v>1194</v>
      </c>
      <c r="R3900" s="51" t="s">
        <v>15</v>
      </c>
      <c r="T3900" s="51" t="s">
        <v>2259</v>
      </c>
    </row>
    <row r="3901" spans="1:20" x14ac:dyDescent="0.2">
      <c r="A3901" s="51" t="s">
        <v>2484</v>
      </c>
      <c r="B3901" s="51" t="s">
        <v>1208</v>
      </c>
      <c r="C3901" s="51" t="s">
        <v>2483</v>
      </c>
      <c r="D3901" s="51" t="s">
        <v>1563</v>
      </c>
      <c r="E3901" s="51" t="s">
        <v>1562</v>
      </c>
      <c r="F3901" s="51" t="s">
        <v>1204</v>
      </c>
      <c r="G3901" s="51" t="s">
        <v>1203</v>
      </c>
      <c r="H3901" s="51" t="s">
        <v>1202</v>
      </c>
      <c r="I3901" s="51" t="s">
        <v>1201</v>
      </c>
      <c r="J3901" s="51" t="s">
        <v>1200</v>
      </c>
      <c r="K3901" s="51" t="s">
        <v>1199</v>
      </c>
      <c r="L3901" s="51" t="s">
        <v>1242</v>
      </c>
      <c r="M3901" s="51" t="s">
        <v>1211</v>
      </c>
      <c r="N3901" s="51" t="s">
        <v>1164</v>
      </c>
      <c r="O3901" s="51">
        <v>296900</v>
      </c>
      <c r="P3901" s="51" t="s">
        <v>1195</v>
      </c>
      <c r="Q3901" s="51" t="s">
        <v>1194</v>
      </c>
      <c r="R3901" s="51" t="s">
        <v>15</v>
      </c>
      <c r="T3901" s="51" t="s">
        <v>2510</v>
      </c>
    </row>
    <row r="3902" spans="1:20" x14ac:dyDescent="0.2">
      <c r="A3902" s="51" t="s">
        <v>2484</v>
      </c>
      <c r="B3902" s="51" t="s">
        <v>1208</v>
      </c>
      <c r="C3902" s="51" t="s">
        <v>2483</v>
      </c>
      <c r="D3902" s="51" t="s">
        <v>1563</v>
      </c>
      <c r="E3902" s="51" t="s">
        <v>1562</v>
      </c>
      <c r="F3902" s="51" t="s">
        <v>1204</v>
      </c>
      <c r="G3902" s="51" t="s">
        <v>1203</v>
      </c>
      <c r="H3902" s="51" t="s">
        <v>1202</v>
      </c>
      <c r="I3902" s="51" t="s">
        <v>1201</v>
      </c>
      <c r="J3902" s="51" t="s">
        <v>1200</v>
      </c>
      <c r="K3902" s="51" t="s">
        <v>1199</v>
      </c>
      <c r="L3902" s="51" t="s">
        <v>1238</v>
      </c>
      <c r="M3902" s="51" t="s">
        <v>1791</v>
      </c>
      <c r="N3902" s="51" t="s">
        <v>2735</v>
      </c>
      <c r="O3902" s="51">
        <v>341100</v>
      </c>
      <c r="P3902" s="51" t="s">
        <v>1195</v>
      </c>
      <c r="Q3902" s="51" t="s">
        <v>1194</v>
      </c>
      <c r="R3902" s="51" t="s">
        <v>15</v>
      </c>
      <c r="T3902" s="51" t="s">
        <v>2569</v>
      </c>
    </row>
    <row r="3903" spans="1:20" x14ac:dyDescent="0.2">
      <c r="A3903" s="51" t="s">
        <v>2484</v>
      </c>
      <c r="B3903" s="51" t="s">
        <v>1208</v>
      </c>
      <c r="C3903" s="51" t="s">
        <v>2483</v>
      </c>
      <c r="D3903" s="51" t="s">
        <v>1556</v>
      </c>
      <c r="E3903" s="51" t="s">
        <v>1555</v>
      </c>
      <c r="F3903" s="51" t="s">
        <v>1204</v>
      </c>
      <c r="G3903" s="51" t="s">
        <v>1203</v>
      </c>
      <c r="H3903" s="51" t="s">
        <v>1202</v>
      </c>
      <c r="I3903" s="51" t="s">
        <v>1201</v>
      </c>
      <c r="J3903" s="51" t="s">
        <v>1200</v>
      </c>
      <c r="K3903" s="51" t="s">
        <v>1199</v>
      </c>
      <c r="L3903" s="51" t="s">
        <v>1222</v>
      </c>
      <c r="M3903" s="51" t="s">
        <v>1791</v>
      </c>
      <c r="N3903" s="51" t="s">
        <v>2735</v>
      </c>
      <c r="O3903" s="51">
        <v>507900</v>
      </c>
      <c r="P3903" s="51" t="s">
        <v>1195</v>
      </c>
      <c r="Q3903" s="51" t="s">
        <v>1194</v>
      </c>
      <c r="R3903" s="51" t="s">
        <v>15</v>
      </c>
      <c r="T3903" s="51" t="s">
        <v>2491</v>
      </c>
    </row>
    <row r="3904" spans="1:20" x14ac:dyDescent="0.2">
      <c r="A3904" s="51" t="s">
        <v>2484</v>
      </c>
      <c r="B3904" s="51" t="s">
        <v>1208</v>
      </c>
      <c r="C3904" s="51" t="s">
        <v>2483</v>
      </c>
      <c r="D3904" s="51" t="s">
        <v>1556</v>
      </c>
      <c r="E3904" s="51" t="s">
        <v>1555</v>
      </c>
      <c r="F3904" s="51" t="s">
        <v>1204</v>
      </c>
      <c r="G3904" s="51" t="s">
        <v>1203</v>
      </c>
      <c r="H3904" s="51" t="s">
        <v>1202</v>
      </c>
      <c r="I3904" s="51" t="s">
        <v>1201</v>
      </c>
      <c r="J3904" s="51" t="s">
        <v>1200</v>
      </c>
      <c r="K3904" s="51" t="s">
        <v>1199</v>
      </c>
      <c r="L3904" s="51" t="s">
        <v>1219</v>
      </c>
      <c r="M3904" s="51" t="s">
        <v>1791</v>
      </c>
      <c r="N3904" s="51" t="s">
        <v>2735</v>
      </c>
      <c r="O3904" s="51">
        <v>178000</v>
      </c>
      <c r="P3904" s="51" t="s">
        <v>1195</v>
      </c>
      <c r="Q3904" s="51" t="s">
        <v>1194</v>
      </c>
      <c r="R3904" s="51" t="s">
        <v>15</v>
      </c>
      <c r="T3904" s="51" t="s">
        <v>2504</v>
      </c>
    </row>
    <row r="3905" spans="1:20" x14ac:dyDescent="0.2">
      <c r="A3905" s="51" t="s">
        <v>2484</v>
      </c>
      <c r="B3905" s="51" t="s">
        <v>1208</v>
      </c>
      <c r="C3905" s="51" t="s">
        <v>2483</v>
      </c>
      <c r="D3905" s="51" t="s">
        <v>1556</v>
      </c>
      <c r="E3905" s="51" t="s">
        <v>1555</v>
      </c>
      <c r="F3905" s="51" t="s">
        <v>1204</v>
      </c>
      <c r="G3905" s="51" t="s">
        <v>1203</v>
      </c>
      <c r="H3905" s="51" t="s">
        <v>1202</v>
      </c>
      <c r="I3905" s="51" t="s">
        <v>1201</v>
      </c>
      <c r="J3905" s="51" t="s">
        <v>1200</v>
      </c>
      <c r="K3905" s="51" t="s">
        <v>1199</v>
      </c>
      <c r="L3905" s="51" t="s">
        <v>1217</v>
      </c>
      <c r="M3905" s="51" t="s">
        <v>1791</v>
      </c>
      <c r="N3905" s="51" t="s">
        <v>2735</v>
      </c>
      <c r="O3905" s="51">
        <v>139700</v>
      </c>
      <c r="P3905" s="51" t="s">
        <v>1195</v>
      </c>
      <c r="Q3905" s="51" t="s">
        <v>1194</v>
      </c>
      <c r="R3905" s="51" t="s">
        <v>15</v>
      </c>
      <c r="T3905" s="51" t="s">
        <v>2516</v>
      </c>
    </row>
    <row r="3906" spans="1:20" x14ac:dyDescent="0.2">
      <c r="A3906" s="51" t="s">
        <v>2484</v>
      </c>
      <c r="B3906" s="51" t="s">
        <v>1208</v>
      </c>
      <c r="C3906" s="51" t="s">
        <v>2483</v>
      </c>
      <c r="D3906" s="51" t="s">
        <v>1556</v>
      </c>
      <c r="E3906" s="51" t="s">
        <v>1555</v>
      </c>
      <c r="F3906" s="51" t="s">
        <v>1204</v>
      </c>
      <c r="G3906" s="51" t="s">
        <v>1203</v>
      </c>
      <c r="H3906" s="51" t="s">
        <v>1202</v>
      </c>
      <c r="I3906" s="51" t="s">
        <v>1201</v>
      </c>
      <c r="J3906" s="51" t="s">
        <v>1200</v>
      </c>
      <c r="K3906" s="51" t="s">
        <v>1199</v>
      </c>
      <c r="L3906" s="51" t="s">
        <v>1215</v>
      </c>
      <c r="M3906" s="51" t="s">
        <v>1791</v>
      </c>
      <c r="N3906" s="51" t="s">
        <v>2735</v>
      </c>
      <c r="O3906" s="51">
        <v>469900</v>
      </c>
      <c r="P3906" s="51" t="s">
        <v>1195</v>
      </c>
      <c r="Q3906" s="51" t="s">
        <v>1194</v>
      </c>
      <c r="R3906" s="51" t="s">
        <v>15</v>
      </c>
      <c r="T3906" s="51" t="s">
        <v>2615</v>
      </c>
    </row>
    <row r="3907" spans="1:20" x14ac:dyDescent="0.2">
      <c r="A3907" s="51" t="s">
        <v>2484</v>
      </c>
      <c r="B3907" s="51" t="s">
        <v>1208</v>
      </c>
      <c r="C3907" s="51" t="s">
        <v>2483</v>
      </c>
      <c r="D3907" s="51" t="s">
        <v>1556</v>
      </c>
      <c r="E3907" s="51" t="s">
        <v>1555</v>
      </c>
      <c r="F3907" s="51" t="s">
        <v>1204</v>
      </c>
      <c r="G3907" s="51" t="s">
        <v>1203</v>
      </c>
      <c r="H3907" s="51" t="s">
        <v>1202</v>
      </c>
      <c r="I3907" s="51" t="s">
        <v>1201</v>
      </c>
      <c r="J3907" s="51" t="s">
        <v>1200</v>
      </c>
      <c r="K3907" s="51" t="s">
        <v>1199</v>
      </c>
      <c r="L3907" s="51" t="s">
        <v>1212</v>
      </c>
      <c r="M3907" s="51" t="s">
        <v>1791</v>
      </c>
      <c r="N3907" s="51" t="s">
        <v>2735</v>
      </c>
      <c r="O3907" s="51">
        <v>195200</v>
      </c>
      <c r="P3907" s="51" t="s">
        <v>1195</v>
      </c>
      <c r="Q3907" s="51" t="s">
        <v>1194</v>
      </c>
      <c r="R3907" s="51" t="s">
        <v>1213</v>
      </c>
      <c r="T3907" s="51" t="s">
        <v>2614</v>
      </c>
    </row>
    <row r="3908" spans="1:20" x14ac:dyDescent="0.2">
      <c r="A3908" s="51" t="s">
        <v>2484</v>
      </c>
      <c r="B3908" s="51" t="s">
        <v>1208</v>
      </c>
      <c r="C3908" s="51" t="s">
        <v>2483</v>
      </c>
      <c r="D3908" s="51" t="s">
        <v>1556</v>
      </c>
      <c r="E3908" s="51" t="s">
        <v>1555</v>
      </c>
      <c r="F3908" s="51" t="s">
        <v>1204</v>
      </c>
      <c r="G3908" s="51" t="s">
        <v>1203</v>
      </c>
      <c r="H3908" s="51" t="s">
        <v>1202</v>
      </c>
      <c r="I3908" s="51" t="s">
        <v>1201</v>
      </c>
      <c r="J3908" s="51" t="s">
        <v>1200</v>
      </c>
      <c r="K3908" s="51" t="s">
        <v>1199</v>
      </c>
      <c r="L3908" s="51" t="s">
        <v>1198</v>
      </c>
      <c r="M3908" s="51" t="s">
        <v>1791</v>
      </c>
      <c r="N3908" s="51" t="s">
        <v>2735</v>
      </c>
      <c r="O3908" s="51">
        <v>153900</v>
      </c>
      <c r="P3908" s="51" t="s">
        <v>1195</v>
      </c>
      <c r="Q3908" s="51" t="s">
        <v>1194</v>
      </c>
      <c r="R3908" s="51" t="s">
        <v>15</v>
      </c>
      <c r="T3908" s="51" t="s">
        <v>2502</v>
      </c>
    </row>
    <row r="3909" spans="1:20" x14ac:dyDescent="0.2">
      <c r="A3909" s="51" t="s">
        <v>2484</v>
      </c>
      <c r="B3909" s="51" t="s">
        <v>1208</v>
      </c>
      <c r="C3909" s="51" t="s">
        <v>2483</v>
      </c>
      <c r="D3909" s="51" t="s">
        <v>1556</v>
      </c>
      <c r="E3909" s="51" t="s">
        <v>1555</v>
      </c>
      <c r="F3909" s="51" t="s">
        <v>1204</v>
      </c>
      <c r="G3909" s="51" t="s">
        <v>1203</v>
      </c>
      <c r="H3909" s="51" t="s">
        <v>1202</v>
      </c>
      <c r="I3909" s="51" t="s">
        <v>1201</v>
      </c>
      <c r="J3909" s="51" t="s">
        <v>1200</v>
      </c>
      <c r="K3909" s="51" t="s">
        <v>1199</v>
      </c>
      <c r="L3909" s="51" t="s">
        <v>1251</v>
      </c>
      <c r="M3909" s="51" t="s">
        <v>1791</v>
      </c>
      <c r="N3909" s="51" t="s">
        <v>2735</v>
      </c>
      <c r="O3909" s="51">
        <v>326600</v>
      </c>
      <c r="P3909" s="51" t="s">
        <v>1195</v>
      </c>
      <c r="Q3909" s="51" t="s">
        <v>1194</v>
      </c>
      <c r="R3909" s="51" t="s">
        <v>1213</v>
      </c>
      <c r="T3909" s="51" t="s">
        <v>2543</v>
      </c>
    </row>
    <row r="3910" spans="1:20" x14ac:dyDescent="0.2">
      <c r="A3910" s="51" t="s">
        <v>2484</v>
      </c>
      <c r="B3910" s="51" t="s">
        <v>1208</v>
      </c>
      <c r="C3910" s="51" t="s">
        <v>2483</v>
      </c>
      <c r="D3910" s="51" t="s">
        <v>1556</v>
      </c>
      <c r="E3910" s="51" t="s">
        <v>1555</v>
      </c>
      <c r="F3910" s="51" t="s">
        <v>1204</v>
      </c>
      <c r="G3910" s="51" t="s">
        <v>1203</v>
      </c>
      <c r="H3910" s="51" t="s">
        <v>1202</v>
      </c>
      <c r="I3910" s="51" t="s">
        <v>1201</v>
      </c>
      <c r="J3910" s="51" t="s">
        <v>1200</v>
      </c>
      <c r="K3910" s="51" t="s">
        <v>1199</v>
      </c>
      <c r="L3910" s="51" t="s">
        <v>1248</v>
      </c>
      <c r="M3910" s="51" t="s">
        <v>1272</v>
      </c>
      <c r="N3910" s="51" t="s">
        <v>1166</v>
      </c>
      <c r="O3910" s="51">
        <v>327900</v>
      </c>
      <c r="P3910" s="51" t="s">
        <v>1195</v>
      </c>
      <c r="Q3910" s="51" t="s">
        <v>1194</v>
      </c>
      <c r="R3910" s="51" t="s">
        <v>1213</v>
      </c>
      <c r="T3910" s="51" t="s">
        <v>2321</v>
      </c>
    </row>
    <row r="3911" spans="1:20" x14ac:dyDescent="0.2">
      <c r="A3911" s="51" t="s">
        <v>2484</v>
      </c>
      <c r="B3911" s="51" t="s">
        <v>1208</v>
      </c>
      <c r="C3911" s="51" t="s">
        <v>2483</v>
      </c>
      <c r="D3911" s="51" t="s">
        <v>1556</v>
      </c>
      <c r="E3911" s="51" t="s">
        <v>1555</v>
      </c>
      <c r="F3911" s="51" t="s">
        <v>1204</v>
      </c>
      <c r="G3911" s="51" t="s">
        <v>1203</v>
      </c>
      <c r="H3911" s="51" t="s">
        <v>1202</v>
      </c>
      <c r="I3911" s="51" t="s">
        <v>1201</v>
      </c>
      <c r="J3911" s="51" t="s">
        <v>1200</v>
      </c>
      <c r="K3911" s="51" t="s">
        <v>1199</v>
      </c>
      <c r="L3911" s="51" t="s">
        <v>1246</v>
      </c>
      <c r="M3911" s="51" t="s">
        <v>1197</v>
      </c>
      <c r="N3911" s="51" t="s">
        <v>1168</v>
      </c>
      <c r="O3911" s="51">
        <v>430900</v>
      </c>
      <c r="P3911" s="51" t="s">
        <v>1195</v>
      </c>
      <c r="Q3911" s="51" t="s">
        <v>1194</v>
      </c>
      <c r="R3911" s="51" t="s">
        <v>15</v>
      </c>
      <c r="T3911" s="51" t="s">
        <v>1525</v>
      </c>
    </row>
    <row r="3912" spans="1:20" x14ac:dyDescent="0.2">
      <c r="A3912" s="51" t="s">
        <v>2484</v>
      </c>
      <c r="B3912" s="51" t="s">
        <v>1208</v>
      </c>
      <c r="C3912" s="51" t="s">
        <v>2483</v>
      </c>
      <c r="D3912" s="51" t="s">
        <v>1556</v>
      </c>
      <c r="E3912" s="51" t="s">
        <v>1555</v>
      </c>
      <c r="F3912" s="51" t="s">
        <v>1204</v>
      </c>
      <c r="G3912" s="51" t="s">
        <v>1203</v>
      </c>
      <c r="H3912" s="51" t="s">
        <v>1202</v>
      </c>
      <c r="I3912" s="51" t="s">
        <v>1201</v>
      </c>
      <c r="J3912" s="51" t="s">
        <v>1200</v>
      </c>
      <c r="K3912" s="51" t="s">
        <v>1199</v>
      </c>
      <c r="L3912" s="51" t="s">
        <v>1244</v>
      </c>
      <c r="M3912" s="51" t="s">
        <v>1211</v>
      </c>
      <c r="N3912" s="51" t="s">
        <v>1164</v>
      </c>
      <c r="O3912" s="51">
        <v>582400</v>
      </c>
      <c r="P3912" s="51" t="s">
        <v>1195</v>
      </c>
      <c r="Q3912" s="51" t="s">
        <v>1194</v>
      </c>
      <c r="R3912" s="51" t="s">
        <v>15</v>
      </c>
      <c r="T3912" s="51" t="s">
        <v>2511</v>
      </c>
    </row>
    <row r="3913" spans="1:20" x14ac:dyDescent="0.2">
      <c r="A3913" s="51" t="s">
        <v>2484</v>
      </c>
      <c r="B3913" s="51" t="s">
        <v>1208</v>
      </c>
      <c r="C3913" s="51" t="s">
        <v>2483</v>
      </c>
      <c r="D3913" s="51" t="s">
        <v>1556</v>
      </c>
      <c r="E3913" s="51" t="s">
        <v>1555</v>
      </c>
      <c r="F3913" s="51" t="s">
        <v>1204</v>
      </c>
      <c r="G3913" s="51" t="s">
        <v>1203</v>
      </c>
      <c r="H3913" s="51" t="s">
        <v>1202</v>
      </c>
      <c r="I3913" s="51" t="s">
        <v>1201</v>
      </c>
      <c r="J3913" s="51" t="s">
        <v>1200</v>
      </c>
      <c r="K3913" s="51" t="s">
        <v>1199</v>
      </c>
      <c r="L3913" s="51" t="s">
        <v>1242</v>
      </c>
      <c r="M3913" s="51" t="s">
        <v>1211</v>
      </c>
      <c r="N3913" s="51" t="s">
        <v>1164</v>
      </c>
      <c r="O3913" s="51">
        <v>475000</v>
      </c>
      <c r="P3913" s="51" t="s">
        <v>1195</v>
      </c>
      <c r="Q3913" s="51" t="s">
        <v>1194</v>
      </c>
      <c r="R3913" s="51" t="s">
        <v>1213</v>
      </c>
      <c r="T3913" s="51" t="s">
        <v>2520</v>
      </c>
    </row>
    <row r="3914" spans="1:20" x14ac:dyDescent="0.2">
      <c r="A3914" s="51" t="s">
        <v>2484</v>
      </c>
      <c r="B3914" s="51" t="s">
        <v>1208</v>
      </c>
      <c r="C3914" s="51" t="s">
        <v>2483</v>
      </c>
      <c r="D3914" s="51" t="s">
        <v>1556</v>
      </c>
      <c r="E3914" s="51" t="s">
        <v>1555</v>
      </c>
      <c r="F3914" s="51" t="s">
        <v>1204</v>
      </c>
      <c r="G3914" s="51" t="s">
        <v>1203</v>
      </c>
      <c r="H3914" s="51" t="s">
        <v>1202</v>
      </c>
      <c r="I3914" s="51" t="s">
        <v>1201</v>
      </c>
      <c r="J3914" s="51" t="s">
        <v>1200</v>
      </c>
      <c r="K3914" s="51" t="s">
        <v>1199</v>
      </c>
      <c r="L3914" s="51" t="s">
        <v>1238</v>
      </c>
      <c r="M3914" s="51" t="s">
        <v>1211</v>
      </c>
      <c r="N3914" s="51" t="s">
        <v>1164</v>
      </c>
      <c r="O3914" s="51">
        <v>275500</v>
      </c>
      <c r="P3914" s="51" t="s">
        <v>1195</v>
      </c>
      <c r="Q3914" s="51" t="s">
        <v>1194</v>
      </c>
      <c r="R3914" s="51" t="s">
        <v>1213</v>
      </c>
      <c r="T3914" s="51" t="s">
        <v>1920</v>
      </c>
    </row>
    <row r="3915" spans="1:20" x14ac:dyDescent="0.2">
      <c r="A3915" s="51" t="s">
        <v>2484</v>
      </c>
      <c r="B3915" s="51" t="s">
        <v>1208</v>
      </c>
      <c r="C3915" s="51" t="s">
        <v>2483</v>
      </c>
      <c r="D3915" s="51" t="s">
        <v>1547</v>
      </c>
      <c r="E3915" s="51" t="s">
        <v>1546</v>
      </c>
      <c r="F3915" s="51" t="s">
        <v>1204</v>
      </c>
      <c r="G3915" s="51" t="s">
        <v>1203</v>
      </c>
      <c r="H3915" s="51" t="s">
        <v>1202</v>
      </c>
      <c r="I3915" s="51" t="s">
        <v>1201</v>
      </c>
      <c r="J3915" s="51" t="s">
        <v>1200</v>
      </c>
      <c r="K3915" s="51" t="s">
        <v>1199</v>
      </c>
      <c r="L3915" s="51" t="s">
        <v>1222</v>
      </c>
      <c r="M3915" s="51" t="s">
        <v>1211</v>
      </c>
      <c r="N3915" s="51" t="s">
        <v>1164</v>
      </c>
      <c r="O3915" s="51">
        <v>241000</v>
      </c>
      <c r="P3915" s="51" t="s">
        <v>1195</v>
      </c>
      <c r="Q3915" s="51" t="s">
        <v>1194</v>
      </c>
      <c r="R3915" s="51" t="s">
        <v>15</v>
      </c>
      <c r="T3915" s="51" t="s">
        <v>2562</v>
      </c>
    </row>
    <row r="3916" spans="1:20" x14ac:dyDescent="0.2">
      <c r="A3916" s="51" t="s">
        <v>2484</v>
      </c>
      <c r="B3916" s="51" t="s">
        <v>1208</v>
      </c>
      <c r="C3916" s="51" t="s">
        <v>2483</v>
      </c>
      <c r="D3916" s="51" t="s">
        <v>1547</v>
      </c>
      <c r="E3916" s="51" t="s">
        <v>1546</v>
      </c>
      <c r="F3916" s="51" t="s">
        <v>1204</v>
      </c>
      <c r="G3916" s="51" t="s">
        <v>1203</v>
      </c>
      <c r="H3916" s="51" t="s">
        <v>1202</v>
      </c>
      <c r="I3916" s="51" t="s">
        <v>1201</v>
      </c>
      <c r="J3916" s="51" t="s">
        <v>1200</v>
      </c>
      <c r="K3916" s="51" t="s">
        <v>1199</v>
      </c>
      <c r="L3916" s="51" t="s">
        <v>1219</v>
      </c>
      <c r="M3916" s="51" t="s">
        <v>1211</v>
      </c>
      <c r="N3916" s="51" t="s">
        <v>1164</v>
      </c>
      <c r="O3916" s="51">
        <v>199000</v>
      </c>
      <c r="P3916" s="51" t="s">
        <v>1195</v>
      </c>
      <c r="Q3916" s="51" t="s">
        <v>1194</v>
      </c>
      <c r="R3916" s="51" t="s">
        <v>15</v>
      </c>
      <c r="T3916" s="51" t="s">
        <v>2573</v>
      </c>
    </row>
    <row r="3917" spans="1:20" x14ac:dyDescent="0.2">
      <c r="A3917" s="51" t="s">
        <v>2484</v>
      </c>
      <c r="B3917" s="51" t="s">
        <v>1208</v>
      </c>
      <c r="C3917" s="51" t="s">
        <v>2483</v>
      </c>
      <c r="D3917" s="51" t="s">
        <v>1547</v>
      </c>
      <c r="E3917" s="51" t="s">
        <v>1546</v>
      </c>
      <c r="F3917" s="51" t="s">
        <v>1204</v>
      </c>
      <c r="G3917" s="51" t="s">
        <v>1203</v>
      </c>
      <c r="H3917" s="51" t="s">
        <v>1202</v>
      </c>
      <c r="I3917" s="51" t="s">
        <v>1201</v>
      </c>
      <c r="J3917" s="51" t="s">
        <v>1200</v>
      </c>
      <c r="K3917" s="51" t="s">
        <v>1199</v>
      </c>
      <c r="L3917" s="51" t="s">
        <v>1217</v>
      </c>
      <c r="M3917" s="51" t="s">
        <v>1211</v>
      </c>
      <c r="N3917" s="51" t="s">
        <v>1164</v>
      </c>
      <c r="O3917" s="51">
        <v>589900</v>
      </c>
      <c r="P3917" s="51" t="s">
        <v>1195</v>
      </c>
      <c r="Q3917" s="51" t="s">
        <v>1194</v>
      </c>
      <c r="R3917" s="51" t="s">
        <v>15</v>
      </c>
      <c r="T3917" s="51" t="s">
        <v>1382</v>
      </c>
    </row>
    <row r="3918" spans="1:20" x14ac:dyDescent="0.2">
      <c r="A3918" s="51" t="s">
        <v>2484</v>
      </c>
      <c r="B3918" s="51" t="s">
        <v>1208</v>
      </c>
      <c r="C3918" s="51" t="s">
        <v>2483</v>
      </c>
      <c r="D3918" s="51" t="s">
        <v>1547</v>
      </c>
      <c r="E3918" s="51" t="s">
        <v>1546</v>
      </c>
      <c r="F3918" s="51" t="s">
        <v>1204</v>
      </c>
      <c r="G3918" s="51" t="s">
        <v>1203</v>
      </c>
      <c r="H3918" s="51" t="s">
        <v>1202</v>
      </c>
      <c r="I3918" s="51" t="s">
        <v>1201</v>
      </c>
      <c r="J3918" s="51" t="s">
        <v>1200</v>
      </c>
      <c r="K3918" s="51" t="s">
        <v>1199</v>
      </c>
      <c r="L3918" s="51" t="s">
        <v>1215</v>
      </c>
      <c r="M3918" s="51" t="s">
        <v>1221</v>
      </c>
      <c r="N3918" s="51" t="s">
        <v>1164</v>
      </c>
      <c r="O3918" s="51">
        <v>263900</v>
      </c>
      <c r="P3918" s="51" t="s">
        <v>1195</v>
      </c>
      <c r="Q3918" s="51" t="s">
        <v>1194</v>
      </c>
      <c r="R3918" s="51" t="s">
        <v>15</v>
      </c>
      <c r="T3918" s="51" t="s">
        <v>2613</v>
      </c>
    </row>
    <row r="3919" spans="1:20" x14ac:dyDescent="0.2">
      <c r="A3919" s="51" t="s">
        <v>2484</v>
      </c>
      <c r="B3919" s="51" t="s">
        <v>1208</v>
      </c>
      <c r="C3919" s="51" t="s">
        <v>2483</v>
      </c>
      <c r="D3919" s="51" t="s">
        <v>1547</v>
      </c>
      <c r="E3919" s="51" t="s">
        <v>1546</v>
      </c>
      <c r="F3919" s="51" t="s">
        <v>1204</v>
      </c>
      <c r="G3919" s="51" t="s">
        <v>1203</v>
      </c>
      <c r="H3919" s="51" t="s">
        <v>1202</v>
      </c>
      <c r="I3919" s="51" t="s">
        <v>1201</v>
      </c>
      <c r="J3919" s="51" t="s">
        <v>1200</v>
      </c>
      <c r="K3919" s="51" t="s">
        <v>1199</v>
      </c>
      <c r="L3919" s="51" t="s">
        <v>1212</v>
      </c>
      <c r="M3919" s="51" t="s">
        <v>1211</v>
      </c>
      <c r="N3919" s="51" t="s">
        <v>1164</v>
      </c>
      <c r="O3919" s="51">
        <v>316600</v>
      </c>
      <c r="P3919" s="51" t="s">
        <v>1195</v>
      </c>
      <c r="Q3919" s="51" t="s">
        <v>1194</v>
      </c>
      <c r="R3919" s="51" t="s">
        <v>15</v>
      </c>
      <c r="T3919" s="51" t="s">
        <v>2526</v>
      </c>
    </row>
    <row r="3920" spans="1:20" x14ac:dyDescent="0.2">
      <c r="A3920" s="51" t="s">
        <v>2484</v>
      </c>
      <c r="B3920" s="51" t="s">
        <v>1208</v>
      </c>
      <c r="C3920" s="51" t="s">
        <v>2483</v>
      </c>
      <c r="D3920" s="51" t="s">
        <v>1547</v>
      </c>
      <c r="E3920" s="51" t="s">
        <v>1546</v>
      </c>
      <c r="F3920" s="51" t="s">
        <v>1204</v>
      </c>
      <c r="G3920" s="51" t="s">
        <v>1203</v>
      </c>
      <c r="H3920" s="51" t="s">
        <v>1202</v>
      </c>
      <c r="I3920" s="51" t="s">
        <v>1201</v>
      </c>
      <c r="J3920" s="51" t="s">
        <v>1200</v>
      </c>
      <c r="K3920" s="51" t="s">
        <v>1199</v>
      </c>
      <c r="L3920" s="51" t="s">
        <v>1198</v>
      </c>
      <c r="M3920" s="51" t="s">
        <v>1791</v>
      </c>
      <c r="N3920" s="51" t="s">
        <v>2735</v>
      </c>
      <c r="O3920" s="51">
        <v>196250</v>
      </c>
      <c r="P3920" s="51" t="s">
        <v>1195</v>
      </c>
      <c r="Q3920" s="51" t="s">
        <v>1194</v>
      </c>
      <c r="R3920" s="51" t="s">
        <v>15</v>
      </c>
      <c r="T3920" s="51" t="s">
        <v>2612</v>
      </c>
    </row>
    <row r="3921" spans="1:20" x14ac:dyDescent="0.2">
      <c r="A3921" s="51" t="s">
        <v>2484</v>
      </c>
      <c r="B3921" s="51" t="s">
        <v>1208</v>
      </c>
      <c r="C3921" s="51" t="s">
        <v>2483</v>
      </c>
      <c r="D3921" s="51" t="s">
        <v>1547</v>
      </c>
      <c r="E3921" s="51" t="s">
        <v>1546</v>
      </c>
      <c r="F3921" s="51" t="s">
        <v>1204</v>
      </c>
      <c r="G3921" s="51" t="s">
        <v>1203</v>
      </c>
      <c r="H3921" s="51" t="s">
        <v>1202</v>
      </c>
      <c r="I3921" s="51" t="s">
        <v>1201</v>
      </c>
      <c r="J3921" s="51" t="s">
        <v>1200</v>
      </c>
      <c r="K3921" s="51" t="s">
        <v>1199</v>
      </c>
      <c r="L3921" s="51" t="s">
        <v>1251</v>
      </c>
      <c r="M3921" s="51" t="s">
        <v>1221</v>
      </c>
      <c r="N3921" s="51" t="s">
        <v>1164</v>
      </c>
      <c r="O3921" s="51">
        <v>183100</v>
      </c>
      <c r="P3921" s="51" t="s">
        <v>1195</v>
      </c>
      <c r="Q3921" s="51" t="s">
        <v>1194</v>
      </c>
      <c r="R3921" s="51" t="s">
        <v>15</v>
      </c>
      <c r="T3921" s="51" t="s">
        <v>2496</v>
      </c>
    </row>
    <row r="3922" spans="1:20" x14ac:dyDescent="0.2">
      <c r="A3922" s="51" t="s">
        <v>2484</v>
      </c>
      <c r="B3922" s="51" t="s">
        <v>1208</v>
      </c>
      <c r="C3922" s="51" t="s">
        <v>2483</v>
      </c>
      <c r="D3922" s="51" t="s">
        <v>1547</v>
      </c>
      <c r="E3922" s="51" t="s">
        <v>1546</v>
      </c>
      <c r="F3922" s="51" t="s">
        <v>1204</v>
      </c>
      <c r="G3922" s="51" t="s">
        <v>1203</v>
      </c>
      <c r="H3922" s="51" t="s">
        <v>1202</v>
      </c>
      <c r="I3922" s="51" t="s">
        <v>1201</v>
      </c>
      <c r="J3922" s="51" t="s">
        <v>1200</v>
      </c>
      <c r="K3922" s="51" t="s">
        <v>1199</v>
      </c>
      <c r="L3922" s="51" t="s">
        <v>1248</v>
      </c>
      <c r="M3922" s="51" t="s">
        <v>1791</v>
      </c>
      <c r="N3922" s="51" t="s">
        <v>2735</v>
      </c>
      <c r="O3922" s="51">
        <v>204000</v>
      </c>
      <c r="P3922" s="51" t="s">
        <v>1195</v>
      </c>
      <c r="Q3922" s="51" t="s">
        <v>1194</v>
      </c>
      <c r="R3922" s="51" t="s">
        <v>15</v>
      </c>
      <c r="T3922" s="51" t="s">
        <v>1875</v>
      </c>
    </row>
    <row r="3923" spans="1:20" x14ac:dyDescent="0.2">
      <c r="A3923" s="51" t="s">
        <v>2484</v>
      </c>
      <c r="B3923" s="51" t="s">
        <v>1208</v>
      </c>
      <c r="C3923" s="51" t="s">
        <v>2483</v>
      </c>
      <c r="D3923" s="51" t="s">
        <v>1547</v>
      </c>
      <c r="E3923" s="51" t="s">
        <v>1546</v>
      </c>
      <c r="F3923" s="51" t="s">
        <v>1204</v>
      </c>
      <c r="G3923" s="51" t="s">
        <v>1203</v>
      </c>
      <c r="H3923" s="51" t="s">
        <v>1202</v>
      </c>
      <c r="I3923" s="51" t="s">
        <v>1201</v>
      </c>
      <c r="J3923" s="51" t="s">
        <v>1200</v>
      </c>
      <c r="K3923" s="51" t="s">
        <v>1199</v>
      </c>
      <c r="L3923" s="51" t="s">
        <v>1246</v>
      </c>
      <c r="M3923" s="51" t="s">
        <v>1791</v>
      </c>
      <c r="N3923" s="51" t="s">
        <v>2735</v>
      </c>
      <c r="O3923" s="51">
        <v>507900</v>
      </c>
      <c r="P3923" s="51" t="s">
        <v>1195</v>
      </c>
      <c r="Q3923" s="51" t="s">
        <v>1194</v>
      </c>
      <c r="R3923" s="51" t="s">
        <v>15</v>
      </c>
      <c r="T3923" s="51" t="s">
        <v>2491</v>
      </c>
    </row>
    <row r="3924" spans="1:20" x14ac:dyDescent="0.2">
      <c r="A3924" s="51" t="s">
        <v>2484</v>
      </c>
      <c r="B3924" s="51" t="s">
        <v>1208</v>
      </c>
      <c r="C3924" s="51" t="s">
        <v>2483</v>
      </c>
      <c r="D3924" s="51" t="s">
        <v>1547</v>
      </c>
      <c r="E3924" s="51" t="s">
        <v>1546</v>
      </c>
      <c r="F3924" s="51" t="s">
        <v>1204</v>
      </c>
      <c r="G3924" s="51" t="s">
        <v>1203</v>
      </c>
      <c r="H3924" s="51" t="s">
        <v>1202</v>
      </c>
      <c r="I3924" s="51" t="s">
        <v>1201</v>
      </c>
      <c r="J3924" s="51" t="s">
        <v>1200</v>
      </c>
      <c r="K3924" s="51" t="s">
        <v>1199</v>
      </c>
      <c r="L3924" s="51" t="s">
        <v>1244</v>
      </c>
      <c r="M3924" s="51" t="s">
        <v>1791</v>
      </c>
      <c r="N3924" s="51" t="s">
        <v>2735</v>
      </c>
      <c r="O3924" s="51">
        <v>282700</v>
      </c>
      <c r="P3924" s="51" t="s">
        <v>1195</v>
      </c>
      <c r="Q3924" s="51" t="s">
        <v>1194</v>
      </c>
      <c r="R3924" s="51" t="s">
        <v>15</v>
      </c>
      <c r="T3924" s="51" t="s">
        <v>1687</v>
      </c>
    </row>
    <row r="3925" spans="1:20" x14ac:dyDescent="0.2">
      <c r="A3925" s="51" t="s">
        <v>2484</v>
      </c>
      <c r="B3925" s="51" t="s">
        <v>1208</v>
      </c>
      <c r="C3925" s="51" t="s">
        <v>2483</v>
      </c>
      <c r="D3925" s="51" t="s">
        <v>1547</v>
      </c>
      <c r="E3925" s="51" t="s">
        <v>1546</v>
      </c>
      <c r="F3925" s="51" t="s">
        <v>1204</v>
      </c>
      <c r="G3925" s="51" t="s">
        <v>1203</v>
      </c>
      <c r="H3925" s="51" t="s">
        <v>1202</v>
      </c>
      <c r="I3925" s="51" t="s">
        <v>1201</v>
      </c>
      <c r="J3925" s="51" t="s">
        <v>1200</v>
      </c>
      <c r="K3925" s="51" t="s">
        <v>1199</v>
      </c>
      <c r="L3925" s="51" t="s">
        <v>1242</v>
      </c>
      <c r="M3925" s="51" t="s">
        <v>1211</v>
      </c>
      <c r="N3925" s="51" t="s">
        <v>1164</v>
      </c>
      <c r="O3925" s="51">
        <v>321300</v>
      </c>
      <c r="P3925" s="51" t="s">
        <v>1195</v>
      </c>
      <c r="Q3925" s="51" t="s">
        <v>1194</v>
      </c>
      <c r="R3925" s="51" t="s">
        <v>15</v>
      </c>
      <c r="T3925" s="51" t="s">
        <v>2533</v>
      </c>
    </row>
    <row r="3926" spans="1:20" x14ac:dyDescent="0.2">
      <c r="A3926" s="51" t="s">
        <v>2484</v>
      </c>
      <c r="B3926" s="51" t="s">
        <v>1208</v>
      </c>
      <c r="C3926" s="51" t="s">
        <v>2483</v>
      </c>
      <c r="D3926" s="51" t="s">
        <v>1547</v>
      </c>
      <c r="E3926" s="51" t="s">
        <v>1546</v>
      </c>
      <c r="F3926" s="51" t="s">
        <v>1204</v>
      </c>
      <c r="G3926" s="51" t="s">
        <v>1203</v>
      </c>
      <c r="H3926" s="51" t="s">
        <v>1202</v>
      </c>
      <c r="I3926" s="51" t="s">
        <v>1201</v>
      </c>
      <c r="J3926" s="51" t="s">
        <v>1200</v>
      </c>
      <c r="K3926" s="51" t="s">
        <v>1199</v>
      </c>
      <c r="L3926" s="51" t="s">
        <v>1238</v>
      </c>
      <c r="M3926" s="51" t="s">
        <v>1211</v>
      </c>
      <c r="N3926" s="51" t="s">
        <v>1164</v>
      </c>
      <c r="O3926" s="51">
        <v>342500</v>
      </c>
      <c r="P3926" s="51" t="s">
        <v>1195</v>
      </c>
      <c r="Q3926" s="51" t="s">
        <v>1194</v>
      </c>
      <c r="R3926" s="51" t="s">
        <v>15</v>
      </c>
      <c r="T3926" s="51" t="s">
        <v>2563</v>
      </c>
    </row>
    <row r="3927" spans="1:20" x14ac:dyDescent="0.2">
      <c r="A3927" s="51" t="s">
        <v>2484</v>
      </c>
      <c r="B3927" s="51" t="s">
        <v>1208</v>
      </c>
      <c r="C3927" s="51" t="s">
        <v>2483</v>
      </c>
      <c r="D3927" s="51" t="s">
        <v>1547</v>
      </c>
      <c r="E3927" s="51" t="s">
        <v>1546</v>
      </c>
      <c r="F3927" s="51" t="s">
        <v>1204</v>
      </c>
      <c r="G3927" s="51" t="s">
        <v>1203</v>
      </c>
      <c r="H3927" s="51" t="s">
        <v>1202</v>
      </c>
      <c r="I3927" s="51" t="s">
        <v>1201</v>
      </c>
      <c r="J3927" s="51" t="s">
        <v>1200</v>
      </c>
      <c r="K3927" s="51" t="s">
        <v>1199</v>
      </c>
      <c r="L3927" s="51" t="s">
        <v>1488</v>
      </c>
      <c r="M3927" s="51" t="s">
        <v>1791</v>
      </c>
      <c r="N3927" s="51" t="s">
        <v>2735</v>
      </c>
      <c r="O3927" s="51">
        <v>439900</v>
      </c>
      <c r="P3927" s="51" t="s">
        <v>1195</v>
      </c>
      <c r="Q3927" s="51" t="s">
        <v>1194</v>
      </c>
      <c r="R3927" s="51" t="s">
        <v>1213</v>
      </c>
      <c r="T3927" s="51" t="s">
        <v>1506</v>
      </c>
    </row>
    <row r="3928" spans="1:20" x14ac:dyDescent="0.2">
      <c r="A3928" s="51" t="s">
        <v>2484</v>
      </c>
      <c r="B3928" s="51" t="s">
        <v>1208</v>
      </c>
      <c r="C3928" s="51" t="s">
        <v>2483</v>
      </c>
      <c r="D3928" s="51" t="s">
        <v>1547</v>
      </c>
      <c r="E3928" s="51" t="s">
        <v>1546</v>
      </c>
      <c r="F3928" s="51" t="s">
        <v>1204</v>
      </c>
      <c r="G3928" s="51" t="s">
        <v>1203</v>
      </c>
      <c r="H3928" s="51" t="s">
        <v>1202</v>
      </c>
      <c r="I3928" s="51" t="s">
        <v>1201</v>
      </c>
      <c r="J3928" s="51" t="s">
        <v>1200</v>
      </c>
      <c r="K3928" s="51" t="s">
        <v>1199</v>
      </c>
      <c r="L3928" s="51" t="s">
        <v>1486</v>
      </c>
      <c r="M3928" s="51" t="s">
        <v>1791</v>
      </c>
      <c r="N3928" s="51" t="s">
        <v>2735</v>
      </c>
      <c r="O3928" s="51">
        <v>643500</v>
      </c>
      <c r="P3928" s="51" t="s">
        <v>1195</v>
      </c>
      <c r="Q3928" s="51" t="s">
        <v>1194</v>
      </c>
      <c r="R3928" s="51" t="s">
        <v>15</v>
      </c>
      <c r="T3928" s="51" t="s">
        <v>2611</v>
      </c>
    </row>
    <row r="3929" spans="1:20" x14ac:dyDescent="0.2">
      <c r="A3929" s="51" t="s">
        <v>2484</v>
      </c>
      <c r="B3929" s="51" t="s">
        <v>1208</v>
      </c>
      <c r="C3929" s="51" t="s">
        <v>2483</v>
      </c>
      <c r="D3929" s="51" t="s">
        <v>1547</v>
      </c>
      <c r="E3929" s="51" t="s">
        <v>1546</v>
      </c>
      <c r="F3929" s="51" t="s">
        <v>1204</v>
      </c>
      <c r="G3929" s="51" t="s">
        <v>1203</v>
      </c>
      <c r="H3929" s="51" t="s">
        <v>1202</v>
      </c>
      <c r="I3929" s="51" t="s">
        <v>1201</v>
      </c>
      <c r="J3929" s="51" t="s">
        <v>1200</v>
      </c>
      <c r="K3929" s="51" t="s">
        <v>1199</v>
      </c>
      <c r="L3929" s="51" t="s">
        <v>1484</v>
      </c>
      <c r="M3929" s="51" t="s">
        <v>1211</v>
      </c>
      <c r="N3929" s="51" t="s">
        <v>1164</v>
      </c>
      <c r="O3929" s="51">
        <v>249900</v>
      </c>
      <c r="P3929" s="51" t="s">
        <v>1195</v>
      </c>
      <c r="Q3929" s="51" t="s">
        <v>1194</v>
      </c>
      <c r="R3929" s="51" t="s">
        <v>15</v>
      </c>
      <c r="T3929" s="51" t="s">
        <v>1302</v>
      </c>
    </row>
    <row r="3930" spans="1:20" x14ac:dyDescent="0.2">
      <c r="A3930" s="51" t="s">
        <v>2484</v>
      </c>
      <c r="B3930" s="51" t="s">
        <v>1208</v>
      </c>
      <c r="C3930" s="51" t="s">
        <v>2483</v>
      </c>
      <c r="D3930" s="51" t="s">
        <v>1547</v>
      </c>
      <c r="E3930" s="51" t="s">
        <v>1546</v>
      </c>
      <c r="F3930" s="51" t="s">
        <v>1204</v>
      </c>
      <c r="G3930" s="51" t="s">
        <v>1203</v>
      </c>
      <c r="H3930" s="51" t="s">
        <v>1202</v>
      </c>
      <c r="I3930" s="51" t="s">
        <v>1201</v>
      </c>
      <c r="J3930" s="51" t="s">
        <v>1200</v>
      </c>
      <c r="K3930" s="51" t="s">
        <v>1199</v>
      </c>
      <c r="L3930" s="51" t="s">
        <v>1482</v>
      </c>
      <c r="M3930" s="51" t="s">
        <v>1211</v>
      </c>
      <c r="N3930" s="51" t="s">
        <v>1164</v>
      </c>
      <c r="O3930" s="51">
        <v>292900</v>
      </c>
      <c r="P3930" s="51" t="s">
        <v>1195</v>
      </c>
      <c r="Q3930" s="51" t="s">
        <v>1194</v>
      </c>
      <c r="R3930" s="51" t="s">
        <v>15</v>
      </c>
      <c r="T3930" s="51" t="s">
        <v>1633</v>
      </c>
    </row>
    <row r="3931" spans="1:20" x14ac:dyDescent="0.2">
      <c r="A3931" s="51" t="s">
        <v>2484</v>
      </c>
      <c r="B3931" s="51" t="s">
        <v>1208</v>
      </c>
      <c r="C3931" s="51" t="s">
        <v>2483</v>
      </c>
      <c r="D3931" s="51" t="s">
        <v>1547</v>
      </c>
      <c r="E3931" s="51" t="s">
        <v>1546</v>
      </c>
      <c r="F3931" s="51" t="s">
        <v>1204</v>
      </c>
      <c r="G3931" s="51" t="s">
        <v>1203</v>
      </c>
      <c r="H3931" s="51" t="s">
        <v>1202</v>
      </c>
      <c r="I3931" s="51" t="s">
        <v>1201</v>
      </c>
      <c r="J3931" s="51" t="s">
        <v>1200</v>
      </c>
      <c r="K3931" s="51" t="s">
        <v>1199</v>
      </c>
      <c r="L3931" s="51" t="s">
        <v>1481</v>
      </c>
      <c r="M3931" s="51" t="s">
        <v>1221</v>
      </c>
      <c r="N3931" s="51" t="s">
        <v>1164</v>
      </c>
      <c r="O3931" s="51">
        <v>337200</v>
      </c>
      <c r="P3931" s="51" t="s">
        <v>1195</v>
      </c>
      <c r="Q3931" s="51" t="s">
        <v>1194</v>
      </c>
      <c r="R3931" s="51" t="s">
        <v>15</v>
      </c>
      <c r="T3931" s="51" t="s">
        <v>2320</v>
      </c>
    </row>
    <row r="3932" spans="1:20" x14ac:dyDescent="0.2">
      <c r="A3932" s="51" t="s">
        <v>2484</v>
      </c>
      <c r="B3932" s="51" t="s">
        <v>1208</v>
      </c>
      <c r="C3932" s="51" t="s">
        <v>2483</v>
      </c>
      <c r="D3932" s="51" t="s">
        <v>1547</v>
      </c>
      <c r="E3932" s="51" t="s">
        <v>1546</v>
      </c>
      <c r="F3932" s="51" t="s">
        <v>1204</v>
      </c>
      <c r="G3932" s="51" t="s">
        <v>1203</v>
      </c>
      <c r="H3932" s="51" t="s">
        <v>1202</v>
      </c>
      <c r="I3932" s="51" t="s">
        <v>1201</v>
      </c>
      <c r="J3932" s="51" t="s">
        <v>1200</v>
      </c>
      <c r="K3932" s="51" t="s">
        <v>1199</v>
      </c>
      <c r="L3932" s="51" t="s">
        <v>1478</v>
      </c>
      <c r="M3932" s="51" t="s">
        <v>1791</v>
      </c>
      <c r="N3932" s="51" t="s">
        <v>2735</v>
      </c>
      <c r="O3932" s="51">
        <v>716000</v>
      </c>
      <c r="P3932" s="51" t="s">
        <v>1195</v>
      </c>
      <c r="Q3932" s="51" t="s">
        <v>1194</v>
      </c>
      <c r="R3932" s="51" t="s">
        <v>15</v>
      </c>
      <c r="T3932" s="51" t="s">
        <v>2561</v>
      </c>
    </row>
    <row r="3933" spans="1:20" x14ac:dyDescent="0.2">
      <c r="A3933" s="51" t="s">
        <v>2484</v>
      </c>
      <c r="B3933" s="51" t="s">
        <v>1208</v>
      </c>
      <c r="C3933" s="51" t="s">
        <v>2483</v>
      </c>
      <c r="D3933" s="51" t="s">
        <v>1528</v>
      </c>
      <c r="E3933" s="51" t="s">
        <v>1527</v>
      </c>
      <c r="F3933" s="51" t="s">
        <v>1204</v>
      </c>
      <c r="G3933" s="51" t="s">
        <v>1203</v>
      </c>
      <c r="H3933" s="51" t="s">
        <v>1202</v>
      </c>
      <c r="I3933" s="51" t="s">
        <v>1201</v>
      </c>
      <c r="J3933" s="51" t="s">
        <v>1200</v>
      </c>
      <c r="K3933" s="51" t="s">
        <v>1199</v>
      </c>
      <c r="L3933" s="51" t="s">
        <v>1222</v>
      </c>
      <c r="M3933" s="51" t="s">
        <v>1791</v>
      </c>
      <c r="N3933" s="51" t="s">
        <v>2735</v>
      </c>
      <c r="O3933" s="51">
        <v>382900</v>
      </c>
      <c r="P3933" s="51" t="s">
        <v>1195</v>
      </c>
      <c r="Q3933" s="51" t="s">
        <v>1194</v>
      </c>
      <c r="R3933" s="51" t="s">
        <v>15</v>
      </c>
      <c r="T3933" s="51" t="s">
        <v>2518</v>
      </c>
    </row>
    <row r="3934" spans="1:20" x14ac:dyDescent="0.2">
      <c r="A3934" s="51" t="s">
        <v>2484</v>
      </c>
      <c r="B3934" s="51" t="s">
        <v>1208</v>
      </c>
      <c r="C3934" s="51" t="s">
        <v>2483</v>
      </c>
      <c r="D3934" s="51" t="s">
        <v>1528</v>
      </c>
      <c r="E3934" s="51" t="s">
        <v>1527</v>
      </c>
      <c r="F3934" s="51" t="s">
        <v>1204</v>
      </c>
      <c r="G3934" s="51" t="s">
        <v>1203</v>
      </c>
      <c r="H3934" s="51" t="s">
        <v>1202</v>
      </c>
      <c r="I3934" s="51" t="s">
        <v>1201</v>
      </c>
      <c r="J3934" s="51" t="s">
        <v>1200</v>
      </c>
      <c r="K3934" s="51" t="s">
        <v>1199</v>
      </c>
      <c r="L3934" s="51" t="s">
        <v>1219</v>
      </c>
      <c r="M3934" s="51" t="s">
        <v>1197</v>
      </c>
      <c r="N3934" s="51" t="s">
        <v>1168</v>
      </c>
      <c r="O3934" s="51">
        <v>326600</v>
      </c>
      <c r="P3934" s="51" t="s">
        <v>1195</v>
      </c>
      <c r="Q3934" s="51" t="s">
        <v>1194</v>
      </c>
      <c r="R3934" s="51" t="s">
        <v>15</v>
      </c>
      <c r="T3934" s="51" t="s">
        <v>2543</v>
      </c>
    </row>
    <row r="3935" spans="1:20" x14ac:dyDescent="0.2">
      <c r="A3935" s="51" t="s">
        <v>2484</v>
      </c>
      <c r="B3935" s="51" t="s">
        <v>1208</v>
      </c>
      <c r="C3935" s="51" t="s">
        <v>2483</v>
      </c>
      <c r="D3935" s="51" t="s">
        <v>1528</v>
      </c>
      <c r="E3935" s="51" t="s">
        <v>1527</v>
      </c>
      <c r="F3935" s="51" t="s">
        <v>1204</v>
      </c>
      <c r="G3935" s="51" t="s">
        <v>1203</v>
      </c>
      <c r="H3935" s="51" t="s">
        <v>1202</v>
      </c>
      <c r="I3935" s="51" t="s">
        <v>1201</v>
      </c>
      <c r="J3935" s="51" t="s">
        <v>1200</v>
      </c>
      <c r="K3935" s="51" t="s">
        <v>1199</v>
      </c>
      <c r="L3935" s="51" t="s">
        <v>1217</v>
      </c>
      <c r="M3935" s="51" t="s">
        <v>1211</v>
      </c>
      <c r="N3935" s="51" t="s">
        <v>1164</v>
      </c>
      <c r="O3935" s="51">
        <v>329500</v>
      </c>
      <c r="P3935" s="51" t="s">
        <v>1195</v>
      </c>
      <c r="Q3935" s="51" t="s">
        <v>1194</v>
      </c>
      <c r="R3935" s="51" t="s">
        <v>15</v>
      </c>
      <c r="T3935" s="51" t="s">
        <v>2480</v>
      </c>
    </row>
    <row r="3936" spans="1:20" x14ac:dyDescent="0.2">
      <c r="A3936" s="51" t="s">
        <v>2484</v>
      </c>
      <c r="B3936" s="51" t="s">
        <v>1208</v>
      </c>
      <c r="C3936" s="51" t="s">
        <v>2483</v>
      </c>
      <c r="D3936" s="51" t="s">
        <v>1528</v>
      </c>
      <c r="E3936" s="51" t="s">
        <v>1527</v>
      </c>
      <c r="F3936" s="51" t="s">
        <v>1204</v>
      </c>
      <c r="G3936" s="51" t="s">
        <v>1203</v>
      </c>
      <c r="H3936" s="51" t="s">
        <v>1202</v>
      </c>
      <c r="I3936" s="51" t="s">
        <v>1201</v>
      </c>
      <c r="J3936" s="51" t="s">
        <v>1200</v>
      </c>
      <c r="K3936" s="51" t="s">
        <v>1199</v>
      </c>
      <c r="L3936" s="51" t="s">
        <v>1215</v>
      </c>
      <c r="M3936" s="51" t="s">
        <v>1791</v>
      </c>
      <c r="N3936" s="51" t="s">
        <v>2735</v>
      </c>
      <c r="O3936" s="51">
        <v>729900</v>
      </c>
      <c r="P3936" s="51" t="s">
        <v>1195</v>
      </c>
      <c r="Q3936" s="51" t="s">
        <v>1194</v>
      </c>
      <c r="R3936" s="51" t="s">
        <v>15</v>
      </c>
      <c r="T3936" s="51" t="s">
        <v>1741</v>
      </c>
    </row>
    <row r="3937" spans="1:20" x14ac:dyDescent="0.2">
      <c r="A3937" s="51" t="s">
        <v>2484</v>
      </c>
      <c r="B3937" s="51" t="s">
        <v>1208</v>
      </c>
      <c r="C3937" s="51" t="s">
        <v>2483</v>
      </c>
      <c r="D3937" s="51" t="s">
        <v>1528</v>
      </c>
      <c r="E3937" s="51" t="s">
        <v>1527</v>
      </c>
      <c r="F3937" s="51" t="s">
        <v>1204</v>
      </c>
      <c r="G3937" s="51" t="s">
        <v>1203</v>
      </c>
      <c r="H3937" s="51" t="s">
        <v>1202</v>
      </c>
      <c r="I3937" s="51" t="s">
        <v>1201</v>
      </c>
      <c r="J3937" s="51" t="s">
        <v>1200</v>
      </c>
      <c r="K3937" s="51" t="s">
        <v>1199</v>
      </c>
      <c r="L3937" s="51" t="s">
        <v>1212</v>
      </c>
      <c r="M3937" s="51" t="s">
        <v>1211</v>
      </c>
      <c r="N3937" s="51" t="s">
        <v>1164</v>
      </c>
      <c r="O3937" s="51">
        <v>209900</v>
      </c>
      <c r="P3937" s="51" t="s">
        <v>1195</v>
      </c>
      <c r="Q3937" s="51" t="s">
        <v>1194</v>
      </c>
      <c r="R3937" s="51" t="s">
        <v>15</v>
      </c>
      <c r="T3937" s="51" t="s">
        <v>2004</v>
      </c>
    </row>
    <row r="3938" spans="1:20" x14ac:dyDescent="0.2">
      <c r="A3938" s="51" t="s">
        <v>2484</v>
      </c>
      <c r="B3938" s="51" t="s">
        <v>1208</v>
      </c>
      <c r="C3938" s="51" t="s">
        <v>2483</v>
      </c>
      <c r="D3938" s="51" t="s">
        <v>1528</v>
      </c>
      <c r="E3938" s="51" t="s">
        <v>1527</v>
      </c>
      <c r="F3938" s="51" t="s">
        <v>1204</v>
      </c>
      <c r="G3938" s="51" t="s">
        <v>1203</v>
      </c>
      <c r="H3938" s="51" t="s">
        <v>1202</v>
      </c>
      <c r="I3938" s="51" t="s">
        <v>1201</v>
      </c>
      <c r="J3938" s="51" t="s">
        <v>1200</v>
      </c>
      <c r="K3938" s="51" t="s">
        <v>1199</v>
      </c>
      <c r="L3938" s="51" t="s">
        <v>1198</v>
      </c>
      <c r="M3938" s="51" t="s">
        <v>1791</v>
      </c>
      <c r="N3938" s="51" t="s">
        <v>2735</v>
      </c>
      <c r="O3938" s="51">
        <v>222000</v>
      </c>
      <c r="P3938" s="51" t="s">
        <v>1195</v>
      </c>
      <c r="Q3938" s="51" t="s">
        <v>1194</v>
      </c>
      <c r="R3938" s="51" t="s">
        <v>15</v>
      </c>
      <c r="T3938" s="51" t="s">
        <v>1342</v>
      </c>
    </row>
    <row r="3939" spans="1:20" x14ac:dyDescent="0.2">
      <c r="A3939" s="51" t="s">
        <v>2484</v>
      </c>
      <c r="B3939" s="51" t="s">
        <v>1208</v>
      </c>
      <c r="C3939" s="51" t="s">
        <v>2483</v>
      </c>
      <c r="D3939" s="51" t="s">
        <v>1528</v>
      </c>
      <c r="E3939" s="51" t="s">
        <v>1527</v>
      </c>
      <c r="F3939" s="51" t="s">
        <v>1204</v>
      </c>
      <c r="G3939" s="51" t="s">
        <v>1203</v>
      </c>
      <c r="H3939" s="51" t="s">
        <v>1202</v>
      </c>
      <c r="I3939" s="51" t="s">
        <v>1201</v>
      </c>
      <c r="J3939" s="51" t="s">
        <v>1200</v>
      </c>
      <c r="K3939" s="51" t="s">
        <v>1199</v>
      </c>
      <c r="L3939" s="51" t="s">
        <v>1251</v>
      </c>
      <c r="M3939" s="51" t="s">
        <v>1791</v>
      </c>
      <c r="N3939" s="51" t="s">
        <v>2735</v>
      </c>
      <c r="O3939" s="51">
        <v>179900</v>
      </c>
      <c r="P3939" s="51" t="s">
        <v>1195</v>
      </c>
      <c r="Q3939" s="51" t="s">
        <v>1194</v>
      </c>
      <c r="R3939" s="51" t="s">
        <v>15</v>
      </c>
      <c r="T3939" s="51" t="s">
        <v>1874</v>
      </c>
    </row>
    <row r="3940" spans="1:20" x14ac:dyDescent="0.2">
      <c r="A3940" s="51" t="s">
        <v>2484</v>
      </c>
      <c r="B3940" s="51" t="s">
        <v>1208</v>
      </c>
      <c r="C3940" s="51" t="s">
        <v>2483</v>
      </c>
      <c r="D3940" s="51" t="s">
        <v>1528</v>
      </c>
      <c r="E3940" s="51" t="s">
        <v>1527</v>
      </c>
      <c r="F3940" s="51" t="s">
        <v>1204</v>
      </c>
      <c r="G3940" s="51" t="s">
        <v>1203</v>
      </c>
      <c r="H3940" s="51" t="s">
        <v>1202</v>
      </c>
      <c r="I3940" s="51" t="s">
        <v>1201</v>
      </c>
      <c r="J3940" s="51" t="s">
        <v>1200</v>
      </c>
      <c r="K3940" s="51" t="s">
        <v>1199</v>
      </c>
      <c r="L3940" s="51" t="s">
        <v>1248</v>
      </c>
      <c r="M3940" s="51" t="s">
        <v>1791</v>
      </c>
      <c r="N3940" s="51" t="s">
        <v>2735</v>
      </c>
      <c r="O3940" s="51">
        <v>247700</v>
      </c>
      <c r="P3940" s="51" t="s">
        <v>1195</v>
      </c>
      <c r="Q3940" s="51" t="s">
        <v>1194</v>
      </c>
      <c r="R3940" s="51" t="s">
        <v>15</v>
      </c>
      <c r="T3940" s="51" t="s">
        <v>2488</v>
      </c>
    </row>
    <row r="3941" spans="1:20" x14ac:dyDescent="0.2">
      <c r="A3941" s="51" t="s">
        <v>2484</v>
      </c>
      <c r="B3941" s="51" t="s">
        <v>1208</v>
      </c>
      <c r="C3941" s="51" t="s">
        <v>2483</v>
      </c>
      <c r="D3941" s="51" t="s">
        <v>1528</v>
      </c>
      <c r="E3941" s="51" t="s">
        <v>1527</v>
      </c>
      <c r="F3941" s="51" t="s">
        <v>1204</v>
      </c>
      <c r="G3941" s="51" t="s">
        <v>1203</v>
      </c>
      <c r="H3941" s="51" t="s">
        <v>1202</v>
      </c>
      <c r="I3941" s="51" t="s">
        <v>1201</v>
      </c>
      <c r="J3941" s="51" t="s">
        <v>1200</v>
      </c>
      <c r="K3941" s="51" t="s">
        <v>1199</v>
      </c>
      <c r="L3941" s="51" t="s">
        <v>1246</v>
      </c>
      <c r="M3941" s="51" t="s">
        <v>1211</v>
      </c>
      <c r="N3941" s="51" t="s">
        <v>1164</v>
      </c>
      <c r="O3941" s="51">
        <v>270513.95</v>
      </c>
      <c r="P3941" s="51" t="s">
        <v>1195</v>
      </c>
      <c r="Q3941" s="51" t="s">
        <v>1194</v>
      </c>
      <c r="R3941" s="51" t="s">
        <v>15</v>
      </c>
      <c r="T3941" s="51" t="s">
        <v>2558</v>
      </c>
    </row>
    <row r="3942" spans="1:20" x14ac:dyDescent="0.2">
      <c r="A3942" s="51" t="s">
        <v>2484</v>
      </c>
      <c r="B3942" s="51" t="s">
        <v>1208</v>
      </c>
      <c r="C3942" s="51" t="s">
        <v>2483</v>
      </c>
      <c r="D3942" s="51" t="s">
        <v>1528</v>
      </c>
      <c r="E3942" s="51" t="s">
        <v>1527</v>
      </c>
      <c r="F3942" s="51" t="s">
        <v>1204</v>
      </c>
      <c r="G3942" s="51" t="s">
        <v>1203</v>
      </c>
      <c r="H3942" s="51" t="s">
        <v>1202</v>
      </c>
      <c r="I3942" s="51" t="s">
        <v>1201</v>
      </c>
      <c r="J3942" s="51" t="s">
        <v>1200</v>
      </c>
      <c r="K3942" s="51" t="s">
        <v>1199</v>
      </c>
      <c r="L3942" s="51" t="s">
        <v>1244</v>
      </c>
      <c r="M3942" s="51" t="s">
        <v>1791</v>
      </c>
      <c r="N3942" s="51" t="s">
        <v>2735</v>
      </c>
      <c r="O3942" s="51">
        <v>159098</v>
      </c>
      <c r="P3942" s="51" t="s">
        <v>1195</v>
      </c>
      <c r="Q3942" s="51" t="s">
        <v>1194</v>
      </c>
      <c r="R3942" s="51" t="s">
        <v>15</v>
      </c>
      <c r="T3942" s="51" t="s">
        <v>2610</v>
      </c>
    </row>
    <row r="3943" spans="1:20" x14ac:dyDescent="0.2">
      <c r="A3943" s="51" t="s">
        <v>2484</v>
      </c>
      <c r="B3943" s="51" t="s">
        <v>1208</v>
      </c>
      <c r="C3943" s="51" t="s">
        <v>2483</v>
      </c>
      <c r="D3943" s="51" t="s">
        <v>1528</v>
      </c>
      <c r="E3943" s="51" t="s">
        <v>1527</v>
      </c>
      <c r="F3943" s="51" t="s">
        <v>1204</v>
      </c>
      <c r="G3943" s="51" t="s">
        <v>1203</v>
      </c>
      <c r="H3943" s="51" t="s">
        <v>1202</v>
      </c>
      <c r="I3943" s="51" t="s">
        <v>1201</v>
      </c>
      <c r="J3943" s="51" t="s">
        <v>1200</v>
      </c>
      <c r="K3943" s="51" t="s">
        <v>1199</v>
      </c>
      <c r="L3943" s="51" t="s">
        <v>1242</v>
      </c>
      <c r="M3943" s="51" t="s">
        <v>1791</v>
      </c>
      <c r="N3943" s="51" t="s">
        <v>2735</v>
      </c>
      <c r="O3943" s="51">
        <v>462900</v>
      </c>
      <c r="P3943" s="51" t="s">
        <v>1195</v>
      </c>
      <c r="Q3943" s="51" t="s">
        <v>1194</v>
      </c>
      <c r="R3943" s="51" t="s">
        <v>15</v>
      </c>
      <c r="T3943" s="51" t="s">
        <v>2588</v>
      </c>
    </row>
    <row r="3944" spans="1:20" x14ac:dyDescent="0.2">
      <c r="A3944" s="51" t="s">
        <v>2484</v>
      </c>
      <c r="B3944" s="51" t="s">
        <v>1208</v>
      </c>
      <c r="C3944" s="51" t="s">
        <v>2483</v>
      </c>
      <c r="D3944" s="51" t="s">
        <v>1528</v>
      </c>
      <c r="E3944" s="51" t="s">
        <v>1527</v>
      </c>
      <c r="F3944" s="51" t="s">
        <v>1204</v>
      </c>
      <c r="G3944" s="51" t="s">
        <v>1203</v>
      </c>
      <c r="H3944" s="51" t="s">
        <v>1202</v>
      </c>
      <c r="I3944" s="51" t="s">
        <v>1201</v>
      </c>
      <c r="J3944" s="51" t="s">
        <v>1200</v>
      </c>
      <c r="K3944" s="51" t="s">
        <v>1199</v>
      </c>
      <c r="L3944" s="51" t="s">
        <v>1238</v>
      </c>
      <c r="M3944" s="51" t="s">
        <v>1221</v>
      </c>
      <c r="N3944" s="51" t="s">
        <v>1164</v>
      </c>
      <c r="O3944" s="51">
        <v>342900</v>
      </c>
      <c r="P3944" s="51" t="s">
        <v>1195</v>
      </c>
      <c r="Q3944" s="51" t="s">
        <v>1194</v>
      </c>
      <c r="R3944" s="51" t="s">
        <v>15</v>
      </c>
      <c r="T3944" s="51" t="s">
        <v>1999</v>
      </c>
    </row>
    <row r="3945" spans="1:20" x14ac:dyDescent="0.2">
      <c r="A3945" s="51" t="s">
        <v>2484</v>
      </c>
      <c r="B3945" s="51" t="s">
        <v>1208</v>
      </c>
      <c r="C3945" s="51" t="s">
        <v>2483</v>
      </c>
      <c r="D3945" s="51" t="s">
        <v>1528</v>
      </c>
      <c r="E3945" s="51" t="s">
        <v>1527</v>
      </c>
      <c r="F3945" s="51" t="s">
        <v>1204</v>
      </c>
      <c r="G3945" s="51" t="s">
        <v>1203</v>
      </c>
      <c r="H3945" s="51" t="s">
        <v>1202</v>
      </c>
      <c r="I3945" s="51" t="s">
        <v>1201</v>
      </c>
      <c r="J3945" s="51" t="s">
        <v>1200</v>
      </c>
      <c r="K3945" s="51" t="s">
        <v>1199</v>
      </c>
      <c r="L3945" s="51" t="s">
        <v>1488</v>
      </c>
      <c r="M3945" s="51" t="s">
        <v>1791</v>
      </c>
      <c r="N3945" s="51" t="s">
        <v>2735</v>
      </c>
      <c r="O3945" s="51">
        <v>317000</v>
      </c>
      <c r="P3945" s="51" t="s">
        <v>1195</v>
      </c>
      <c r="Q3945" s="51" t="s">
        <v>1194</v>
      </c>
      <c r="R3945" s="51" t="s">
        <v>15</v>
      </c>
      <c r="T3945" s="51" t="s">
        <v>2609</v>
      </c>
    </row>
    <row r="3946" spans="1:20" x14ac:dyDescent="0.2">
      <c r="A3946" s="51" t="s">
        <v>2484</v>
      </c>
      <c r="B3946" s="51" t="s">
        <v>1208</v>
      </c>
      <c r="C3946" s="51" t="s">
        <v>2483</v>
      </c>
      <c r="D3946" s="51" t="s">
        <v>1528</v>
      </c>
      <c r="E3946" s="51" t="s">
        <v>1527</v>
      </c>
      <c r="F3946" s="51" t="s">
        <v>1204</v>
      </c>
      <c r="G3946" s="51" t="s">
        <v>1203</v>
      </c>
      <c r="H3946" s="51" t="s">
        <v>1202</v>
      </c>
      <c r="I3946" s="51" t="s">
        <v>1201</v>
      </c>
      <c r="J3946" s="51" t="s">
        <v>1200</v>
      </c>
      <c r="K3946" s="51" t="s">
        <v>1199</v>
      </c>
      <c r="L3946" s="51" t="s">
        <v>1486</v>
      </c>
      <c r="M3946" s="51" t="s">
        <v>1211</v>
      </c>
      <c r="N3946" s="51" t="s">
        <v>1164</v>
      </c>
      <c r="O3946" s="51">
        <v>184900</v>
      </c>
      <c r="P3946" s="51" t="s">
        <v>1195</v>
      </c>
      <c r="Q3946" s="51" t="s">
        <v>1194</v>
      </c>
      <c r="R3946" s="51" t="s">
        <v>15</v>
      </c>
      <c r="T3946" s="51" t="s">
        <v>2490</v>
      </c>
    </row>
    <row r="3947" spans="1:20" x14ac:dyDescent="0.2">
      <c r="A3947" s="51" t="s">
        <v>2484</v>
      </c>
      <c r="B3947" s="51" t="s">
        <v>1208</v>
      </c>
      <c r="C3947" s="51" t="s">
        <v>2483</v>
      </c>
      <c r="D3947" s="51" t="s">
        <v>1528</v>
      </c>
      <c r="E3947" s="51" t="s">
        <v>1527</v>
      </c>
      <c r="F3947" s="51" t="s">
        <v>1204</v>
      </c>
      <c r="G3947" s="51" t="s">
        <v>1203</v>
      </c>
      <c r="H3947" s="51" t="s">
        <v>1202</v>
      </c>
      <c r="I3947" s="51" t="s">
        <v>1201</v>
      </c>
      <c r="J3947" s="51" t="s">
        <v>1200</v>
      </c>
      <c r="K3947" s="51" t="s">
        <v>1199</v>
      </c>
      <c r="L3947" s="51" t="s">
        <v>1484</v>
      </c>
      <c r="M3947" s="51" t="s">
        <v>1211</v>
      </c>
      <c r="N3947" s="51" t="s">
        <v>1164</v>
      </c>
      <c r="O3947" s="51">
        <v>249900</v>
      </c>
      <c r="P3947" s="51" t="s">
        <v>1195</v>
      </c>
      <c r="Q3947" s="51" t="s">
        <v>1194</v>
      </c>
      <c r="R3947" s="51" t="s">
        <v>15</v>
      </c>
      <c r="T3947" s="51" t="s">
        <v>1302</v>
      </c>
    </row>
    <row r="3948" spans="1:20" x14ac:dyDescent="0.2">
      <c r="A3948" s="51" t="s">
        <v>2484</v>
      </c>
      <c r="B3948" s="51" t="s">
        <v>1208</v>
      </c>
      <c r="C3948" s="51" t="s">
        <v>2483</v>
      </c>
      <c r="D3948" s="51" t="s">
        <v>1528</v>
      </c>
      <c r="E3948" s="51" t="s">
        <v>1527</v>
      </c>
      <c r="F3948" s="51" t="s">
        <v>1204</v>
      </c>
      <c r="G3948" s="51" t="s">
        <v>1203</v>
      </c>
      <c r="H3948" s="51" t="s">
        <v>1202</v>
      </c>
      <c r="I3948" s="51" t="s">
        <v>1201</v>
      </c>
      <c r="J3948" s="51" t="s">
        <v>1200</v>
      </c>
      <c r="K3948" s="51" t="s">
        <v>1199</v>
      </c>
      <c r="L3948" s="51" t="s">
        <v>1482</v>
      </c>
      <c r="M3948" s="51" t="s">
        <v>1197</v>
      </c>
      <c r="N3948" s="51" t="s">
        <v>1168</v>
      </c>
      <c r="O3948" s="51">
        <v>317900</v>
      </c>
      <c r="P3948" s="51" t="s">
        <v>1195</v>
      </c>
      <c r="Q3948" s="51" t="s">
        <v>1194</v>
      </c>
      <c r="R3948" s="51" t="s">
        <v>15</v>
      </c>
      <c r="T3948" s="51" t="s">
        <v>1374</v>
      </c>
    </row>
    <row r="3949" spans="1:20" x14ac:dyDescent="0.2">
      <c r="A3949" s="51" t="s">
        <v>2484</v>
      </c>
      <c r="B3949" s="51" t="s">
        <v>1208</v>
      </c>
      <c r="C3949" s="51" t="s">
        <v>2483</v>
      </c>
      <c r="D3949" s="51" t="s">
        <v>1528</v>
      </c>
      <c r="E3949" s="51" t="s">
        <v>1527</v>
      </c>
      <c r="F3949" s="51" t="s">
        <v>1204</v>
      </c>
      <c r="G3949" s="51" t="s">
        <v>1203</v>
      </c>
      <c r="H3949" s="51" t="s">
        <v>1202</v>
      </c>
      <c r="I3949" s="51" t="s">
        <v>1201</v>
      </c>
      <c r="J3949" s="51" t="s">
        <v>1200</v>
      </c>
      <c r="K3949" s="51" t="s">
        <v>1199</v>
      </c>
      <c r="L3949" s="51" t="s">
        <v>1481</v>
      </c>
      <c r="M3949" s="51" t="s">
        <v>1197</v>
      </c>
      <c r="N3949" s="51" t="s">
        <v>1168</v>
      </c>
      <c r="O3949" s="51">
        <v>321300</v>
      </c>
      <c r="P3949" s="51" t="s">
        <v>1195</v>
      </c>
      <c r="Q3949" s="51" t="s">
        <v>1194</v>
      </c>
      <c r="R3949" s="51" t="s">
        <v>15</v>
      </c>
      <c r="T3949" s="51" t="s">
        <v>2533</v>
      </c>
    </row>
    <row r="3950" spans="1:20" x14ac:dyDescent="0.2">
      <c r="A3950" s="51" t="s">
        <v>2484</v>
      </c>
      <c r="B3950" s="51" t="s">
        <v>1208</v>
      </c>
      <c r="C3950" s="51" t="s">
        <v>2483</v>
      </c>
      <c r="D3950" s="51" t="s">
        <v>1528</v>
      </c>
      <c r="E3950" s="51" t="s">
        <v>1527</v>
      </c>
      <c r="F3950" s="51" t="s">
        <v>1204</v>
      </c>
      <c r="G3950" s="51" t="s">
        <v>1203</v>
      </c>
      <c r="H3950" s="51" t="s">
        <v>1202</v>
      </c>
      <c r="I3950" s="51" t="s">
        <v>1201</v>
      </c>
      <c r="J3950" s="51" t="s">
        <v>1200</v>
      </c>
      <c r="K3950" s="51" t="s">
        <v>1199</v>
      </c>
      <c r="L3950" s="51" t="s">
        <v>1478</v>
      </c>
      <c r="M3950" s="51" t="s">
        <v>1211</v>
      </c>
      <c r="N3950" s="51" t="s">
        <v>1164</v>
      </c>
      <c r="O3950" s="51">
        <v>154900</v>
      </c>
      <c r="P3950" s="51" t="s">
        <v>1195</v>
      </c>
      <c r="Q3950" s="51" t="s">
        <v>1194</v>
      </c>
      <c r="R3950" s="51" t="s">
        <v>15</v>
      </c>
      <c r="T3950" s="51" t="s">
        <v>2608</v>
      </c>
    </row>
    <row r="3951" spans="1:20" x14ac:dyDescent="0.2">
      <c r="A3951" s="51" t="s">
        <v>2484</v>
      </c>
      <c r="B3951" s="51" t="s">
        <v>1208</v>
      </c>
      <c r="C3951" s="51" t="s">
        <v>2483</v>
      </c>
      <c r="D3951" s="51" t="s">
        <v>1528</v>
      </c>
      <c r="E3951" s="51" t="s">
        <v>1527</v>
      </c>
      <c r="F3951" s="51" t="s">
        <v>1204</v>
      </c>
      <c r="G3951" s="51" t="s">
        <v>1203</v>
      </c>
      <c r="H3951" s="51" t="s">
        <v>1202</v>
      </c>
      <c r="I3951" s="51" t="s">
        <v>1201</v>
      </c>
      <c r="J3951" s="51" t="s">
        <v>1200</v>
      </c>
      <c r="K3951" s="51" t="s">
        <v>1199</v>
      </c>
      <c r="L3951" s="51" t="s">
        <v>1535</v>
      </c>
      <c r="M3951" s="51" t="s">
        <v>1791</v>
      </c>
      <c r="N3951" s="51" t="s">
        <v>2735</v>
      </c>
      <c r="O3951" s="51">
        <v>178200</v>
      </c>
      <c r="P3951" s="51" t="s">
        <v>1195</v>
      </c>
      <c r="Q3951" s="51" t="s">
        <v>1194</v>
      </c>
      <c r="R3951" s="51" t="s">
        <v>15</v>
      </c>
      <c r="T3951" s="51" t="s">
        <v>2497</v>
      </c>
    </row>
    <row r="3952" spans="1:20" x14ac:dyDescent="0.2">
      <c r="A3952" s="51" t="s">
        <v>2484</v>
      </c>
      <c r="B3952" s="51" t="s">
        <v>1208</v>
      </c>
      <c r="C3952" s="51" t="s">
        <v>2483</v>
      </c>
      <c r="D3952" s="51" t="s">
        <v>1528</v>
      </c>
      <c r="E3952" s="51" t="s">
        <v>1527</v>
      </c>
      <c r="F3952" s="51" t="s">
        <v>1204</v>
      </c>
      <c r="G3952" s="51" t="s">
        <v>1203</v>
      </c>
      <c r="H3952" s="51" t="s">
        <v>1202</v>
      </c>
      <c r="I3952" s="51" t="s">
        <v>1201</v>
      </c>
      <c r="J3952" s="51" t="s">
        <v>1200</v>
      </c>
      <c r="K3952" s="51" t="s">
        <v>1199</v>
      </c>
      <c r="L3952" s="51" t="s">
        <v>1533</v>
      </c>
      <c r="M3952" s="51" t="s">
        <v>1197</v>
      </c>
      <c r="N3952" s="51" t="s">
        <v>1168</v>
      </c>
      <c r="O3952" s="51">
        <v>544900</v>
      </c>
      <c r="P3952" s="51" t="s">
        <v>1195</v>
      </c>
      <c r="Q3952" s="51" t="s">
        <v>1194</v>
      </c>
      <c r="R3952" s="51" t="s">
        <v>15</v>
      </c>
      <c r="T3952" s="51" t="s">
        <v>2549</v>
      </c>
    </row>
    <row r="3953" spans="1:20" x14ac:dyDescent="0.2">
      <c r="A3953" s="51" t="s">
        <v>2484</v>
      </c>
      <c r="B3953" s="51" t="s">
        <v>1208</v>
      </c>
      <c r="C3953" s="51" t="s">
        <v>2483</v>
      </c>
      <c r="D3953" s="51" t="s">
        <v>1528</v>
      </c>
      <c r="E3953" s="51" t="s">
        <v>1527</v>
      </c>
      <c r="F3953" s="51" t="s">
        <v>1204</v>
      </c>
      <c r="G3953" s="51" t="s">
        <v>1203</v>
      </c>
      <c r="H3953" s="51" t="s">
        <v>1202</v>
      </c>
      <c r="I3953" s="51" t="s">
        <v>1201</v>
      </c>
      <c r="J3953" s="51" t="s">
        <v>1200</v>
      </c>
      <c r="K3953" s="51" t="s">
        <v>1199</v>
      </c>
      <c r="L3953" s="51" t="s">
        <v>1532</v>
      </c>
      <c r="M3953" s="51" t="s">
        <v>1791</v>
      </c>
      <c r="N3953" s="51" t="s">
        <v>2735</v>
      </c>
      <c r="O3953" s="51">
        <v>162000</v>
      </c>
      <c r="P3953" s="51" t="s">
        <v>1195</v>
      </c>
      <c r="Q3953" s="51" t="s">
        <v>1194</v>
      </c>
      <c r="R3953" s="51" t="s">
        <v>15</v>
      </c>
      <c r="T3953" s="51" t="s">
        <v>2537</v>
      </c>
    </row>
    <row r="3954" spans="1:20" x14ac:dyDescent="0.2">
      <c r="A3954" s="51" t="s">
        <v>2484</v>
      </c>
      <c r="B3954" s="51" t="s">
        <v>1208</v>
      </c>
      <c r="C3954" s="51" t="s">
        <v>2483</v>
      </c>
      <c r="D3954" s="51" t="s">
        <v>1528</v>
      </c>
      <c r="E3954" s="51" t="s">
        <v>1527</v>
      </c>
      <c r="F3954" s="51" t="s">
        <v>1204</v>
      </c>
      <c r="G3954" s="51" t="s">
        <v>1203</v>
      </c>
      <c r="H3954" s="51" t="s">
        <v>1202</v>
      </c>
      <c r="I3954" s="51" t="s">
        <v>1201</v>
      </c>
      <c r="J3954" s="51" t="s">
        <v>1200</v>
      </c>
      <c r="K3954" s="51" t="s">
        <v>1199</v>
      </c>
      <c r="L3954" s="51" t="s">
        <v>1531</v>
      </c>
      <c r="M3954" s="51" t="s">
        <v>1791</v>
      </c>
      <c r="N3954" s="51" t="s">
        <v>2735</v>
      </c>
      <c r="O3954" s="51">
        <v>439900</v>
      </c>
      <c r="P3954" s="51" t="s">
        <v>1195</v>
      </c>
      <c r="Q3954" s="51" t="s">
        <v>1194</v>
      </c>
      <c r="R3954" s="51" t="s">
        <v>15</v>
      </c>
      <c r="T3954" s="51" t="s">
        <v>1506</v>
      </c>
    </row>
    <row r="3955" spans="1:20" x14ac:dyDescent="0.2">
      <c r="A3955" s="51" t="s">
        <v>2484</v>
      </c>
      <c r="B3955" s="51" t="s">
        <v>1208</v>
      </c>
      <c r="C3955" s="51" t="s">
        <v>2483</v>
      </c>
      <c r="D3955" s="51" t="s">
        <v>1528</v>
      </c>
      <c r="E3955" s="51" t="s">
        <v>1527</v>
      </c>
      <c r="F3955" s="51" t="s">
        <v>1204</v>
      </c>
      <c r="G3955" s="51" t="s">
        <v>1203</v>
      </c>
      <c r="H3955" s="51" t="s">
        <v>1202</v>
      </c>
      <c r="I3955" s="51" t="s">
        <v>1201</v>
      </c>
      <c r="J3955" s="51" t="s">
        <v>1200</v>
      </c>
      <c r="K3955" s="51" t="s">
        <v>1199</v>
      </c>
      <c r="L3955" s="51" t="s">
        <v>1530</v>
      </c>
      <c r="M3955" s="51" t="s">
        <v>1221</v>
      </c>
      <c r="N3955" s="51" t="s">
        <v>1164</v>
      </c>
      <c r="O3955" s="51">
        <v>183100</v>
      </c>
      <c r="P3955" s="51" t="s">
        <v>1195</v>
      </c>
      <c r="Q3955" s="51" t="s">
        <v>1194</v>
      </c>
      <c r="R3955" s="51" t="s">
        <v>15</v>
      </c>
      <c r="T3955" s="51" t="s">
        <v>2496</v>
      </c>
    </row>
    <row r="3956" spans="1:20" x14ac:dyDescent="0.2">
      <c r="A3956" s="51" t="s">
        <v>2484</v>
      </c>
      <c r="B3956" s="51" t="s">
        <v>1208</v>
      </c>
      <c r="C3956" s="51" t="s">
        <v>2483</v>
      </c>
      <c r="D3956" s="51" t="s">
        <v>1528</v>
      </c>
      <c r="E3956" s="51" t="s">
        <v>1527</v>
      </c>
      <c r="F3956" s="51" t="s">
        <v>1204</v>
      </c>
      <c r="G3956" s="51" t="s">
        <v>1203</v>
      </c>
      <c r="H3956" s="51" t="s">
        <v>1202</v>
      </c>
      <c r="I3956" s="51" t="s">
        <v>1201</v>
      </c>
      <c r="J3956" s="51" t="s">
        <v>1200</v>
      </c>
      <c r="K3956" s="51" t="s">
        <v>1199</v>
      </c>
      <c r="L3956" s="51" t="s">
        <v>1526</v>
      </c>
      <c r="M3956" s="51" t="s">
        <v>1989</v>
      </c>
      <c r="N3956" s="51" t="s">
        <v>1166</v>
      </c>
      <c r="O3956" s="51">
        <v>384900</v>
      </c>
      <c r="P3956" s="51" t="s">
        <v>1195</v>
      </c>
      <c r="Q3956" s="51" t="s">
        <v>1194</v>
      </c>
      <c r="R3956" s="51" t="s">
        <v>15</v>
      </c>
      <c r="T3956" s="51" t="s">
        <v>2607</v>
      </c>
    </row>
    <row r="3957" spans="1:20" x14ac:dyDescent="0.2">
      <c r="A3957" s="51" t="s">
        <v>2484</v>
      </c>
      <c r="B3957" s="51" t="s">
        <v>1208</v>
      </c>
      <c r="C3957" s="51" t="s">
        <v>2483</v>
      </c>
      <c r="D3957" s="51" t="s">
        <v>1522</v>
      </c>
      <c r="E3957" s="51" t="s">
        <v>1521</v>
      </c>
      <c r="F3957" s="51" t="s">
        <v>1204</v>
      </c>
      <c r="G3957" s="51" t="s">
        <v>1203</v>
      </c>
      <c r="H3957" s="51" t="s">
        <v>1202</v>
      </c>
      <c r="I3957" s="51" t="s">
        <v>1201</v>
      </c>
      <c r="J3957" s="51" t="s">
        <v>1200</v>
      </c>
      <c r="K3957" s="51" t="s">
        <v>1199</v>
      </c>
      <c r="L3957" s="51" t="s">
        <v>1222</v>
      </c>
      <c r="M3957" s="51" t="s">
        <v>1211</v>
      </c>
      <c r="N3957" s="51" t="s">
        <v>1164</v>
      </c>
      <c r="O3957" s="51">
        <v>209900</v>
      </c>
      <c r="P3957" s="51" t="s">
        <v>1195</v>
      </c>
      <c r="Q3957" s="51" t="s">
        <v>1194</v>
      </c>
      <c r="R3957" s="51" t="s">
        <v>15</v>
      </c>
      <c r="T3957" s="51" t="s">
        <v>2004</v>
      </c>
    </row>
    <row r="3958" spans="1:20" x14ac:dyDescent="0.2">
      <c r="A3958" s="51" t="s">
        <v>2484</v>
      </c>
      <c r="B3958" s="51" t="s">
        <v>1208</v>
      </c>
      <c r="C3958" s="51" t="s">
        <v>2483</v>
      </c>
      <c r="D3958" s="51" t="s">
        <v>1522</v>
      </c>
      <c r="E3958" s="51" t="s">
        <v>1521</v>
      </c>
      <c r="F3958" s="51" t="s">
        <v>1204</v>
      </c>
      <c r="G3958" s="51" t="s">
        <v>1203</v>
      </c>
      <c r="H3958" s="51" t="s">
        <v>1202</v>
      </c>
      <c r="I3958" s="51" t="s">
        <v>1201</v>
      </c>
      <c r="J3958" s="51" t="s">
        <v>1200</v>
      </c>
      <c r="K3958" s="51" t="s">
        <v>1199</v>
      </c>
      <c r="L3958" s="51" t="s">
        <v>1219</v>
      </c>
      <c r="M3958" s="51" t="s">
        <v>1221</v>
      </c>
      <c r="N3958" s="51" t="s">
        <v>1164</v>
      </c>
      <c r="O3958" s="51">
        <v>164800</v>
      </c>
      <c r="P3958" s="51" t="s">
        <v>1195</v>
      </c>
      <c r="Q3958" s="51" t="s">
        <v>1194</v>
      </c>
      <c r="R3958" s="51" t="s">
        <v>15</v>
      </c>
      <c r="T3958" s="51" t="s">
        <v>2585</v>
      </c>
    </row>
    <row r="3959" spans="1:20" x14ac:dyDescent="0.2">
      <c r="A3959" s="51" t="s">
        <v>2484</v>
      </c>
      <c r="B3959" s="51" t="s">
        <v>1208</v>
      </c>
      <c r="C3959" s="51" t="s">
        <v>2483</v>
      </c>
      <c r="D3959" s="51" t="s">
        <v>1522</v>
      </c>
      <c r="E3959" s="51" t="s">
        <v>1521</v>
      </c>
      <c r="F3959" s="51" t="s">
        <v>1204</v>
      </c>
      <c r="G3959" s="51" t="s">
        <v>1203</v>
      </c>
      <c r="H3959" s="51" t="s">
        <v>1202</v>
      </c>
      <c r="I3959" s="51" t="s">
        <v>1201</v>
      </c>
      <c r="J3959" s="51" t="s">
        <v>1200</v>
      </c>
      <c r="K3959" s="51" t="s">
        <v>1199</v>
      </c>
      <c r="L3959" s="51" t="s">
        <v>1217</v>
      </c>
      <c r="M3959" s="51" t="s">
        <v>1214</v>
      </c>
      <c r="N3959" s="51" t="s">
        <v>1168</v>
      </c>
      <c r="O3959" s="51">
        <v>306900</v>
      </c>
      <c r="P3959" s="51" t="s">
        <v>1195</v>
      </c>
      <c r="Q3959" s="51" t="s">
        <v>1194</v>
      </c>
      <c r="R3959" s="51" t="s">
        <v>15</v>
      </c>
      <c r="T3959" s="51" t="s">
        <v>2368</v>
      </c>
    </row>
    <row r="3960" spans="1:20" x14ac:dyDescent="0.2">
      <c r="A3960" s="51" t="s">
        <v>2484</v>
      </c>
      <c r="B3960" s="51" t="s">
        <v>1208</v>
      </c>
      <c r="C3960" s="51" t="s">
        <v>2483</v>
      </c>
      <c r="D3960" s="51" t="s">
        <v>1522</v>
      </c>
      <c r="E3960" s="51" t="s">
        <v>1521</v>
      </c>
      <c r="F3960" s="51" t="s">
        <v>1204</v>
      </c>
      <c r="G3960" s="51" t="s">
        <v>1203</v>
      </c>
      <c r="H3960" s="51" t="s">
        <v>1202</v>
      </c>
      <c r="I3960" s="51" t="s">
        <v>1201</v>
      </c>
      <c r="J3960" s="51" t="s">
        <v>1200</v>
      </c>
      <c r="K3960" s="51" t="s">
        <v>1199</v>
      </c>
      <c r="L3960" s="51" t="s">
        <v>1215</v>
      </c>
      <c r="M3960" s="51" t="s">
        <v>1197</v>
      </c>
      <c r="N3960" s="51" t="s">
        <v>1168</v>
      </c>
      <c r="O3960" s="51">
        <v>420600</v>
      </c>
      <c r="P3960" s="51" t="s">
        <v>1195</v>
      </c>
      <c r="Q3960" s="51" t="s">
        <v>1194</v>
      </c>
      <c r="R3960" s="51" t="s">
        <v>15</v>
      </c>
      <c r="T3960" s="51" t="s">
        <v>2606</v>
      </c>
    </row>
    <row r="3961" spans="1:20" x14ac:dyDescent="0.2">
      <c r="A3961" s="51" t="s">
        <v>2484</v>
      </c>
      <c r="B3961" s="51" t="s">
        <v>1208</v>
      </c>
      <c r="C3961" s="51" t="s">
        <v>2483</v>
      </c>
      <c r="D3961" s="51" t="s">
        <v>1522</v>
      </c>
      <c r="E3961" s="51" t="s">
        <v>1521</v>
      </c>
      <c r="F3961" s="51" t="s">
        <v>1204</v>
      </c>
      <c r="G3961" s="51" t="s">
        <v>1203</v>
      </c>
      <c r="H3961" s="51" t="s">
        <v>1202</v>
      </c>
      <c r="I3961" s="51" t="s">
        <v>1201</v>
      </c>
      <c r="J3961" s="51" t="s">
        <v>1200</v>
      </c>
      <c r="K3961" s="51" t="s">
        <v>1199</v>
      </c>
      <c r="L3961" s="51" t="s">
        <v>1212</v>
      </c>
      <c r="M3961" s="51" t="s">
        <v>1211</v>
      </c>
      <c r="N3961" s="51" t="s">
        <v>1164</v>
      </c>
      <c r="O3961" s="51">
        <v>251000</v>
      </c>
      <c r="P3961" s="51" t="s">
        <v>1195</v>
      </c>
      <c r="Q3961" s="51" t="s">
        <v>1194</v>
      </c>
      <c r="R3961" s="51" t="s">
        <v>15</v>
      </c>
      <c r="T3961" s="51" t="s">
        <v>2499</v>
      </c>
    </row>
    <row r="3962" spans="1:20" x14ac:dyDescent="0.2">
      <c r="A3962" s="51" t="s">
        <v>2484</v>
      </c>
      <c r="B3962" s="51" t="s">
        <v>1208</v>
      </c>
      <c r="C3962" s="51" t="s">
        <v>2483</v>
      </c>
      <c r="D3962" s="51" t="s">
        <v>1522</v>
      </c>
      <c r="E3962" s="51" t="s">
        <v>1521</v>
      </c>
      <c r="F3962" s="51" t="s">
        <v>1204</v>
      </c>
      <c r="G3962" s="51" t="s">
        <v>1203</v>
      </c>
      <c r="H3962" s="51" t="s">
        <v>1202</v>
      </c>
      <c r="I3962" s="51" t="s">
        <v>1201</v>
      </c>
      <c r="J3962" s="51" t="s">
        <v>1200</v>
      </c>
      <c r="K3962" s="51" t="s">
        <v>1199</v>
      </c>
      <c r="L3962" s="51" t="s">
        <v>1198</v>
      </c>
      <c r="M3962" s="51" t="s">
        <v>1791</v>
      </c>
      <c r="N3962" s="51" t="s">
        <v>2735</v>
      </c>
      <c r="O3962" s="51">
        <v>215990</v>
      </c>
      <c r="P3962" s="51" t="s">
        <v>1195</v>
      </c>
      <c r="Q3962" s="51" t="s">
        <v>1194</v>
      </c>
      <c r="R3962" s="51" t="s">
        <v>15</v>
      </c>
      <c r="T3962" s="51" t="s">
        <v>1278</v>
      </c>
    </row>
    <row r="3963" spans="1:20" x14ac:dyDescent="0.2">
      <c r="A3963" s="51" t="s">
        <v>2484</v>
      </c>
      <c r="B3963" s="51" t="s">
        <v>1208</v>
      </c>
      <c r="C3963" s="51" t="s">
        <v>2483</v>
      </c>
      <c r="D3963" s="51" t="s">
        <v>1522</v>
      </c>
      <c r="E3963" s="51" t="s">
        <v>1521</v>
      </c>
      <c r="F3963" s="51" t="s">
        <v>1204</v>
      </c>
      <c r="G3963" s="51" t="s">
        <v>1203</v>
      </c>
      <c r="H3963" s="51" t="s">
        <v>1202</v>
      </c>
      <c r="I3963" s="51" t="s">
        <v>1201</v>
      </c>
      <c r="J3963" s="51" t="s">
        <v>1200</v>
      </c>
      <c r="K3963" s="51" t="s">
        <v>1199</v>
      </c>
      <c r="L3963" s="51" t="s">
        <v>1251</v>
      </c>
      <c r="M3963" s="51" t="s">
        <v>1791</v>
      </c>
      <c r="N3963" s="51" t="s">
        <v>2735</v>
      </c>
      <c r="O3963" s="51">
        <v>173400</v>
      </c>
      <c r="P3963" s="51" t="s">
        <v>1195</v>
      </c>
      <c r="Q3963" s="51" t="s">
        <v>1194</v>
      </c>
      <c r="R3963" s="51" t="s">
        <v>15</v>
      </c>
      <c r="T3963" s="51" t="s">
        <v>1739</v>
      </c>
    </row>
    <row r="3964" spans="1:20" x14ac:dyDescent="0.2">
      <c r="A3964" s="51" t="s">
        <v>2484</v>
      </c>
      <c r="B3964" s="51" t="s">
        <v>1208</v>
      </c>
      <c r="C3964" s="51" t="s">
        <v>2483</v>
      </c>
      <c r="D3964" s="51" t="s">
        <v>1522</v>
      </c>
      <c r="E3964" s="51" t="s">
        <v>1521</v>
      </c>
      <c r="F3964" s="51" t="s">
        <v>1204</v>
      </c>
      <c r="G3964" s="51" t="s">
        <v>1203</v>
      </c>
      <c r="H3964" s="51" t="s">
        <v>1202</v>
      </c>
      <c r="I3964" s="51" t="s">
        <v>1201</v>
      </c>
      <c r="J3964" s="51" t="s">
        <v>1200</v>
      </c>
      <c r="K3964" s="51" t="s">
        <v>1199</v>
      </c>
      <c r="L3964" s="51" t="s">
        <v>1248</v>
      </c>
      <c r="M3964" s="51" t="s">
        <v>1791</v>
      </c>
      <c r="N3964" s="51" t="s">
        <v>2735</v>
      </c>
      <c r="O3964" s="51">
        <v>162000</v>
      </c>
      <c r="P3964" s="51" t="s">
        <v>1195</v>
      </c>
      <c r="Q3964" s="51" t="s">
        <v>1194</v>
      </c>
      <c r="R3964" s="51" t="s">
        <v>15</v>
      </c>
      <c r="T3964" s="51" t="s">
        <v>2537</v>
      </c>
    </row>
    <row r="3965" spans="1:20" x14ac:dyDescent="0.2">
      <c r="A3965" s="51" t="s">
        <v>2484</v>
      </c>
      <c r="B3965" s="51" t="s">
        <v>1208</v>
      </c>
      <c r="C3965" s="51" t="s">
        <v>2483</v>
      </c>
      <c r="D3965" s="51" t="s">
        <v>1522</v>
      </c>
      <c r="E3965" s="51" t="s">
        <v>1521</v>
      </c>
      <c r="F3965" s="51" t="s">
        <v>1204</v>
      </c>
      <c r="G3965" s="51" t="s">
        <v>1203</v>
      </c>
      <c r="H3965" s="51" t="s">
        <v>1202</v>
      </c>
      <c r="I3965" s="51" t="s">
        <v>1201</v>
      </c>
      <c r="J3965" s="51" t="s">
        <v>1200</v>
      </c>
      <c r="K3965" s="51" t="s">
        <v>1199</v>
      </c>
      <c r="L3965" s="51" t="s">
        <v>1246</v>
      </c>
      <c r="M3965" s="51" t="s">
        <v>1791</v>
      </c>
      <c r="N3965" s="51" t="s">
        <v>2735</v>
      </c>
      <c r="O3965" s="51">
        <v>439900</v>
      </c>
      <c r="P3965" s="51" t="s">
        <v>1195</v>
      </c>
      <c r="Q3965" s="51" t="s">
        <v>1194</v>
      </c>
      <c r="R3965" s="51" t="s">
        <v>15</v>
      </c>
      <c r="T3965" s="51" t="s">
        <v>1506</v>
      </c>
    </row>
    <row r="3966" spans="1:20" x14ac:dyDescent="0.2">
      <c r="A3966" s="51" t="s">
        <v>2484</v>
      </c>
      <c r="B3966" s="51" t="s">
        <v>1208</v>
      </c>
      <c r="C3966" s="51" t="s">
        <v>2483</v>
      </c>
      <c r="D3966" s="51" t="s">
        <v>1522</v>
      </c>
      <c r="E3966" s="51" t="s">
        <v>1521</v>
      </c>
      <c r="F3966" s="51" t="s">
        <v>1204</v>
      </c>
      <c r="G3966" s="51" t="s">
        <v>1203</v>
      </c>
      <c r="H3966" s="51" t="s">
        <v>1202</v>
      </c>
      <c r="I3966" s="51" t="s">
        <v>1201</v>
      </c>
      <c r="J3966" s="51" t="s">
        <v>1200</v>
      </c>
      <c r="K3966" s="51" t="s">
        <v>1199</v>
      </c>
      <c r="L3966" s="51" t="s">
        <v>1244</v>
      </c>
      <c r="M3966" s="51" t="s">
        <v>1197</v>
      </c>
      <c r="N3966" s="51" t="s">
        <v>1168</v>
      </c>
      <c r="O3966" s="51">
        <v>327900</v>
      </c>
      <c r="P3966" s="51" t="s">
        <v>1195</v>
      </c>
      <c r="Q3966" s="51" t="s">
        <v>1194</v>
      </c>
      <c r="R3966" s="51" t="s">
        <v>1213</v>
      </c>
      <c r="T3966" s="51" t="s">
        <v>2321</v>
      </c>
    </row>
    <row r="3967" spans="1:20" x14ac:dyDescent="0.2">
      <c r="A3967" s="51" t="s">
        <v>2484</v>
      </c>
      <c r="B3967" s="51" t="s">
        <v>1208</v>
      </c>
      <c r="C3967" s="51" t="s">
        <v>2483</v>
      </c>
      <c r="D3967" s="51" t="s">
        <v>1522</v>
      </c>
      <c r="E3967" s="51" t="s">
        <v>1521</v>
      </c>
      <c r="F3967" s="51" t="s">
        <v>1204</v>
      </c>
      <c r="G3967" s="51" t="s">
        <v>1203</v>
      </c>
      <c r="H3967" s="51" t="s">
        <v>1202</v>
      </c>
      <c r="I3967" s="51" t="s">
        <v>1201</v>
      </c>
      <c r="J3967" s="51" t="s">
        <v>1200</v>
      </c>
      <c r="K3967" s="51" t="s">
        <v>1199</v>
      </c>
      <c r="L3967" s="51" t="s">
        <v>1242</v>
      </c>
      <c r="M3967" s="51" t="s">
        <v>1340</v>
      </c>
      <c r="N3967" s="51" t="s">
        <v>1166</v>
      </c>
      <c r="O3967" s="51">
        <v>439900</v>
      </c>
      <c r="P3967" s="51" t="s">
        <v>1195</v>
      </c>
      <c r="Q3967" s="51" t="s">
        <v>1194</v>
      </c>
      <c r="R3967" s="51" t="s">
        <v>15</v>
      </c>
      <c r="T3967" s="51" t="s">
        <v>1506</v>
      </c>
    </row>
    <row r="3968" spans="1:20" x14ac:dyDescent="0.2">
      <c r="A3968" s="51" t="s">
        <v>2484</v>
      </c>
      <c r="B3968" s="51" t="s">
        <v>1208</v>
      </c>
      <c r="C3968" s="51" t="s">
        <v>2483</v>
      </c>
      <c r="D3968" s="51" t="s">
        <v>1522</v>
      </c>
      <c r="E3968" s="51" t="s">
        <v>1521</v>
      </c>
      <c r="F3968" s="51" t="s">
        <v>1204</v>
      </c>
      <c r="G3968" s="51" t="s">
        <v>1203</v>
      </c>
      <c r="H3968" s="51" t="s">
        <v>1202</v>
      </c>
      <c r="I3968" s="51" t="s">
        <v>1201</v>
      </c>
      <c r="J3968" s="51" t="s">
        <v>1200</v>
      </c>
      <c r="K3968" s="51" t="s">
        <v>1199</v>
      </c>
      <c r="L3968" s="51" t="s">
        <v>1238</v>
      </c>
      <c r="M3968" s="51" t="s">
        <v>1221</v>
      </c>
      <c r="N3968" s="51" t="s">
        <v>1164</v>
      </c>
      <c r="O3968" s="51">
        <v>321300</v>
      </c>
      <c r="P3968" s="51" t="s">
        <v>1195</v>
      </c>
      <c r="Q3968" s="51" t="s">
        <v>1194</v>
      </c>
      <c r="R3968" s="51" t="s">
        <v>15</v>
      </c>
      <c r="T3968" s="51" t="s">
        <v>2533</v>
      </c>
    </row>
    <row r="3969" spans="1:20" x14ac:dyDescent="0.2">
      <c r="A3969" s="51" t="s">
        <v>2484</v>
      </c>
      <c r="B3969" s="51" t="s">
        <v>1208</v>
      </c>
      <c r="C3969" s="51" t="s">
        <v>2483</v>
      </c>
      <c r="D3969" s="51" t="s">
        <v>1516</v>
      </c>
      <c r="E3969" s="51" t="s">
        <v>1515</v>
      </c>
      <c r="F3969" s="51" t="s">
        <v>1204</v>
      </c>
      <c r="G3969" s="51" t="s">
        <v>1203</v>
      </c>
      <c r="H3969" s="51" t="s">
        <v>1202</v>
      </c>
      <c r="I3969" s="51" t="s">
        <v>1201</v>
      </c>
      <c r="J3969" s="51" t="s">
        <v>1200</v>
      </c>
      <c r="K3969" s="51" t="s">
        <v>1199</v>
      </c>
      <c r="L3969" s="51" t="s">
        <v>1222</v>
      </c>
      <c r="M3969" s="51" t="s">
        <v>1197</v>
      </c>
      <c r="N3969" s="51" t="s">
        <v>1168</v>
      </c>
      <c r="O3969" s="51">
        <v>462400</v>
      </c>
      <c r="P3969" s="51" t="s">
        <v>1195</v>
      </c>
      <c r="Q3969" s="51" t="s">
        <v>1194</v>
      </c>
      <c r="R3969" s="51" t="s">
        <v>15</v>
      </c>
      <c r="T3969" s="51" t="s">
        <v>2605</v>
      </c>
    </row>
    <row r="3970" spans="1:20" x14ac:dyDescent="0.2">
      <c r="A3970" s="51" t="s">
        <v>2484</v>
      </c>
      <c r="B3970" s="51" t="s">
        <v>1208</v>
      </c>
      <c r="C3970" s="51" t="s">
        <v>2483</v>
      </c>
      <c r="D3970" s="51" t="s">
        <v>1516</v>
      </c>
      <c r="E3970" s="51" t="s">
        <v>1515</v>
      </c>
      <c r="F3970" s="51" t="s">
        <v>1204</v>
      </c>
      <c r="G3970" s="51" t="s">
        <v>1203</v>
      </c>
      <c r="H3970" s="51" t="s">
        <v>1202</v>
      </c>
      <c r="I3970" s="51" t="s">
        <v>1201</v>
      </c>
      <c r="J3970" s="51" t="s">
        <v>1200</v>
      </c>
      <c r="K3970" s="51" t="s">
        <v>1199</v>
      </c>
      <c r="L3970" s="51" t="s">
        <v>1219</v>
      </c>
      <c r="M3970" s="51" t="s">
        <v>1791</v>
      </c>
      <c r="N3970" s="51" t="s">
        <v>2735</v>
      </c>
      <c r="O3970" s="51">
        <v>269200</v>
      </c>
      <c r="P3970" s="51" t="s">
        <v>1195</v>
      </c>
      <c r="Q3970" s="51" t="s">
        <v>1194</v>
      </c>
      <c r="R3970" s="51" t="s">
        <v>15</v>
      </c>
      <c r="T3970" s="51" t="s">
        <v>2604</v>
      </c>
    </row>
    <row r="3971" spans="1:20" x14ac:dyDescent="0.2">
      <c r="A3971" s="51" t="s">
        <v>2484</v>
      </c>
      <c r="B3971" s="51" t="s">
        <v>1208</v>
      </c>
      <c r="C3971" s="51" t="s">
        <v>2483</v>
      </c>
      <c r="D3971" s="51" t="s">
        <v>1516</v>
      </c>
      <c r="E3971" s="51" t="s">
        <v>1515</v>
      </c>
      <c r="F3971" s="51" t="s">
        <v>1204</v>
      </c>
      <c r="G3971" s="51" t="s">
        <v>1203</v>
      </c>
      <c r="H3971" s="51" t="s">
        <v>1202</v>
      </c>
      <c r="I3971" s="51" t="s">
        <v>1201</v>
      </c>
      <c r="J3971" s="51" t="s">
        <v>1200</v>
      </c>
      <c r="K3971" s="51" t="s">
        <v>1199</v>
      </c>
      <c r="L3971" s="51" t="s">
        <v>1217</v>
      </c>
      <c r="M3971" s="51" t="s">
        <v>1791</v>
      </c>
      <c r="N3971" s="51" t="s">
        <v>2735</v>
      </c>
      <c r="O3971" s="51">
        <v>439900</v>
      </c>
      <c r="P3971" s="51" t="s">
        <v>1195</v>
      </c>
      <c r="Q3971" s="51" t="s">
        <v>1194</v>
      </c>
      <c r="R3971" s="51" t="s">
        <v>15</v>
      </c>
      <c r="T3971" s="51" t="s">
        <v>1506</v>
      </c>
    </row>
    <row r="3972" spans="1:20" x14ac:dyDescent="0.2">
      <c r="A3972" s="51" t="s">
        <v>2484</v>
      </c>
      <c r="B3972" s="51" t="s">
        <v>1208</v>
      </c>
      <c r="C3972" s="51" t="s">
        <v>2483</v>
      </c>
      <c r="D3972" s="51" t="s">
        <v>1516</v>
      </c>
      <c r="E3972" s="51" t="s">
        <v>1515</v>
      </c>
      <c r="F3972" s="51" t="s">
        <v>1204</v>
      </c>
      <c r="G3972" s="51" t="s">
        <v>1203</v>
      </c>
      <c r="H3972" s="51" t="s">
        <v>1202</v>
      </c>
      <c r="I3972" s="51" t="s">
        <v>1201</v>
      </c>
      <c r="J3972" s="51" t="s">
        <v>1200</v>
      </c>
      <c r="K3972" s="51" t="s">
        <v>1199</v>
      </c>
      <c r="L3972" s="51" t="s">
        <v>1215</v>
      </c>
      <c r="M3972" s="51" t="s">
        <v>1221</v>
      </c>
      <c r="N3972" s="51" t="s">
        <v>1164</v>
      </c>
      <c r="O3972" s="51">
        <v>341100</v>
      </c>
      <c r="P3972" s="51" t="s">
        <v>1195</v>
      </c>
      <c r="Q3972" s="51" t="s">
        <v>1194</v>
      </c>
      <c r="R3972" s="51" t="s">
        <v>1213</v>
      </c>
      <c r="T3972" s="51" t="s">
        <v>2569</v>
      </c>
    </row>
    <row r="3973" spans="1:20" x14ac:dyDescent="0.2">
      <c r="A3973" s="51" t="s">
        <v>2484</v>
      </c>
      <c r="B3973" s="51" t="s">
        <v>1208</v>
      </c>
      <c r="C3973" s="51" t="s">
        <v>2483</v>
      </c>
      <c r="D3973" s="51" t="s">
        <v>1516</v>
      </c>
      <c r="E3973" s="51" t="s">
        <v>1515</v>
      </c>
      <c r="F3973" s="51" t="s">
        <v>1204</v>
      </c>
      <c r="G3973" s="51" t="s">
        <v>1203</v>
      </c>
      <c r="H3973" s="51" t="s">
        <v>1202</v>
      </c>
      <c r="I3973" s="51" t="s">
        <v>1201</v>
      </c>
      <c r="J3973" s="51" t="s">
        <v>1200</v>
      </c>
      <c r="K3973" s="51" t="s">
        <v>1199</v>
      </c>
      <c r="L3973" s="51" t="s">
        <v>1212</v>
      </c>
      <c r="M3973" s="51" t="s">
        <v>1791</v>
      </c>
      <c r="N3973" s="51" t="s">
        <v>2735</v>
      </c>
      <c r="O3973" s="51">
        <v>178000</v>
      </c>
      <c r="P3973" s="51" t="s">
        <v>1195</v>
      </c>
      <c r="Q3973" s="51" t="s">
        <v>1194</v>
      </c>
      <c r="R3973" s="51" t="s">
        <v>1213</v>
      </c>
      <c r="T3973" s="51" t="s">
        <v>2504</v>
      </c>
    </row>
    <row r="3974" spans="1:20" x14ac:dyDescent="0.2">
      <c r="A3974" s="51" t="s">
        <v>2484</v>
      </c>
      <c r="B3974" s="51" t="s">
        <v>1208</v>
      </c>
      <c r="C3974" s="51" t="s">
        <v>2483</v>
      </c>
      <c r="D3974" s="51" t="s">
        <v>1516</v>
      </c>
      <c r="E3974" s="51" t="s">
        <v>1515</v>
      </c>
      <c r="F3974" s="51" t="s">
        <v>1204</v>
      </c>
      <c r="G3974" s="51" t="s">
        <v>1203</v>
      </c>
      <c r="H3974" s="51" t="s">
        <v>1202</v>
      </c>
      <c r="I3974" s="51" t="s">
        <v>1201</v>
      </c>
      <c r="J3974" s="51" t="s">
        <v>1200</v>
      </c>
      <c r="K3974" s="51" t="s">
        <v>1199</v>
      </c>
      <c r="L3974" s="51" t="s">
        <v>1198</v>
      </c>
      <c r="M3974" s="51" t="s">
        <v>1211</v>
      </c>
      <c r="N3974" s="51" t="s">
        <v>1164</v>
      </c>
      <c r="O3974" s="51">
        <v>161500</v>
      </c>
      <c r="P3974" s="51" t="s">
        <v>1195</v>
      </c>
      <c r="Q3974" s="51" t="s">
        <v>1194</v>
      </c>
      <c r="R3974" s="51" t="s">
        <v>1213</v>
      </c>
      <c r="T3974" s="51" t="s">
        <v>2603</v>
      </c>
    </row>
    <row r="3975" spans="1:20" x14ac:dyDescent="0.2">
      <c r="A3975" s="51" t="s">
        <v>2484</v>
      </c>
      <c r="B3975" s="51" t="s">
        <v>1208</v>
      </c>
      <c r="C3975" s="51" t="s">
        <v>2483</v>
      </c>
      <c r="D3975" s="51" t="s">
        <v>1516</v>
      </c>
      <c r="E3975" s="51" t="s">
        <v>1515</v>
      </c>
      <c r="F3975" s="51" t="s">
        <v>1204</v>
      </c>
      <c r="G3975" s="51" t="s">
        <v>1203</v>
      </c>
      <c r="H3975" s="51" t="s">
        <v>1202</v>
      </c>
      <c r="I3975" s="51" t="s">
        <v>1201</v>
      </c>
      <c r="J3975" s="51" t="s">
        <v>1200</v>
      </c>
      <c r="K3975" s="51" t="s">
        <v>1199</v>
      </c>
      <c r="L3975" s="51" t="s">
        <v>1251</v>
      </c>
      <c r="M3975" s="51" t="s">
        <v>1197</v>
      </c>
      <c r="N3975" s="51" t="s">
        <v>1168</v>
      </c>
      <c r="O3975" s="51">
        <v>324800</v>
      </c>
      <c r="P3975" s="51" t="s">
        <v>1195</v>
      </c>
      <c r="Q3975" s="51" t="s">
        <v>1194</v>
      </c>
      <c r="R3975" s="51" t="s">
        <v>15</v>
      </c>
      <c r="T3975" s="51" t="s">
        <v>2560</v>
      </c>
    </row>
    <row r="3976" spans="1:20" x14ac:dyDescent="0.2">
      <c r="A3976" s="51" t="s">
        <v>2484</v>
      </c>
      <c r="B3976" s="51" t="s">
        <v>1208</v>
      </c>
      <c r="C3976" s="51" t="s">
        <v>2483</v>
      </c>
      <c r="D3976" s="51" t="s">
        <v>1516</v>
      </c>
      <c r="E3976" s="51" t="s">
        <v>1515</v>
      </c>
      <c r="F3976" s="51" t="s">
        <v>1204</v>
      </c>
      <c r="G3976" s="51" t="s">
        <v>1203</v>
      </c>
      <c r="H3976" s="51" t="s">
        <v>1202</v>
      </c>
      <c r="I3976" s="51" t="s">
        <v>1201</v>
      </c>
      <c r="J3976" s="51" t="s">
        <v>1200</v>
      </c>
      <c r="K3976" s="51" t="s">
        <v>1199</v>
      </c>
      <c r="L3976" s="51" t="s">
        <v>1248</v>
      </c>
      <c r="M3976" s="51" t="s">
        <v>1221</v>
      </c>
      <c r="N3976" s="51" t="s">
        <v>1164</v>
      </c>
      <c r="O3976" s="51">
        <v>164800</v>
      </c>
      <c r="P3976" s="51" t="s">
        <v>1195</v>
      </c>
      <c r="Q3976" s="51" t="s">
        <v>1194</v>
      </c>
      <c r="R3976" s="51" t="s">
        <v>15</v>
      </c>
      <c r="T3976" s="51" t="s">
        <v>2585</v>
      </c>
    </row>
    <row r="3977" spans="1:20" x14ac:dyDescent="0.2">
      <c r="A3977" s="51" t="s">
        <v>2484</v>
      </c>
      <c r="B3977" s="51" t="s">
        <v>1208</v>
      </c>
      <c r="C3977" s="51" t="s">
        <v>2483</v>
      </c>
      <c r="D3977" s="51" t="s">
        <v>1516</v>
      </c>
      <c r="E3977" s="51" t="s">
        <v>1515</v>
      </c>
      <c r="F3977" s="51" t="s">
        <v>1204</v>
      </c>
      <c r="G3977" s="51" t="s">
        <v>1203</v>
      </c>
      <c r="H3977" s="51" t="s">
        <v>1202</v>
      </c>
      <c r="I3977" s="51" t="s">
        <v>1201</v>
      </c>
      <c r="J3977" s="51" t="s">
        <v>1200</v>
      </c>
      <c r="K3977" s="51" t="s">
        <v>1199</v>
      </c>
      <c r="L3977" s="51" t="s">
        <v>1246</v>
      </c>
      <c r="M3977" s="51" t="s">
        <v>1211</v>
      </c>
      <c r="N3977" s="51" t="s">
        <v>1164</v>
      </c>
      <c r="O3977" s="51">
        <v>226500</v>
      </c>
      <c r="P3977" s="51" t="s">
        <v>1195</v>
      </c>
      <c r="Q3977" s="51" t="s">
        <v>1194</v>
      </c>
      <c r="R3977" s="51" t="s">
        <v>15</v>
      </c>
      <c r="T3977" s="51" t="s">
        <v>2487</v>
      </c>
    </row>
    <row r="3978" spans="1:20" x14ac:dyDescent="0.2">
      <c r="A3978" s="51" t="s">
        <v>2484</v>
      </c>
      <c r="B3978" s="51" t="s">
        <v>1208</v>
      </c>
      <c r="C3978" s="51" t="s">
        <v>2483</v>
      </c>
      <c r="D3978" s="51" t="s">
        <v>1516</v>
      </c>
      <c r="E3978" s="51" t="s">
        <v>1515</v>
      </c>
      <c r="F3978" s="51" t="s">
        <v>1204</v>
      </c>
      <c r="G3978" s="51" t="s">
        <v>1203</v>
      </c>
      <c r="H3978" s="51" t="s">
        <v>1202</v>
      </c>
      <c r="I3978" s="51" t="s">
        <v>1201</v>
      </c>
      <c r="J3978" s="51" t="s">
        <v>1200</v>
      </c>
      <c r="K3978" s="51" t="s">
        <v>1199</v>
      </c>
      <c r="L3978" s="51" t="s">
        <v>1244</v>
      </c>
      <c r="M3978" s="51" t="s">
        <v>1197</v>
      </c>
      <c r="N3978" s="51" t="s">
        <v>1168</v>
      </c>
      <c r="O3978" s="51">
        <v>327900</v>
      </c>
      <c r="P3978" s="51" t="s">
        <v>1195</v>
      </c>
      <c r="Q3978" s="51" t="s">
        <v>1194</v>
      </c>
      <c r="R3978" s="51" t="s">
        <v>15</v>
      </c>
      <c r="T3978" s="51" t="s">
        <v>2321</v>
      </c>
    </row>
    <row r="3979" spans="1:20" x14ac:dyDescent="0.2">
      <c r="A3979" s="51" t="s">
        <v>2484</v>
      </c>
      <c r="B3979" s="51" t="s">
        <v>1208</v>
      </c>
      <c r="C3979" s="51" t="s">
        <v>2483</v>
      </c>
      <c r="D3979" s="51" t="s">
        <v>1516</v>
      </c>
      <c r="E3979" s="51" t="s">
        <v>1515</v>
      </c>
      <c r="F3979" s="51" t="s">
        <v>1204</v>
      </c>
      <c r="G3979" s="51" t="s">
        <v>1203</v>
      </c>
      <c r="H3979" s="51" t="s">
        <v>1202</v>
      </c>
      <c r="I3979" s="51" t="s">
        <v>1201</v>
      </c>
      <c r="J3979" s="51" t="s">
        <v>1200</v>
      </c>
      <c r="K3979" s="51" t="s">
        <v>1199</v>
      </c>
      <c r="L3979" s="51" t="s">
        <v>1242</v>
      </c>
      <c r="M3979" s="51" t="s">
        <v>1211</v>
      </c>
      <c r="N3979" s="51" t="s">
        <v>1164</v>
      </c>
      <c r="O3979" s="51">
        <v>582400</v>
      </c>
      <c r="P3979" s="51" t="s">
        <v>1195</v>
      </c>
      <c r="Q3979" s="51" t="s">
        <v>1194</v>
      </c>
      <c r="R3979" s="51" t="s">
        <v>1213</v>
      </c>
      <c r="T3979" s="51" t="s">
        <v>2511</v>
      </c>
    </row>
    <row r="3980" spans="1:20" x14ac:dyDescent="0.2">
      <c r="A3980" s="51" t="s">
        <v>2484</v>
      </c>
      <c r="B3980" s="51" t="s">
        <v>1208</v>
      </c>
      <c r="C3980" s="51" t="s">
        <v>2483</v>
      </c>
      <c r="D3980" s="51" t="s">
        <v>1516</v>
      </c>
      <c r="E3980" s="51" t="s">
        <v>1515</v>
      </c>
      <c r="F3980" s="51" t="s">
        <v>1204</v>
      </c>
      <c r="G3980" s="51" t="s">
        <v>1203</v>
      </c>
      <c r="H3980" s="51" t="s">
        <v>1202</v>
      </c>
      <c r="I3980" s="51" t="s">
        <v>1201</v>
      </c>
      <c r="J3980" s="51" t="s">
        <v>1200</v>
      </c>
      <c r="K3980" s="51" t="s">
        <v>1199</v>
      </c>
      <c r="L3980" s="51" t="s">
        <v>1238</v>
      </c>
      <c r="M3980" s="51" t="s">
        <v>1791</v>
      </c>
      <c r="N3980" s="51" t="s">
        <v>2735</v>
      </c>
      <c r="O3980" s="51">
        <v>127400</v>
      </c>
      <c r="P3980" s="51" t="s">
        <v>1195</v>
      </c>
      <c r="Q3980" s="51" t="s">
        <v>1194</v>
      </c>
      <c r="R3980" s="51" t="s">
        <v>15</v>
      </c>
      <c r="T3980" s="51" t="s">
        <v>2566</v>
      </c>
    </row>
    <row r="3981" spans="1:20" x14ac:dyDescent="0.2">
      <c r="A3981" s="51" t="s">
        <v>2484</v>
      </c>
      <c r="B3981" s="51" t="s">
        <v>1208</v>
      </c>
      <c r="C3981" s="51" t="s">
        <v>2483</v>
      </c>
      <c r="D3981" s="51" t="s">
        <v>1509</v>
      </c>
      <c r="E3981" s="51" t="s">
        <v>1508</v>
      </c>
      <c r="F3981" s="51" t="s">
        <v>1204</v>
      </c>
      <c r="G3981" s="51" t="s">
        <v>1203</v>
      </c>
      <c r="H3981" s="51" t="s">
        <v>1202</v>
      </c>
      <c r="I3981" s="51" t="s">
        <v>1201</v>
      </c>
      <c r="J3981" s="51" t="s">
        <v>1200</v>
      </c>
      <c r="K3981" s="51" t="s">
        <v>1199</v>
      </c>
      <c r="L3981" s="51" t="s">
        <v>1222</v>
      </c>
      <c r="M3981" s="51" t="s">
        <v>1791</v>
      </c>
      <c r="N3981" s="51" t="s">
        <v>2735</v>
      </c>
      <c r="O3981" s="51">
        <v>251001</v>
      </c>
      <c r="P3981" s="51" t="s">
        <v>1195</v>
      </c>
      <c r="Q3981" s="51" t="s">
        <v>1194</v>
      </c>
      <c r="R3981" s="51" t="s">
        <v>15</v>
      </c>
      <c r="T3981" s="51" t="s">
        <v>2602</v>
      </c>
    </row>
    <row r="3982" spans="1:20" x14ac:dyDescent="0.2">
      <c r="A3982" s="51" t="s">
        <v>2484</v>
      </c>
      <c r="B3982" s="51" t="s">
        <v>1208</v>
      </c>
      <c r="C3982" s="51" t="s">
        <v>2483</v>
      </c>
      <c r="D3982" s="51" t="s">
        <v>1509</v>
      </c>
      <c r="E3982" s="51" t="s">
        <v>1508</v>
      </c>
      <c r="F3982" s="51" t="s">
        <v>1204</v>
      </c>
      <c r="G3982" s="51" t="s">
        <v>1203</v>
      </c>
      <c r="H3982" s="51" t="s">
        <v>1202</v>
      </c>
      <c r="I3982" s="51" t="s">
        <v>1201</v>
      </c>
      <c r="J3982" s="51" t="s">
        <v>1200</v>
      </c>
      <c r="K3982" s="51" t="s">
        <v>1199</v>
      </c>
      <c r="L3982" s="51" t="s">
        <v>1219</v>
      </c>
      <c r="M3982" s="51" t="s">
        <v>1221</v>
      </c>
      <c r="N3982" s="51" t="s">
        <v>1164</v>
      </c>
      <c r="O3982" s="51">
        <v>151700</v>
      </c>
      <c r="P3982" s="51" t="s">
        <v>1195</v>
      </c>
      <c r="Q3982" s="51" t="s">
        <v>1194</v>
      </c>
      <c r="R3982" s="51" t="s">
        <v>15</v>
      </c>
      <c r="T3982" s="51" t="s">
        <v>2506</v>
      </c>
    </row>
    <row r="3983" spans="1:20" x14ac:dyDescent="0.2">
      <c r="A3983" s="51" t="s">
        <v>2484</v>
      </c>
      <c r="B3983" s="51" t="s">
        <v>1208</v>
      </c>
      <c r="C3983" s="51" t="s">
        <v>2483</v>
      </c>
      <c r="D3983" s="51" t="s">
        <v>1509</v>
      </c>
      <c r="E3983" s="51" t="s">
        <v>1508</v>
      </c>
      <c r="F3983" s="51" t="s">
        <v>1204</v>
      </c>
      <c r="G3983" s="51" t="s">
        <v>1203</v>
      </c>
      <c r="H3983" s="51" t="s">
        <v>1202</v>
      </c>
      <c r="I3983" s="51" t="s">
        <v>1201</v>
      </c>
      <c r="J3983" s="51" t="s">
        <v>1200</v>
      </c>
      <c r="K3983" s="51" t="s">
        <v>1199</v>
      </c>
      <c r="L3983" s="51" t="s">
        <v>1217</v>
      </c>
      <c r="M3983" s="51" t="s">
        <v>1197</v>
      </c>
      <c r="N3983" s="51" t="s">
        <v>1168</v>
      </c>
      <c r="O3983" s="51">
        <v>429000</v>
      </c>
      <c r="P3983" s="51" t="s">
        <v>1195</v>
      </c>
      <c r="Q3983" s="51" t="s">
        <v>1194</v>
      </c>
      <c r="R3983" s="51" t="s">
        <v>15</v>
      </c>
      <c r="T3983" s="51" t="s">
        <v>2601</v>
      </c>
    </row>
    <row r="3984" spans="1:20" x14ac:dyDescent="0.2">
      <c r="A3984" s="51" t="s">
        <v>2484</v>
      </c>
      <c r="B3984" s="51" t="s">
        <v>1208</v>
      </c>
      <c r="C3984" s="51" t="s">
        <v>2483</v>
      </c>
      <c r="D3984" s="51" t="s">
        <v>1509</v>
      </c>
      <c r="E3984" s="51" t="s">
        <v>1508</v>
      </c>
      <c r="F3984" s="51" t="s">
        <v>1204</v>
      </c>
      <c r="G3984" s="51" t="s">
        <v>1203</v>
      </c>
      <c r="H3984" s="51" t="s">
        <v>1202</v>
      </c>
      <c r="I3984" s="51" t="s">
        <v>1201</v>
      </c>
      <c r="J3984" s="51" t="s">
        <v>1200</v>
      </c>
      <c r="K3984" s="51" t="s">
        <v>1199</v>
      </c>
      <c r="L3984" s="51" t="s">
        <v>1215</v>
      </c>
      <c r="M3984" s="51" t="s">
        <v>1791</v>
      </c>
      <c r="N3984" s="51" t="s">
        <v>2735</v>
      </c>
      <c r="O3984" s="51">
        <v>178000</v>
      </c>
      <c r="P3984" s="51" t="s">
        <v>1195</v>
      </c>
      <c r="Q3984" s="51" t="s">
        <v>1194</v>
      </c>
      <c r="R3984" s="51" t="s">
        <v>15</v>
      </c>
      <c r="T3984" s="51" t="s">
        <v>2504</v>
      </c>
    </row>
    <row r="3985" spans="1:20" x14ac:dyDescent="0.2">
      <c r="A3985" s="51" t="s">
        <v>2484</v>
      </c>
      <c r="B3985" s="51" t="s">
        <v>1208</v>
      </c>
      <c r="C3985" s="51" t="s">
        <v>2483</v>
      </c>
      <c r="D3985" s="51" t="s">
        <v>1509</v>
      </c>
      <c r="E3985" s="51" t="s">
        <v>1508</v>
      </c>
      <c r="F3985" s="51" t="s">
        <v>1204</v>
      </c>
      <c r="G3985" s="51" t="s">
        <v>1203</v>
      </c>
      <c r="H3985" s="51" t="s">
        <v>1202</v>
      </c>
      <c r="I3985" s="51" t="s">
        <v>1201</v>
      </c>
      <c r="J3985" s="51" t="s">
        <v>1200</v>
      </c>
      <c r="K3985" s="51" t="s">
        <v>1199</v>
      </c>
      <c r="L3985" s="51" t="s">
        <v>1212</v>
      </c>
      <c r="M3985" s="51" t="s">
        <v>1791</v>
      </c>
      <c r="N3985" s="51" t="s">
        <v>2735</v>
      </c>
      <c r="O3985" s="51">
        <v>149900</v>
      </c>
      <c r="P3985" s="51" t="s">
        <v>1195</v>
      </c>
      <c r="Q3985" s="51" t="s">
        <v>1194</v>
      </c>
      <c r="R3985" s="51" t="s">
        <v>15</v>
      </c>
      <c r="T3985" s="51" t="s">
        <v>2259</v>
      </c>
    </row>
    <row r="3986" spans="1:20" x14ac:dyDescent="0.2">
      <c r="A3986" s="51" t="s">
        <v>2484</v>
      </c>
      <c r="B3986" s="51" t="s">
        <v>1208</v>
      </c>
      <c r="C3986" s="51" t="s">
        <v>2483</v>
      </c>
      <c r="D3986" s="51" t="s">
        <v>1509</v>
      </c>
      <c r="E3986" s="51" t="s">
        <v>1508</v>
      </c>
      <c r="F3986" s="51" t="s">
        <v>1204</v>
      </c>
      <c r="G3986" s="51" t="s">
        <v>1203</v>
      </c>
      <c r="H3986" s="51" t="s">
        <v>1202</v>
      </c>
      <c r="I3986" s="51" t="s">
        <v>1201</v>
      </c>
      <c r="J3986" s="51" t="s">
        <v>1200</v>
      </c>
      <c r="K3986" s="51" t="s">
        <v>1199</v>
      </c>
      <c r="L3986" s="51" t="s">
        <v>1198</v>
      </c>
      <c r="M3986" s="51" t="s">
        <v>1791</v>
      </c>
      <c r="N3986" s="51" t="s">
        <v>2735</v>
      </c>
      <c r="O3986" s="51">
        <v>214000</v>
      </c>
      <c r="P3986" s="51" t="s">
        <v>1195</v>
      </c>
      <c r="Q3986" s="51" t="s">
        <v>1194</v>
      </c>
      <c r="R3986" s="51" t="s">
        <v>15</v>
      </c>
      <c r="T3986" s="51" t="s">
        <v>1884</v>
      </c>
    </row>
    <row r="3987" spans="1:20" x14ac:dyDescent="0.2">
      <c r="A3987" s="51" t="s">
        <v>2484</v>
      </c>
      <c r="B3987" s="51" t="s">
        <v>1208</v>
      </c>
      <c r="C3987" s="51" t="s">
        <v>2483</v>
      </c>
      <c r="D3987" s="51" t="s">
        <v>1509</v>
      </c>
      <c r="E3987" s="51" t="s">
        <v>1508</v>
      </c>
      <c r="F3987" s="51" t="s">
        <v>1204</v>
      </c>
      <c r="G3987" s="51" t="s">
        <v>1203</v>
      </c>
      <c r="H3987" s="51" t="s">
        <v>1202</v>
      </c>
      <c r="I3987" s="51" t="s">
        <v>1201</v>
      </c>
      <c r="J3987" s="51" t="s">
        <v>1200</v>
      </c>
      <c r="K3987" s="51" t="s">
        <v>1199</v>
      </c>
      <c r="L3987" s="51" t="s">
        <v>1251</v>
      </c>
      <c r="M3987" s="51" t="s">
        <v>1791</v>
      </c>
      <c r="N3987" s="51" t="s">
        <v>2735</v>
      </c>
      <c r="O3987" s="51">
        <v>337200</v>
      </c>
      <c r="P3987" s="51" t="s">
        <v>1195</v>
      </c>
      <c r="Q3987" s="51" t="s">
        <v>1194</v>
      </c>
      <c r="R3987" s="51" t="s">
        <v>1213</v>
      </c>
      <c r="T3987" s="51" t="s">
        <v>2320</v>
      </c>
    </row>
    <row r="3988" spans="1:20" x14ac:dyDescent="0.2">
      <c r="A3988" s="51" t="s">
        <v>2484</v>
      </c>
      <c r="B3988" s="51" t="s">
        <v>1208</v>
      </c>
      <c r="C3988" s="51" t="s">
        <v>2483</v>
      </c>
      <c r="D3988" s="51" t="s">
        <v>1509</v>
      </c>
      <c r="E3988" s="51" t="s">
        <v>1508</v>
      </c>
      <c r="F3988" s="51" t="s">
        <v>1204</v>
      </c>
      <c r="G3988" s="51" t="s">
        <v>1203</v>
      </c>
      <c r="H3988" s="51" t="s">
        <v>1202</v>
      </c>
      <c r="I3988" s="51" t="s">
        <v>1201</v>
      </c>
      <c r="J3988" s="51" t="s">
        <v>1200</v>
      </c>
      <c r="K3988" s="51" t="s">
        <v>1199</v>
      </c>
      <c r="L3988" s="51" t="s">
        <v>1248</v>
      </c>
      <c r="M3988" s="51" t="s">
        <v>1791</v>
      </c>
      <c r="N3988" s="51" t="s">
        <v>2735</v>
      </c>
      <c r="O3988" s="51">
        <v>139700</v>
      </c>
      <c r="P3988" s="51" t="s">
        <v>1195</v>
      </c>
      <c r="Q3988" s="51" t="s">
        <v>1194</v>
      </c>
      <c r="R3988" s="51" t="s">
        <v>15</v>
      </c>
      <c r="T3988" s="51" t="s">
        <v>2516</v>
      </c>
    </row>
    <row r="3989" spans="1:20" x14ac:dyDescent="0.2">
      <c r="A3989" s="51" t="s">
        <v>2484</v>
      </c>
      <c r="B3989" s="51" t="s">
        <v>1208</v>
      </c>
      <c r="C3989" s="51" t="s">
        <v>2483</v>
      </c>
      <c r="D3989" s="51" t="s">
        <v>1509</v>
      </c>
      <c r="E3989" s="51" t="s">
        <v>1508</v>
      </c>
      <c r="F3989" s="51" t="s">
        <v>1204</v>
      </c>
      <c r="G3989" s="51" t="s">
        <v>1203</v>
      </c>
      <c r="H3989" s="51" t="s">
        <v>1202</v>
      </c>
      <c r="I3989" s="51" t="s">
        <v>1201</v>
      </c>
      <c r="J3989" s="51" t="s">
        <v>1200</v>
      </c>
      <c r="K3989" s="51" t="s">
        <v>1199</v>
      </c>
      <c r="L3989" s="51" t="s">
        <v>1246</v>
      </c>
      <c r="M3989" s="51" t="s">
        <v>1791</v>
      </c>
      <c r="N3989" s="51" t="s">
        <v>2735</v>
      </c>
      <c r="O3989" s="51">
        <v>245766.22</v>
      </c>
      <c r="P3989" s="51" t="s">
        <v>1195</v>
      </c>
      <c r="Q3989" s="51" t="s">
        <v>1194</v>
      </c>
      <c r="R3989" s="51" t="s">
        <v>15</v>
      </c>
      <c r="T3989" s="51" t="s">
        <v>2600</v>
      </c>
    </row>
    <row r="3990" spans="1:20" x14ac:dyDescent="0.2">
      <c r="A3990" s="51" t="s">
        <v>2484</v>
      </c>
      <c r="B3990" s="51" t="s">
        <v>1208</v>
      </c>
      <c r="C3990" s="51" t="s">
        <v>2483</v>
      </c>
      <c r="D3990" s="51" t="s">
        <v>1509</v>
      </c>
      <c r="E3990" s="51" t="s">
        <v>1508</v>
      </c>
      <c r="F3990" s="51" t="s">
        <v>1204</v>
      </c>
      <c r="G3990" s="51" t="s">
        <v>1203</v>
      </c>
      <c r="H3990" s="51" t="s">
        <v>1202</v>
      </c>
      <c r="I3990" s="51" t="s">
        <v>1201</v>
      </c>
      <c r="J3990" s="51" t="s">
        <v>1200</v>
      </c>
      <c r="K3990" s="51" t="s">
        <v>1199</v>
      </c>
      <c r="L3990" s="51" t="s">
        <v>1244</v>
      </c>
      <c r="M3990" s="51" t="s">
        <v>1791</v>
      </c>
      <c r="N3990" s="51" t="s">
        <v>2735</v>
      </c>
      <c r="O3990" s="51">
        <v>135700</v>
      </c>
      <c r="P3990" s="51" t="s">
        <v>1195</v>
      </c>
      <c r="Q3990" s="51" t="s">
        <v>1194</v>
      </c>
      <c r="R3990" s="51" t="s">
        <v>1213</v>
      </c>
      <c r="T3990" s="51" t="s">
        <v>2134</v>
      </c>
    </row>
    <row r="3991" spans="1:20" x14ac:dyDescent="0.2">
      <c r="A3991" s="51" t="s">
        <v>2484</v>
      </c>
      <c r="B3991" s="51" t="s">
        <v>1208</v>
      </c>
      <c r="C3991" s="51" t="s">
        <v>2483</v>
      </c>
      <c r="D3991" s="51" t="s">
        <v>1509</v>
      </c>
      <c r="E3991" s="51" t="s">
        <v>1508</v>
      </c>
      <c r="F3991" s="51" t="s">
        <v>1204</v>
      </c>
      <c r="G3991" s="51" t="s">
        <v>1203</v>
      </c>
      <c r="H3991" s="51" t="s">
        <v>1202</v>
      </c>
      <c r="I3991" s="51" t="s">
        <v>1201</v>
      </c>
      <c r="J3991" s="51" t="s">
        <v>1200</v>
      </c>
      <c r="K3991" s="51" t="s">
        <v>1199</v>
      </c>
      <c r="L3991" s="51" t="s">
        <v>1242</v>
      </c>
      <c r="M3991" s="51" t="s">
        <v>1791</v>
      </c>
      <c r="N3991" s="51" t="s">
        <v>2735</v>
      </c>
      <c r="O3991" s="51">
        <v>183100</v>
      </c>
      <c r="P3991" s="51" t="s">
        <v>1195</v>
      </c>
      <c r="Q3991" s="51" t="s">
        <v>1194</v>
      </c>
      <c r="R3991" s="51" t="s">
        <v>15</v>
      </c>
      <c r="T3991" s="51" t="s">
        <v>2496</v>
      </c>
    </row>
    <row r="3992" spans="1:20" x14ac:dyDescent="0.2">
      <c r="A3992" s="51" t="s">
        <v>2484</v>
      </c>
      <c r="B3992" s="51" t="s">
        <v>1208</v>
      </c>
      <c r="C3992" s="51" t="s">
        <v>2483</v>
      </c>
      <c r="D3992" s="51" t="s">
        <v>1509</v>
      </c>
      <c r="E3992" s="51" t="s">
        <v>1508</v>
      </c>
      <c r="F3992" s="51" t="s">
        <v>1204</v>
      </c>
      <c r="G3992" s="51" t="s">
        <v>1203</v>
      </c>
      <c r="H3992" s="51" t="s">
        <v>1202</v>
      </c>
      <c r="I3992" s="51" t="s">
        <v>1201</v>
      </c>
      <c r="J3992" s="51" t="s">
        <v>1200</v>
      </c>
      <c r="K3992" s="51" t="s">
        <v>1199</v>
      </c>
      <c r="L3992" s="51" t="s">
        <v>1238</v>
      </c>
      <c r="M3992" s="51" t="s">
        <v>1211</v>
      </c>
      <c r="N3992" s="51" t="s">
        <v>1164</v>
      </c>
      <c r="O3992" s="51">
        <v>432900</v>
      </c>
      <c r="P3992" s="51" t="s">
        <v>1195</v>
      </c>
      <c r="Q3992" s="51" t="s">
        <v>1194</v>
      </c>
      <c r="R3992" s="51" t="s">
        <v>1213</v>
      </c>
      <c r="T3992" s="51" t="s">
        <v>2498</v>
      </c>
    </row>
    <row r="3993" spans="1:20" x14ac:dyDescent="0.2">
      <c r="A3993" s="51" t="s">
        <v>2484</v>
      </c>
      <c r="B3993" s="51" t="s">
        <v>1208</v>
      </c>
      <c r="C3993" s="51" t="s">
        <v>2483</v>
      </c>
      <c r="D3993" s="51" t="s">
        <v>1502</v>
      </c>
      <c r="E3993" s="51" t="s">
        <v>1501</v>
      </c>
      <c r="F3993" s="51" t="s">
        <v>1204</v>
      </c>
      <c r="G3993" s="51" t="s">
        <v>1203</v>
      </c>
      <c r="H3993" s="51" t="s">
        <v>1202</v>
      </c>
      <c r="I3993" s="51" t="s">
        <v>1201</v>
      </c>
      <c r="J3993" s="51" t="s">
        <v>1200</v>
      </c>
      <c r="K3993" s="51" t="s">
        <v>1199</v>
      </c>
      <c r="L3993" s="51" t="s">
        <v>1222</v>
      </c>
      <c r="M3993" s="51" t="s">
        <v>1791</v>
      </c>
      <c r="N3993" s="51" t="s">
        <v>2735</v>
      </c>
      <c r="O3993" s="51">
        <v>127400</v>
      </c>
      <c r="P3993" s="51" t="s">
        <v>1195</v>
      </c>
      <c r="Q3993" s="51" t="s">
        <v>1194</v>
      </c>
      <c r="R3993" s="51" t="s">
        <v>15</v>
      </c>
      <c r="T3993" s="51" t="s">
        <v>2566</v>
      </c>
    </row>
    <row r="3994" spans="1:20" x14ac:dyDescent="0.2">
      <c r="A3994" s="51" t="s">
        <v>2484</v>
      </c>
      <c r="B3994" s="51" t="s">
        <v>1208</v>
      </c>
      <c r="C3994" s="51" t="s">
        <v>2483</v>
      </c>
      <c r="D3994" s="51" t="s">
        <v>1502</v>
      </c>
      <c r="E3994" s="51" t="s">
        <v>1501</v>
      </c>
      <c r="F3994" s="51" t="s">
        <v>1204</v>
      </c>
      <c r="G3994" s="51" t="s">
        <v>1203</v>
      </c>
      <c r="H3994" s="51" t="s">
        <v>1202</v>
      </c>
      <c r="I3994" s="51" t="s">
        <v>1201</v>
      </c>
      <c r="J3994" s="51" t="s">
        <v>1200</v>
      </c>
      <c r="K3994" s="51" t="s">
        <v>1199</v>
      </c>
      <c r="L3994" s="51" t="s">
        <v>1219</v>
      </c>
      <c r="M3994" s="51" t="s">
        <v>1791</v>
      </c>
      <c r="N3994" s="51" t="s">
        <v>2735</v>
      </c>
      <c r="O3994" s="51">
        <v>173400</v>
      </c>
      <c r="P3994" s="51" t="s">
        <v>1195</v>
      </c>
      <c r="Q3994" s="51" t="s">
        <v>1194</v>
      </c>
      <c r="R3994" s="51" t="s">
        <v>15</v>
      </c>
      <c r="T3994" s="51" t="s">
        <v>1739</v>
      </c>
    </row>
    <row r="3995" spans="1:20" x14ac:dyDescent="0.2">
      <c r="A3995" s="51" t="s">
        <v>2484</v>
      </c>
      <c r="B3995" s="51" t="s">
        <v>1208</v>
      </c>
      <c r="C3995" s="51" t="s">
        <v>2483</v>
      </c>
      <c r="D3995" s="51" t="s">
        <v>1502</v>
      </c>
      <c r="E3995" s="51" t="s">
        <v>1501</v>
      </c>
      <c r="F3995" s="51" t="s">
        <v>1204</v>
      </c>
      <c r="G3995" s="51" t="s">
        <v>1203</v>
      </c>
      <c r="H3995" s="51" t="s">
        <v>1202</v>
      </c>
      <c r="I3995" s="51" t="s">
        <v>1201</v>
      </c>
      <c r="J3995" s="51" t="s">
        <v>1200</v>
      </c>
      <c r="K3995" s="51" t="s">
        <v>1199</v>
      </c>
      <c r="L3995" s="51" t="s">
        <v>1217</v>
      </c>
      <c r="M3995" s="51" t="s">
        <v>1197</v>
      </c>
      <c r="N3995" s="51" t="s">
        <v>1168</v>
      </c>
      <c r="O3995" s="51">
        <v>395950</v>
      </c>
      <c r="P3995" s="51" t="s">
        <v>1195</v>
      </c>
      <c r="Q3995" s="51" t="s">
        <v>1194</v>
      </c>
      <c r="R3995" s="51" t="s">
        <v>15</v>
      </c>
      <c r="T3995" s="51" t="s">
        <v>2599</v>
      </c>
    </row>
    <row r="3996" spans="1:20" x14ac:dyDescent="0.2">
      <c r="A3996" s="51" t="s">
        <v>2484</v>
      </c>
      <c r="B3996" s="51" t="s">
        <v>1208</v>
      </c>
      <c r="C3996" s="51" t="s">
        <v>2483</v>
      </c>
      <c r="D3996" s="51" t="s">
        <v>1502</v>
      </c>
      <c r="E3996" s="51" t="s">
        <v>1501</v>
      </c>
      <c r="F3996" s="51" t="s">
        <v>1204</v>
      </c>
      <c r="G3996" s="51" t="s">
        <v>1203</v>
      </c>
      <c r="H3996" s="51" t="s">
        <v>1202</v>
      </c>
      <c r="I3996" s="51" t="s">
        <v>1201</v>
      </c>
      <c r="J3996" s="51" t="s">
        <v>1200</v>
      </c>
      <c r="K3996" s="51" t="s">
        <v>1199</v>
      </c>
      <c r="L3996" s="51" t="s">
        <v>1215</v>
      </c>
      <c r="M3996" s="51" t="s">
        <v>1211</v>
      </c>
      <c r="N3996" s="51" t="s">
        <v>1164</v>
      </c>
      <c r="O3996" s="51">
        <v>183100</v>
      </c>
      <c r="P3996" s="51" t="s">
        <v>1195</v>
      </c>
      <c r="Q3996" s="51" t="s">
        <v>1194</v>
      </c>
      <c r="R3996" s="51" t="s">
        <v>15</v>
      </c>
      <c r="T3996" s="51" t="s">
        <v>2496</v>
      </c>
    </row>
    <row r="3997" spans="1:20" x14ac:dyDescent="0.2">
      <c r="A3997" s="51" t="s">
        <v>2484</v>
      </c>
      <c r="B3997" s="51" t="s">
        <v>1208</v>
      </c>
      <c r="C3997" s="51" t="s">
        <v>2483</v>
      </c>
      <c r="D3997" s="51" t="s">
        <v>1502</v>
      </c>
      <c r="E3997" s="51" t="s">
        <v>1501</v>
      </c>
      <c r="F3997" s="51" t="s">
        <v>1204</v>
      </c>
      <c r="G3997" s="51" t="s">
        <v>1203</v>
      </c>
      <c r="H3997" s="51" t="s">
        <v>1202</v>
      </c>
      <c r="I3997" s="51" t="s">
        <v>1201</v>
      </c>
      <c r="J3997" s="51" t="s">
        <v>1200</v>
      </c>
      <c r="K3997" s="51" t="s">
        <v>1199</v>
      </c>
      <c r="L3997" s="51" t="s">
        <v>1212</v>
      </c>
      <c r="M3997" s="51" t="s">
        <v>1791</v>
      </c>
      <c r="N3997" s="51" t="s">
        <v>2735</v>
      </c>
      <c r="O3997" s="51">
        <v>599900</v>
      </c>
      <c r="P3997" s="51" t="s">
        <v>1195</v>
      </c>
      <c r="Q3997" s="51" t="s">
        <v>1194</v>
      </c>
      <c r="R3997" s="51" t="s">
        <v>15</v>
      </c>
      <c r="T3997" s="51" t="s">
        <v>1615</v>
      </c>
    </row>
    <row r="3998" spans="1:20" x14ac:dyDescent="0.2">
      <c r="A3998" s="51" t="s">
        <v>2484</v>
      </c>
      <c r="B3998" s="51" t="s">
        <v>1208</v>
      </c>
      <c r="C3998" s="51" t="s">
        <v>2483</v>
      </c>
      <c r="D3998" s="51" t="s">
        <v>1502</v>
      </c>
      <c r="E3998" s="51" t="s">
        <v>1501</v>
      </c>
      <c r="F3998" s="51" t="s">
        <v>1204</v>
      </c>
      <c r="G3998" s="51" t="s">
        <v>1203</v>
      </c>
      <c r="H3998" s="51" t="s">
        <v>1202</v>
      </c>
      <c r="I3998" s="51" t="s">
        <v>1201</v>
      </c>
      <c r="J3998" s="51" t="s">
        <v>1200</v>
      </c>
      <c r="K3998" s="51" t="s">
        <v>1199</v>
      </c>
      <c r="L3998" s="51" t="s">
        <v>1198</v>
      </c>
      <c r="M3998" s="51" t="s">
        <v>1272</v>
      </c>
      <c r="N3998" s="51" t="s">
        <v>1166</v>
      </c>
      <c r="O3998" s="51">
        <v>325900</v>
      </c>
      <c r="P3998" s="51" t="s">
        <v>1195</v>
      </c>
      <c r="Q3998" s="51" t="s">
        <v>1194</v>
      </c>
      <c r="R3998" s="51" t="s">
        <v>15</v>
      </c>
      <c r="T3998" s="51" t="s">
        <v>2550</v>
      </c>
    </row>
    <row r="3999" spans="1:20" x14ac:dyDescent="0.2">
      <c r="A3999" s="51" t="s">
        <v>2484</v>
      </c>
      <c r="B3999" s="51" t="s">
        <v>1208</v>
      </c>
      <c r="C3999" s="51" t="s">
        <v>2483</v>
      </c>
      <c r="D3999" s="51" t="s">
        <v>1502</v>
      </c>
      <c r="E3999" s="51" t="s">
        <v>1501</v>
      </c>
      <c r="F3999" s="51" t="s">
        <v>1204</v>
      </c>
      <c r="G3999" s="51" t="s">
        <v>1203</v>
      </c>
      <c r="H3999" s="51" t="s">
        <v>1202</v>
      </c>
      <c r="I3999" s="51" t="s">
        <v>1201</v>
      </c>
      <c r="J3999" s="51" t="s">
        <v>1200</v>
      </c>
      <c r="K3999" s="51" t="s">
        <v>1199</v>
      </c>
      <c r="L3999" s="51" t="s">
        <v>1251</v>
      </c>
      <c r="M3999" s="51" t="s">
        <v>1214</v>
      </c>
      <c r="N3999" s="51" t="s">
        <v>1168</v>
      </c>
      <c r="O3999" s="51">
        <v>324900</v>
      </c>
      <c r="P3999" s="51" t="s">
        <v>1195</v>
      </c>
      <c r="Q3999" s="51" t="s">
        <v>1194</v>
      </c>
      <c r="R3999" s="51" t="s">
        <v>15</v>
      </c>
      <c r="T3999" s="51" t="s">
        <v>1398</v>
      </c>
    </row>
    <row r="4000" spans="1:20" x14ac:dyDescent="0.2">
      <c r="A4000" s="51" t="s">
        <v>2484</v>
      </c>
      <c r="B4000" s="51" t="s">
        <v>1208</v>
      </c>
      <c r="C4000" s="51" t="s">
        <v>2483</v>
      </c>
      <c r="D4000" s="51" t="s">
        <v>1502</v>
      </c>
      <c r="E4000" s="51" t="s">
        <v>1501</v>
      </c>
      <c r="F4000" s="51" t="s">
        <v>1204</v>
      </c>
      <c r="G4000" s="51" t="s">
        <v>1203</v>
      </c>
      <c r="H4000" s="51" t="s">
        <v>1202</v>
      </c>
      <c r="I4000" s="51" t="s">
        <v>1201</v>
      </c>
      <c r="J4000" s="51" t="s">
        <v>1200</v>
      </c>
      <c r="K4000" s="51" t="s">
        <v>1199</v>
      </c>
      <c r="L4000" s="51" t="s">
        <v>1248</v>
      </c>
      <c r="M4000" s="51" t="s">
        <v>1791</v>
      </c>
      <c r="N4000" s="51" t="s">
        <v>2735</v>
      </c>
      <c r="O4000" s="51">
        <v>316600</v>
      </c>
      <c r="P4000" s="51" t="s">
        <v>1195</v>
      </c>
      <c r="Q4000" s="51" t="s">
        <v>1194</v>
      </c>
      <c r="R4000" s="51" t="s">
        <v>15</v>
      </c>
      <c r="T4000" s="51" t="s">
        <v>2526</v>
      </c>
    </row>
    <row r="4001" spans="1:20" x14ac:dyDescent="0.2">
      <c r="A4001" s="51" t="s">
        <v>2484</v>
      </c>
      <c r="B4001" s="51" t="s">
        <v>1208</v>
      </c>
      <c r="C4001" s="51" t="s">
        <v>2483</v>
      </c>
      <c r="D4001" s="51" t="s">
        <v>1502</v>
      </c>
      <c r="E4001" s="51" t="s">
        <v>1501</v>
      </c>
      <c r="F4001" s="51" t="s">
        <v>1204</v>
      </c>
      <c r="G4001" s="51" t="s">
        <v>1203</v>
      </c>
      <c r="H4001" s="51" t="s">
        <v>1202</v>
      </c>
      <c r="I4001" s="51" t="s">
        <v>1201</v>
      </c>
      <c r="J4001" s="51" t="s">
        <v>1200</v>
      </c>
      <c r="K4001" s="51" t="s">
        <v>1199</v>
      </c>
      <c r="L4001" s="51" t="s">
        <v>1246</v>
      </c>
      <c r="M4001" s="51" t="s">
        <v>1250</v>
      </c>
      <c r="N4001" s="51" t="s">
        <v>1168</v>
      </c>
      <c r="O4001" s="51">
        <v>439900</v>
      </c>
      <c r="P4001" s="51" t="s">
        <v>1195</v>
      </c>
      <c r="Q4001" s="51" t="s">
        <v>1194</v>
      </c>
      <c r="R4001" s="51" t="s">
        <v>15</v>
      </c>
      <c r="T4001" s="51" t="s">
        <v>1506</v>
      </c>
    </row>
    <row r="4002" spans="1:20" x14ac:dyDescent="0.2">
      <c r="A4002" s="51" t="s">
        <v>2484</v>
      </c>
      <c r="B4002" s="51" t="s">
        <v>1208</v>
      </c>
      <c r="C4002" s="51" t="s">
        <v>2483</v>
      </c>
      <c r="D4002" s="51" t="s">
        <v>1502</v>
      </c>
      <c r="E4002" s="51" t="s">
        <v>1501</v>
      </c>
      <c r="F4002" s="51" t="s">
        <v>1204</v>
      </c>
      <c r="G4002" s="51" t="s">
        <v>1203</v>
      </c>
      <c r="H4002" s="51" t="s">
        <v>1202</v>
      </c>
      <c r="I4002" s="51" t="s">
        <v>1201</v>
      </c>
      <c r="J4002" s="51" t="s">
        <v>1200</v>
      </c>
      <c r="K4002" s="51" t="s">
        <v>1199</v>
      </c>
      <c r="L4002" s="51" t="s">
        <v>1244</v>
      </c>
      <c r="M4002" s="51" t="s">
        <v>1211</v>
      </c>
      <c r="N4002" s="51" t="s">
        <v>1164</v>
      </c>
      <c r="O4002" s="51">
        <v>259364.88</v>
      </c>
      <c r="P4002" s="51" t="s">
        <v>1195</v>
      </c>
      <c r="Q4002" s="51" t="s">
        <v>1194</v>
      </c>
      <c r="R4002" s="51" t="s">
        <v>1213</v>
      </c>
      <c r="T4002" s="51" t="s">
        <v>2598</v>
      </c>
    </row>
    <row r="4003" spans="1:20" x14ac:dyDescent="0.2">
      <c r="A4003" s="51" t="s">
        <v>2484</v>
      </c>
      <c r="B4003" s="51" t="s">
        <v>1208</v>
      </c>
      <c r="C4003" s="51" t="s">
        <v>2483</v>
      </c>
      <c r="D4003" s="51" t="s">
        <v>1502</v>
      </c>
      <c r="E4003" s="51" t="s">
        <v>1501</v>
      </c>
      <c r="F4003" s="51" t="s">
        <v>1204</v>
      </c>
      <c r="G4003" s="51" t="s">
        <v>1203</v>
      </c>
      <c r="H4003" s="51" t="s">
        <v>1202</v>
      </c>
      <c r="I4003" s="51" t="s">
        <v>1201</v>
      </c>
      <c r="J4003" s="51" t="s">
        <v>1200</v>
      </c>
      <c r="K4003" s="51" t="s">
        <v>1199</v>
      </c>
      <c r="L4003" s="51" t="s">
        <v>1242</v>
      </c>
      <c r="M4003" s="51" t="s">
        <v>1791</v>
      </c>
      <c r="N4003" s="51" t="s">
        <v>2735</v>
      </c>
      <c r="O4003" s="51">
        <v>312000</v>
      </c>
      <c r="P4003" s="51" t="s">
        <v>1195</v>
      </c>
      <c r="Q4003" s="51" t="s">
        <v>1194</v>
      </c>
      <c r="R4003" s="51" t="s">
        <v>15</v>
      </c>
      <c r="T4003" s="51" t="s">
        <v>2597</v>
      </c>
    </row>
    <row r="4004" spans="1:20" x14ac:dyDescent="0.2">
      <c r="A4004" s="51" t="s">
        <v>2484</v>
      </c>
      <c r="B4004" s="51" t="s">
        <v>1208</v>
      </c>
      <c r="C4004" s="51" t="s">
        <v>2483</v>
      </c>
      <c r="D4004" s="51" t="s">
        <v>1502</v>
      </c>
      <c r="E4004" s="51" t="s">
        <v>1501</v>
      </c>
      <c r="F4004" s="51" t="s">
        <v>1204</v>
      </c>
      <c r="G4004" s="51" t="s">
        <v>1203</v>
      </c>
      <c r="H4004" s="51" t="s">
        <v>1202</v>
      </c>
      <c r="I4004" s="51" t="s">
        <v>1201</v>
      </c>
      <c r="J4004" s="51" t="s">
        <v>1200</v>
      </c>
      <c r="K4004" s="51" t="s">
        <v>1199</v>
      </c>
      <c r="L4004" s="51" t="s">
        <v>1238</v>
      </c>
      <c r="M4004" s="51" t="s">
        <v>1214</v>
      </c>
      <c r="N4004" s="51" t="s">
        <v>1168</v>
      </c>
      <c r="O4004" s="51">
        <v>306900</v>
      </c>
      <c r="P4004" s="51" t="s">
        <v>1195</v>
      </c>
      <c r="Q4004" s="51" t="s">
        <v>1194</v>
      </c>
      <c r="R4004" s="51" t="s">
        <v>15</v>
      </c>
      <c r="T4004" s="51" t="s">
        <v>2368</v>
      </c>
    </row>
    <row r="4005" spans="1:20" x14ac:dyDescent="0.2">
      <c r="A4005" s="51" t="s">
        <v>2484</v>
      </c>
      <c r="B4005" s="51" t="s">
        <v>1208</v>
      </c>
      <c r="C4005" s="51" t="s">
        <v>2483</v>
      </c>
      <c r="D4005" s="51" t="s">
        <v>1497</v>
      </c>
      <c r="E4005" s="51" t="s">
        <v>1496</v>
      </c>
      <c r="F4005" s="51" t="s">
        <v>1204</v>
      </c>
      <c r="G4005" s="51" t="s">
        <v>1203</v>
      </c>
      <c r="H4005" s="51" t="s">
        <v>1202</v>
      </c>
      <c r="I4005" s="51" t="s">
        <v>1201</v>
      </c>
      <c r="J4005" s="51" t="s">
        <v>1200</v>
      </c>
      <c r="K4005" s="51" t="s">
        <v>1199</v>
      </c>
      <c r="L4005" s="51" t="s">
        <v>1222</v>
      </c>
      <c r="M4005" s="51" t="s">
        <v>1791</v>
      </c>
      <c r="N4005" s="51" t="s">
        <v>2735</v>
      </c>
      <c r="O4005" s="51">
        <v>699900</v>
      </c>
      <c r="P4005" s="51" t="s">
        <v>1195</v>
      </c>
      <c r="Q4005" s="51" t="s">
        <v>1194</v>
      </c>
      <c r="R4005" s="51" t="s">
        <v>15</v>
      </c>
      <c r="T4005" s="51" t="s">
        <v>1960</v>
      </c>
    </row>
    <row r="4006" spans="1:20" x14ac:dyDescent="0.2">
      <c r="A4006" s="51" t="s">
        <v>2484</v>
      </c>
      <c r="B4006" s="51" t="s">
        <v>1208</v>
      </c>
      <c r="C4006" s="51" t="s">
        <v>2483</v>
      </c>
      <c r="D4006" s="51" t="s">
        <v>1497</v>
      </c>
      <c r="E4006" s="51" t="s">
        <v>1496</v>
      </c>
      <c r="F4006" s="51" t="s">
        <v>1204</v>
      </c>
      <c r="G4006" s="51" t="s">
        <v>1203</v>
      </c>
      <c r="H4006" s="51" t="s">
        <v>1202</v>
      </c>
      <c r="I4006" s="51" t="s">
        <v>1201</v>
      </c>
      <c r="J4006" s="51" t="s">
        <v>1200</v>
      </c>
      <c r="K4006" s="51" t="s">
        <v>1199</v>
      </c>
      <c r="L4006" s="51" t="s">
        <v>1219</v>
      </c>
      <c r="M4006" s="51" t="s">
        <v>1791</v>
      </c>
      <c r="N4006" s="51" t="s">
        <v>2735</v>
      </c>
      <c r="O4006" s="51">
        <v>312000</v>
      </c>
      <c r="P4006" s="51" t="s">
        <v>1195</v>
      </c>
      <c r="Q4006" s="51" t="s">
        <v>1194</v>
      </c>
      <c r="R4006" s="51" t="s">
        <v>15</v>
      </c>
      <c r="T4006" s="51" t="s">
        <v>2597</v>
      </c>
    </row>
    <row r="4007" spans="1:20" x14ac:dyDescent="0.2">
      <c r="A4007" s="51" t="s">
        <v>2484</v>
      </c>
      <c r="B4007" s="51" t="s">
        <v>1208</v>
      </c>
      <c r="C4007" s="51" t="s">
        <v>2483</v>
      </c>
      <c r="D4007" s="51" t="s">
        <v>1497</v>
      </c>
      <c r="E4007" s="51" t="s">
        <v>1496</v>
      </c>
      <c r="F4007" s="51" t="s">
        <v>1204</v>
      </c>
      <c r="G4007" s="51" t="s">
        <v>1203</v>
      </c>
      <c r="H4007" s="51" t="s">
        <v>1202</v>
      </c>
      <c r="I4007" s="51" t="s">
        <v>1201</v>
      </c>
      <c r="J4007" s="51" t="s">
        <v>1200</v>
      </c>
      <c r="K4007" s="51" t="s">
        <v>1199</v>
      </c>
      <c r="L4007" s="51" t="s">
        <v>1217</v>
      </c>
      <c r="M4007" s="51" t="s">
        <v>1791</v>
      </c>
      <c r="N4007" s="51" t="s">
        <v>2735</v>
      </c>
      <c r="O4007" s="51">
        <v>564900</v>
      </c>
      <c r="P4007" s="51" t="s">
        <v>1195</v>
      </c>
      <c r="Q4007" s="51" t="s">
        <v>1194</v>
      </c>
      <c r="R4007" s="51" t="s">
        <v>15</v>
      </c>
      <c r="T4007" s="51" t="s">
        <v>1483</v>
      </c>
    </row>
    <row r="4008" spans="1:20" x14ac:dyDescent="0.2">
      <c r="A4008" s="51" t="s">
        <v>2484</v>
      </c>
      <c r="B4008" s="51" t="s">
        <v>1208</v>
      </c>
      <c r="C4008" s="51" t="s">
        <v>2483</v>
      </c>
      <c r="D4008" s="51" t="s">
        <v>1497</v>
      </c>
      <c r="E4008" s="51" t="s">
        <v>1496</v>
      </c>
      <c r="F4008" s="51" t="s">
        <v>1204</v>
      </c>
      <c r="G4008" s="51" t="s">
        <v>1203</v>
      </c>
      <c r="H4008" s="51" t="s">
        <v>1202</v>
      </c>
      <c r="I4008" s="51" t="s">
        <v>1201</v>
      </c>
      <c r="J4008" s="51" t="s">
        <v>1200</v>
      </c>
      <c r="K4008" s="51" t="s">
        <v>1199</v>
      </c>
      <c r="L4008" s="51" t="s">
        <v>1215</v>
      </c>
      <c r="M4008" s="51" t="s">
        <v>1211</v>
      </c>
      <c r="N4008" s="51" t="s">
        <v>1164</v>
      </c>
      <c r="O4008" s="51">
        <v>325900</v>
      </c>
      <c r="P4008" s="51" t="s">
        <v>1195</v>
      </c>
      <c r="Q4008" s="51" t="s">
        <v>1194</v>
      </c>
      <c r="R4008" s="51" t="s">
        <v>1213</v>
      </c>
      <c r="T4008" s="51" t="s">
        <v>2550</v>
      </c>
    </row>
    <row r="4009" spans="1:20" x14ac:dyDescent="0.2">
      <c r="A4009" s="51" t="s">
        <v>2484</v>
      </c>
      <c r="B4009" s="51" t="s">
        <v>1208</v>
      </c>
      <c r="C4009" s="51" t="s">
        <v>2483</v>
      </c>
      <c r="D4009" s="51" t="s">
        <v>1497</v>
      </c>
      <c r="E4009" s="51" t="s">
        <v>1496</v>
      </c>
      <c r="F4009" s="51" t="s">
        <v>1204</v>
      </c>
      <c r="G4009" s="51" t="s">
        <v>1203</v>
      </c>
      <c r="H4009" s="51" t="s">
        <v>1202</v>
      </c>
      <c r="I4009" s="51" t="s">
        <v>1201</v>
      </c>
      <c r="J4009" s="51" t="s">
        <v>1200</v>
      </c>
      <c r="K4009" s="51" t="s">
        <v>1199</v>
      </c>
      <c r="L4009" s="51" t="s">
        <v>1212</v>
      </c>
      <c r="M4009" s="51" t="s">
        <v>1791</v>
      </c>
      <c r="N4009" s="51" t="s">
        <v>2735</v>
      </c>
      <c r="O4009" s="51">
        <v>398500</v>
      </c>
      <c r="P4009" s="51" t="s">
        <v>1195</v>
      </c>
      <c r="Q4009" s="51" t="s">
        <v>1194</v>
      </c>
      <c r="R4009" s="51" t="s">
        <v>15</v>
      </c>
      <c r="T4009" s="51" t="s">
        <v>2313</v>
      </c>
    </row>
    <row r="4010" spans="1:20" x14ac:dyDescent="0.2">
      <c r="A4010" s="51" t="s">
        <v>2484</v>
      </c>
      <c r="B4010" s="51" t="s">
        <v>1208</v>
      </c>
      <c r="C4010" s="51" t="s">
        <v>2483</v>
      </c>
      <c r="D4010" s="51" t="s">
        <v>1497</v>
      </c>
      <c r="E4010" s="51" t="s">
        <v>1496</v>
      </c>
      <c r="F4010" s="51" t="s">
        <v>1204</v>
      </c>
      <c r="G4010" s="51" t="s">
        <v>1203</v>
      </c>
      <c r="H4010" s="51" t="s">
        <v>1202</v>
      </c>
      <c r="I4010" s="51" t="s">
        <v>1201</v>
      </c>
      <c r="J4010" s="51" t="s">
        <v>1200</v>
      </c>
      <c r="K4010" s="51" t="s">
        <v>1199</v>
      </c>
      <c r="L4010" s="51" t="s">
        <v>1198</v>
      </c>
      <c r="M4010" s="51" t="s">
        <v>1211</v>
      </c>
      <c r="N4010" s="51" t="s">
        <v>1164</v>
      </c>
      <c r="O4010" s="51">
        <v>171969</v>
      </c>
      <c r="P4010" s="51" t="s">
        <v>1195</v>
      </c>
      <c r="Q4010" s="51" t="s">
        <v>1194</v>
      </c>
      <c r="R4010" s="51" t="s">
        <v>15</v>
      </c>
      <c r="T4010" s="51" t="s">
        <v>2596</v>
      </c>
    </row>
    <row r="4011" spans="1:20" x14ac:dyDescent="0.2">
      <c r="A4011" s="51" t="s">
        <v>2484</v>
      </c>
      <c r="B4011" s="51" t="s">
        <v>1208</v>
      </c>
      <c r="C4011" s="51" t="s">
        <v>2483</v>
      </c>
      <c r="D4011" s="51" t="s">
        <v>1497</v>
      </c>
      <c r="E4011" s="51" t="s">
        <v>1496</v>
      </c>
      <c r="F4011" s="51" t="s">
        <v>1204</v>
      </c>
      <c r="G4011" s="51" t="s">
        <v>1203</v>
      </c>
      <c r="H4011" s="51" t="s">
        <v>1202</v>
      </c>
      <c r="I4011" s="51" t="s">
        <v>1201</v>
      </c>
      <c r="J4011" s="51" t="s">
        <v>1200</v>
      </c>
      <c r="K4011" s="51" t="s">
        <v>1199</v>
      </c>
      <c r="L4011" s="51" t="s">
        <v>1251</v>
      </c>
      <c r="M4011" s="51" t="s">
        <v>1791</v>
      </c>
      <c r="N4011" s="51" t="s">
        <v>2735</v>
      </c>
      <c r="O4011" s="51">
        <v>180900</v>
      </c>
      <c r="P4011" s="51" t="s">
        <v>1195</v>
      </c>
      <c r="Q4011" s="51" t="s">
        <v>1194</v>
      </c>
      <c r="R4011" s="51" t="s">
        <v>15</v>
      </c>
      <c r="T4011" s="51" t="s">
        <v>1987</v>
      </c>
    </row>
    <row r="4012" spans="1:20" x14ac:dyDescent="0.2">
      <c r="A4012" s="51" t="s">
        <v>2484</v>
      </c>
      <c r="B4012" s="51" t="s">
        <v>1208</v>
      </c>
      <c r="C4012" s="51" t="s">
        <v>2483</v>
      </c>
      <c r="D4012" s="51" t="s">
        <v>1497</v>
      </c>
      <c r="E4012" s="51" t="s">
        <v>1496</v>
      </c>
      <c r="F4012" s="51" t="s">
        <v>1204</v>
      </c>
      <c r="G4012" s="51" t="s">
        <v>1203</v>
      </c>
      <c r="H4012" s="51" t="s">
        <v>1202</v>
      </c>
      <c r="I4012" s="51" t="s">
        <v>1201</v>
      </c>
      <c r="J4012" s="51" t="s">
        <v>1200</v>
      </c>
      <c r="K4012" s="51" t="s">
        <v>1199</v>
      </c>
      <c r="L4012" s="51" t="s">
        <v>1248</v>
      </c>
      <c r="M4012" s="51" t="s">
        <v>1791</v>
      </c>
      <c r="N4012" s="51" t="s">
        <v>2735</v>
      </c>
      <c r="O4012" s="51">
        <v>127400</v>
      </c>
      <c r="P4012" s="51" t="s">
        <v>1195</v>
      </c>
      <c r="Q4012" s="51" t="s">
        <v>1194</v>
      </c>
      <c r="R4012" s="51" t="s">
        <v>15</v>
      </c>
      <c r="T4012" s="51" t="s">
        <v>2566</v>
      </c>
    </row>
    <row r="4013" spans="1:20" x14ac:dyDescent="0.2">
      <c r="A4013" s="51" t="s">
        <v>2484</v>
      </c>
      <c r="B4013" s="51" t="s">
        <v>1208</v>
      </c>
      <c r="C4013" s="51" t="s">
        <v>2483</v>
      </c>
      <c r="D4013" s="51" t="s">
        <v>1497</v>
      </c>
      <c r="E4013" s="51" t="s">
        <v>1496</v>
      </c>
      <c r="F4013" s="51" t="s">
        <v>1204</v>
      </c>
      <c r="G4013" s="51" t="s">
        <v>1203</v>
      </c>
      <c r="H4013" s="51" t="s">
        <v>1202</v>
      </c>
      <c r="I4013" s="51" t="s">
        <v>1201</v>
      </c>
      <c r="J4013" s="51" t="s">
        <v>1200</v>
      </c>
      <c r="K4013" s="51" t="s">
        <v>1199</v>
      </c>
      <c r="L4013" s="51" t="s">
        <v>1246</v>
      </c>
      <c r="M4013" s="51" t="s">
        <v>1221</v>
      </c>
      <c r="N4013" s="51" t="s">
        <v>1164</v>
      </c>
      <c r="O4013" s="51">
        <v>251000</v>
      </c>
      <c r="P4013" s="51" t="s">
        <v>1195</v>
      </c>
      <c r="Q4013" s="51" t="s">
        <v>1194</v>
      </c>
      <c r="R4013" s="51" t="s">
        <v>15</v>
      </c>
      <c r="T4013" s="51" t="s">
        <v>2499</v>
      </c>
    </row>
    <row r="4014" spans="1:20" x14ac:dyDescent="0.2">
      <c r="A4014" s="51" t="s">
        <v>2484</v>
      </c>
      <c r="B4014" s="51" t="s">
        <v>1208</v>
      </c>
      <c r="C4014" s="51" t="s">
        <v>2483</v>
      </c>
      <c r="D4014" s="51" t="s">
        <v>1497</v>
      </c>
      <c r="E4014" s="51" t="s">
        <v>1496</v>
      </c>
      <c r="F4014" s="51" t="s">
        <v>1204</v>
      </c>
      <c r="G4014" s="51" t="s">
        <v>1203</v>
      </c>
      <c r="H4014" s="51" t="s">
        <v>1202</v>
      </c>
      <c r="I4014" s="51" t="s">
        <v>1201</v>
      </c>
      <c r="J4014" s="51" t="s">
        <v>1200</v>
      </c>
      <c r="K4014" s="51" t="s">
        <v>1199</v>
      </c>
      <c r="L4014" s="51" t="s">
        <v>1244</v>
      </c>
      <c r="M4014" s="51" t="s">
        <v>1791</v>
      </c>
      <c r="N4014" s="51" t="s">
        <v>2735</v>
      </c>
      <c r="O4014" s="51">
        <v>462900</v>
      </c>
      <c r="P4014" s="51" t="s">
        <v>1195</v>
      </c>
      <c r="Q4014" s="51" t="s">
        <v>1194</v>
      </c>
      <c r="R4014" s="51" t="s">
        <v>15</v>
      </c>
      <c r="T4014" s="51" t="s">
        <v>2588</v>
      </c>
    </row>
    <row r="4015" spans="1:20" x14ac:dyDescent="0.2">
      <c r="A4015" s="51" t="s">
        <v>2484</v>
      </c>
      <c r="B4015" s="51" t="s">
        <v>1208</v>
      </c>
      <c r="C4015" s="51" t="s">
        <v>2483</v>
      </c>
      <c r="D4015" s="51" t="s">
        <v>1497</v>
      </c>
      <c r="E4015" s="51" t="s">
        <v>1496</v>
      </c>
      <c r="F4015" s="51" t="s">
        <v>1204</v>
      </c>
      <c r="G4015" s="51" t="s">
        <v>1203</v>
      </c>
      <c r="H4015" s="51" t="s">
        <v>1202</v>
      </c>
      <c r="I4015" s="51" t="s">
        <v>1201</v>
      </c>
      <c r="J4015" s="51" t="s">
        <v>1200</v>
      </c>
      <c r="K4015" s="51" t="s">
        <v>1199</v>
      </c>
      <c r="L4015" s="51" t="s">
        <v>1242</v>
      </c>
      <c r="M4015" s="51" t="s">
        <v>1791</v>
      </c>
      <c r="N4015" s="51" t="s">
        <v>2735</v>
      </c>
      <c r="O4015" s="51">
        <v>275500</v>
      </c>
      <c r="P4015" s="51" t="s">
        <v>1195</v>
      </c>
      <c r="Q4015" s="51" t="s">
        <v>1194</v>
      </c>
      <c r="R4015" s="51" t="s">
        <v>15</v>
      </c>
      <c r="T4015" s="51" t="s">
        <v>1920</v>
      </c>
    </row>
    <row r="4016" spans="1:20" x14ac:dyDescent="0.2">
      <c r="A4016" s="51" t="s">
        <v>2484</v>
      </c>
      <c r="B4016" s="51" t="s">
        <v>1208</v>
      </c>
      <c r="C4016" s="51" t="s">
        <v>2483</v>
      </c>
      <c r="D4016" s="51" t="s">
        <v>1497</v>
      </c>
      <c r="E4016" s="51" t="s">
        <v>1496</v>
      </c>
      <c r="F4016" s="51" t="s">
        <v>1204</v>
      </c>
      <c r="G4016" s="51" t="s">
        <v>1203</v>
      </c>
      <c r="H4016" s="51" t="s">
        <v>1202</v>
      </c>
      <c r="I4016" s="51" t="s">
        <v>1201</v>
      </c>
      <c r="J4016" s="51" t="s">
        <v>1200</v>
      </c>
      <c r="K4016" s="51" t="s">
        <v>1199</v>
      </c>
      <c r="L4016" s="51" t="s">
        <v>1238</v>
      </c>
      <c r="M4016" s="51" t="s">
        <v>1211</v>
      </c>
      <c r="N4016" s="51" t="s">
        <v>1164</v>
      </c>
      <c r="O4016" s="51">
        <v>382900</v>
      </c>
      <c r="P4016" s="51" t="s">
        <v>1195</v>
      </c>
      <c r="Q4016" s="51" t="s">
        <v>1194</v>
      </c>
      <c r="R4016" s="51" t="s">
        <v>15</v>
      </c>
      <c r="T4016" s="51" t="s">
        <v>2518</v>
      </c>
    </row>
    <row r="4017" spans="1:20" x14ac:dyDescent="0.2">
      <c r="A4017" s="51" t="s">
        <v>2484</v>
      </c>
      <c r="B4017" s="51" t="s">
        <v>1208</v>
      </c>
      <c r="C4017" s="51" t="s">
        <v>2483</v>
      </c>
      <c r="D4017" s="51" t="s">
        <v>1480</v>
      </c>
      <c r="E4017" s="51" t="s">
        <v>1479</v>
      </c>
      <c r="F4017" s="51" t="s">
        <v>1204</v>
      </c>
      <c r="G4017" s="51" t="s">
        <v>1203</v>
      </c>
      <c r="H4017" s="51" t="s">
        <v>1202</v>
      </c>
      <c r="I4017" s="51" t="s">
        <v>1201</v>
      </c>
      <c r="J4017" s="51" t="s">
        <v>1200</v>
      </c>
      <c r="K4017" s="51" t="s">
        <v>1199</v>
      </c>
      <c r="L4017" s="51" t="s">
        <v>1222</v>
      </c>
      <c r="M4017" s="51" t="s">
        <v>1211</v>
      </c>
      <c r="N4017" s="51" t="s">
        <v>1164</v>
      </c>
      <c r="O4017" s="51">
        <v>199900</v>
      </c>
      <c r="P4017" s="51" t="s">
        <v>1195</v>
      </c>
      <c r="Q4017" s="51" t="s">
        <v>1194</v>
      </c>
      <c r="R4017" s="51" t="s">
        <v>15</v>
      </c>
      <c r="T4017" s="51" t="s">
        <v>1703</v>
      </c>
    </row>
    <row r="4018" spans="1:20" x14ac:dyDescent="0.2">
      <c r="A4018" s="51" t="s">
        <v>2484</v>
      </c>
      <c r="B4018" s="51" t="s">
        <v>1208</v>
      </c>
      <c r="C4018" s="51" t="s">
        <v>2483</v>
      </c>
      <c r="D4018" s="51" t="s">
        <v>1480</v>
      </c>
      <c r="E4018" s="51" t="s">
        <v>1479</v>
      </c>
      <c r="F4018" s="51" t="s">
        <v>1204</v>
      </c>
      <c r="G4018" s="51" t="s">
        <v>1203</v>
      </c>
      <c r="H4018" s="51" t="s">
        <v>1202</v>
      </c>
      <c r="I4018" s="51" t="s">
        <v>1201</v>
      </c>
      <c r="J4018" s="51" t="s">
        <v>1200</v>
      </c>
      <c r="K4018" s="51" t="s">
        <v>1199</v>
      </c>
      <c r="L4018" s="51" t="s">
        <v>1219</v>
      </c>
      <c r="M4018" s="51" t="s">
        <v>1211</v>
      </c>
      <c r="N4018" s="51" t="s">
        <v>1164</v>
      </c>
      <c r="O4018" s="51">
        <v>273500</v>
      </c>
      <c r="P4018" s="51" t="s">
        <v>1195</v>
      </c>
      <c r="Q4018" s="51" t="s">
        <v>1194</v>
      </c>
      <c r="R4018" s="51" t="s">
        <v>15</v>
      </c>
      <c r="T4018" s="51" t="s">
        <v>2595</v>
      </c>
    </row>
    <row r="4019" spans="1:20" x14ac:dyDescent="0.2">
      <c r="A4019" s="51" t="s">
        <v>2484</v>
      </c>
      <c r="B4019" s="51" t="s">
        <v>1208</v>
      </c>
      <c r="C4019" s="51" t="s">
        <v>2483</v>
      </c>
      <c r="D4019" s="51" t="s">
        <v>1480</v>
      </c>
      <c r="E4019" s="51" t="s">
        <v>1479</v>
      </c>
      <c r="F4019" s="51" t="s">
        <v>1204</v>
      </c>
      <c r="G4019" s="51" t="s">
        <v>1203</v>
      </c>
      <c r="H4019" s="51" t="s">
        <v>1202</v>
      </c>
      <c r="I4019" s="51" t="s">
        <v>1201</v>
      </c>
      <c r="J4019" s="51" t="s">
        <v>1200</v>
      </c>
      <c r="K4019" s="51" t="s">
        <v>1199</v>
      </c>
      <c r="L4019" s="51" t="s">
        <v>1217</v>
      </c>
      <c r="M4019" s="51" t="s">
        <v>1211</v>
      </c>
      <c r="N4019" s="51" t="s">
        <v>1164</v>
      </c>
      <c r="O4019" s="51">
        <v>459900</v>
      </c>
      <c r="P4019" s="51" t="s">
        <v>1195</v>
      </c>
      <c r="Q4019" s="51" t="s">
        <v>1194</v>
      </c>
      <c r="R4019" s="51" t="s">
        <v>15</v>
      </c>
      <c r="T4019" s="51" t="s">
        <v>1298</v>
      </c>
    </row>
    <row r="4020" spans="1:20" x14ac:dyDescent="0.2">
      <c r="A4020" s="51" t="s">
        <v>2484</v>
      </c>
      <c r="B4020" s="51" t="s">
        <v>1208</v>
      </c>
      <c r="C4020" s="51" t="s">
        <v>2483</v>
      </c>
      <c r="D4020" s="51" t="s">
        <v>1480</v>
      </c>
      <c r="E4020" s="51" t="s">
        <v>1479</v>
      </c>
      <c r="F4020" s="51" t="s">
        <v>1204</v>
      </c>
      <c r="G4020" s="51" t="s">
        <v>1203</v>
      </c>
      <c r="H4020" s="51" t="s">
        <v>1202</v>
      </c>
      <c r="I4020" s="51" t="s">
        <v>1201</v>
      </c>
      <c r="J4020" s="51" t="s">
        <v>1200</v>
      </c>
      <c r="K4020" s="51" t="s">
        <v>1199</v>
      </c>
      <c r="L4020" s="51" t="s">
        <v>1215</v>
      </c>
      <c r="M4020" s="51" t="s">
        <v>1791</v>
      </c>
      <c r="N4020" s="51" t="s">
        <v>2735</v>
      </c>
      <c r="O4020" s="51">
        <v>542300</v>
      </c>
      <c r="P4020" s="51" t="s">
        <v>1195</v>
      </c>
      <c r="Q4020" s="51" t="s">
        <v>1194</v>
      </c>
      <c r="R4020" s="51" t="s">
        <v>15</v>
      </c>
      <c r="T4020" s="51" t="s">
        <v>2594</v>
      </c>
    </row>
    <row r="4021" spans="1:20" x14ac:dyDescent="0.2">
      <c r="A4021" s="51" t="s">
        <v>2484</v>
      </c>
      <c r="B4021" s="51" t="s">
        <v>1208</v>
      </c>
      <c r="C4021" s="51" t="s">
        <v>2483</v>
      </c>
      <c r="D4021" s="51" t="s">
        <v>1480</v>
      </c>
      <c r="E4021" s="51" t="s">
        <v>1479</v>
      </c>
      <c r="F4021" s="51" t="s">
        <v>1204</v>
      </c>
      <c r="G4021" s="51" t="s">
        <v>1203</v>
      </c>
      <c r="H4021" s="51" t="s">
        <v>1202</v>
      </c>
      <c r="I4021" s="51" t="s">
        <v>1201</v>
      </c>
      <c r="J4021" s="51" t="s">
        <v>1200</v>
      </c>
      <c r="K4021" s="51" t="s">
        <v>1199</v>
      </c>
      <c r="L4021" s="51" t="s">
        <v>1212</v>
      </c>
      <c r="M4021" s="51" t="s">
        <v>1791</v>
      </c>
      <c r="N4021" s="51" t="s">
        <v>2735</v>
      </c>
      <c r="O4021" s="51">
        <v>141900</v>
      </c>
      <c r="P4021" s="51" t="s">
        <v>1195</v>
      </c>
      <c r="Q4021" s="51" t="s">
        <v>1194</v>
      </c>
      <c r="R4021" s="51" t="s">
        <v>15</v>
      </c>
      <c r="T4021" s="51" t="s">
        <v>2382</v>
      </c>
    </row>
    <row r="4022" spans="1:20" x14ac:dyDescent="0.2">
      <c r="A4022" s="51" t="s">
        <v>2484</v>
      </c>
      <c r="B4022" s="51" t="s">
        <v>1208</v>
      </c>
      <c r="C4022" s="51" t="s">
        <v>2483</v>
      </c>
      <c r="D4022" s="51" t="s">
        <v>1480</v>
      </c>
      <c r="E4022" s="51" t="s">
        <v>1479</v>
      </c>
      <c r="F4022" s="51" t="s">
        <v>1204</v>
      </c>
      <c r="G4022" s="51" t="s">
        <v>1203</v>
      </c>
      <c r="H4022" s="51" t="s">
        <v>1202</v>
      </c>
      <c r="I4022" s="51" t="s">
        <v>1201</v>
      </c>
      <c r="J4022" s="51" t="s">
        <v>1200</v>
      </c>
      <c r="K4022" s="51" t="s">
        <v>1199</v>
      </c>
      <c r="L4022" s="51" t="s">
        <v>1198</v>
      </c>
      <c r="M4022" s="51" t="s">
        <v>1211</v>
      </c>
      <c r="N4022" s="51" t="s">
        <v>1164</v>
      </c>
      <c r="O4022" s="51">
        <v>236000</v>
      </c>
      <c r="P4022" s="51" t="s">
        <v>1195</v>
      </c>
      <c r="Q4022" s="51" t="s">
        <v>1194</v>
      </c>
      <c r="R4022" s="51" t="s">
        <v>15</v>
      </c>
      <c r="T4022" s="51" t="s">
        <v>2593</v>
      </c>
    </row>
    <row r="4023" spans="1:20" x14ac:dyDescent="0.2">
      <c r="A4023" s="51" t="s">
        <v>2484</v>
      </c>
      <c r="B4023" s="51" t="s">
        <v>1208</v>
      </c>
      <c r="C4023" s="51" t="s">
        <v>2483</v>
      </c>
      <c r="D4023" s="51" t="s">
        <v>1480</v>
      </c>
      <c r="E4023" s="51" t="s">
        <v>1479</v>
      </c>
      <c r="F4023" s="51" t="s">
        <v>1204</v>
      </c>
      <c r="G4023" s="51" t="s">
        <v>1203</v>
      </c>
      <c r="H4023" s="51" t="s">
        <v>1202</v>
      </c>
      <c r="I4023" s="51" t="s">
        <v>1201</v>
      </c>
      <c r="J4023" s="51" t="s">
        <v>1200</v>
      </c>
      <c r="K4023" s="51" t="s">
        <v>1199</v>
      </c>
      <c r="L4023" s="51" t="s">
        <v>1251</v>
      </c>
      <c r="M4023" s="51" t="s">
        <v>1211</v>
      </c>
      <c r="N4023" s="51" t="s">
        <v>1164</v>
      </c>
      <c r="O4023" s="51">
        <v>179900</v>
      </c>
      <c r="P4023" s="51" t="s">
        <v>1195</v>
      </c>
      <c r="Q4023" s="51" t="s">
        <v>1194</v>
      </c>
      <c r="R4023" s="51" t="s">
        <v>15</v>
      </c>
      <c r="T4023" s="51" t="s">
        <v>1874</v>
      </c>
    </row>
    <row r="4024" spans="1:20" x14ac:dyDescent="0.2">
      <c r="A4024" s="51" t="s">
        <v>2484</v>
      </c>
      <c r="B4024" s="51" t="s">
        <v>1208</v>
      </c>
      <c r="C4024" s="51" t="s">
        <v>2483</v>
      </c>
      <c r="D4024" s="51" t="s">
        <v>1480</v>
      </c>
      <c r="E4024" s="51" t="s">
        <v>1479</v>
      </c>
      <c r="F4024" s="51" t="s">
        <v>1204</v>
      </c>
      <c r="G4024" s="51" t="s">
        <v>1203</v>
      </c>
      <c r="H4024" s="51" t="s">
        <v>1202</v>
      </c>
      <c r="I4024" s="51" t="s">
        <v>1201</v>
      </c>
      <c r="J4024" s="51" t="s">
        <v>1200</v>
      </c>
      <c r="K4024" s="51" t="s">
        <v>1199</v>
      </c>
      <c r="L4024" s="51" t="s">
        <v>1248</v>
      </c>
      <c r="M4024" s="51" t="s">
        <v>1791</v>
      </c>
      <c r="N4024" s="51" t="s">
        <v>2735</v>
      </c>
      <c r="O4024" s="51">
        <v>139700</v>
      </c>
      <c r="P4024" s="51" t="s">
        <v>1195</v>
      </c>
      <c r="Q4024" s="51" t="s">
        <v>1194</v>
      </c>
      <c r="R4024" s="51" t="s">
        <v>15</v>
      </c>
      <c r="T4024" s="51" t="s">
        <v>2516</v>
      </c>
    </row>
    <row r="4025" spans="1:20" x14ac:dyDescent="0.2">
      <c r="A4025" s="51" t="s">
        <v>2484</v>
      </c>
      <c r="B4025" s="51" t="s">
        <v>1208</v>
      </c>
      <c r="C4025" s="51" t="s">
        <v>2483</v>
      </c>
      <c r="D4025" s="51" t="s">
        <v>1480</v>
      </c>
      <c r="E4025" s="51" t="s">
        <v>1479</v>
      </c>
      <c r="F4025" s="51" t="s">
        <v>1204</v>
      </c>
      <c r="G4025" s="51" t="s">
        <v>1203</v>
      </c>
      <c r="H4025" s="51" t="s">
        <v>1202</v>
      </c>
      <c r="I4025" s="51" t="s">
        <v>1201</v>
      </c>
      <c r="J4025" s="51" t="s">
        <v>1200</v>
      </c>
      <c r="K4025" s="51" t="s">
        <v>1199</v>
      </c>
      <c r="L4025" s="51" t="s">
        <v>1246</v>
      </c>
      <c r="M4025" s="51" t="s">
        <v>1791</v>
      </c>
      <c r="N4025" s="51" t="s">
        <v>2735</v>
      </c>
      <c r="O4025" s="51">
        <v>145000</v>
      </c>
      <c r="P4025" s="51" t="s">
        <v>1195</v>
      </c>
      <c r="Q4025" s="51" t="s">
        <v>1194</v>
      </c>
      <c r="R4025" s="51" t="s">
        <v>15</v>
      </c>
      <c r="T4025" s="51" t="s">
        <v>2544</v>
      </c>
    </row>
    <row r="4026" spans="1:20" x14ac:dyDescent="0.2">
      <c r="A4026" s="51" t="s">
        <v>2484</v>
      </c>
      <c r="B4026" s="51" t="s">
        <v>1208</v>
      </c>
      <c r="C4026" s="51" t="s">
        <v>2483</v>
      </c>
      <c r="D4026" s="51" t="s">
        <v>1480</v>
      </c>
      <c r="E4026" s="51" t="s">
        <v>1479</v>
      </c>
      <c r="F4026" s="51" t="s">
        <v>1204</v>
      </c>
      <c r="G4026" s="51" t="s">
        <v>1203</v>
      </c>
      <c r="H4026" s="51" t="s">
        <v>1202</v>
      </c>
      <c r="I4026" s="51" t="s">
        <v>1201</v>
      </c>
      <c r="J4026" s="51" t="s">
        <v>1200</v>
      </c>
      <c r="K4026" s="51" t="s">
        <v>1199</v>
      </c>
      <c r="L4026" s="51" t="s">
        <v>1244</v>
      </c>
      <c r="M4026" s="51" t="s">
        <v>1791</v>
      </c>
      <c r="N4026" s="51" t="s">
        <v>2735</v>
      </c>
      <c r="O4026" s="51">
        <v>306900</v>
      </c>
      <c r="P4026" s="51" t="s">
        <v>1195</v>
      </c>
      <c r="Q4026" s="51" t="s">
        <v>1194</v>
      </c>
      <c r="R4026" s="51" t="s">
        <v>15</v>
      </c>
      <c r="T4026" s="51" t="s">
        <v>2368</v>
      </c>
    </row>
    <row r="4027" spans="1:20" x14ac:dyDescent="0.2">
      <c r="A4027" s="51" t="s">
        <v>2484</v>
      </c>
      <c r="B4027" s="51" t="s">
        <v>1208</v>
      </c>
      <c r="C4027" s="51" t="s">
        <v>2483</v>
      </c>
      <c r="D4027" s="51" t="s">
        <v>1480</v>
      </c>
      <c r="E4027" s="51" t="s">
        <v>1479</v>
      </c>
      <c r="F4027" s="51" t="s">
        <v>1204</v>
      </c>
      <c r="G4027" s="51" t="s">
        <v>1203</v>
      </c>
      <c r="H4027" s="51" t="s">
        <v>1202</v>
      </c>
      <c r="I4027" s="51" t="s">
        <v>1201</v>
      </c>
      <c r="J4027" s="51" t="s">
        <v>1200</v>
      </c>
      <c r="K4027" s="51" t="s">
        <v>1199</v>
      </c>
      <c r="L4027" s="51" t="s">
        <v>1242</v>
      </c>
      <c r="M4027" s="51" t="s">
        <v>1214</v>
      </c>
      <c r="N4027" s="51" t="s">
        <v>1168</v>
      </c>
      <c r="O4027" s="51">
        <v>299900</v>
      </c>
      <c r="P4027" s="51" t="s">
        <v>1195</v>
      </c>
      <c r="Q4027" s="51" t="s">
        <v>1194</v>
      </c>
      <c r="R4027" s="51" t="s">
        <v>15</v>
      </c>
      <c r="T4027" s="51" t="s">
        <v>1945</v>
      </c>
    </row>
    <row r="4028" spans="1:20" x14ac:dyDescent="0.2">
      <c r="A4028" s="51" t="s">
        <v>2484</v>
      </c>
      <c r="B4028" s="51" t="s">
        <v>1208</v>
      </c>
      <c r="C4028" s="51" t="s">
        <v>2483</v>
      </c>
      <c r="D4028" s="51" t="s">
        <v>1480</v>
      </c>
      <c r="E4028" s="51" t="s">
        <v>1479</v>
      </c>
      <c r="F4028" s="51" t="s">
        <v>1204</v>
      </c>
      <c r="G4028" s="51" t="s">
        <v>1203</v>
      </c>
      <c r="H4028" s="51" t="s">
        <v>1202</v>
      </c>
      <c r="I4028" s="51" t="s">
        <v>1201</v>
      </c>
      <c r="J4028" s="51" t="s">
        <v>1200</v>
      </c>
      <c r="K4028" s="51" t="s">
        <v>1199</v>
      </c>
      <c r="L4028" s="51" t="s">
        <v>1238</v>
      </c>
      <c r="M4028" s="51" t="s">
        <v>1211</v>
      </c>
      <c r="N4028" s="51" t="s">
        <v>1164</v>
      </c>
      <c r="O4028" s="51">
        <v>248900</v>
      </c>
      <c r="P4028" s="51" t="s">
        <v>1195</v>
      </c>
      <c r="Q4028" s="51" t="s">
        <v>1194</v>
      </c>
      <c r="R4028" s="51" t="s">
        <v>1213</v>
      </c>
      <c r="T4028" s="51" t="s">
        <v>2592</v>
      </c>
    </row>
    <row r="4029" spans="1:20" x14ac:dyDescent="0.2">
      <c r="A4029" s="51" t="s">
        <v>2484</v>
      </c>
      <c r="B4029" s="51" t="s">
        <v>1208</v>
      </c>
      <c r="C4029" s="51" t="s">
        <v>2483</v>
      </c>
      <c r="D4029" s="51" t="s">
        <v>1480</v>
      </c>
      <c r="E4029" s="51" t="s">
        <v>1479</v>
      </c>
      <c r="F4029" s="51" t="s">
        <v>1204</v>
      </c>
      <c r="G4029" s="51" t="s">
        <v>1203</v>
      </c>
      <c r="H4029" s="51" t="s">
        <v>1202</v>
      </c>
      <c r="I4029" s="51" t="s">
        <v>1201</v>
      </c>
      <c r="J4029" s="51" t="s">
        <v>1200</v>
      </c>
      <c r="K4029" s="51" t="s">
        <v>1199</v>
      </c>
      <c r="L4029" s="51" t="s">
        <v>1488</v>
      </c>
      <c r="M4029" s="51" t="s">
        <v>1211</v>
      </c>
      <c r="N4029" s="51" t="s">
        <v>1164</v>
      </c>
      <c r="O4029" s="51">
        <v>226500</v>
      </c>
      <c r="P4029" s="51" t="s">
        <v>1195</v>
      </c>
      <c r="Q4029" s="51" t="s">
        <v>1194</v>
      </c>
      <c r="R4029" s="51" t="s">
        <v>15</v>
      </c>
      <c r="T4029" s="51" t="s">
        <v>2487</v>
      </c>
    </row>
    <row r="4030" spans="1:20" x14ac:dyDescent="0.2">
      <c r="A4030" s="51" t="s">
        <v>2484</v>
      </c>
      <c r="B4030" s="51" t="s">
        <v>1208</v>
      </c>
      <c r="C4030" s="51" t="s">
        <v>2483</v>
      </c>
      <c r="D4030" s="51" t="s">
        <v>1480</v>
      </c>
      <c r="E4030" s="51" t="s">
        <v>1479</v>
      </c>
      <c r="F4030" s="51" t="s">
        <v>1204</v>
      </c>
      <c r="G4030" s="51" t="s">
        <v>1203</v>
      </c>
      <c r="H4030" s="51" t="s">
        <v>1202</v>
      </c>
      <c r="I4030" s="51" t="s">
        <v>1201</v>
      </c>
      <c r="J4030" s="51" t="s">
        <v>1200</v>
      </c>
      <c r="K4030" s="51" t="s">
        <v>1199</v>
      </c>
      <c r="L4030" s="51" t="s">
        <v>1486</v>
      </c>
      <c r="M4030" s="51" t="s">
        <v>1272</v>
      </c>
      <c r="N4030" s="51" t="s">
        <v>1166</v>
      </c>
      <c r="O4030" s="51">
        <v>395500</v>
      </c>
      <c r="P4030" s="51" t="s">
        <v>1195</v>
      </c>
      <c r="Q4030" s="51" t="s">
        <v>1194</v>
      </c>
      <c r="R4030" s="51" t="s">
        <v>15</v>
      </c>
      <c r="T4030" s="51" t="s">
        <v>2591</v>
      </c>
    </row>
    <row r="4031" spans="1:20" x14ac:dyDescent="0.2">
      <c r="A4031" s="51" t="s">
        <v>2484</v>
      </c>
      <c r="B4031" s="51" t="s">
        <v>1208</v>
      </c>
      <c r="C4031" s="51" t="s">
        <v>2483</v>
      </c>
      <c r="D4031" s="51" t="s">
        <v>1480</v>
      </c>
      <c r="E4031" s="51" t="s">
        <v>1479</v>
      </c>
      <c r="F4031" s="51" t="s">
        <v>1204</v>
      </c>
      <c r="G4031" s="51" t="s">
        <v>1203</v>
      </c>
      <c r="H4031" s="51" t="s">
        <v>1202</v>
      </c>
      <c r="I4031" s="51" t="s">
        <v>1201</v>
      </c>
      <c r="J4031" s="51" t="s">
        <v>1200</v>
      </c>
      <c r="K4031" s="51" t="s">
        <v>1199</v>
      </c>
      <c r="L4031" s="51" t="s">
        <v>1484</v>
      </c>
      <c r="M4031" s="51" t="s">
        <v>1791</v>
      </c>
      <c r="N4031" s="51" t="s">
        <v>2735</v>
      </c>
      <c r="O4031" s="51">
        <v>382900</v>
      </c>
      <c r="P4031" s="51" t="s">
        <v>1195</v>
      </c>
      <c r="Q4031" s="51" t="s">
        <v>1194</v>
      </c>
      <c r="R4031" s="51" t="s">
        <v>15</v>
      </c>
      <c r="T4031" s="51" t="s">
        <v>2518</v>
      </c>
    </row>
    <row r="4032" spans="1:20" x14ac:dyDescent="0.2">
      <c r="A4032" s="51" t="s">
        <v>2484</v>
      </c>
      <c r="B4032" s="51" t="s">
        <v>1208</v>
      </c>
      <c r="C4032" s="51" t="s">
        <v>2483</v>
      </c>
      <c r="D4032" s="51" t="s">
        <v>1480</v>
      </c>
      <c r="E4032" s="51" t="s">
        <v>1479</v>
      </c>
      <c r="F4032" s="51" t="s">
        <v>1204</v>
      </c>
      <c r="G4032" s="51" t="s">
        <v>1203</v>
      </c>
      <c r="H4032" s="51" t="s">
        <v>1202</v>
      </c>
      <c r="I4032" s="51" t="s">
        <v>1201</v>
      </c>
      <c r="J4032" s="51" t="s">
        <v>1200</v>
      </c>
      <c r="K4032" s="51" t="s">
        <v>1199</v>
      </c>
      <c r="L4032" s="51" t="s">
        <v>1482</v>
      </c>
      <c r="M4032" s="51" t="s">
        <v>1791</v>
      </c>
      <c r="N4032" s="51" t="s">
        <v>2735</v>
      </c>
      <c r="O4032" s="51">
        <v>377900</v>
      </c>
      <c r="P4032" s="51" t="s">
        <v>1195</v>
      </c>
      <c r="Q4032" s="51" t="s">
        <v>1194</v>
      </c>
      <c r="R4032" s="51" t="s">
        <v>15</v>
      </c>
      <c r="T4032" s="51" t="s">
        <v>1688</v>
      </c>
    </row>
    <row r="4033" spans="1:20" x14ac:dyDescent="0.2">
      <c r="A4033" s="51" t="s">
        <v>2484</v>
      </c>
      <c r="B4033" s="51" t="s">
        <v>1208</v>
      </c>
      <c r="C4033" s="51" t="s">
        <v>2483</v>
      </c>
      <c r="D4033" s="51" t="s">
        <v>1480</v>
      </c>
      <c r="E4033" s="51" t="s">
        <v>1479</v>
      </c>
      <c r="F4033" s="51" t="s">
        <v>1204</v>
      </c>
      <c r="G4033" s="51" t="s">
        <v>1203</v>
      </c>
      <c r="H4033" s="51" t="s">
        <v>1202</v>
      </c>
      <c r="I4033" s="51" t="s">
        <v>1201</v>
      </c>
      <c r="J4033" s="51" t="s">
        <v>1200</v>
      </c>
      <c r="K4033" s="51" t="s">
        <v>1199</v>
      </c>
      <c r="L4033" s="51" t="s">
        <v>1481</v>
      </c>
      <c r="M4033" s="51" t="s">
        <v>1211</v>
      </c>
      <c r="N4033" s="51" t="s">
        <v>1164</v>
      </c>
      <c r="O4033" s="51">
        <v>214000</v>
      </c>
      <c r="P4033" s="51" t="s">
        <v>1195</v>
      </c>
      <c r="Q4033" s="51" t="s">
        <v>1194</v>
      </c>
      <c r="R4033" s="51" t="s">
        <v>15</v>
      </c>
      <c r="T4033" s="51" t="s">
        <v>1884</v>
      </c>
    </row>
    <row r="4034" spans="1:20" x14ac:dyDescent="0.2">
      <c r="A4034" s="51" t="s">
        <v>2484</v>
      </c>
      <c r="B4034" s="51" t="s">
        <v>1208</v>
      </c>
      <c r="C4034" s="51" t="s">
        <v>2483</v>
      </c>
      <c r="D4034" s="51" t="s">
        <v>1480</v>
      </c>
      <c r="E4034" s="51" t="s">
        <v>1479</v>
      </c>
      <c r="F4034" s="51" t="s">
        <v>1204</v>
      </c>
      <c r="G4034" s="51" t="s">
        <v>1203</v>
      </c>
      <c r="H4034" s="51" t="s">
        <v>1202</v>
      </c>
      <c r="I4034" s="51" t="s">
        <v>1201</v>
      </c>
      <c r="J4034" s="51" t="s">
        <v>1200</v>
      </c>
      <c r="K4034" s="51" t="s">
        <v>1199</v>
      </c>
      <c r="L4034" s="51" t="s">
        <v>1478</v>
      </c>
      <c r="M4034" s="51" t="s">
        <v>1791</v>
      </c>
      <c r="N4034" s="51" t="s">
        <v>2735</v>
      </c>
      <c r="O4034" s="51">
        <v>235440</v>
      </c>
      <c r="P4034" s="51" t="s">
        <v>1195</v>
      </c>
      <c r="Q4034" s="51" t="s">
        <v>1194</v>
      </c>
      <c r="R4034" s="51" t="s">
        <v>15</v>
      </c>
      <c r="T4034" s="51" t="s">
        <v>2590</v>
      </c>
    </row>
    <row r="4035" spans="1:20" x14ac:dyDescent="0.2">
      <c r="A4035" s="51" t="s">
        <v>2484</v>
      </c>
      <c r="B4035" s="51" t="s">
        <v>1208</v>
      </c>
      <c r="C4035" s="51" t="s">
        <v>2483</v>
      </c>
      <c r="D4035" s="51" t="s">
        <v>1208</v>
      </c>
      <c r="E4035" s="51" t="s">
        <v>1470</v>
      </c>
      <c r="F4035" s="51" t="s">
        <v>1204</v>
      </c>
      <c r="G4035" s="51" t="s">
        <v>1203</v>
      </c>
      <c r="H4035" s="51" t="s">
        <v>1202</v>
      </c>
      <c r="I4035" s="51" t="s">
        <v>1201</v>
      </c>
      <c r="J4035" s="51" t="s">
        <v>1200</v>
      </c>
      <c r="K4035" s="51" t="s">
        <v>1199</v>
      </c>
      <c r="L4035" s="51" t="s">
        <v>1222</v>
      </c>
      <c r="M4035" s="51" t="s">
        <v>1211</v>
      </c>
      <c r="N4035" s="51" t="s">
        <v>1164</v>
      </c>
      <c r="O4035" s="51">
        <v>164800</v>
      </c>
      <c r="P4035" s="51" t="s">
        <v>1195</v>
      </c>
      <c r="Q4035" s="51" t="s">
        <v>1194</v>
      </c>
      <c r="R4035" s="51" t="s">
        <v>15</v>
      </c>
      <c r="T4035" s="51" t="s">
        <v>2585</v>
      </c>
    </row>
    <row r="4036" spans="1:20" x14ac:dyDescent="0.2">
      <c r="A4036" s="51" t="s">
        <v>2484</v>
      </c>
      <c r="B4036" s="51" t="s">
        <v>1208</v>
      </c>
      <c r="C4036" s="51" t="s">
        <v>2483</v>
      </c>
      <c r="D4036" s="51" t="s">
        <v>1208</v>
      </c>
      <c r="E4036" s="51" t="s">
        <v>1470</v>
      </c>
      <c r="F4036" s="51" t="s">
        <v>1204</v>
      </c>
      <c r="G4036" s="51" t="s">
        <v>1203</v>
      </c>
      <c r="H4036" s="51" t="s">
        <v>1202</v>
      </c>
      <c r="I4036" s="51" t="s">
        <v>1201</v>
      </c>
      <c r="J4036" s="51" t="s">
        <v>1200</v>
      </c>
      <c r="K4036" s="51" t="s">
        <v>1199</v>
      </c>
      <c r="L4036" s="51" t="s">
        <v>1219</v>
      </c>
      <c r="M4036" s="51" t="s">
        <v>1791</v>
      </c>
      <c r="N4036" s="51" t="s">
        <v>2735</v>
      </c>
      <c r="O4036" s="51">
        <v>427400</v>
      </c>
      <c r="P4036" s="51" t="s">
        <v>1195</v>
      </c>
      <c r="Q4036" s="51" t="s">
        <v>1194</v>
      </c>
      <c r="R4036" s="51" t="s">
        <v>1213</v>
      </c>
      <c r="T4036" s="51" t="s">
        <v>2536</v>
      </c>
    </row>
    <row r="4037" spans="1:20" x14ac:dyDescent="0.2">
      <c r="A4037" s="51" t="s">
        <v>2484</v>
      </c>
      <c r="B4037" s="51" t="s">
        <v>1208</v>
      </c>
      <c r="C4037" s="51" t="s">
        <v>2483</v>
      </c>
      <c r="D4037" s="51" t="s">
        <v>1208</v>
      </c>
      <c r="E4037" s="51" t="s">
        <v>1470</v>
      </c>
      <c r="F4037" s="51" t="s">
        <v>1204</v>
      </c>
      <c r="G4037" s="51" t="s">
        <v>1203</v>
      </c>
      <c r="H4037" s="51" t="s">
        <v>1202</v>
      </c>
      <c r="I4037" s="51" t="s">
        <v>1201</v>
      </c>
      <c r="J4037" s="51" t="s">
        <v>1200</v>
      </c>
      <c r="K4037" s="51" t="s">
        <v>1199</v>
      </c>
      <c r="L4037" s="51" t="s">
        <v>1217</v>
      </c>
      <c r="M4037" s="51" t="s">
        <v>1791</v>
      </c>
      <c r="N4037" s="51" t="s">
        <v>2735</v>
      </c>
      <c r="O4037" s="51">
        <v>350900</v>
      </c>
      <c r="P4037" s="51" t="s">
        <v>1195</v>
      </c>
      <c r="Q4037" s="51" t="s">
        <v>1194</v>
      </c>
      <c r="R4037" s="51" t="s">
        <v>15</v>
      </c>
      <c r="T4037" s="51" t="s">
        <v>2589</v>
      </c>
    </row>
    <row r="4038" spans="1:20" x14ac:dyDescent="0.2">
      <c r="A4038" s="51" t="s">
        <v>2484</v>
      </c>
      <c r="B4038" s="51" t="s">
        <v>1208</v>
      </c>
      <c r="C4038" s="51" t="s">
        <v>2483</v>
      </c>
      <c r="D4038" s="51" t="s">
        <v>1208</v>
      </c>
      <c r="E4038" s="51" t="s">
        <v>1470</v>
      </c>
      <c r="F4038" s="51" t="s">
        <v>1204</v>
      </c>
      <c r="G4038" s="51" t="s">
        <v>1203</v>
      </c>
      <c r="H4038" s="51" t="s">
        <v>1202</v>
      </c>
      <c r="I4038" s="51" t="s">
        <v>1201</v>
      </c>
      <c r="J4038" s="51" t="s">
        <v>1200</v>
      </c>
      <c r="K4038" s="51" t="s">
        <v>1199</v>
      </c>
      <c r="L4038" s="51" t="s">
        <v>1215</v>
      </c>
      <c r="M4038" s="51" t="s">
        <v>1211</v>
      </c>
      <c r="N4038" s="51" t="s">
        <v>1164</v>
      </c>
      <c r="O4038" s="51">
        <v>462900</v>
      </c>
      <c r="P4038" s="51" t="s">
        <v>1195</v>
      </c>
      <c r="Q4038" s="51" t="s">
        <v>1194</v>
      </c>
      <c r="R4038" s="51" t="s">
        <v>15</v>
      </c>
      <c r="T4038" s="51" t="s">
        <v>2588</v>
      </c>
    </row>
    <row r="4039" spans="1:20" x14ac:dyDescent="0.2">
      <c r="A4039" s="51" t="s">
        <v>2484</v>
      </c>
      <c r="B4039" s="51" t="s">
        <v>1208</v>
      </c>
      <c r="C4039" s="51" t="s">
        <v>2483</v>
      </c>
      <c r="D4039" s="51" t="s">
        <v>1208</v>
      </c>
      <c r="E4039" s="51" t="s">
        <v>1470</v>
      </c>
      <c r="F4039" s="51" t="s">
        <v>1204</v>
      </c>
      <c r="G4039" s="51" t="s">
        <v>1203</v>
      </c>
      <c r="H4039" s="51" t="s">
        <v>1202</v>
      </c>
      <c r="I4039" s="51" t="s">
        <v>1201</v>
      </c>
      <c r="J4039" s="51" t="s">
        <v>1200</v>
      </c>
      <c r="K4039" s="51" t="s">
        <v>1199</v>
      </c>
      <c r="L4039" s="51" t="s">
        <v>1212</v>
      </c>
      <c r="M4039" s="51" t="s">
        <v>1791</v>
      </c>
      <c r="N4039" s="51" t="s">
        <v>2735</v>
      </c>
      <c r="O4039" s="51">
        <v>185870</v>
      </c>
      <c r="P4039" s="51" t="s">
        <v>1195</v>
      </c>
      <c r="Q4039" s="51" t="s">
        <v>1194</v>
      </c>
      <c r="R4039" s="51" t="s">
        <v>15</v>
      </c>
      <c r="T4039" s="51" t="s">
        <v>2507</v>
      </c>
    </row>
    <row r="4040" spans="1:20" x14ac:dyDescent="0.2">
      <c r="A4040" s="51" t="s">
        <v>2484</v>
      </c>
      <c r="B4040" s="51" t="s">
        <v>1208</v>
      </c>
      <c r="C4040" s="51" t="s">
        <v>2483</v>
      </c>
      <c r="D4040" s="51" t="s">
        <v>1208</v>
      </c>
      <c r="E4040" s="51" t="s">
        <v>1470</v>
      </c>
      <c r="F4040" s="51" t="s">
        <v>1204</v>
      </c>
      <c r="G4040" s="51" t="s">
        <v>1203</v>
      </c>
      <c r="H4040" s="51" t="s">
        <v>1202</v>
      </c>
      <c r="I4040" s="51" t="s">
        <v>1201</v>
      </c>
      <c r="J4040" s="51" t="s">
        <v>1200</v>
      </c>
      <c r="K4040" s="51" t="s">
        <v>1199</v>
      </c>
      <c r="L4040" s="51" t="s">
        <v>1198</v>
      </c>
      <c r="M4040" s="51" t="s">
        <v>1791</v>
      </c>
      <c r="N4040" s="51" t="s">
        <v>2735</v>
      </c>
      <c r="O4040" s="51">
        <v>178200</v>
      </c>
      <c r="P4040" s="51" t="s">
        <v>1195</v>
      </c>
      <c r="Q4040" s="51" t="s">
        <v>1194</v>
      </c>
      <c r="R4040" s="51" t="s">
        <v>15</v>
      </c>
      <c r="T4040" s="51" t="s">
        <v>2497</v>
      </c>
    </row>
    <row r="4041" spans="1:20" x14ac:dyDescent="0.2">
      <c r="A4041" s="51" t="s">
        <v>2484</v>
      </c>
      <c r="B4041" s="51" t="s">
        <v>1208</v>
      </c>
      <c r="C4041" s="51" t="s">
        <v>2483</v>
      </c>
      <c r="D4041" s="51" t="s">
        <v>1208</v>
      </c>
      <c r="E4041" s="51" t="s">
        <v>1470</v>
      </c>
      <c r="F4041" s="51" t="s">
        <v>1204</v>
      </c>
      <c r="G4041" s="51" t="s">
        <v>1203</v>
      </c>
      <c r="H4041" s="51" t="s">
        <v>1202</v>
      </c>
      <c r="I4041" s="51" t="s">
        <v>1201</v>
      </c>
      <c r="J4041" s="51" t="s">
        <v>1200</v>
      </c>
      <c r="K4041" s="51" t="s">
        <v>1199</v>
      </c>
      <c r="L4041" s="51" t="s">
        <v>1251</v>
      </c>
      <c r="M4041" s="51" t="s">
        <v>1791</v>
      </c>
      <c r="N4041" s="51" t="s">
        <v>2735</v>
      </c>
      <c r="O4041" s="51">
        <v>389900</v>
      </c>
      <c r="P4041" s="51" t="s">
        <v>1195</v>
      </c>
      <c r="Q4041" s="51" t="s">
        <v>1194</v>
      </c>
      <c r="R4041" s="51" t="s">
        <v>15</v>
      </c>
      <c r="T4041" s="51" t="s">
        <v>1229</v>
      </c>
    </row>
    <row r="4042" spans="1:20" x14ac:dyDescent="0.2">
      <c r="A4042" s="51" t="s">
        <v>2484</v>
      </c>
      <c r="B4042" s="51" t="s">
        <v>1208</v>
      </c>
      <c r="C4042" s="51" t="s">
        <v>2483</v>
      </c>
      <c r="D4042" s="51" t="s">
        <v>1208</v>
      </c>
      <c r="E4042" s="51" t="s">
        <v>1470</v>
      </c>
      <c r="F4042" s="51" t="s">
        <v>1204</v>
      </c>
      <c r="G4042" s="51" t="s">
        <v>1203</v>
      </c>
      <c r="H4042" s="51" t="s">
        <v>1202</v>
      </c>
      <c r="I4042" s="51" t="s">
        <v>1201</v>
      </c>
      <c r="J4042" s="51" t="s">
        <v>1200</v>
      </c>
      <c r="K4042" s="51" t="s">
        <v>1199</v>
      </c>
      <c r="L4042" s="51" t="s">
        <v>1248</v>
      </c>
      <c r="M4042" s="51" t="s">
        <v>1791</v>
      </c>
      <c r="N4042" s="51" t="s">
        <v>2735</v>
      </c>
      <c r="O4042" s="51">
        <v>507900</v>
      </c>
      <c r="P4042" s="51" t="s">
        <v>1195</v>
      </c>
      <c r="Q4042" s="51" t="s">
        <v>1194</v>
      </c>
      <c r="R4042" s="51" t="s">
        <v>15</v>
      </c>
      <c r="T4042" s="51" t="s">
        <v>2491</v>
      </c>
    </row>
    <row r="4043" spans="1:20" x14ac:dyDescent="0.2">
      <c r="A4043" s="51" t="s">
        <v>2484</v>
      </c>
      <c r="B4043" s="51" t="s">
        <v>1208</v>
      </c>
      <c r="C4043" s="51" t="s">
        <v>2483</v>
      </c>
      <c r="D4043" s="51" t="s">
        <v>1208</v>
      </c>
      <c r="E4043" s="51" t="s">
        <v>1470</v>
      </c>
      <c r="F4043" s="51" t="s">
        <v>1204</v>
      </c>
      <c r="G4043" s="51" t="s">
        <v>1203</v>
      </c>
      <c r="H4043" s="51" t="s">
        <v>1202</v>
      </c>
      <c r="I4043" s="51" t="s">
        <v>1201</v>
      </c>
      <c r="J4043" s="51" t="s">
        <v>1200</v>
      </c>
      <c r="K4043" s="51" t="s">
        <v>1199</v>
      </c>
      <c r="L4043" s="51" t="s">
        <v>1246</v>
      </c>
      <c r="M4043" s="51" t="s">
        <v>1791</v>
      </c>
      <c r="N4043" s="51" t="s">
        <v>2735</v>
      </c>
      <c r="O4043" s="51">
        <v>173400</v>
      </c>
      <c r="P4043" s="51" t="s">
        <v>1195</v>
      </c>
      <c r="Q4043" s="51" t="s">
        <v>1194</v>
      </c>
      <c r="R4043" s="51" t="s">
        <v>15</v>
      </c>
      <c r="T4043" s="51" t="s">
        <v>1739</v>
      </c>
    </row>
    <row r="4044" spans="1:20" x14ac:dyDescent="0.2">
      <c r="A4044" s="51" t="s">
        <v>2484</v>
      </c>
      <c r="B4044" s="51" t="s">
        <v>1208</v>
      </c>
      <c r="C4044" s="51" t="s">
        <v>2483</v>
      </c>
      <c r="D4044" s="51" t="s">
        <v>1208</v>
      </c>
      <c r="E4044" s="51" t="s">
        <v>1470</v>
      </c>
      <c r="F4044" s="51" t="s">
        <v>1204</v>
      </c>
      <c r="G4044" s="51" t="s">
        <v>1203</v>
      </c>
      <c r="H4044" s="51" t="s">
        <v>1202</v>
      </c>
      <c r="I4044" s="51" t="s">
        <v>1201</v>
      </c>
      <c r="J4044" s="51" t="s">
        <v>1200</v>
      </c>
      <c r="K4044" s="51" t="s">
        <v>1199</v>
      </c>
      <c r="L4044" s="51" t="s">
        <v>1244</v>
      </c>
      <c r="M4044" s="51" t="s">
        <v>1211</v>
      </c>
      <c r="N4044" s="51" t="s">
        <v>1164</v>
      </c>
      <c r="O4044" s="51">
        <v>699900</v>
      </c>
      <c r="P4044" s="51" t="s">
        <v>1195</v>
      </c>
      <c r="Q4044" s="51" t="s">
        <v>1194</v>
      </c>
      <c r="R4044" s="51" t="s">
        <v>15</v>
      </c>
      <c r="T4044" s="51" t="s">
        <v>1960</v>
      </c>
    </row>
    <row r="4045" spans="1:20" x14ac:dyDescent="0.2">
      <c r="A4045" s="51" t="s">
        <v>2484</v>
      </c>
      <c r="B4045" s="51" t="s">
        <v>1208</v>
      </c>
      <c r="C4045" s="51" t="s">
        <v>2483</v>
      </c>
      <c r="D4045" s="51" t="s">
        <v>1208</v>
      </c>
      <c r="E4045" s="51" t="s">
        <v>1470</v>
      </c>
      <c r="F4045" s="51" t="s">
        <v>1204</v>
      </c>
      <c r="G4045" s="51" t="s">
        <v>1203</v>
      </c>
      <c r="H4045" s="51" t="s">
        <v>1202</v>
      </c>
      <c r="I4045" s="51" t="s">
        <v>1201</v>
      </c>
      <c r="J4045" s="51" t="s">
        <v>1200</v>
      </c>
      <c r="K4045" s="51" t="s">
        <v>1199</v>
      </c>
      <c r="L4045" s="51" t="s">
        <v>1242</v>
      </c>
      <c r="M4045" s="51" t="s">
        <v>1791</v>
      </c>
      <c r="N4045" s="51" t="s">
        <v>2735</v>
      </c>
      <c r="O4045" s="51">
        <v>275500</v>
      </c>
      <c r="P4045" s="51" t="s">
        <v>1195</v>
      </c>
      <c r="Q4045" s="51" t="s">
        <v>1194</v>
      </c>
      <c r="R4045" s="51" t="s">
        <v>1213</v>
      </c>
      <c r="T4045" s="51" t="s">
        <v>1920</v>
      </c>
    </row>
    <row r="4046" spans="1:20" x14ac:dyDescent="0.2">
      <c r="A4046" s="51" t="s">
        <v>2484</v>
      </c>
      <c r="B4046" s="51" t="s">
        <v>1208</v>
      </c>
      <c r="C4046" s="51" t="s">
        <v>2483</v>
      </c>
      <c r="D4046" s="51" t="s">
        <v>1208</v>
      </c>
      <c r="E4046" s="51" t="s">
        <v>1470</v>
      </c>
      <c r="F4046" s="51" t="s">
        <v>1204</v>
      </c>
      <c r="G4046" s="51" t="s">
        <v>1203</v>
      </c>
      <c r="H4046" s="51" t="s">
        <v>1202</v>
      </c>
      <c r="I4046" s="51" t="s">
        <v>1201</v>
      </c>
      <c r="J4046" s="51" t="s">
        <v>1200</v>
      </c>
      <c r="K4046" s="51" t="s">
        <v>1199</v>
      </c>
      <c r="L4046" s="51" t="s">
        <v>1238</v>
      </c>
      <c r="M4046" s="51" t="s">
        <v>1211</v>
      </c>
      <c r="N4046" s="51" t="s">
        <v>1164</v>
      </c>
      <c r="O4046" s="51">
        <v>327900</v>
      </c>
      <c r="P4046" s="51" t="s">
        <v>1195</v>
      </c>
      <c r="Q4046" s="51" t="s">
        <v>1194</v>
      </c>
      <c r="R4046" s="51" t="s">
        <v>1213</v>
      </c>
      <c r="T4046" s="51" t="s">
        <v>2321</v>
      </c>
    </row>
    <row r="4047" spans="1:20" x14ac:dyDescent="0.2">
      <c r="A4047" s="51" t="s">
        <v>2484</v>
      </c>
      <c r="B4047" s="51" t="s">
        <v>1208</v>
      </c>
      <c r="C4047" s="51" t="s">
        <v>2483</v>
      </c>
      <c r="D4047" s="51" t="s">
        <v>1465</v>
      </c>
      <c r="E4047" s="51" t="s">
        <v>1464</v>
      </c>
      <c r="F4047" s="51" t="s">
        <v>1204</v>
      </c>
      <c r="G4047" s="51" t="s">
        <v>1203</v>
      </c>
      <c r="H4047" s="51" t="s">
        <v>1202</v>
      </c>
      <c r="I4047" s="51" t="s">
        <v>1201</v>
      </c>
      <c r="J4047" s="51" t="s">
        <v>1200</v>
      </c>
      <c r="K4047" s="51" t="s">
        <v>1199</v>
      </c>
      <c r="L4047" s="51" t="s">
        <v>1222</v>
      </c>
      <c r="M4047" s="51" t="s">
        <v>1214</v>
      </c>
      <c r="N4047" s="51" t="s">
        <v>1168</v>
      </c>
      <c r="O4047" s="51">
        <v>299900</v>
      </c>
      <c r="P4047" s="51" t="s">
        <v>1195</v>
      </c>
      <c r="Q4047" s="51" t="s">
        <v>1194</v>
      </c>
      <c r="R4047" s="51" t="s">
        <v>15</v>
      </c>
      <c r="T4047" s="51" t="s">
        <v>1945</v>
      </c>
    </row>
    <row r="4048" spans="1:20" x14ac:dyDescent="0.2">
      <c r="A4048" s="51" t="s">
        <v>2484</v>
      </c>
      <c r="B4048" s="51" t="s">
        <v>1208</v>
      </c>
      <c r="C4048" s="51" t="s">
        <v>2483</v>
      </c>
      <c r="D4048" s="51" t="s">
        <v>1465</v>
      </c>
      <c r="E4048" s="51" t="s">
        <v>1464</v>
      </c>
      <c r="F4048" s="51" t="s">
        <v>1204</v>
      </c>
      <c r="G4048" s="51" t="s">
        <v>1203</v>
      </c>
      <c r="H4048" s="51" t="s">
        <v>1202</v>
      </c>
      <c r="I4048" s="51" t="s">
        <v>1201</v>
      </c>
      <c r="J4048" s="51" t="s">
        <v>1200</v>
      </c>
      <c r="K4048" s="51" t="s">
        <v>1199</v>
      </c>
      <c r="L4048" s="51" t="s">
        <v>1219</v>
      </c>
      <c r="M4048" s="51" t="s">
        <v>1211</v>
      </c>
      <c r="N4048" s="51" t="s">
        <v>1164</v>
      </c>
      <c r="O4048" s="51">
        <v>614900</v>
      </c>
      <c r="P4048" s="51" t="s">
        <v>1195</v>
      </c>
      <c r="Q4048" s="51" t="s">
        <v>1194</v>
      </c>
      <c r="R4048" s="51" t="s">
        <v>15</v>
      </c>
      <c r="T4048" s="51" t="s">
        <v>2357</v>
      </c>
    </row>
    <row r="4049" spans="1:20" x14ac:dyDescent="0.2">
      <c r="A4049" s="51" t="s">
        <v>2484</v>
      </c>
      <c r="B4049" s="51" t="s">
        <v>1208</v>
      </c>
      <c r="C4049" s="51" t="s">
        <v>2483</v>
      </c>
      <c r="D4049" s="51" t="s">
        <v>1465</v>
      </c>
      <c r="E4049" s="51" t="s">
        <v>1464</v>
      </c>
      <c r="F4049" s="51" t="s">
        <v>1204</v>
      </c>
      <c r="G4049" s="51" t="s">
        <v>1203</v>
      </c>
      <c r="H4049" s="51" t="s">
        <v>1202</v>
      </c>
      <c r="I4049" s="51" t="s">
        <v>1201</v>
      </c>
      <c r="J4049" s="51" t="s">
        <v>1200</v>
      </c>
      <c r="K4049" s="51" t="s">
        <v>1199</v>
      </c>
      <c r="L4049" s="51" t="s">
        <v>1217</v>
      </c>
      <c r="M4049" s="51" t="s">
        <v>1791</v>
      </c>
      <c r="N4049" s="51" t="s">
        <v>2735</v>
      </c>
      <c r="O4049" s="51">
        <v>324800</v>
      </c>
      <c r="P4049" s="51" t="s">
        <v>1195</v>
      </c>
      <c r="Q4049" s="51" t="s">
        <v>1194</v>
      </c>
      <c r="R4049" s="51" t="s">
        <v>15</v>
      </c>
      <c r="T4049" s="51" t="s">
        <v>2560</v>
      </c>
    </row>
    <row r="4050" spans="1:20" x14ac:dyDescent="0.2">
      <c r="A4050" s="51" t="s">
        <v>2484</v>
      </c>
      <c r="B4050" s="51" t="s">
        <v>1208</v>
      </c>
      <c r="C4050" s="51" t="s">
        <v>2483</v>
      </c>
      <c r="D4050" s="51" t="s">
        <v>1465</v>
      </c>
      <c r="E4050" s="51" t="s">
        <v>1464</v>
      </c>
      <c r="F4050" s="51" t="s">
        <v>1204</v>
      </c>
      <c r="G4050" s="51" t="s">
        <v>1203</v>
      </c>
      <c r="H4050" s="51" t="s">
        <v>1202</v>
      </c>
      <c r="I4050" s="51" t="s">
        <v>1201</v>
      </c>
      <c r="J4050" s="51" t="s">
        <v>1200</v>
      </c>
      <c r="K4050" s="51" t="s">
        <v>1199</v>
      </c>
      <c r="L4050" s="51" t="s">
        <v>1215</v>
      </c>
      <c r="M4050" s="51" t="s">
        <v>1791</v>
      </c>
      <c r="N4050" s="51" t="s">
        <v>2735</v>
      </c>
      <c r="O4050" s="51">
        <v>143700</v>
      </c>
      <c r="P4050" s="51" t="s">
        <v>1195</v>
      </c>
      <c r="Q4050" s="51" t="s">
        <v>1194</v>
      </c>
      <c r="R4050" s="51" t="s">
        <v>15</v>
      </c>
      <c r="T4050" s="51" t="s">
        <v>2587</v>
      </c>
    </row>
    <row r="4051" spans="1:20" x14ac:dyDescent="0.2">
      <c r="A4051" s="51" t="s">
        <v>2484</v>
      </c>
      <c r="B4051" s="51" t="s">
        <v>1208</v>
      </c>
      <c r="C4051" s="51" t="s">
        <v>2483</v>
      </c>
      <c r="D4051" s="51" t="s">
        <v>1465</v>
      </c>
      <c r="E4051" s="51" t="s">
        <v>1464</v>
      </c>
      <c r="F4051" s="51" t="s">
        <v>1204</v>
      </c>
      <c r="G4051" s="51" t="s">
        <v>1203</v>
      </c>
      <c r="H4051" s="51" t="s">
        <v>1202</v>
      </c>
      <c r="I4051" s="51" t="s">
        <v>1201</v>
      </c>
      <c r="J4051" s="51" t="s">
        <v>1200</v>
      </c>
      <c r="K4051" s="51" t="s">
        <v>1199</v>
      </c>
      <c r="L4051" s="51" t="s">
        <v>1212</v>
      </c>
      <c r="M4051" s="51" t="s">
        <v>1791</v>
      </c>
      <c r="N4051" s="51" t="s">
        <v>2735</v>
      </c>
      <c r="O4051" s="51">
        <v>127400</v>
      </c>
      <c r="P4051" s="51" t="s">
        <v>1195</v>
      </c>
      <c r="Q4051" s="51" t="s">
        <v>1194</v>
      </c>
      <c r="R4051" s="51" t="s">
        <v>15</v>
      </c>
      <c r="T4051" s="51" t="s">
        <v>2566</v>
      </c>
    </row>
    <row r="4052" spans="1:20" x14ac:dyDescent="0.2">
      <c r="A4052" s="51" t="s">
        <v>2484</v>
      </c>
      <c r="B4052" s="51" t="s">
        <v>1208</v>
      </c>
      <c r="C4052" s="51" t="s">
        <v>2483</v>
      </c>
      <c r="D4052" s="51" t="s">
        <v>1465</v>
      </c>
      <c r="E4052" s="51" t="s">
        <v>1464</v>
      </c>
      <c r="F4052" s="51" t="s">
        <v>1204</v>
      </c>
      <c r="G4052" s="51" t="s">
        <v>1203</v>
      </c>
      <c r="H4052" s="51" t="s">
        <v>1202</v>
      </c>
      <c r="I4052" s="51" t="s">
        <v>1201</v>
      </c>
      <c r="J4052" s="51" t="s">
        <v>1200</v>
      </c>
      <c r="K4052" s="51" t="s">
        <v>1199</v>
      </c>
      <c r="L4052" s="51" t="s">
        <v>1198</v>
      </c>
      <c r="M4052" s="51" t="s">
        <v>1791</v>
      </c>
      <c r="N4052" s="51" t="s">
        <v>2735</v>
      </c>
      <c r="O4052" s="51">
        <v>229800</v>
      </c>
      <c r="P4052" s="51" t="s">
        <v>1195</v>
      </c>
      <c r="Q4052" s="51" t="s">
        <v>1194</v>
      </c>
      <c r="R4052" s="51" t="s">
        <v>15</v>
      </c>
      <c r="T4052" s="51" t="s">
        <v>2586</v>
      </c>
    </row>
    <row r="4053" spans="1:20" x14ac:dyDescent="0.2">
      <c r="A4053" s="51" t="s">
        <v>2484</v>
      </c>
      <c r="B4053" s="51" t="s">
        <v>1208</v>
      </c>
      <c r="C4053" s="51" t="s">
        <v>2483</v>
      </c>
      <c r="D4053" s="51" t="s">
        <v>1465</v>
      </c>
      <c r="E4053" s="51" t="s">
        <v>1464</v>
      </c>
      <c r="F4053" s="51" t="s">
        <v>1204</v>
      </c>
      <c r="G4053" s="51" t="s">
        <v>1203</v>
      </c>
      <c r="H4053" s="51" t="s">
        <v>1202</v>
      </c>
      <c r="I4053" s="51" t="s">
        <v>1201</v>
      </c>
      <c r="J4053" s="51" t="s">
        <v>1200</v>
      </c>
      <c r="K4053" s="51" t="s">
        <v>1199</v>
      </c>
      <c r="L4053" s="51" t="s">
        <v>1251</v>
      </c>
      <c r="M4053" s="51" t="s">
        <v>1221</v>
      </c>
      <c r="N4053" s="51" t="s">
        <v>1164</v>
      </c>
      <c r="O4053" s="51">
        <v>164800</v>
      </c>
      <c r="P4053" s="51" t="s">
        <v>1195</v>
      </c>
      <c r="Q4053" s="51" t="s">
        <v>1194</v>
      </c>
      <c r="R4053" s="51" t="s">
        <v>15</v>
      </c>
      <c r="T4053" s="51" t="s">
        <v>2585</v>
      </c>
    </row>
    <row r="4054" spans="1:20" x14ac:dyDescent="0.2">
      <c r="A4054" s="51" t="s">
        <v>2484</v>
      </c>
      <c r="B4054" s="51" t="s">
        <v>1208</v>
      </c>
      <c r="C4054" s="51" t="s">
        <v>2483</v>
      </c>
      <c r="D4054" s="51" t="s">
        <v>1465</v>
      </c>
      <c r="E4054" s="51" t="s">
        <v>1464</v>
      </c>
      <c r="F4054" s="51" t="s">
        <v>1204</v>
      </c>
      <c r="G4054" s="51" t="s">
        <v>1203</v>
      </c>
      <c r="H4054" s="51" t="s">
        <v>1202</v>
      </c>
      <c r="I4054" s="51" t="s">
        <v>1201</v>
      </c>
      <c r="J4054" s="51" t="s">
        <v>1200</v>
      </c>
      <c r="K4054" s="51" t="s">
        <v>1199</v>
      </c>
      <c r="L4054" s="51" t="s">
        <v>1248</v>
      </c>
      <c r="M4054" s="51" t="s">
        <v>1791</v>
      </c>
      <c r="N4054" s="51" t="s">
        <v>2735</v>
      </c>
      <c r="O4054" s="51">
        <v>135700</v>
      </c>
      <c r="P4054" s="51" t="s">
        <v>1195</v>
      </c>
      <c r="Q4054" s="51" t="s">
        <v>1194</v>
      </c>
      <c r="R4054" s="51" t="s">
        <v>15</v>
      </c>
      <c r="T4054" s="51" t="s">
        <v>2134</v>
      </c>
    </row>
    <row r="4055" spans="1:20" x14ac:dyDescent="0.2">
      <c r="A4055" s="51" t="s">
        <v>2484</v>
      </c>
      <c r="B4055" s="51" t="s">
        <v>1208</v>
      </c>
      <c r="C4055" s="51" t="s">
        <v>2483</v>
      </c>
      <c r="D4055" s="51" t="s">
        <v>1465</v>
      </c>
      <c r="E4055" s="51" t="s">
        <v>1464</v>
      </c>
      <c r="F4055" s="51" t="s">
        <v>1204</v>
      </c>
      <c r="G4055" s="51" t="s">
        <v>1203</v>
      </c>
      <c r="H4055" s="51" t="s">
        <v>1202</v>
      </c>
      <c r="I4055" s="51" t="s">
        <v>1201</v>
      </c>
      <c r="J4055" s="51" t="s">
        <v>1200</v>
      </c>
      <c r="K4055" s="51" t="s">
        <v>1199</v>
      </c>
      <c r="L4055" s="51" t="s">
        <v>1246</v>
      </c>
      <c r="M4055" s="51" t="s">
        <v>1211</v>
      </c>
      <c r="N4055" s="51" t="s">
        <v>1164</v>
      </c>
      <c r="O4055" s="51">
        <v>226500</v>
      </c>
      <c r="P4055" s="51" t="s">
        <v>1195</v>
      </c>
      <c r="Q4055" s="51" t="s">
        <v>1194</v>
      </c>
      <c r="R4055" s="51" t="s">
        <v>15</v>
      </c>
      <c r="T4055" s="51" t="s">
        <v>2487</v>
      </c>
    </row>
    <row r="4056" spans="1:20" x14ac:dyDescent="0.2">
      <c r="A4056" s="51" t="s">
        <v>2484</v>
      </c>
      <c r="B4056" s="51" t="s">
        <v>1208</v>
      </c>
      <c r="C4056" s="51" t="s">
        <v>2483</v>
      </c>
      <c r="D4056" s="51" t="s">
        <v>1465</v>
      </c>
      <c r="E4056" s="51" t="s">
        <v>1464</v>
      </c>
      <c r="F4056" s="51" t="s">
        <v>1204</v>
      </c>
      <c r="G4056" s="51" t="s">
        <v>1203</v>
      </c>
      <c r="H4056" s="51" t="s">
        <v>1202</v>
      </c>
      <c r="I4056" s="51" t="s">
        <v>1201</v>
      </c>
      <c r="J4056" s="51" t="s">
        <v>1200</v>
      </c>
      <c r="K4056" s="51" t="s">
        <v>1199</v>
      </c>
      <c r="L4056" s="51" t="s">
        <v>1244</v>
      </c>
      <c r="M4056" s="51" t="s">
        <v>1272</v>
      </c>
      <c r="N4056" s="51" t="s">
        <v>1166</v>
      </c>
      <c r="O4056" s="51">
        <v>327900</v>
      </c>
      <c r="P4056" s="51" t="s">
        <v>1195</v>
      </c>
      <c r="Q4056" s="51" t="s">
        <v>1194</v>
      </c>
      <c r="R4056" s="51" t="s">
        <v>1213</v>
      </c>
      <c r="T4056" s="51" t="s">
        <v>2321</v>
      </c>
    </row>
    <row r="4057" spans="1:20" x14ac:dyDescent="0.2">
      <c r="A4057" s="51" t="s">
        <v>2484</v>
      </c>
      <c r="B4057" s="51" t="s">
        <v>1208</v>
      </c>
      <c r="C4057" s="51" t="s">
        <v>2483</v>
      </c>
      <c r="D4057" s="51" t="s">
        <v>1465</v>
      </c>
      <c r="E4057" s="51" t="s">
        <v>1464</v>
      </c>
      <c r="F4057" s="51" t="s">
        <v>1204</v>
      </c>
      <c r="G4057" s="51" t="s">
        <v>1203</v>
      </c>
      <c r="H4057" s="51" t="s">
        <v>1202</v>
      </c>
      <c r="I4057" s="51" t="s">
        <v>1201</v>
      </c>
      <c r="J4057" s="51" t="s">
        <v>1200</v>
      </c>
      <c r="K4057" s="51" t="s">
        <v>1199</v>
      </c>
      <c r="L4057" s="51" t="s">
        <v>1242</v>
      </c>
      <c r="M4057" s="51" t="s">
        <v>1211</v>
      </c>
      <c r="N4057" s="51" t="s">
        <v>1164</v>
      </c>
      <c r="O4057" s="51">
        <v>179150</v>
      </c>
      <c r="P4057" s="51" t="s">
        <v>1195</v>
      </c>
      <c r="Q4057" s="51" t="s">
        <v>1194</v>
      </c>
      <c r="R4057" s="51" t="s">
        <v>15</v>
      </c>
      <c r="T4057" s="51" t="s">
        <v>2584</v>
      </c>
    </row>
    <row r="4058" spans="1:20" x14ac:dyDescent="0.2">
      <c r="A4058" s="51" t="s">
        <v>2484</v>
      </c>
      <c r="B4058" s="51" t="s">
        <v>1208</v>
      </c>
      <c r="C4058" s="51" t="s">
        <v>2483</v>
      </c>
      <c r="D4058" s="51" t="s">
        <v>1465</v>
      </c>
      <c r="E4058" s="51" t="s">
        <v>1464</v>
      </c>
      <c r="F4058" s="51" t="s">
        <v>1204</v>
      </c>
      <c r="G4058" s="51" t="s">
        <v>1203</v>
      </c>
      <c r="H4058" s="51" t="s">
        <v>1202</v>
      </c>
      <c r="I4058" s="51" t="s">
        <v>1201</v>
      </c>
      <c r="J4058" s="51" t="s">
        <v>1200</v>
      </c>
      <c r="K4058" s="51" t="s">
        <v>1199</v>
      </c>
      <c r="L4058" s="51" t="s">
        <v>1238</v>
      </c>
      <c r="M4058" s="51" t="s">
        <v>1197</v>
      </c>
      <c r="N4058" s="51" t="s">
        <v>1168</v>
      </c>
      <c r="O4058" s="51">
        <v>582400</v>
      </c>
      <c r="P4058" s="51" t="s">
        <v>1195</v>
      </c>
      <c r="Q4058" s="51" t="s">
        <v>1194</v>
      </c>
      <c r="R4058" s="51" t="s">
        <v>15</v>
      </c>
      <c r="T4058" s="51" t="s">
        <v>2511</v>
      </c>
    </row>
    <row r="4059" spans="1:20" x14ac:dyDescent="0.2">
      <c r="A4059" s="51" t="s">
        <v>2484</v>
      </c>
      <c r="B4059" s="51" t="s">
        <v>1208</v>
      </c>
      <c r="C4059" s="51" t="s">
        <v>2483</v>
      </c>
      <c r="D4059" s="51" t="s">
        <v>1459</v>
      </c>
      <c r="E4059" s="51" t="s">
        <v>1458</v>
      </c>
      <c r="F4059" s="51" t="s">
        <v>1204</v>
      </c>
      <c r="G4059" s="51" t="s">
        <v>1203</v>
      </c>
      <c r="H4059" s="51" t="s">
        <v>1202</v>
      </c>
      <c r="I4059" s="51" t="s">
        <v>1201</v>
      </c>
      <c r="J4059" s="51" t="s">
        <v>1200</v>
      </c>
      <c r="K4059" s="51" t="s">
        <v>1199</v>
      </c>
      <c r="L4059" s="51" t="s">
        <v>1222</v>
      </c>
      <c r="M4059" s="51" t="s">
        <v>1221</v>
      </c>
      <c r="N4059" s="51" t="s">
        <v>1164</v>
      </c>
      <c r="O4059" s="51">
        <v>174000</v>
      </c>
      <c r="P4059" s="51" t="s">
        <v>1195</v>
      </c>
      <c r="Q4059" s="51" t="s">
        <v>1194</v>
      </c>
      <c r="R4059" s="51" t="s">
        <v>15</v>
      </c>
      <c r="T4059" s="51" t="s">
        <v>1854</v>
      </c>
    </row>
    <row r="4060" spans="1:20" x14ac:dyDescent="0.2">
      <c r="A4060" s="51" t="s">
        <v>2484</v>
      </c>
      <c r="B4060" s="51" t="s">
        <v>1208</v>
      </c>
      <c r="C4060" s="51" t="s">
        <v>2483</v>
      </c>
      <c r="D4060" s="51" t="s">
        <v>1459</v>
      </c>
      <c r="E4060" s="51" t="s">
        <v>1458</v>
      </c>
      <c r="F4060" s="51" t="s">
        <v>1204</v>
      </c>
      <c r="G4060" s="51" t="s">
        <v>1203</v>
      </c>
      <c r="H4060" s="51" t="s">
        <v>1202</v>
      </c>
      <c r="I4060" s="51" t="s">
        <v>1201</v>
      </c>
      <c r="J4060" s="51" t="s">
        <v>1200</v>
      </c>
      <c r="K4060" s="51" t="s">
        <v>1199</v>
      </c>
      <c r="L4060" s="51" t="s">
        <v>1219</v>
      </c>
      <c r="M4060" s="51" t="s">
        <v>1221</v>
      </c>
      <c r="N4060" s="51" t="s">
        <v>1164</v>
      </c>
      <c r="O4060" s="51">
        <v>716000</v>
      </c>
      <c r="P4060" s="51" t="s">
        <v>1195</v>
      </c>
      <c r="Q4060" s="51" t="s">
        <v>1194</v>
      </c>
      <c r="R4060" s="51" t="s">
        <v>15</v>
      </c>
      <c r="T4060" s="51" t="s">
        <v>2561</v>
      </c>
    </row>
    <row r="4061" spans="1:20" x14ac:dyDescent="0.2">
      <c r="A4061" s="51" t="s">
        <v>2484</v>
      </c>
      <c r="B4061" s="51" t="s">
        <v>1208</v>
      </c>
      <c r="C4061" s="51" t="s">
        <v>2483</v>
      </c>
      <c r="D4061" s="51" t="s">
        <v>1459</v>
      </c>
      <c r="E4061" s="51" t="s">
        <v>1458</v>
      </c>
      <c r="F4061" s="51" t="s">
        <v>1204</v>
      </c>
      <c r="G4061" s="51" t="s">
        <v>1203</v>
      </c>
      <c r="H4061" s="51" t="s">
        <v>1202</v>
      </c>
      <c r="I4061" s="51" t="s">
        <v>1201</v>
      </c>
      <c r="J4061" s="51" t="s">
        <v>1200</v>
      </c>
      <c r="K4061" s="51" t="s">
        <v>1199</v>
      </c>
      <c r="L4061" s="51" t="s">
        <v>1217</v>
      </c>
      <c r="M4061" s="51" t="s">
        <v>1791</v>
      </c>
      <c r="N4061" s="51" t="s">
        <v>2735</v>
      </c>
      <c r="O4061" s="51">
        <v>178200</v>
      </c>
      <c r="P4061" s="51" t="s">
        <v>1195</v>
      </c>
      <c r="Q4061" s="51" t="s">
        <v>1194</v>
      </c>
      <c r="R4061" s="51" t="s">
        <v>15</v>
      </c>
      <c r="T4061" s="51" t="s">
        <v>2497</v>
      </c>
    </row>
    <row r="4062" spans="1:20" x14ac:dyDescent="0.2">
      <c r="A4062" s="51" t="s">
        <v>2484</v>
      </c>
      <c r="B4062" s="51" t="s">
        <v>1208</v>
      </c>
      <c r="C4062" s="51" t="s">
        <v>2483</v>
      </c>
      <c r="D4062" s="51" t="s">
        <v>1459</v>
      </c>
      <c r="E4062" s="51" t="s">
        <v>1458</v>
      </c>
      <c r="F4062" s="51" t="s">
        <v>1204</v>
      </c>
      <c r="G4062" s="51" t="s">
        <v>1203</v>
      </c>
      <c r="H4062" s="51" t="s">
        <v>1202</v>
      </c>
      <c r="I4062" s="51" t="s">
        <v>1201</v>
      </c>
      <c r="J4062" s="51" t="s">
        <v>1200</v>
      </c>
      <c r="K4062" s="51" t="s">
        <v>1199</v>
      </c>
      <c r="L4062" s="51" t="s">
        <v>1215</v>
      </c>
      <c r="M4062" s="51" t="s">
        <v>1791</v>
      </c>
      <c r="N4062" s="51" t="s">
        <v>2735</v>
      </c>
      <c r="O4062" s="51">
        <v>167550</v>
      </c>
      <c r="P4062" s="51" t="s">
        <v>1195</v>
      </c>
      <c r="Q4062" s="51" t="s">
        <v>1194</v>
      </c>
      <c r="R4062" s="51" t="s">
        <v>15</v>
      </c>
      <c r="T4062" s="51" t="s">
        <v>2583</v>
      </c>
    </row>
    <row r="4063" spans="1:20" x14ac:dyDescent="0.2">
      <c r="A4063" s="51" t="s">
        <v>2484</v>
      </c>
      <c r="B4063" s="51" t="s">
        <v>1208</v>
      </c>
      <c r="C4063" s="51" t="s">
        <v>2483</v>
      </c>
      <c r="D4063" s="51" t="s">
        <v>1459</v>
      </c>
      <c r="E4063" s="51" t="s">
        <v>1458</v>
      </c>
      <c r="F4063" s="51" t="s">
        <v>1204</v>
      </c>
      <c r="G4063" s="51" t="s">
        <v>1203</v>
      </c>
      <c r="H4063" s="51" t="s">
        <v>1202</v>
      </c>
      <c r="I4063" s="51" t="s">
        <v>1201</v>
      </c>
      <c r="J4063" s="51" t="s">
        <v>1200</v>
      </c>
      <c r="K4063" s="51" t="s">
        <v>1199</v>
      </c>
      <c r="L4063" s="51" t="s">
        <v>1212</v>
      </c>
      <c r="M4063" s="51" t="s">
        <v>1211</v>
      </c>
      <c r="N4063" s="51" t="s">
        <v>1164</v>
      </c>
      <c r="O4063" s="51">
        <v>316600</v>
      </c>
      <c r="P4063" s="51" t="s">
        <v>1195</v>
      </c>
      <c r="Q4063" s="51" t="s">
        <v>1194</v>
      </c>
      <c r="R4063" s="51" t="s">
        <v>15</v>
      </c>
      <c r="T4063" s="51" t="s">
        <v>2526</v>
      </c>
    </row>
    <row r="4064" spans="1:20" x14ac:dyDescent="0.2">
      <c r="A4064" s="51" t="s">
        <v>2484</v>
      </c>
      <c r="B4064" s="51" t="s">
        <v>1208</v>
      </c>
      <c r="C4064" s="51" t="s">
        <v>2483</v>
      </c>
      <c r="D4064" s="51" t="s">
        <v>1459</v>
      </c>
      <c r="E4064" s="51" t="s">
        <v>1458</v>
      </c>
      <c r="F4064" s="51" t="s">
        <v>1204</v>
      </c>
      <c r="G4064" s="51" t="s">
        <v>1203</v>
      </c>
      <c r="H4064" s="51" t="s">
        <v>1202</v>
      </c>
      <c r="I4064" s="51" t="s">
        <v>1201</v>
      </c>
      <c r="J4064" s="51" t="s">
        <v>1200</v>
      </c>
      <c r="K4064" s="51" t="s">
        <v>1199</v>
      </c>
      <c r="L4064" s="51" t="s">
        <v>1198</v>
      </c>
      <c r="M4064" s="51" t="s">
        <v>1791</v>
      </c>
      <c r="N4064" s="51" t="s">
        <v>2735</v>
      </c>
      <c r="O4064" s="51">
        <v>127400</v>
      </c>
      <c r="P4064" s="51" t="s">
        <v>1195</v>
      </c>
      <c r="Q4064" s="51" t="s">
        <v>1194</v>
      </c>
      <c r="R4064" s="51" t="s">
        <v>15</v>
      </c>
      <c r="T4064" s="51" t="s">
        <v>2566</v>
      </c>
    </row>
    <row r="4065" spans="1:20" x14ac:dyDescent="0.2">
      <c r="A4065" s="51" t="s">
        <v>2484</v>
      </c>
      <c r="B4065" s="51" t="s">
        <v>1208</v>
      </c>
      <c r="C4065" s="51" t="s">
        <v>2483</v>
      </c>
      <c r="D4065" s="51" t="s">
        <v>1459</v>
      </c>
      <c r="E4065" s="51" t="s">
        <v>1458</v>
      </c>
      <c r="F4065" s="51" t="s">
        <v>1204</v>
      </c>
      <c r="G4065" s="51" t="s">
        <v>1203</v>
      </c>
      <c r="H4065" s="51" t="s">
        <v>1202</v>
      </c>
      <c r="I4065" s="51" t="s">
        <v>1201</v>
      </c>
      <c r="J4065" s="51" t="s">
        <v>1200</v>
      </c>
      <c r="K4065" s="51" t="s">
        <v>1199</v>
      </c>
      <c r="L4065" s="51" t="s">
        <v>1251</v>
      </c>
      <c r="M4065" s="51" t="s">
        <v>1791</v>
      </c>
      <c r="N4065" s="51" t="s">
        <v>2735</v>
      </c>
      <c r="O4065" s="51">
        <v>209000</v>
      </c>
      <c r="P4065" s="51" t="s">
        <v>1195</v>
      </c>
      <c r="Q4065" s="51" t="s">
        <v>1194</v>
      </c>
      <c r="R4065" s="51" t="s">
        <v>15</v>
      </c>
      <c r="T4065" s="51" t="s">
        <v>1504</v>
      </c>
    </row>
    <row r="4066" spans="1:20" x14ac:dyDescent="0.2">
      <c r="A4066" s="51" t="s">
        <v>2484</v>
      </c>
      <c r="B4066" s="51" t="s">
        <v>1208</v>
      </c>
      <c r="C4066" s="51" t="s">
        <v>2483</v>
      </c>
      <c r="D4066" s="51" t="s">
        <v>1459</v>
      </c>
      <c r="E4066" s="51" t="s">
        <v>1458</v>
      </c>
      <c r="F4066" s="51" t="s">
        <v>1204</v>
      </c>
      <c r="G4066" s="51" t="s">
        <v>1203</v>
      </c>
      <c r="H4066" s="51" t="s">
        <v>1202</v>
      </c>
      <c r="I4066" s="51" t="s">
        <v>1201</v>
      </c>
      <c r="J4066" s="51" t="s">
        <v>1200</v>
      </c>
      <c r="K4066" s="51" t="s">
        <v>1199</v>
      </c>
      <c r="L4066" s="51" t="s">
        <v>1248</v>
      </c>
      <c r="M4066" s="51" t="s">
        <v>1211</v>
      </c>
      <c r="N4066" s="51" t="s">
        <v>1164</v>
      </c>
      <c r="O4066" s="51">
        <v>331065</v>
      </c>
      <c r="P4066" s="51" t="s">
        <v>1195</v>
      </c>
      <c r="Q4066" s="51" t="s">
        <v>1194</v>
      </c>
      <c r="R4066" s="51" t="s">
        <v>15</v>
      </c>
      <c r="T4066" s="51" t="s">
        <v>2582</v>
      </c>
    </row>
    <row r="4067" spans="1:20" x14ac:dyDescent="0.2">
      <c r="A4067" s="51" t="s">
        <v>2484</v>
      </c>
      <c r="B4067" s="51" t="s">
        <v>1208</v>
      </c>
      <c r="C4067" s="51" t="s">
        <v>2483</v>
      </c>
      <c r="D4067" s="51" t="s">
        <v>1459</v>
      </c>
      <c r="E4067" s="51" t="s">
        <v>1458</v>
      </c>
      <c r="F4067" s="51" t="s">
        <v>1204</v>
      </c>
      <c r="G4067" s="51" t="s">
        <v>1203</v>
      </c>
      <c r="H4067" s="51" t="s">
        <v>1202</v>
      </c>
      <c r="I4067" s="51" t="s">
        <v>1201</v>
      </c>
      <c r="J4067" s="51" t="s">
        <v>1200</v>
      </c>
      <c r="K4067" s="51" t="s">
        <v>1199</v>
      </c>
      <c r="L4067" s="51" t="s">
        <v>1246</v>
      </c>
      <c r="M4067" s="51" t="s">
        <v>1791</v>
      </c>
      <c r="N4067" s="51" t="s">
        <v>2735</v>
      </c>
      <c r="O4067" s="51">
        <v>321382.5</v>
      </c>
      <c r="P4067" s="51" t="s">
        <v>1195</v>
      </c>
      <c r="Q4067" s="51" t="s">
        <v>1194</v>
      </c>
      <c r="R4067" s="51" t="s">
        <v>15</v>
      </c>
      <c r="T4067" s="51" t="s">
        <v>2581</v>
      </c>
    </row>
    <row r="4068" spans="1:20" x14ac:dyDescent="0.2">
      <c r="A4068" s="51" t="s">
        <v>2484</v>
      </c>
      <c r="B4068" s="51" t="s">
        <v>1208</v>
      </c>
      <c r="C4068" s="51" t="s">
        <v>2483</v>
      </c>
      <c r="D4068" s="51" t="s">
        <v>1459</v>
      </c>
      <c r="E4068" s="51" t="s">
        <v>1458</v>
      </c>
      <c r="F4068" s="51" t="s">
        <v>1204</v>
      </c>
      <c r="G4068" s="51" t="s">
        <v>1203</v>
      </c>
      <c r="H4068" s="51" t="s">
        <v>1202</v>
      </c>
      <c r="I4068" s="51" t="s">
        <v>1201</v>
      </c>
      <c r="J4068" s="51" t="s">
        <v>1200</v>
      </c>
      <c r="K4068" s="51" t="s">
        <v>1199</v>
      </c>
      <c r="L4068" s="51" t="s">
        <v>1244</v>
      </c>
      <c r="M4068" s="51" t="s">
        <v>1791</v>
      </c>
      <c r="N4068" s="51" t="s">
        <v>2735</v>
      </c>
      <c r="O4068" s="51">
        <v>340900</v>
      </c>
      <c r="P4068" s="51" t="s">
        <v>1195</v>
      </c>
      <c r="Q4068" s="51" t="s">
        <v>1194</v>
      </c>
      <c r="R4068" s="51" t="s">
        <v>15</v>
      </c>
      <c r="T4068" s="51" t="s">
        <v>1275</v>
      </c>
    </row>
    <row r="4069" spans="1:20" x14ac:dyDescent="0.2">
      <c r="A4069" s="51" t="s">
        <v>2484</v>
      </c>
      <c r="B4069" s="51" t="s">
        <v>1208</v>
      </c>
      <c r="C4069" s="51" t="s">
        <v>2483</v>
      </c>
      <c r="D4069" s="51" t="s">
        <v>1459</v>
      </c>
      <c r="E4069" s="51" t="s">
        <v>1458</v>
      </c>
      <c r="F4069" s="51" t="s">
        <v>1204</v>
      </c>
      <c r="G4069" s="51" t="s">
        <v>1203</v>
      </c>
      <c r="H4069" s="51" t="s">
        <v>1202</v>
      </c>
      <c r="I4069" s="51" t="s">
        <v>1201</v>
      </c>
      <c r="J4069" s="51" t="s">
        <v>1200</v>
      </c>
      <c r="K4069" s="51" t="s">
        <v>1199</v>
      </c>
      <c r="L4069" s="51" t="s">
        <v>1242</v>
      </c>
      <c r="M4069" s="51" t="s">
        <v>1791</v>
      </c>
      <c r="N4069" s="51" t="s">
        <v>2735</v>
      </c>
      <c r="O4069" s="51">
        <v>276054</v>
      </c>
      <c r="P4069" s="51" t="s">
        <v>1195</v>
      </c>
      <c r="Q4069" s="51" t="s">
        <v>1194</v>
      </c>
      <c r="R4069" s="51" t="s">
        <v>15</v>
      </c>
      <c r="T4069" s="51" t="s">
        <v>2572</v>
      </c>
    </row>
    <row r="4070" spans="1:20" x14ac:dyDescent="0.2">
      <c r="A4070" s="51" t="s">
        <v>2484</v>
      </c>
      <c r="B4070" s="51" t="s">
        <v>1208</v>
      </c>
      <c r="C4070" s="51" t="s">
        <v>2483</v>
      </c>
      <c r="D4070" s="51" t="s">
        <v>1459</v>
      </c>
      <c r="E4070" s="51" t="s">
        <v>1458</v>
      </c>
      <c r="F4070" s="51" t="s">
        <v>1204</v>
      </c>
      <c r="G4070" s="51" t="s">
        <v>1203</v>
      </c>
      <c r="H4070" s="51" t="s">
        <v>1202</v>
      </c>
      <c r="I4070" s="51" t="s">
        <v>1201</v>
      </c>
      <c r="J4070" s="51" t="s">
        <v>1200</v>
      </c>
      <c r="K4070" s="51" t="s">
        <v>1199</v>
      </c>
      <c r="L4070" s="51" t="s">
        <v>1238</v>
      </c>
      <c r="M4070" s="51" t="s">
        <v>1211</v>
      </c>
      <c r="N4070" s="51" t="s">
        <v>1164</v>
      </c>
      <c r="O4070" s="51">
        <v>382900</v>
      </c>
      <c r="P4070" s="51" t="s">
        <v>1195</v>
      </c>
      <c r="Q4070" s="51" t="s">
        <v>1194</v>
      </c>
      <c r="R4070" s="51" t="s">
        <v>15</v>
      </c>
      <c r="T4070" s="51" t="s">
        <v>2518</v>
      </c>
    </row>
    <row r="4071" spans="1:20" x14ac:dyDescent="0.2">
      <c r="A4071" s="51" t="s">
        <v>2484</v>
      </c>
      <c r="B4071" s="51" t="s">
        <v>1208</v>
      </c>
      <c r="C4071" s="51" t="s">
        <v>2483</v>
      </c>
      <c r="D4071" s="51" t="s">
        <v>1452</v>
      </c>
      <c r="E4071" s="51" t="s">
        <v>1451</v>
      </c>
      <c r="F4071" s="51" t="s">
        <v>1204</v>
      </c>
      <c r="G4071" s="51" t="s">
        <v>1203</v>
      </c>
      <c r="H4071" s="51" t="s">
        <v>1202</v>
      </c>
      <c r="I4071" s="51" t="s">
        <v>1201</v>
      </c>
      <c r="J4071" s="51" t="s">
        <v>1200</v>
      </c>
      <c r="K4071" s="51" t="s">
        <v>1199</v>
      </c>
      <c r="L4071" s="51" t="s">
        <v>1222</v>
      </c>
      <c r="M4071" s="51" t="s">
        <v>1211</v>
      </c>
      <c r="N4071" s="51" t="s">
        <v>1164</v>
      </c>
      <c r="O4071" s="51">
        <v>209900</v>
      </c>
      <c r="P4071" s="51" t="s">
        <v>1195</v>
      </c>
      <c r="Q4071" s="51" t="s">
        <v>1194</v>
      </c>
      <c r="R4071" s="51" t="s">
        <v>15</v>
      </c>
      <c r="T4071" s="51" t="s">
        <v>2004</v>
      </c>
    </row>
    <row r="4072" spans="1:20" x14ac:dyDescent="0.2">
      <c r="A4072" s="51" t="s">
        <v>2484</v>
      </c>
      <c r="B4072" s="51" t="s">
        <v>1208</v>
      </c>
      <c r="C4072" s="51" t="s">
        <v>2483</v>
      </c>
      <c r="D4072" s="51" t="s">
        <v>1452</v>
      </c>
      <c r="E4072" s="51" t="s">
        <v>1451</v>
      </c>
      <c r="F4072" s="51" t="s">
        <v>1204</v>
      </c>
      <c r="G4072" s="51" t="s">
        <v>1203</v>
      </c>
      <c r="H4072" s="51" t="s">
        <v>1202</v>
      </c>
      <c r="I4072" s="51" t="s">
        <v>1201</v>
      </c>
      <c r="J4072" s="51" t="s">
        <v>1200</v>
      </c>
      <c r="K4072" s="51" t="s">
        <v>1199</v>
      </c>
      <c r="L4072" s="51" t="s">
        <v>1219</v>
      </c>
      <c r="M4072" s="51" t="s">
        <v>1211</v>
      </c>
      <c r="N4072" s="51" t="s">
        <v>1164</v>
      </c>
      <c r="O4072" s="51">
        <v>382900</v>
      </c>
      <c r="P4072" s="51" t="s">
        <v>1195</v>
      </c>
      <c r="Q4072" s="51" t="s">
        <v>1194</v>
      </c>
      <c r="R4072" s="51" t="s">
        <v>15</v>
      </c>
      <c r="T4072" s="51" t="s">
        <v>2518</v>
      </c>
    </row>
    <row r="4073" spans="1:20" x14ac:dyDescent="0.2">
      <c r="A4073" s="51" t="s">
        <v>2484</v>
      </c>
      <c r="B4073" s="51" t="s">
        <v>1208</v>
      </c>
      <c r="C4073" s="51" t="s">
        <v>2483</v>
      </c>
      <c r="D4073" s="51" t="s">
        <v>1452</v>
      </c>
      <c r="E4073" s="51" t="s">
        <v>1451</v>
      </c>
      <c r="F4073" s="51" t="s">
        <v>1204</v>
      </c>
      <c r="G4073" s="51" t="s">
        <v>1203</v>
      </c>
      <c r="H4073" s="51" t="s">
        <v>1202</v>
      </c>
      <c r="I4073" s="51" t="s">
        <v>1201</v>
      </c>
      <c r="J4073" s="51" t="s">
        <v>1200</v>
      </c>
      <c r="K4073" s="51" t="s">
        <v>1199</v>
      </c>
      <c r="L4073" s="51" t="s">
        <v>1217</v>
      </c>
      <c r="M4073" s="51" t="s">
        <v>1791</v>
      </c>
      <c r="N4073" s="51" t="s">
        <v>2735</v>
      </c>
      <c r="O4073" s="51">
        <v>127400</v>
      </c>
      <c r="P4073" s="51" t="s">
        <v>1195</v>
      </c>
      <c r="Q4073" s="51" t="s">
        <v>1194</v>
      </c>
      <c r="R4073" s="51" t="s">
        <v>15</v>
      </c>
      <c r="T4073" s="51" t="s">
        <v>2566</v>
      </c>
    </row>
    <row r="4074" spans="1:20" x14ac:dyDescent="0.2">
      <c r="A4074" s="51" t="s">
        <v>2484</v>
      </c>
      <c r="B4074" s="51" t="s">
        <v>1208</v>
      </c>
      <c r="C4074" s="51" t="s">
        <v>2483</v>
      </c>
      <c r="D4074" s="51" t="s">
        <v>1452</v>
      </c>
      <c r="E4074" s="51" t="s">
        <v>1451</v>
      </c>
      <c r="F4074" s="51" t="s">
        <v>1204</v>
      </c>
      <c r="G4074" s="51" t="s">
        <v>1203</v>
      </c>
      <c r="H4074" s="51" t="s">
        <v>1202</v>
      </c>
      <c r="I4074" s="51" t="s">
        <v>1201</v>
      </c>
      <c r="J4074" s="51" t="s">
        <v>1200</v>
      </c>
      <c r="K4074" s="51" t="s">
        <v>1199</v>
      </c>
      <c r="L4074" s="51" t="s">
        <v>1215</v>
      </c>
      <c r="M4074" s="51" t="s">
        <v>1211</v>
      </c>
      <c r="N4074" s="51" t="s">
        <v>1164</v>
      </c>
      <c r="O4074" s="51">
        <v>201900</v>
      </c>
      <c r="P4074" s="51" t="s">
        <v>1195</v>
      </c>
      <c r="Q4074" s="51" t="s">
        <v>1194</v>
      </c>
      <c r="R4074" s="51" t="s">
        <v>15</v>
      </c>
      <c r="T4074" s="51" t="s">
        <v>2371</v>
      </c>
    </row>
    <row r="4075" spans="1:20" x14ac:dyDescent="0.2">
      <c r="A4075" s="51" t="s">
        <v>2484</v>
      </c>
      <c r="B4075" s="51" t="s">
        <v>1208</v>
      </c>
      <c r="C4075" s="51" t="s">
        <v>2483</v>
      </c>
      <c r="D4075" s="51" t="s">
        <v>1452</v>
      </c>
      <c r="E4075" s="51" t="s">
        <v>1451</v>
      </c>
      <c r="F4075" s="51" t="s">
        <v>1204</v>
      </c>
      <c r="G4075" s="51" t="s">
        <v>1203</v>
      </c>
      <c r="H4075" s="51" t="s">
        <v>1202</v>
      </c>
      <c r="I4075" s="51" t="s">
        <v>1201</v>
      </c>
      <c r="J4075" s="51" t="s">
        <v>1200</v>
      </c>
      <c r="K4075" s="51" t="s">
        <v>1199</v>
      </c>
      <c r="L4075" s="51" t="s">
        <v>1212</v>
      </c>
      <c r="M4075" s="51" t="s">
        <v>1791</v>
      </c>
      <c r="N4075" s="51" t="s">
        <v>2735</v>
      </c>
      <c r="O4075" s="51">
        <v>279900</v>
      </c>
      <c r="P4075" s="51" t="s">
        <v>1195</v>
      </c>
      <c r="Q4075" s="51" t="s">
        <v>1194</v>
      </c>
      <c r="R4075" s="51" t="s">
        <v>1213</v>
      </c>
      <c r="T4075" s="51" t="s">
        <v>2580</v>
      </c>
    </row>
    <row r="4076" spans="1:20" x14ac:dyDescent="0.2">
      <c r="A4076" s="51" t="s">
        <v>2484</v>
      </c>
      <c r="B4076" s="51" t="s">
        <v>1208</v>
      </c>
      <c r="C4076" s="51" t="s">
        <v>2483</v>
      </c>
      <c r="D4076" s="51" t="s">
        <v>1452</v>
      </c>
      <c r="E4076" s="51" t="s">
        <v>1451</v>
      </c>
      <c r="F4076" s="51" t="s">
        <v>1204</v>
      </c>
      <c r="G4076" s="51" t="s">
        <v>1203</v>
      </c>
      <c r="H4076" s="51" t="s">
        <v>1202</v>
      </c>
      <c r="I4076" s="51" t="s">
        <v>1201</v>
      </c>
      <c r="J4076" s="51" t="s">
        <v>1200</v>
      </c>
      <c r="K4076" s="51" t="s">
        <v>1199</v>
      </c>
      <c r="L4076" s="51" t="s">
        <v>1198</v>
      </c>
      <c r="M4076" s="51" t="s">
        <v>1211</v>
      </c>
      <c r="N4076" s="51" t="s">
        <v>1164</v>
      </c>
      <c r="O4076" s="51">
        <v>22900</v>
      </c>
      <c r="P4076" s="51" t="s">
        <v>1195</v>
      </c>
      <c r="Q4076" s="51" t="s">
        <v>1194</v>
      </c>
      <c r="R4076" s="51" t="s">
        <v>1213</v>
      </c>
      <c r="T4076" s="51" t="s">
        <v>2579</v>
      </c>
    </row>
    <row r="4077" spans="1:20" x14ac:dyDescent="0.2">
      <c r="A4077" s="51" t="s">
        <v>2484</v>
      </c>
      <c r="B4077" s="51" t="s">
        <v>1208</v>
      </c>
      <c r="C4077" s="51" t="s">
        <v>2483</v>
      </c>
      <c r="D4077" s="51" t="s">
        <v>1452</v>
      </c>
      <c r="E4077" s="51" t="s">
        <v>1451</v>
      </c>
      <c r="F4077" s="51" t="s">
        <v>1204</v>
      </c>
      <c r="G4077" s="51" t="s">
        <v>1203</v>
      </c>
      <c r="H4077" s="51" t="s">
        <v>1202</v>
      </c>
      <c r="I4077" s="51" t="s">
        <v>1201</v>
      </c>
      <c r="J4077" s="51" t="s">
        <v>1200</v>
      </c>
      <c r="K4077" s="51" t="s">
        <v>1199</v>
      </c>
      <c r="L4077" s="51" t="s">
        <v>1251</v>
      </c>
      <c r="M4077" s="51" t="s">
        <v>1211</v>
      </c>
      <c r="N4077" s="51" t="s">
        <v>1164</v>
      </c>
      <c r="O4077" s="51">
        <v>553200</v>
      </c>
      <c r="P4077" s="51" t="s">
        <v>1195</v>
      </c>
      <c r="Q4077" s="51" t="s">
        <v>1194</v>
      </c>
      <c r="R4077" s="51" t="s">
        <v>15</v>
      </c>
      <c r="T4077" s="51" t="s">
        <v>2578</v>
      </c>
    </row>
    <row r="4078" spans="1:20" x14ac:dyDescent="0.2">
      <c r="A4078" s="51" t="s">
        <v>2484</v>
      </c>
      <c r="B4078" s="51" t="s">
        <v>1208</v>
      </c>
      <c r="C4078" s="51" t="s">
        <v>2483</v>
      </c>
      <c r="D4078" s="51" t="s">
        <v>1452</v>
      </c>
      <c r="E4078" s="51" t="s">
        <v>1451</v>
      </c>
      <c r="F4078" s="51" t="s">
        <v>1204</v>
      </c>
      <c r="G4078" s="51" t="s">
        <v>1203</v>
      </c>
      <c r="H4078" s="51" t="s">
        <v>1202</v>
      </c>
      <c r="I4078" s="51" t="s">
        <v>1201</v>
      </c>
      <c r="J4078" s="51" t="s">
        <v>1200</v>
      </c>
      <c r="K4078" s="51" t="s">
        <v>1199</v>
      </c>
      <c r="L4078" s="51" t="s">
        <v>1248</v>
      </c>
      <c r="M4078" s="51" t="s">
        <v>1211</v>
      </c>
      <c r="N4078" s="51" t="s">
        <v>1164</v>
      </c>
      <c r="O4078" s="51">
        <v>454355</v>
      </c>
      <c r="P4078" s="51" t="s">
        <v>1195</v>
      </c>
      <c r="Q4078" s="51" t="s">
        <v>1194</v>
      </c>
      <c r="R4078" s="51" t="s">
        <v>15</v>
      </c>
      <c r="T4078" s="51" t="s">
        <v>2577</v>
      </c>
    </row>
    <row r="4079" spans="1:20" x14ac:dyDescent="0.2">
      <c r="A4079" s="51" t="s">
        <v>2484</v>
      </c>
      <c r="B4079" s="51" t="s">
        <v>1208</v>
      </c>
      <c r="C4079" s="51" t="s">
        <v>2483</v>
      </c>
      <c r="D4079" s="51" t="s">
        <v>1452</v>
      </c>
      <c r="E4079" s="51" t="s">
        <v>1451</v>
      </c>
      <c r="F4079" s="51" t="s">
        <v>1204</v>
      </c>
      <c r="G4079" s="51" t="s">
        <v>1203</v>
      </c>
      <c r="H4079" s="51" t="s">
        <v>1202</v>
      </c>
      <c r="I4079" s="51" t="s">
        <v>1201</v>
      </c>
      <c r="J4079" s="51" t="s">
        <v>1200</v>
      </c>
      <c r="K4079" s="51" t="s">
        <v>1199</v>
      </c>
      <c r="L4079" s="51" t="s">
        <v>1246</v>
      </c>
      <c r="M4079" s="51" t="s">
        <v>1791</v>
      </c>
      <c r="N4079" s="51" t="s">
        <v>2735</v>
      </c>
      <c r="O4079" s="51">
        <v>151700</v>
      </c>
      <c r="P4079" s="51" t="s">
        <v>1195</v>
      </c>
      <c r="Q4079" s="51" t="s">
        <v>1194</v>
      </c>
      <c r="R4079" s="51" t="s">
        <v>15</v>
      </c>
      <c r="T4079" s="51" t="s">
        <v>2506</v>
      </c>
    </row>
    <row r="4080" spans="1:20" x14ac:dyDescent="0.2">
      <c r="A4080" s="51" t="s">
        <v>2484</v>
      </c>
      <c r="B4080" s="51" t="s">
        <v>1208</v>
      </c>
      <c r="C4080" s="51" t="s">
        <v>2483</v>
      </c>
      <c r="D4080" s="51" t="s">
        <v>1452</v>
      </c>
      <c r="E4080" s="51" t="s">
        <v>1451</v>
      </c>
      <c r="F4080" s="51" t="s">
        <v>1204</v>
      </c>
      <c r="G4080" s="51" t="s">
        <v>1203</v>
      </c>
      <c r="H4080" s="51" t="s">
        <v>1202</v>
      </c>
      <c r="I4080" s="51" t="s">
        <v>1201</v>
      </c>
      <c r="J4080" s="51" t="s">
        <v>1200</v>
      </c>
      <c r="K4080" s="51" t="s">
        <v>1199</v>
      </c>
      <c r="L4080" s="51" t="s">
        <v>1244</v>
      </c>
      <c r="M4080" s="51" t="s">
        <v>1791</v>
      </c>
      <c r="N4080" s="51" t="s">
        <v>2735</v>
      </c>
      <c r="O4080" s="51">
        <v>489900</v>
      </c>
      <c r="P4080" s="51" t="s">
        <v>1195</v>
      </c>
      <c r="Q4080" s="51" t="s">
        <v>1194</v>
      </c>
      <c r="R4080" s="51" t="s">
        <v>15</v>
      </c>
      <c r="T4080" s="51" t="s">
        <v>2576</v>
      </c>
    </row>
    <row r="4081" spans="1:20" x14ac:dyDescent="0.2">
      <c r="A4081" s="51" t="s">
        <v>2484</v>
      </c>
      <c r="B4081" s="51" t="s">
        <v>1208</v>
      </c>
      <c r="C4081" s="51" t="s">
        <v>2483</v>
      </c>
      <c r="D4081" s="51" t="s">
        <v>1452</v>
      </c>
      <c r="E4081" s="51" t="s">
        <v>1451</v>
      </c>
      <c r="F4081" s="51" t="s">
        <v>1204</v>
      </c>
      <c r="G4081" s="51" t="s">
        <v>1203</v>
      </c>
      <c r="H4081" s="51" t="s">
        <v>1202</v>
      </c>
      <c r="I4081" s="51" t="s">
        <v>1201</v>
      </c>
      <c r="J4081" s="51" t="s">
        <v>1200</v>
      </c>
      <c r="K4081" s="51" t="s">
        <v>1199</v>
      </c>
      <c r="L4081" s="51" t="s">
        <v>1242</v>
      </c>
      <c r="M4081" s="51" t="s">
        <v>1791</v>
      </c>
      <c r="N4081" s="51" t="s">
        <v>2735</v>
      </c>
      <c r="O4081" s="51">
        <v>253700</v>
      </c>
      <c r="P4081" s="51" t="s">
        <v>1195</v>
      </c>
      <c r="Q4081" s="51" t="s">
        <v>1194</v>
      </c>
      <c r="R4081" s="51" t="s">
        <v>15</v>
      </c>
      <c r="T4081" s="51" t="s">
        <v>2398</v>
      </c>
    </row>
    <row r="4082" spans="1:20" x14ac:dyDescent="0.2">
      <c r="A4082" s="51" t="s">
        <v>2484</v>
      </c>
      <c r="B4082" s="51" t="s">
        <v>1208</v>
      </c>
      <c r="C4082" s="51" t="s">
        <v>2483</v>
      </c>
      <c r="D4082" s="51" t="s">
        <v>1452</v>
      </c>
      <c r="E4082" s="51" t="s">
        <v>1451</v>
      </c>
      <c r="F4082" s="51" t="s">
        <v>1204</v>
      </c>
      <c r="G4082" s="51" t="s">
        <v>1203</v>
      </c>
      <c r="H4082" s="51" t="s">
        <v>1202</v>
      </c>
      <c r="I4082" s="51" t="s">
        <v>1201</v>
      </c>
      <c r="J4082" s="51" t="s">
        <v>1200</v>
      </c>
      <c r="K4082" s="51" t="s">
        <v>1199</v>
      </c>
      <c r="L4082" s="51" t="s">
        <v>1238</v>
      </c>
      <c r="M4082" s="51" t="s">
        <v>1791</v>
      </c>
      <c r="N4082" s="51" t="s">
        <v>2735</v>
      </c>
      <c r="O4082" s="51">
        <v>326600</v>
      </c>
      <c r="P4082" s="51" t="s">
        <v>1195</v>
      </c>
      <c r="Q4082" s="51" t="s">
        <v>1194</v>
      </c>
      <c r="R4082" s="51" t="s">
        <v>1213</v>
      </c>
      <c r="T4082" s="51" t="s">
        <v>2543</v>
      </c>
    </row>
    <row r="4083" spans="1:20" x14ac:dyDescent="0.2">
      <c r="A4083" s="51" t="s">
        <v>2484</v>
      </c>
      <c r="B4083" s="51" t="s">
        <v>1208</v>
      </c>
      <c r="C4083" s="51" t="s">
        <v>2483</v>
      </c>
      <c r="D4083" s="51" t="s">
        <v>1443</v>
      </c>
      <c r="E4083" s="51" t="s">
        <v>1442</v>
      </c>
      <c r="F4083" s="51" t="s">
        <v>1204</v>
      </c>
      <c r="G4083" s="51" t="s">
        <v>1203</v>
      </c>
      <c r="H4083" s="51" t="s">
        <v>1202</v>
      </c>
      <c r="I4083" s="51" t="s">
        <v>1201</v>
      </c>
      <c r="J4083" s="51" t="s">
        <v>1200</v>
      </c>
      <c r="K4083" s="51" t="s">
        <v>1199</v>
      </c>
      <c r="L4083" s="51" t="s">
        <v>1222</v>
      </c>
      <c r="M4083" s="51" t="s">
        <v>1791</v>
      </c>
      <c r="N4083" s="51" t="s">
        <v>2735</v>
      </c>
      <c r="O4083" s="51">
        <v>439900</v>
      </c>
      <c r="P4083" s="51" t="s">
        <v>1195</v>
      </c>
      <c r="Q4083" s="51" t="s">
        <v>1194</v>
      </c>
      <c r="R4083" s="51" t="s">
        <v>15</v>
      </c>
      <c r="T4083" s="51" t="s">
        <v>1506</v>
      </c>
    </row>
    <row r="4084" spans="1:20" x14ac:dyDescent="0.2">
      <c r="A4084" s="51" t="s">
        <v>2484</v>
      </c>
      <c r="B4084" s="51" t="s">
        <v>1208</v>
      </c>
      <c r="C4084" s="51" t="s">
        <v>2483</v>
      </c>
      <c r="D4084" s="51" t="s">
        <v>1443</v>
      </c>
      <c r="E4084" s="51" t="s">
        <v>1442</v>
      </c>
      <c r="F4084" s="51" t="s">
        <v>1204</v>
      </c>
      <c r="G4084" s="51" t="s">
        <v>1203</v>
      </c>
      <c r="H4084" s="51" t="s">
        <v>1202</v>
      </c>
      <c r="I4084" s="51" t="s">
        <v>1201</v>
      </c>
      <c r="J4084" s="51" t="s">
        <v>1200</v>
      </c>
      <c r="K4084" s="51" t="s">
        <v>1199</v>
      </c>
      <c r="L4084" s="51" t="s">
        <v>1219</v>
      </c>
      <c r="M4084" s="51" t="s">
        <v>1791</v>
      </c>
      <c r="N4084" s="51" t="s">
        <v>2735</v>
      </c>
      <c r="O4084" s="51">
        <v>154400</v>
      </c>
      <c r="P4084" s="51" t="s">
        <v>1195</v>
      </c>
      <c r="Q4084" s="51" t="s">
        <v>1194</v>
      </c>
      <c r="R4084" s="51" t="s">
        <v>1213</v>
      </c>
      <c r="T4084" s="51" t="s">
        <v>2521</v>
      </c>
    </row>
    <row r="4085" spans="1:20" x14ac:dyDescent="0.2">
      <c r="A4085" s="51" t="s">
        <v>2484</v>
      </c>
      <c r="B4085" s="51" t="s">
        <v>1208</v>
      </c>
      <c r="C4085" s="51" t="s">
        <v>2483</v>
      </c>
      <c r="D4085" s="51" t="s">
        <v>1443</v>
      </c>
      <c r="E4085" s="51" t="s">
        <v>1442</v>
      </c>
      <c r="F4085" s="51" t="s">
        <v>1204</v>
      </c>
      <c r="G4085" s="51" t="s">
        <v>1203</v>
      </c>
      <c r="H4085" s="51" t="s">
        <v>1202</v>
      </c>
      <c r="I4085" s="51" t="s">
        <v>1201</v>
      </c>
      <c r="J4085" s="51" t="s">
        <v>1200</v>
      </c>
      <c r="K4085" s="51" t="s">
        <v>1199</v>
      </c>
      <c r="L4085" s="51" t="s">
        <v>1217</v>
      </c>
      <c r="M4085" s="51" t="s">
        <v>1211</v>
      </c>
      <c r="N4085" s="51" t="s">
        <v>1164</v>
      </c>
      <c r="O4085" s="51">
        <v>226500</v>
      </c>
      <c r="P4085" s="51" t="s">
        <v>1195</v>
      </c>
      <c r="Q4085" s="51" t="s">
        <v>1194</v>
      </c>
      <c r="R4085" s="51" t="s">
        <v>15</v>
      </c>
      <c r="T4085" s="51" t="s">
        <v>2487</v>
      </c>
    </row>
    <row r="4086" spans="1:20" x14ac:dyDescent="0.2">
      <c r="A4086" s="51" t="s">
        <v>2484</v>
      </c>
      <c r="B4086" s="51" t="s">
        <v>1208</v>
      </c>
      <c r="C4086" s="51" t="s">
        <v>2483</v>
      </c>
      <c r="D4086" s="51" t="s">
        <v>1443</v>
      </c>
      <c r="E4086" s="51" t="s">
        <v>1442</v>
      </c>
      <c r="F4086" s="51" t="s">
        <v>1204</v>
      </c>
      <c r="G4086" s="51" t="s">
        <v>1203</v>
      </c>
      <c r="H4086" s="51" t="s">
        <v>1202</v>
      </c>
      <c r="I4086" s="51" t="s">
        <v>1201</v>
      </c>
      <c r="J4086" s="51" t="s">
        <v>1200</v>
      </c>
      <c r="K4086" s="51" t="s">
        <v>1199</v>
      </c>
      <c r="L4086" s="51" t="s">
        <v>1215</v>
      </c>
      <c r="M4086" s="51" t="s">
        <v>1211</v>
      </c>
      <c r="N4086" s="51" t="s">
        <v>1164</v>
      </c>
      <c r="O4086" s="51">
        <v>432900</v>
      </c>
      <c r="P4086" s="51" t="s">
        <v>1195</v>
      </c>
      <c r="Q4086" s="51" t="s">
        <v>1194</v>
      </c>
      <c r="R4086" s="51" t="s">
        <v>1213</v>
      </c>
      <c r="T4086" s="51" t="s">
        <v>2498</v>
      </c>
    </row>
    <row r="4087" spans="1:20" x14ac:dyDescent="0.2">
      <c r="A4087" s="51" t="s">
        <v>2484</v>
      </c>
      <c r="B4087" s="51" t="s">
        <v>1208</v>
      </c>
      <c r="C4087" s="51" t="s">
        <v>2483</v>
      </c>
      <c r="D4087" s="51" t="s">
        <v>1443</v>
      </c>
      <c r="E4087" s="51" t="s">
        <v>1442</v>
      </c>
      <c r="F4087" s="51" t="s">
        <v>1204</v>
      </c>
      <c r="G4087" s="51" t="s">
        <v>1203</v>
      </c>
      <c r="H4087" s="51" t="s">
        <v>1202</v>
      </c>
      <c r="I4087" s="51" t="s">
        <v>1201</v>
      </c>
      <c r="J4087" s="51" t="s">
        <v>1200</v>
      </c>
      <c r="K4087" s="51" t="s">
        <v>1199</v>
      </c>
      <c r="L4087" s="51" t="s">
        <v>1212</v>
      </c>
      <c r="M4087" s="51" t="s">
        <v>1221</v>
      </c>
      <c r="N4087" s="51" t="s">
        <v>1164</v>
      </c>
      <c r="O4087" s="51">
        <v>270550</v>
      </c>
      <c r="P4087" s="51" t="s">
        <v>1195</v>
      </c>
      <c r="Q4087" s="51" t="s">
        <v>1194</v>
      </c>
      <c r="R4087" s="51" t="s">
        <v>1213</v>
      </c>
      <c r="T4087" s="51" t="s">
        <v>2575</v>
      </c>
    </row>
    <row r="4088" spans="1:20" x14ac:dyDescent="0.2">
      <c r="A4088" s="51" t="s">
        <v>2484</v>
      </c>
      <c r="B4088" s="51" t="s">
        <v>1208</v>
      </c>
      <c r="C4088" s="51" t="s">
        <v>2483</v>
      </c>
      <c r="D4088" s="51" t="s">
        <v>1443</v>
      </c>
      <c r="E4088" s="51" t="s">
        <v>1442</v>
      </c>
      <c r="F4088" s="51" t="s">
        <v>1204</v>
      </c>
      <c r="G4088" s="51" t="s">
        <v>1203</v>
      </c>
      <c r="H4088" s="51" t="s">
        <v>1202</v>
      </c>
      <c r="I4088" s="51" t="s">
        <v>1201</v>
      </c>
      <c r="J4088" s="51" t="s">
        <v>1200</v>
      </c>
      <c r="K4088" s="51" t="s">
        <v>1199</v>
      </c>
      <c r="L4088" s="51" t="s">
        <v>1198</v>
      </c>
      <c r="M4088" s="51" t="s">
        <v>1791</v>
      </c>
      <c r="N4088" s="51" t="s">
        <v>2735</v>
      </c>
      <c r="O4088" s="51">
        <v>194400</v>
      </c>
      <c r="P4088" s="51" t="s">
        <v>1195</v>
      </c>
      <c r="Q4088" s="51" t="s">
        <v>1194</v>
      </c>
      <c r="R4088" s="51" t="s">
        <v>1213</v>
      </c>
      <c r="T4088" s="51" t="s">
        <v>1981</v>
      </c>
    </row>
    <row r="4089" spans="1:20" x14ac:dyDescent="0.2">
      <c r="A4089" s="51" t="s">
        <v>2484</v>
      </c>
      <c r="B4089" s="51" t="s">
        <v>1208</v>
      </c>
      <c r="C4089" s="51" t="s">
        <v>2483</v>
      </c>
      <c r="D4089" s="51" t="s">
        <v>1443</v>
      </c>
      <c r="E4089" s="51" t="s">
        <v>1442</v>
      </c>
      <c r="F4089" s="51" t="s">
        <v>1204</v>
      </c>
      <c r="G4089" s="51" t="s">
        <v>1203</v>
      </c>
      <c r="H4089" s="51" t="s">
        <v>1202</v>
      </c>
      <c r="I4089" s="51" t="s">
        <v>1201</v>
      </c>
      <c r="J4089" s="51" t="s">
        <v>1200</v>
      </c>
      <c r="K4089" s="51" t="s">
        <v>1199</v>
      </c>
      <c r="L4089" s="51" t="s">
        <v>1251</v>
      </c>
      <c r="M4089" s="51" t="s">
        <v>1197</v>
      </c>
      <c r="N4089" s="51" t="s">
        <v>1168</v>
      </c>
      <c r="O4089" s="51">
        <v>507900</v>
      </c>
      <c r="P4089" s="51" t="s">
        <v>1195</v>
      </c>
      <c r="Q4089" s="51" t="s">
        <v>1194</v>
      </c>
      <c r="R4089" s="51" t="s">
        <v>15</v>
      </c>
      <c r="T4089" s="51" t="s">
        <v>2491</v>
      </c>
    </row>
    <row r="4090" spans="1:20" x14ac:dyDescent="0.2">
      <c r="A4090" s="51" t="s">
        <v>2484</v>
      </c>
      <c r="B4090" s="51" t="s">
        <v>1208</v>
      </c>
      <c r="C4090" s="51" t="s">
        <v>2483</v>
      </c>
      <c r="D4090" s="51" t="s">
        <v>1443</v>
      </c>
      <c r="E4090" s="51" t="s">
        <v>1442</v>
      </c>
      <c r="F4090" s="51" t="s">
        <v>1204</v>
      </c>
      <c r="G4090" s="51" t="s">
        <v>1203</v>
      </c>
      <c r="H4090" s="51" t="s">
        <v>1202</v>
      </c>
      <c r="I4090" s="51" t="s">
        <v>1201</v>
      </c>
      <c r="J4090" s="51" t="s">
        <v>1200</v>
      </c>
      <c r="K4090" s="51" t="s">
        <v>1199</v>
      </c>
      <c r="L4090" s="51" t="s">
        <v>1248</v>
      </c>
      <c r="M4090" s="51" t="s">
        <v>1791</v>
      </c>
      <c r="N4090" s="51" t="s">
        <v>2735</v>
      </c>
      <c r="O4090" s="51">
        <v>385900</v>
      </c>
      <c r="P4090" s="51" t="s">
        <v>1195</v>
      </c>
      <c r="Q4090" s="51" t="s">
        <v>1194</v>
      </c>
      <c r="R4090" s="51" t="s">
        <v>15</v>
      </c>
      <c r="T4090" s="51" t="s">
        <v>1592</v>
      </c>
    </row>
    <row r="4091" spans="1:20" x14ac:dyDescent="0.2">
      <c r="A4091" s="51" t="s">
        <v>2484</v>
      </c>
      <c r="B4091" s="51" t="s">
        <v>1208</v>
      </c>
      <c r="C4091" s="51" t="s">
        <v>2483</v>
      </c>
      <c r="D4091" s="51" t="s">
        <v>1443</v>
      </c>
      <c r="E4091" s="51" t="s">
        <v>1442</v>
      </c>
      <c r="F4091" s="51" t="s">
        <v>1204</v>
      </c>
      <c r="G4091" s="51" t="s">
        <v>1203</v>
      </c>
      <c r="H4091" s="51" t="s">
        <v>1202</v>
      </c>
      <c r="I4091" s="51" t="s">
        <v>1201</v>
      </c>
      <c r="J4091" s="51" t="s">
        <v>1200</v>
      </c>
      <c r="K4091" s="51" t="s">
        <v>1199</v>
      </c>
      <c r="L4091" s="51" t="s">
        <v>1246</v>
      </c>
      <c r="M4091" s="51" t="s">
        <v>1791</v>
      </c>
      <c r="N4091" s="51" t="s">
        <v>2735</v>
      </c>
      <c r="O4091" s="51">
        <v>102400</v>
      </c>
      <c r="P4091" s="51" t="s">
        <v>1195</v>
      </c>
      <c r="Q4091" s="51" t="s">
        <v>1194</v>
      </c>
      <c r="R4091" s="51" t="s">
        <v>1213</v>
      </c>
      <c r="T4091" s="51" t="s">
        <v>2501</v>
      </c>
    </row>
    <row r="4092" spans="1:20" x14ac:dyDescent="0.2">
      <c r="A4092" s="51" t="s">
        <v>2484</v>
      </c>
      <c r="B4092" s="51" t="s">
        <v>1208</v>
      </c>
      <c r="C4092" s="51" t="s">
        <v>2483</v>
      </c>
      <c r="D4092" s="51" t="s">
        <v>1443</v>
      </c>
      <c r="E4092" s="51" t="s">
        <v>1442</v>
      </c>
      <c r="F4092" s="51" t="s">
        <v>1204</v>
      </c>
      <c r="G4092" s="51" t="s">
        <v>1203</v>
      </c>
      <c r="H4092" s="51" t="s">
        <v>1202</v>
      </c>
      <c r="I4092" s="51" t="s">
        <v>1201</v>
      </c>
      <c r="J4092" s="51" t="s">
        <v>1200</v>
      </c>
      <c r="K4092" s="51" t="s">
        <v>1199</v>
      </c>
      <c r="L4092" s="51" t="s">
        <v>1244</v>
      </c>
      <c r="M4092" s="51" t="s">
        <v>1791</v>
      </c>
      <c r="N4092" s="51" t="s">
        <v>2735</v>
      </c>
      <c r="O4092" s="51">
        <v>145300</v>
      </c>
      <c r="P4092" s="51" t="s">
        <v>1195</v>
      </c>
      <c r="Q4092" s="51" t="s">
        <v>1194</v>
      </c>
      <c r="R4092" s="51" t="s">
        <v>15</v>
      </c>
      <c r="T4092" s="51" t="s">
        <v>2455</v>
      </c>
    </row>
    <row r="4093" spans="1:20" x14ac:dyDescent="0.2">
      <c r="A4093" s="51" t="s">
        <v>2484</v>
      </c>
      <c r="B4093" s="51" t="s">
        <v>1208</v>
      </c>
      <c r="C4093" s="51" t="s">
        <v>2483</v>
      </c>
      <c r="D4093" s="51" t="s">
        <v>1443</v>
      </c>
      <c r="E4093" s="51" t="s">
        <v>1442</v>
      </c>
      <c r="F4093" s="51" t="s">
        <v>1204</v>
      </c>
      <c r="G4093" s="51" t="s">
        <v>1203</v>
      </c>
      <c r="H4093" s="51" t="s">
        <v>1202</v>
      </c>
      <c r="I4093" s="51" t="s">
        <v>1201</v>
      </c>
      <c r="J4093" s="51" t="s">
        <v>1200</v>
      </c>
      <c r="K4093" s="51" t="s">
        <v>1199</v>
      </c>
      <c r="L4093" s="51" t="s">
        <v>1242</v>
      </c>
      <c r="M4093" s="51" t="s">
        <v>1791</v>
      </c>
      <c r="N4093" s="51" t="s">
        <v>2735</v>
      </c>
      <c r="O4093" s="51">
        <v>593650</v>
      </c>
      <c r="P4093" s="51" t="s">
        <v>1195</v>
      </c>
      <c r="Q4093" s="51" t="s">
        <v>1194</v>
      </c>
      <c r="R4093" s="51" t="s">
        <v>15</v>
      </c>
      <c r="T4093" s="51" t="s">
        <v>2574</v>
      </c>
    </row>
    <row r="4094" spans="1:20" x14ac:dyDescent="0.2">
      <c r="A4094" s="51" t="s">
        <v>2484</v>
      </c>
      <c r="B4094" s="51" t="s">
        <v>1208</v>
      </c>
      <c r="C4094" s="51" t="s">
        <v>2483</v>
      </c>
      <c r="D4094" s="51" t="s">
        <v>1443</v>
      </c>
      <c r="E4094" s="51" t="s">
        <v>1442</v>
      </c>
      <c r="F4094" s="51" t="s">
        <v>1204</v>
      </c>
      <c r="G4094" s="51" t="s">
        <v>1203</v>
      </c>
      <c r="H4094" s="51" t="s">
        <v>1202</v>
      </c>
      <c r="I4094" s="51" t="s">
        <v>1201</v>
      </c>
      <c r="J4094" s="51" t="s">
        <v>1200</v>
      </c>
      <c r="K4094" s="51" t="s">
        <v>1199</v>
      </c>
      <c r="L4094" s="51" t="s">
        <v>1238</v>
      </c>
      <c r="M4094" s="51" t="s">
        <v>1791</v>
      </c>
      <c r="N4094" s="51" t="s">
        <v>2735</v>
      </c>
      <c r="O4094" s="51">
        <v>199000</v>
      </c>
      <c r="P4094" s="51" t="s">
        <v>1195</v>
      </c>
      <c r="Q4094" s="51" t="s">
        <v>1194</v>
      </c>
      <c r="R4094" s="51" t="s">
        <v>15</v>
      </c>
      <c r="T4094" s="51" t="s">
        <v>2573</v>
      </c>
    </row>
    <row r="4095" spans="1:20" x14ac:dyDescent="0.2">
      <c r="A4095" s="51" t="s">
        <v>2484</v>
      </c>
      <c r="B4095" s="51" t="s">
        <v>1208</v>
      </c>
      <c r="C4095" s="51" t="s">
        <v>2483</v>
      </c>
      <c r="D4095" s="51" t="s">
        <v>1436</v>
      </c>
      <c r="E4095" s="51" t="s">
        <v>1435</v>
      </c>
      <c r="F4095" s="51" t="s">
        <v>1204</v>
      </c>
      <c r="G4095" s="51" t="s">
        <v>1203</v>
      </c>
      <c r="H4095" s="51" t="s">
        <v>1202</v>
      </c>
      <c r="I4095" s="51" t="s">
        <v>1201</v>
      </c>
      <c r="J4095" s="51" t="s">
        <v>1200</v>
      </c>
      <c r="K4095" s="51" t="s">
        <v>1199</v>
      </c>
      <c r="L4095" s="51" t="s">
        <v>1222</v>
      </c>
      <c r="M4095" s="51" t="s">
        <v>1791</v>
      </c>
      <c r="N4095" s="51" t="s">
        <v>2735</v>
      </c>
      <c r="O4095" s="51">
        <v>276054</v>
      </c>
      <c r="P4095" s="51" t="s">
        <v>1195</v>
      </c>
      <c r="Q4095" s="51" t="s">
        <v>1194</v>
      </c>
      <c r="R4095" s="51" t="s">
        <v>15</v>
      </c>
      <c r="T4095" s="51" t="s">
        <v>2572</v>
      </c>
    </row>
    <row r="4096" spans="1:20" x14ac:dyDescent="0.2">
      <c r="A4096" s="51" t="s">
        <v>2484</v>
      </c>
      <c r="B4096" s="51" t="s">
        <v>1208</v>
      </c>
      <c r="C4096" s="51" t="s">
        <v>2483</v>
      </c>
      <c r="D4096" s="51" t="s">
        <v>1436</v>
      </c>
      <c r="E4096" s="51" t="s">
        <v>1435</v>
      </c>
      <c r="F4096" s="51" t="s">
        <v>1204</v>
      </c>
      <c r="G4096" s="51" t="s">
        <v>1203</v>
      </c>
      <c r="H4096" s="51" t="s">
        <v>1202</v>
      </c>
      <c r="I4096" s="51" t="s">
        <v>1201</v>
      </c>
      <c r="J4096" s="51" t="s">
        <v>1200</v>
      </c>
      <c r="K4096" s="51" t="s">
        <v>1199</v>
      </c>
      <c r="L4096" s="51" t="s">
        <v>1219</v>
      </c>
      <c r="M4096" s="51" t="s">
        <v>1211</v>
      </c>
      <c r="N4096" s="51" t="s">
        <v>1164</v>
      </c>
      <c r="O4096" s="51">
        <v>329900</v>
      </c>
      <c r="P4096" s="51" t="s">
        <v>1195</v>
      </c>
      <c r="Q4096" s="51" t="s">
        <v>1194</v>
      </c>
      <c r="R4096" s="51" t="s">
        <v>15</v>
      </c>
      <c r="T4096" s="51" t="s">
        <v>1870</v>
      </c>
    </row>
    <row r="4097" spans="1:20" x14ac:dyDescent="0.2">
      <c r="A4097" s="51" t="s">
        <v>2484</v>
      </c>
      <c r="B4097" s="51" t="s">
        <v>1208</v>
      </c>
      <c r="C4097" s="51" t="s">
        <v>2483</v>
      </c>
      <c r="D4097" s="51" t="s">
        <v>1436</v>
      </c>
      <c r="E4097" s="51" t="s">
        <v>1435</v>
      </c>
      <c r="F4097" s="51" t="s">
        <v>1204</v>
      </c>
      <c r="G4097" s="51" t="s">
        <v>1203</v>
      </c>
      <c r="H4097" s="51" t="s">
        <v>1202</v>
      </c>
      <c r="I4097" s="51" t="s">
        <v>1201</v>
      </c>
      <c r="J4097" s="51" t="s">
        <v>1200</v>
      </c>
      <c r="K4097" s="51" t="s">
        <v>1199</v>
      </c>
      <c r="L4097" s="51" t="s">
        <v>1217</v>
      </c>
      <c r="M4097" s="51" t="s">
        <v>1791</v>
      </c>
      <c r="N4097" s="51" t="s">
        <v>2735</v>
      </c>
      <c r="O4097" s="51">
        <v>184900</v>
      </c>
      <c r="P4097" s="51" t="s">
        <v>1195</v>
      </c>
      <c r="Q4097" s="51" t="s">
        <v>1194</v>
      </c>
      <c r="R4097" s="51" t="s">
        <v>15</v>
      </c>
      <c r="T4097" s="51" t="s">
        <v>2490</v>
      </c>
    </row>
    <row r="4098" spans="1:20" x14ac:dyDescent="0.2">
      <c r="A4098" s="51" t="s">
        <v>2484</v>
      </c>
      <c r="B4098" s="51" t="s">
        <v>1208</v>
      </c>
      <c r="C4098" s="51" t="s">
        <v>2483</v>
      </c>
      <c r="D4098" s="51" t="s">
        <v>1436</v>
      </c>
      <c r="E4098" s="51" t="s">
        <v>1435</v>
      </c>
      <c r="F4098" s="51" t="s">
        <v>1204</v>
      </c>
      <c r="G4098" s="51" t="s">
        <v>1203</v>
      </c>
      <c r="H4098" s="51" t="s">
        <v>1202</v>
      </c>
      <c r="I4098" s="51" t="s">
        <v>1201</v>
      </c>
      <c r="J4098" s="51" t="s">
        <v>1200</v>
      </c>
      <c r="K4098" s="51" t="s">
        <v>1199</v>
      </c>
      <c r="L4098" s="51" t="s">
        <v>1215</v>
      </c>
      <c r="M4098" s="51" t="s">
        <v>1211</v>
      </c>
      <c r="N4098" s="51" t="s">
        <v>1164</v>
      </c>
      <c r="O4098" s="51">
        <v>256100</v>
      </c>
      <c r="P4098" s="51" t="s">
        <v>1195</v>
      </c>
      <c r="Q4098" s="51" t="s">
        <v>1194</v>
      </c>
      <c r="R4098" s="51" t="s">
        <v>15</v>
      </c>
      <c r="T4098" s="51" t="s">
        <v>2531</v>
      </c>
    </row>
    <row r="4099" spans="1:20" x14ac:dyDescent="0.2">
      <c r="A4099" s="51" t="s">
        <v>2484</v>
      </c>
      <c r="B4099" s="51" t="s">
        <v>1208</v>
      </c>
      <c r="C4099" s="51" t="s">
        <v>2483</v>
      </c>
      <c r="D4099" s="51" t="s">
        <v>1436</v>
      </c>
      <c r="E4099" s="51" t="s">
        <v>1435</v>
      </c>
      <c r="F4099" s="51" t="s">
        <v>1204</v>
      </c>
      <c r="G4099" s="51" t="s">
        <v>1203</v>
      </c>
      <c r="H4099" s="51" t="s">
        <v>1202</v>
      </c>
      <c r="I4099" s="51" t="s">
        <v>1201</v>
      </c>
      <c r="J4099" s="51" t="s">
        <v>1200</v>
      </c>
      <c r="K4099" s="51" t="s">
        <v>1199</v>
      </c>
      <c r="L4099" s="51" t="s">
        <v>1212</v>
      </c>
      <c r="M4099" s="51" t="s">
        <v>1211</v>
      </c>
      <c r="N4099" s="51" t="s">
        <v>1164</v>
      </c>
      <c r="O4099" s="51">
        <v>337200</v>
      </c>
      <c r="P4099" s="51" t="s">
        <v>1195</v>
      </c>
      <c r="Q4099" s="51" t="s">
        <v>1194</v>
      </c>
      <c r="R4099" s="51" t="s">
        <v>1213</v>
      </c>
      <c r="T4099" s="51" t="s">
        <v>2320</v>
      </c>
    </row>
    <row r="4100" spans="1:20" x14ac:dyDescent="0.2">
      <c r="A4100" s="51" t="s">
        <v>2484</v>
      </c>
      <c r="B4100" s="51" t="s">
        <v>1208</v>
      </c>
      <c r="C4100" s="51" t="s">
        <v>2483</v>
      </c>
      <c r="D4100" s="51" t="s">
        <v>1436</v>
      </c>
      <c r="E4100" s="51" t="s">
        <v>1435</v>
      </c>
      <c r="F4100" s="51" t="s">
        <v>1204</v>
      </c>
      <c r="G4100" s="51" t="s">
        <v>1203</v>
      </c>
      <c r="H4100" s="51" t="s">
        <v>1202</v>
      </c>
      <c r="I4100" s="51" t="s">
        <v>1201</v>
      </c>
      <c r="J4100" s="51" t="s">
        <v>1200</v>
      </c>
      <c r="K4100" s="51" t="s">
        <v>1199</v>
      </c>
      <c r="L4100" s="51" t="s">
        <v>1198</v>
      </c>
      <c r="M4100" s="51" t="s">
        <v>1791</v>
      </c>
      <c r="N4100" s="51" t="s">
        <v>2735</v>
      </c>
      <c r="O4100" s="51">
        <v>151460</v>
      </c>
      <c r="P4100" s="51" t="s">
        <v>1195</v>
      </c>
      <c r="Q4100" s="51" t="s">
        <v>1194</v>
      </c>
      <c r="R4100" s="51" t="s">
        <v>15</v>
      </c>
      <c r="T4100" s="51" t="s">
        <v>2062</v>
      </c>
    </row>
    <row r="4101" spans="1:20" x14ac:dyDescent="0.2">
      <c r="A4101" s="51" t="s">
        <v>2484</v>
      </c>
      <c r="B4101" s="51" t="s">
        <v>1208</v>
      </c>
      <c r="C4101" s="51" t="s">
        <v>2483</v>
      </c>
      <c r="D4101" s="51" t="s">
        <v>1436</v>
      </c>
      <c r="E4101" s="51" t="s">
        <v>1435</v>
      </c>
      <c r="F4101" s="51" t="s">
        <v>1204</v>
      </c>
      <c r="G4101" s="51" t="s">
        <v>1203</v>
      </c>
      <c r="H4101" s="51" t="s">
        <v>1202</v>
      </c>
      <c r="I4101" s="51" t="s">
        <v>1201</v>
      </c>
      <c r="J4101" s="51" t="s">
        <v>1200</v>
      </c>
      <c r="K4101" s="51" t="s">
        <v>1199</v>
      </c>
      <c r="L4101" s="51" t="s">
        <v>1251</v>
      </c>
      <c r="M4101" s="51" t="s">
        <v>1221</v>
      </c>
      <c r="N4101" s="51" t="s">
        <v>1164</v>
      </c>
      <c r="O4101" s="51">
        <v>173400</v>
      </c>
      <c r="P4101" s="51" t="s">
        <v>1195</v>
      </c>
      <c r="Q4101" s="51" t="s">
        <v>1194</v>
      </c>
      <c r="R4101" s="51" t="s">
        <v>15</v>
      </c>
      <c r="T4101" s="51" t="s">
        <v>1739</v>
      </c>
    </row>
    <row r="4102" spans="1:20" x14ac:dyDescent="0.2">
      <c r="A4102" s="51" t="s">
        <v>2484</v>
      </c>
      <c r="B4102" s="51" t="s">
        <v>1208</v>
      </c>
      <c r="C4102" s="51" t="s">
        <v>2483</v>
      </c>
      <c r="D4102" s="51" t="s">
        <v>1436</v>
      </c>
      <c r="E4102" s="51" t="s">
        <v>1435</v>
      </c>
      <c r="F4102" s="51" t="s">
        <v>1204</v>
      </c>
      <c r="G4102" s="51" t="s">
        <v>1203</v>
      </c>
      <c r="H4102" s="51" t="s">
        <v>1202</v>
      </c>
      <c r="I4102" s="51" t="s">
        <v>1201</v>
      </c>
      <c r="J4102" s="51" t="s">
        <v>1200</v>
      </c>
      <c r="K4102" s="51" t="s">
        <v>1199</v>
      </c>
      <c r="L4102" s="51" t="s">
        <v>1248</v>
      </c>
      <c r="M4102" s="51" t="s">
        <v>1791</v>
      </c>
      <c r="N4102" s="51" t="s">
        <v>2735</v>
      </c>
      <c r="O4102" s="51">
        <v>259615</v>
      </c>
      <c r="P4102" s="51" t="s">
        <v>1195</v>
      </c>
      <c r="Q4102" s="51" t="s">
        <v>1194</v>
      </c>
      <c r="R4102" s="51" t="s">
        <v>15</v>
      </c>
      <c r="T4102" s="51" t="s">
        <v>2571</v>
      </c>
    </row>
    <row r="4103" spans="1:20" x14ac:dyDescent="0.2">
      <c r="A4103" s="51" t="s">
        <v>2484</v>
      </c>
      <c r="B4103" s="51" t="s">
        <v>1208</v>
      </c>
      <c r="C4103" s="51" t="s">
        <v>2483</v>
      </c>
      <c r="D4103" s="51" t="s">
        <v>1436</v>
      </c>
      <c r="E4103" s="51" t="s">
        <v>1435</v>
      </c>
      <c r="F4103" s="51" t="s">
        <v>1204</v>
      </c>
      <c r="G4103" s="51" t="s">
        <v>1203</v>
      </c>
      <c r="H4103" s="51" t="s">
        <v>1202</v>
      </c>
      <c r="I4103" s="51" t="s">
        <v>1201</v>
      </c>
      <c r="J4103" s="51" t="s">
        <v>1200</v>
      </c>
      <c r="K4103" s="51" t="s">
        <v>1199</v>
      </c>
      <c r="L4103" s="51" t="s">
        <v>1246</v>
      </c>
      <c r="M4103" s="51" t="s">
        <v>1197</v>
      </c>
      <c r="N4103" s="51" t="s">
        <v>1168</v>
      </c>
      <c r="O4103" s="51">
        <v>183100</v>
      </c>
      <c r="P4103" s="51" t="s">
        <v>1195</v>
      </c>
      <c r="Q4103" s="51" t="s">
        <v>1194</v>
      </c>
      <c r="R4103" s="51" t="s">
        <v>15</v>
      </c>
      <c r="T4103" s="51" t="s">
        <v>2496</v>
      </c>
    </row>
    <row r="4104" spans="1:20" x14ac:dyDescent="0.2">
      <c r="A4104" s="51" t="s">
        <v>2484</v>
      </c>
      <c r="B4104" s="51" t="s">
        <v>1208</v>
      </c>
      <c r="C4104" s="51" t="s">
        <v>2483</v>
      </c>
      <c r="D4104" s="51" t="s">
        <v>1436</v>
      </c>
      <c r="E4104" s="51" t="s">
        <v>1435</v>
      </c>
      <c r="F4104" s="51" t="s">
        <v>1204</v>
      </c>
      <c r="G4104" s="51" t="s">
        <v>1203</v>
      </c>
      <c r="H4104" s="51" t="s">
        <v>1202</v>
      </c>
      <c r="I4104" s="51" t="s">
        <v>1201</v>
      </c>
      <c r="J4104" s="51" t="s">
        <v>1200</v>
      </c>
      <c r="K4104" s="51" t="s">
        <v>1199</v>
      </c>
      <c r="L4104" s="51" t="s">
        <v>1244</v>
      </c>
      <c r="M4104" s="51" t="s">
        <v>1791</v>
      </c>
      <c r="N4104" s="51" t="s">
        <v>2735</v>
      </c>
      <c r="O4104" s="51">
        <v>178000</v>
      </c>
      <c r="P4104" s="51" t="s">
        <v>1195</v>
      </c>
      <c r="Q4104" s="51" t="s">
        <v>1194</v>
      </c>
      <c r="R4104" s="51" t="s">
        <v>15</v>
      </c>
      <c r="T4104" s="51" t="s">
        <v>2504</v>
      </c>
    </row>
    <row r="4105" spans="1:20" x14ac:dyDescent="0.2">
      <c r="A4105" s="51" t="s">
        <v>2484</v>
      </c>
      <c r="B4105" s="51" t="s">
        <v>1208</v>
      </c>
      <c r="C4105" s="51" t="s">
        <v>2483</v>
      </c>
      <c r="D4105" s="51" t="s">
        <v>1436</v>
      </c>
      <c r="E4105" s="51" t="s">
        <v>1435</v>
      </c>
      <c r="F4105" s="51" t="s">
        <v>1204</v>
      </c>
      <c r="G4105" s="51" t="s">
        <v>1203</v>
      </c>
      <c r="H4105" s="51" t="s">
        <v>1202</v>
      </c>
      <c r="I4105" s="51" t="s">
        <v>1201</v>
      </c>
      <c r="J4105" s="51" t="s">
        <v>1200</v>
      </c>
      <c r="K4105" s="51" t="s">
        <v>1199</v>
      </c>
      <c r="L4105" s="51" t="s">
        <v>1242</v>
      </c>
      <c r="M4105" s="51" t="s">
        <v>1340</v>
      </c>
      <c r="N4105" s="51" t="s">
        <v>1166</v>
      </c>
      <c r="O4105" s="51">
        <v>326550</v>
      </c>
      <c r="P4105" s="51" t="s">
        <v>1195</v>
      </c>
      <c r="Q4105" s="51" t="s">
        <v>1194</v>
      </c>
      <c r="R4105" s="51" t="s">
        <v>15</v>
      </c>
      <c r="T4105" s="51" t="s">
        <v>2570</v>
      </c>
    </row>
    <row r="4106" spans="1:20" x14ac:dyDescent="0.2">
      <c r="A4106" s="51" t="s">
        <v>2484</v>
      </c>
      <c r="B4106" s="51" t="s">
        <v>1208</v>
      </c>
      <c r="C4106" s="51" t="s">
        <v>2483</v>
      </c>
      <c r="D4106" s="51" t="s">
        <v>1436</v>
      </c>
      <c r="E4106" s="51" t="s">
        <v>1435</v>
      </c>
      <c r="F4106" s="51" t="s">
        <v>1204</v>
      </c>
      <c r="G4106" s="51" t="s">
        <v>1203</v>
      </c>
      <c r="H4106" s="51" t="s">
        <v>1202</v>
      </c>
      <c r="I4106" s="51" t="s">
        <v>1201</v>
      </c>
      <c r="J4106" s="51" t="s">
        <v>1200</v>
      </c>
      <c r="K4106" s="51" t="s">
        <v>1199</v>
      </c>
      <c r="L4106" s="51" t="s">
        <v>1238</v>
      </c>
      <c r="M4106" s="51" t="s">
        <v>1211</v>
      </c>
      <c r="N4106" s="51" t="s">
        <v>1164</v>
      </c>
      <c r="O4106" s="51">
        <v>296900</v>
      </c>
      <c r="P4106" s="51" t="s">
        <v>1195</v>
      </c>
      <c r="Q4106" s="51" t="s">
        <v>1194</v>
      </c>
      <c r="R4106" s="51" t="s">
        <v>1213</v>
      </c>
      <c r="T4106" s="51" t="s">
        <v>2510</v>
      </c>
    </row>
    <row r="4107" spans="1:20" x14ac:dyDescent="0.2">
      <c r="A4107" s="51" t="s">
        <v>2484</v>
      </c>
      <c r="B4107" s="51" t="s">
        <v>1208</v>
      </c>
      <c r="C4107" s="51" t="s">
        <v>2483</v>
      </c>
      <c r="D4107" s="51" t="s">
        <v>1430</v>
      </c>
      <c r="E4107" s="51" t="s">
        <v>1429</v>
      </c>
      <c r="F4107" s="51" t="s">
        <v>1204</v>
      </c>
      <c r="G4107" s="51" t="s">
        <v>1203</v>
      </c>
      <c r="H4107" s="51" t="s">
        <v>1202</v>
      </c>
      <c r="I4107" s="51" t="s">
        <v>1201</v>
      </c>
      <c r="J4107" s="51" t="s">
        <v>1200</v>
      </c>
      <c r="K4107" s="51" t="s">
        <v>1199</v>
      </c>
      <c r="L4107" s="51" t="s">
        <v>1222</v>
      </c>
      <c r="M4107" s="51" t="s">
        <v>1791</v>
      </c>
      <c r="N4107" s="51" t="s">
        <v>2735</v>
      </c>
      <c r="O4107" s="51">
        <v>179900</v>
      </c>
      <c r="P4107" s="51" t="s">
        <v>1195</v>
      </c>
      <c r="Q4107" s="51" t="s">
        <v>1194</v>
      </c>
      <c r="R4107" s="51" t="s">
        <v>15</v>
      </c>
      <c r="T4107" s="51" t="s">
        <v>1874</v>
      </c>
    </row>
    <row r="4108" spans="1:20" x14ac:dyDescent="0.2">
      <c r="A4108" s="51" t="s">
        <v>2484</v>
      </c>
      <c r="B4108" s="51" t="s">
        <v>1208</v>
      </c>
      <c r="C4108" s="51" t="s">
        <v>2483</v>
      </c>
      <c r="D4108" s="51" t="s">
        <v>1430</v>
      </c>
      <c r="E4108" s="51" t="s">
        <v>1429</v>
      </c>
      <c r="F4108" s="51" t="s">
        <v>1204</v>
      </c>
      <c r="G4108" s="51" t="s">
        <v>1203</v>
      </c>
      <c r="H4108" s="51" t="s">
        <v>1202</v>
      </c>
      <c r="I4108" s="51" t="s">
        <v>1201</v>
      </c>
      <c r="J4108" s="51" t="s">
        <v>1200</v>
      </c>
      <c r="K4108" s="51" t="s">
        <v>1199</v>
      </c>
      <c r="L4108" s="51" t="s">
        <v>1219</v>
      </c>
      <c r="M4108" s="51" t="s">
        <v>1211</v>
      </c>
      <c r="N4108" s="51" t="s">
        <v>1164</v>
      </c>
      <c r="O4108" s="51">
        <v>209900</v>
      </c>
      <c r="P4108" s="51" t="s">
        <v>1195</v>
      </c>
      <c r="Q4108" s="51" t="s">
        <v>1194</v>
      </c>
      <c r="R4108" s="51" t="s">
        <v>15</v>
      </c>
      <c r="T4108" s="51" t="s">
        <v>2004</v>
      </c>
    </row>
    <row r="4109" spans="1:20" x14ac:dyDescent="0.2">
      <c r="A4109" s="51" t="s">
        <v>2484</v>
      </c>
      <c r="B4109" s="51" t="s">
        <v>1208</v>
      </c>
      <c r="C4109" s="51" t="s">
        <v>2483</v>
      </c>
      <c r="D4109" s="51" t="s">
        <v>1430</v>
      </c>
      <c r="E4109" s="51" t="s">
        <v>1429</v>
      </c>
      <c r="F4109" s="51" t="s">
        <v>1204</v>
      </c>
      <c r="G4109" s="51" t="s">
        <v>1203</v>
      </c>
      <c r="H4109" s="51" t="s">
        <v>1202</v>
      </c>
      <c r="I4109" s="51" t="s">
        <v>1201</v>
      </c>
      <c r="J4109" s="51" t="s">
        <v>1200</v>
      </c>
      <c r="K4109" s="51" t="s">
        <v>1199</v>
      </c>
      <c r="L4109" s="51" t="s">
        <v>1217</v>
      </c>
      <c r="M4109" s="51" t="s">
        <v>1197</v>
      </c>
      <c r="N4109" s="51" t="s">
        <v>1168</v>
      </c>
      <c r="O4109" s="51">
        <v>539900</v>
      </c>
      <c r="P4109" s="51" t="s">
        <v>1195</v>
      </c>
      <c r="Q4109" s="51" t="s">
        <v>1194</v>
      </c>
      <c r="R4109" s="51" t="s">
        <v>15</v>
      </c>
      <c r="T4109" s="51" t="s">
        <v>1908</v>
      </c>
    </row>
    <row r="4110" spans="1:20" x14ac:dyDescent="0.2">
      <c r="A4110" s="51" t="s">
        <v>2484</v>
      </c>
      <c r="B4110" s="51" t="s">
        <v>1208</v>
      </c>
      <c r="C4110" s="51" t="s">
        <v>2483</v>
      </c>
      <c r="D4110" s="51" t="s">
        <v>1430</v>
      </c>
      <c r="E4110" s="51" t="s">
        <v>1429</v>
      </c>
      <c r="F4110" s="51" t="s">
        <v>1204</v>
      </c>
      <c r="G4110" s="51" t="s">
        <v>1203</v>
      </c>
      <c r="H4110" s="51" t="s">
        <v>1202</v>
      </c>
      <c r="I4110" s="51" t="s">
        <v>1201</v>
      </c>
      <c r="J4110" s="51" t="s">
        <v>1200</v>
      </c>
      <c r="K4110" s="51" t="s">
        <v>1199</v>
      </c>
      <c r="L4110" s="51" t="s">
        <v>1215</v>
      </c>
      <c r="M4110" s="51" t="s">
        <v>1221</v>
      </c>
      <c r="N4110" s="51" t="s">
        <v>1164</v>
      </c>
      <c r="O4110" s="51">
        <v>341100</v>
      </c>
      <c r="P4110" s="51" t="s">
        <v>1195</v>
      </c>
      <c r="Q4110" s="51" t="s">
        <v>1194</v>
      </c>
      <c r="R4110" s="51" t="s">
        <v>15</v>
      </c>
      <c r="T4110" s="51" t="s">
        <v>2569</v>
      </c>
    </row>
    <row r="4111" spans="1:20" x14ac:dyDescent="0.2">
      <c r="A4111" s="51" t="s">
        <v>2484</v>
      </c>
      <c r="B4111" s="51" t="s">
        <v>1208</v>
      </c>
      <c r="C4111" s="51" t="s">
        <v>2483</v>
      </c>
      <c r="D4111" s="51" t="s">
        <v>1430</v>
      </c>
      <c r="E4111" s="51" t="s">
        <v>1429</v>
      </c>
      <c r="F4111" s="51" t="s">
        <v>1204</v>
      </c>
      <c r="G4111" s="51" t="s">
        <v>1203</v>
      </c>
      <c r="H4111" s="51" t="s">
        <v>1202</v>
      </c>
      <c r="I4111" s="51" t="s">
        <v>1201</v>
      </c>
      <c r="J4111" s="51" t="s">
        <v>1200</v>
      </c>
      <c r="K4111" s="51" t="s">
        <v>1199</v>
      </c>
      <c r="L4111" s="51" t="s">
        <v>1212</v>
      </c>
      <c r="M4111" s="51" t="s">
        <v>1791</v>
      </c>
      <c r="N4111" s="51" t="s">
        <v>2735</v>
      </c>
      <c r="O4111" s="51">
        <v>337200</v>
      </c>
      <c r="P4111" s="51" t="s">
        <v>1195</v>
      </c>
      <c r="Q4111" s="51" t="s">
        <v>1194</v>
      </c>
      <c r="R4111" s="51" t="s">
        <v>1213</v>
      </c>
      <c r="T4111" s="51" t="s">
        <v>2320</v>
      </c>
    </row>
    <row r="4112" spans="1:20" x14ac:dyDescent="0.2">
      <c r="A4112" s="51" t="s">
        <v>2484</v>
      </c>
      <c r="B4112" s="51" t="s">
        <v>1208</v>
      </c>
      <c r="C4112" s="51" t="s">
        <v>2483</v>
      </c>
      <c r="D4112" s="51" t="s">
        <v>1430</v>
      </c>
      <c r="E4112" s="51" t="s">
        <v>1429</v>
      </c>
      <c r="F4112" s="51" t="s">
        <v>1204</v>
      </c>
      <c r="G4112" s="51" t="s">
        <v>1203</v>
      </c>
      <c r="H4112" s="51" t="s">
        <v>1202</v>
      </c>
      <c r="I4112" s="51" t="s">
        <v>1201</v>
      </c>
      <c r="J4112" s="51" t="s">
        <v>1200</v>
      </c>
      <c r="K4112" s="51" t="s">
        <v>1199</v>
      </c>
      <c r="L4112" s="51" t="s">
        <v>1198</v>
      </c>
      <c r="M4112" s="51" t="s">
        <v>1197</v>
      </c>
      <c r="N4112" s="51" t="s">
        <v>1168</v>
      </c>
      <c r="O4112" s="51">
        <v>321300</v>
      </c>
      <c r="P4112" s="51" t="s">
        <v>1195</v>
      </c>
      <c r="Q4112" s="51" t="s">
        <v>1194</v>
      </c>
      <c r="R4112" s="51" t="s">
        <v>15</v>
      </c>
      <c r="T4112" s="51" t="s">
        <v>2533</v>
      </c>
    </row>
    <row r="4113" spans="1:20" x14ac:dyDescent="0.2">
      <c r="A4113" s="51" t="s">
        <v>2484</v>
      </c>
      <c r="B4113" s="51" t="s">
        <v>1208</v>
      </c>
      <c r="C4113" s="51" t="s">
        <v>2483</v>
      </c>
      <c r="D4113" s="51" t="s">
        <v>1430</v>
      </c>
      <c r="E4113" s="51" t="s">
        <v>1429</v>
      </c>
      <c r="F4113" s="51" t="s">
        <v>1204</v>
      </c>
      <c r="G4113" s="51" t="s">
        <v>1203</v>
      </c>
      <c r="H4113" s="51" t="s">
        <v>1202</v>
      </c>
      <c r="I4113" s="51" t="s">
        <v>1201</v>
      </c>
      <c r="J4113" s="51" t="s">
        <v>1200</v>
      </c>
      <c r="K4113" s="51" t="s">
        <v>1199</v>
      </c>
      <c r="L4113" s="51" t="s">
        <v>1251</v>
      </c>
      <c r="M4113" s="51" t="s">
        <v>1211</v>
      </c>
      <c r="N4113" s="51" t="s">
        <v>1164</v>
      </c>
      <c r="O4113" s="51">
        <v>239900</v>
      </c>
      <c r="P4113" s="51" t="s">
        <v>1195</v>
      </c>
      <c r="Q4113" s="51" t="s">
        <v>1194</v>
      </c>
      <c r="R4113" s="51" t="s">
        <v>15</v>
      </c>
      <c r="T4113" s="51" t="s">
        <v>1254</v>
      </c>
    </row>
    <row r="4114" spans="1:20" x14ac:dyDescent="0.2">
      <c r="A4114" s="51" t="s">
        <v>2484</v>
      </c>
      <c r="B4114" s="51" t="s">
        <v>1208</v>
      </c>
      <c r="C4114" s="51" t="s">
        <v>2483</v>
      </c>
      <c r="D4114" s="51" t="s">
        <v>1430</v>
      </c>
      <c r="E4114" s="51" t="s">
        <v>1429</v>
      </c>
      <c r="F4114" s="51" t="s">
        <v>1204</v>
      </c>
      <c r="G4114" s="51" t="s">
        <v>1203</v>
      </c>
      <c r="H4114" s="51" t="s">
        <v>1202</v>
      </c>
      <c r="I4114" s="51" t="s">
        <v>1201</v>
      </c>
      <c r="J4114" s="51" t="s">
        <v>1200</v>
      </c>
      <c r="K4114" s="51" t="s">
        <v>1199</v>
      </c>
      <c r="L4114" s="51" t="s">
        <v>1248</v>
      </c>
      <c r="M4114" s="51" t="s">
        <v>1791</v>
      </c>
      <c r="N4114" s="51" t="s">
        <v>2735</v>
      </c>
      <c r="O4114" s="51">
        <v>127400</v>
      </c>
      <c r="P4114" s="51" t="s">
        <v>1195</v>
      </c>
      <c r="Q4114" s="51" t="s">
        <v>1194</v>
      </c>
      <c r="R4114" s="51" t="s">
        <v>15</v>
      </c>
      <c r="T4114" s="51" t="s">
        <v>2566</v>
      </c>
    </row>
    <row r="4115" spans="1:20" x14ac:dyDescent="0.2">
      <c r="A4115" s="51" t="s">
        <v>2484</v>
      </c>
      <c r="B4115" s="51" t="s">
        <v>1208</v>
      </c>
      <c r="C4115" s="51" t="s">
        <v>2483</v>
      </c>
      <c r="D4115" s="51" t="s">
        <v>1430</v>
      </c>
      <c r="E4115" s="51" t="s">
        <v>1429</v>
      </c>
      <c r="F4115" s="51" t="s">
        <v>1204</v>
      </c>
      <c r="G4115" s="51" t="s">
        <v>1203</v>
      </c>
      <c r="H4115" s="51" t="s">
        <v>1202</v>
      </c>
      <c r="I4115" s="51" t="s">
        <v>1201</v>
      </c>
      <c r="J4115" s="51" t="s">
        <v>1200</v>
      </c>
      <c r="K4115" s="51" t="s">
        <v>1199</v>
      </c>
      <c r="L4115" s="51" t="s">
        <v>1246</v>
      </c>
      <c r="M4115" s="51" t="s">
        <v>1211</v>
      </c>
      <c r="N4115" s="51" t="s">
        <v>1164</v>
      </c>
      <c r="O4115" s="51">
        <v>249900</v>
      </c>
      <c r="P4115" s="51" t="s">
        <v>1195</v>
      </c>
      <c r="Q4115" s="51" t="s">
        <v>1194</v>
      </c>
      <c r="R4115" s="51" t="s">
        <v>15</v>
      </c>
      <c r="T4115" s="51" t="s">
        <v>1302</v>
      </c>
    </row>
    <row r="4116" spans="1:20" x14ac:dyDescent="0.2">
      <c r="A4116" s="51" t="s">
        <v>2484</v>
      </c>
      <c r="B4116" s="51" t="s">
        <v>1208</v>
      </c>
      <c r="C4116" s="51" t="s">
        <v>2483</v>
      </c>
      <c r="D4116" s="51" t="s">
        <v>1430</v>
      </c>
      <c r="E4116" s="51" t="s">
        <v>1429</v>
      </c>
      <c r="F4116" s="51" t="s">
        <v>1204</v>
      </c>
      <c r="G4116" s="51" t="s">
        <v>1203</v>
      </c>
      <c r="H4116" s="51" t="s">
        <v>1202</v>
      </c>
      <c r="I4116" s="51" t="s">
        <v>1201</v>
      </c>
      <c r="J4116" s="51" t="s">
        <v>1200</v>
      </c>
      <c r="K4116" s="51" t="s">
        <v>1199</v>
      </c>
      <c r="L4116" s="51" t="s">
        <v>1244</v>
      </c>
      <c r="M4116" s="51" t="s">
        <v>1211</v>
      </c>
      <c r="N4116" s="51" t="s">
        <v>1164</v>
      </c>
      <c r="O4116" s="51">
        <v>217000</v>
      </c>
      <c r="P4116" s="51" t="s">
        <v>1195</v>
      </c>
      <c r="Q4116" s="51" t="s">
        <v>1194</v>
      </c>
      <c r="R4116" s="51" t="s">
        <v>15</v>
      </c>
      <c r="T4116" s="51" t="s">
        <v>2568</v>
      </c>
    </row>
    <row r="4117" spans="1:20" x14ac:dyDescent="0.2">
      <c r="A4117" s="51" t="s">
        <v>2484</v>
      </c>
      <c r="B4117" s="51" t="s">
        <v>1208</v>
      </c>
      <c r="C4117" s="51" t="s">
        <v>2483</v>
      </c>
      <c r="D4117" s="51" t="s">
        <v>1430</v>
      </c>
      <c r="E4117" s="51" t="s">
        <v>1429</v>
      </c>
      <c r="F4117" s="51" t="s">
        <v>1204</v>
      </c>
      <c r="G4117" s="51" t="s">
        <v>1203</v>
      </c>
      <c r="H4117" s="51" t="s">
        <v>1202</v>
      </c>
      <c r="I4117" s="51" t="s">
        <v>1201</v>
      </c>
      <c r="J4117" s="51" t="s">
        <v>1200</v>
      </c>
      <c r="K4117" s="51" t="s">
        <v>1199</v>
      </c>
      <c r="L4117" s="51" t="s">
        <v>1242</v>
      </c>
      <c r="M4117" s="51" t="s">
        <v>1791</v>
      </c>
      <c r="N4117" s="51" t="s">
        <v>2735</v>
      </c>
      <c r="O4117" s="51">
        <v>499900</v>
      </c>
      <c r="P4117" s="51" t="s">
        <v>1195</v>
      </c>
      <c r="Q4117" s="51" t="s">
        <v>1194</v>
      </c>
      <c r="R4117" s="51" t="s">
        <v>15</v>
      </c>
      <c r="T4117" s="51" t="s">
        <v>2019</v>
      </c>
    </row>
    <row r="4118" spans="1:20" x14ac:dyDescent="0.2">
      <c r="A4118" s="51" t="s">
        <v>2484</v>
      </c>
      <c r="B4118" s="51" t="s">
        <v>1208</v>
      </c>
      <c r="C4118" s="51" t="s">
        <v>2483</v>
      </c>
      <c r="D4118" s="51" t="s">
        <v>1430</v>
      </c>
      <c r="E4118" s="51" t="s">
        <v>1429</v>
      </c>
      <c r="F4118" s="51" t="s">
        <v>1204</v>
      </c>
      <c r="G4118" s="51" t="s">
        <v>1203</v>
      </c>
      <c r="H4118" s="51" t="s">
        <v>1202</v>
      </c>
      <c r="I4118" s="51" t="s">
        <v>1201</v>
      </c>
      <c r="J4118" s="51" t="s">
        <v>1200</v>
      </c>
      <c r="K4118" s="51" t="s">
        <v>1199</v>
      </c>
      <c r="L4118" s="51" t="s">
        <v>1238</v>
      </c>
      <c r="M4118" s="51" t="s">
        <v>1221</v>
      </c>
      <c r="N4118" s="51" t="s">
        <v>1164</v>
      </c>
      <c r="O4118" s="51">
        <v>102400</v>
      </c>
      <c r="P4118" s="51" t="s">
        <v>1195</v>
      </c>
      <c r="Q4118" s="51" t="s">
        <v>1194</v>
      </c>
      <c r="R4118" s="51" t="s">
        <v>15</v>
      </c>
      <c r="T4118" s="51" t="s">
        <v>2501</v>
      </c>
    </row>
    <row r="4119" spans="1:20" x14ac:dyDescent="0.2">
      <c r="A4119" s="51" t="s">
        <v>2484</v>
      </c>
      <c r="B4119" s="51" t="s">
        <v>1208</v>
      </c>
      <c r="C4119" s="51" t="s">
        <v>2483</v>
      </c>
      <c r="D4119" s="51" t="s">
        <v>1425</v>
      </c>
      <c r="E4119" s="51" t="s">
        <v>1424</v>
      </c>
      <c r="F4119" s="51" t="s">
        <v>1204</v>
      </c>
      <c r="G4119" s="51" t="s">
        <v>1203</v>
      </c>
      <c r="H4119" s="51" t="s">
        <v>1202</v>
      </c>
      <c r="I4119" s="51" t="s">
        <v>1201</v>
      </c>
      <c r="J4119" s="51" t="s">
        <v>1200</v>
      </c>
      <c r="K4119" s="51" t="s">
        <v>1199</v>
      </c>
      <c r="L4119" s="51" t="s">
        <v>1222</v>
      </c>
      <c r="M4119" s="51" t="s">
        <v>1791</v>
      </c>
      <c r="N4119" s="51" t="s">
        <v>2735</v>
      </c>
      <c r="O4119" s="51">
        <v>238900</v>
      </c>
      <c r="P4119" s="51" t="s">
        <v>1195</v>
      </c>
      <c r="Q4119" s="51" t="s">
        <v>1194</v>
      </c>
      <c r="R4119" s="51" t="s">
        <v>15</v>
      </c>
      <c r="T4119" s="51" t="s">
        <v>2567</v>
      </c>
    </row>
    <row r="4120" spans="1:20" x14ac:dyDescent="0.2">
      <c r="A4120" s="51" t="s">
        <v>2484</v>
      </c>
      <c r="B4120" s="51" t="s">
        <v>1208</v>
      </c>
      <c r="C4120" s="51" t="s">
        <v>2483</v>
      </c>
      <c r="D4120" s="51" t="s">
        <v>1425</v>
      </c>
      <c r="E4120" s="51" t="s">
        <v>1424</v>
      </c>
      <c r="F4120" s="51" t="s">
        <v>1204</v>
      </c>
      <c r="G4120" s="51" t="s">
        <v>1203</v>
      </c>
      <c r="H4120" s="51" t="s">
        <v>1202</v>
      </c>
      <c r="I4120" s="51" t="s">
        <v>1201</v>
      </c>
      <c r="J4120" s="51" t="s">
        <v>1200</v>
      </c>
      <c r="K4120" s="51" t="s">
        <v>1199</v>
      </c>
      <c r="L4120" s="51" t="s">
        <v>1219</v>
      </c>
      <c r="M4120" s="51" t="s">
        <v>1197</v>
      </c>
      <c r="N4120" s="51" t="s">
        <v>1168</v>
      </c>
      <c r="O4120" s="51">
        <v>327900</v>
      </c>
      <c r="P4120" s="51" t="s">
        <v>1195</v>
      </c>
      <c r="Q4120" s="51" t="s">
        <v>1194</v>
      </c>
      <c r="R4120" s="51" t="s">
        <v>1213</v>
      </c>
      <c r="T4120" s="51" t="s">
        <v>2321</v>
      </c>
    </row>
    <row r="4121" spans="1:20" x14ac:dyDescent="0.2">
      <c r="A4121" s="51" t="s">
        <v>2484</v>
      </c>
      <c r="B4121" s="51" t="s">
        <v>1208</v>
      </c>
      <c r="C4121" s="51" t="s">
        <v>2483</v>
      </c>
      <c r="D4121" s="51" t="s">
        <v>1425</v>
      </c>
      <c r="E4121" s="51" t="s">
        <v>1424</v>
      </c>
      <c r="F4121" s="51" t="s">
        <v>1204</v>
      </c>
      <c r="G4121" s="51" t="s">
        <v>1203</v>
      </c>
      <c r="H4121" s="51" t="s">
        <v>1202</v>
      </c>
      <c r="I4121" s="51" t="s">
        <v>1201</v>
      </c>
      <c r="J4121" s="51" t="s">
        <v>1200</v>
      </c>
      <c r="K4121" s="51" t="s">
        <v>1199</v>
      </c>
      <c r="L4121" s="51" t="s">
        <v>1217</v>
      </c>
      <c r="M4121" s="51" t="s">
        <v>1791</v>
      </c>
      <c r="N4121" s="51" t="s">
        <v>2735</v>
      </c>
      <c r="O4121" s="51">
        <v>253700</v>
      </c>
      <c r="P4121" s="51" t="s">
        <v>1195</v>
      </c>
      <c r="Q4121" s="51" t="s">
        <v>1194</v>
      </c>
      <c r="R4121" s="51" t="s">
        <v>15</v>
      </c>
      <c r="T4121" s="51" t="s">
        <v>2398</v>
      </c>
    </row>
    <row r="4122" spans="1:20" x14ac:dyDescent="0.2">
      <c r="A4122" s="51" t="s">
        <v>2484</v>
      </c>
      <c r="B4122" s="51" t="s">
        <v>1208</v>
      </c>
      <c r="C4122" s="51" t="s">
        <v>2483</v>
      </c>
      <c r="D4122" s="51" t="s">
        <v>1425</v>
      </c>
      <c r="E4122" s="51" t="s">
        <v>1424</v>
      </c>
      <c r="F4122" s="51" t="s">
        <v>1204</v>
      </c>
      <c r="G4122" s="51" t="s">
        <v>1203</v>
      </c>
      <c r="H4122" s="51" t="s">
        <v>1202</v>
      </c>
      <c r="I4122" s="51" t="s">
        <v>1201</v>
      </c>
      <c r="J4122" s="51" t="s">
        <v>1200</v>
      </c>
      <c r="K4122" s="51" t="s">
        <v>1199</v>
      </c>
      <c r="L4122" s="51" t="s">
        <v>1215</v>
      </c>
      <c r="M4122" s="51" t="s">
        <v>1791</v>
      </c>
      <c r="N4122" s="51" t="s">
        <v>2735</v>
      </c>
      <c r="O4122" s="51">
        <v>127400</v>
      </c>
      <c r="P4122" s="51" t="s">
        <v>1195</v>
      </c>
      <c r="Q4122" s="51" t="s">
        <v>1194</v>
      </c>
      <c r="R4122" s="51" t="s">
        <v>15</v>
      </c>
      <c r="T4122" s="51" t="s">
        <v>2566</v>
      </c>
    </row>
    <row r="4123" spans="1:20" x14ac:dyDescent="0.2">
      <c r="A4123" s="51" t="s">
        <v>2484</v>
      </c>
      <c r="B4123" s="51" t="s">
        <v>1208</v>
      </c>
      <c r="C4123" s="51" t="s">
        <v>2483</v>
      </c>
      <c r="D4123" s="51" t="s">
        <v>1425</v>
      </c>
      <c r="E4123" s="51" t="s">
        <v>1424</v>
      </c>
      <c r="F4123" s="51" t="s">
        <v>1204</v>
      </c>
      <c r="G4123" s="51" t="s">
        <v>1203</v>
      </c>
      <c r="H4123" s="51" t="s">
        <v>1202</v>
      </c>
      <c r="I4123" s="51" t="s">
        <v>1201</v>
      </c>
      <c r="J4123" s="51" t="s">
        <v>1200</v>
      </c>
      <c r="K4123" s="51" t="s">
        <v>1199</v>
      </c>
      <c r="L4123" s="51" t="s">
        <v>1212</v>
      </c>
      <c r="M4123" s="51" t="s">
        <v>1211</v>
      </c>
      <c r="N4123" s="51" t="s">
        <v>1164</v>
      </c>
      <c r="O4123" s="51">
        <v>226500</v>
      </c>
      <c r="P4123" s="51" t="s">
        <v>1195</v>
      </c>
      <c r="Q4123" s="51" t="s">
        <v>1194</v>
      </c>
      <c r="R4123" s="51" t="s">
        <v>15</v>
      </c>
      <c r="T4123" s="51" t="s">
        <v>2487</v>
      </c>
    </row>
    <row r="4124" spans="1:20" x14ac:dyDescent="0.2">
      <c r="A4124" s="51" t="s">
        <v>2484</v>
      </c>
      <c r="B4124" s="51" t="s">
        <v>1208</v>
      </c>
      <c r="C4124" s="51" t="s">
        <v>2483</v>
      </c>
      <c r="D4124" s="51" t="s">
        <v>1425</v>
      </c>
      <c r="E4124" s="51" t="s">
        <v>1424</v>
      </c>
      <c r="F4124" s="51" t="s">
        <v>1204</v>
      </c>
      <c r="G4124" s="51" t="s">
        <v>1203</v>
      </c>
      <c r="H4124" s="51" t="s">
        <v>1202</v>
      </c>
      <c r="I4124" s="51" t="s">
        <v>1201</v>
      </c>
      <c r="J4124" s="51" t="s">
        <v>1200</v>
      </c>
      <c r="K4124" s="51" t="s">
        <v>1199</v>
      </c>
      <c r="L4124" s="51" t="s">
        <v>1198</v>
      </c>
      <c r="M4124" s="51" t="s">
        <v>1791</v>
      </c>
      <c r="N4124" s="51" t="s">
        <v>2735</v>
      </c>
      <c r="O4124" s="51">
        <v>306900</v>
      </c>
      <c r="P4124" s="51" t="s">
        <v>1195</v>
      </c>
      <c r="Q4124" s="51" t="s">
        <v>1194</v>
      </c>
      <c r="R4124" s="51" t="s">
        <v>15</v>
      </c>
      <c r="T4124" s="51" t="s">
        <v>2368</v>
      </c>
    </row>
    <row r="4125" spans="1:20" x14ac:dyDescent="0.2">
      <c r="A4125" s="51" t="s">
        <v>2484</v>
      </c>
      <c r="B4125" s="51" t="s">
        <v>1208</v>
      </c>
      <c r="C4125" s="51" t="s">
        <v>2483</v>
      </c>
      <c r="D4125" s="51" t="s">
        <v>1425</v>
      </c>
      <c r="E4125" s="51" t="s">
        <v>1424</v>
      </c>
      <c r="F4125" s="51" t="s">
        <v>1204</v>
      </c>
      <c r="G4125" s="51" t="s">
        <v>1203</v>
      </c>
      <c r="H4125" s="51" t="s">
        <v>1202</v>
      </c>
      <c r="I4125" s="51" t="s">
        <v>1201</v>
      </c>
      <c r="J4125" s="51" t="s">
        <v>1200</v>
      </c>
      <c r="K4125" s="51" t="s">
        <v>1199</v>
      </c>
      <c r="L4125" s="51" t="s">
        <v>1251</v>
      </c>
      <c r="M4125" s="51" t="s">
        <v>1211</v>
      </c>
      <c r="N4125" s="51" t="s">
        <v>1164</v>
      </c>
      <c r="O4125" s="51">
        <v>261000</v>
      </c>
      <c r="P4125" s="51" t="s">
        <v>1195</v>
      </c>
      <c r="Q4125" s="51" t="s">
        <v>1194</v>
      </c>
      <c r="R4125" s="51" t="s">
        <v>15</v>
      </c>
      <c r="T4125" s="51" t="s">
        <v>2565</v>
      </c>
    </row>
    <row r="4126" spans="1:20" x14ac:dyDescent="0.2">
      <c r="A4126" s="51" t="s">
        <v>2484</v>
      </c>
      <c r="B4126" s="51" t="s">
        <v>1208</v>
      </c>
      <c r="C4126" s="51" t="s">
        <v>2483</v>
      </c>
      <c r="D4126" s="51" t="s">
        <v>1425</v>
      </c>
      <c r="E4126" s="51" t="s">
        <v>1424</v>
      </c>
      <c r="F4126" s="51" t="s">
        <v>1204</v>
      </c>
      <c r="G4126" s="51" t="s">
        <v>1203</v>
      </c>
      <c r="H4126" s="51" t="s">
        <v>1202</v>
      </c>
      <c r="I4126" s="51" t="s">
        <v>1201</v>
      </c>
      <c r="J4126" s="51" t="s">
        <v>1200</v>
      </c>
      <c r="K4126" s="51" t="s">
        <v>1199</v>
      </c>
      <c r="L4126" s="51" t="s">
        <v>1248</v>
      </c>
      <c r="M4126" s="51" t="s">
        <v>1791</v>
      </c>
      <c r="N4126" s="51" t="s">
        <v>2735</v>
      </c>
      <c r="O4126" s="51">
        <v>439900</v>
      </c>
      <c r="P4126" s="51" t="s">
        <v>1195</v>
      </c>
      <c r="Q4126" s="51" t="s">
        <v>1194</v>
      </c>
      <c r="R4126" s="51" t="s">
        <v>15</v>
      </c>
      <c r="T4126" s="51" t="s">
        <v>1506</v>
      </c>
    </row>
    <row r="4127" spans="1:20" x14ac:dyDescent="0.2">
      <c r="A4127" s="51" t="s">
        <v>2484</v>
      </c>
      <c r="B4127" s="51" t="s">
        <v>1208</v>
      </c>
      <c r="C4127" s="51" t="s">
        <v>2483</v>
      </c>
      <c r="D4127" s="51" t="s">
        <v>1425</v>
      </c>
      <c r="E4127" s="51" t="s">
        <v>1424</v>
      </c>
      <c r="F4127" s="51" t="s">
        <v>1204</v>
      </c>
      <c r="G4127" s="51" t="s">
        <v>1203</v>
      </c>
      <c r="H4127" s="51" t="s">
        <v>1202</v>
      </c>
      <c r="I4127" s="51" t="s">
        <v>1201</v>
      </c>
      <c r="J4127" s="51" t="s">
        <v>1200</v>
      </c>
      <c r="K4127" s="51" t="s">
        <v>1199</v>
      </c>
      <c r="L4127" s="51" t="s">
        <v>1246</v>
      </c>
      <c r="M4127" s="51" t="s">
        <v>1197</v>
      </c>
      <c r="N4127" s="51" t="s">
        <v>1168</v>
      </c>
      <c r="O4127" s="51">
        <v>909900</v>
      </c>
      <c r="P4127" s="51" t="s">
        <v>1195</v>
      </c>
      <c r="Q4127" s="51" t="s">
        <v>1194</v>
      </c>
      <c r="R4127" s="51" t="s">
        <v>15</v>
      </c>
      <c r="T4127" s="51" t="s">
        <v>2564</v>
      </c>
    </row>
    <row r="4128" spans="1:20" x14ac:dyDescent="0.2">
      <c r="A4128" s="51" t="s">
        <v>2484</v>
      </c>
      <c r="B4128" s="51" t="s">
        <v>1208</v>
      </c>
      <c r="C4128" s="51" t="s">
        <v>2483</v>
      </c>
      <c r="D4128" s="51" t="s">
        <v>1425</v>
      </c>
      <c r="E4128" s="51" t="s">
        <v>1424</v>
      </c>
      <c r="F4128" s="51" t="s">
        <v>1204</v>
      </c>
      <c r="G4128" s="51" t="s">
        <v>1203</v>
      </c>
      <c r="H4128" s="51" t="s">
        <v>1202</v>
      </c>
      <c r="I4128" s="51" t="s">
        <v>1201</v>
      </c>
      <c r="J4128" s="51" t="s">
        <v>1200</v>
      </c>
      <c r="K4128" s="51" t="s">
        <v>1199</v>
      </c>
      <c r="L4128" s="51" t="s">
        <v>1244</v>
      </c>
      <c r="M4128" s="51" t="s">
        <v>1791</v>
      </c>
      <c r="N4128" s="51" t="s">
        <v>2735</v>
      </c>
      <c r="O4128" s="51">
        <v>342500</v>
      </c>
      <c r="P4128" s="51" t="s">
        <v>1195</v>
      </c>
      <c r="Q4128" s="51" t="s">
        <v>1194</v>
      </c>
      <c r="R4128" s="51" t="s">
        <v>15</v>
      </c>
      <c r="T4128" s="51" t="s">
        <v>2563</v>
      </c>
    </row>
    <row r="4129" spans="1:20" x14ac:dyDescent="0.2">
      <c r="A4129" s="51" t="s">
        <v>2484</v>
      </c>
      <c r="B4129" s="51" t="s">
        <v>1208</v>
      </c>
      <c r="C4129" s="51" t="s">
        <v>2483</v>
      </c>
      <c r="D4129" s="51" t="s">
        <v>1425</v>
      </c>
      <c r="E4129" s="51" t="s">
        <v>1424</v>
      </c>
      <c r="F4129" s="51" t="s">
        <v>1204</v>
      </c>
      <c r="G4129" s="51" t="s">
        <v>1203</v>
      </c>
      <c r="H4129" s="51" t="s">
        <v>1202</v>
      </c>
      <c r="I4129" s="51" t="s">
        <v>1201</v>
      </c>
      <c r="J4129" s="51" t="s">
        <v>1200</v>
      </c>
      <c r="K4129" s="51" t="s">
        <v>1199</v>
      </c>
      <c r="L4129" s="51" t="s">
        <v>1242</v>
      </c>
      <c r="M4129" s="51" t="s">
        <v>1791</v>
      </c>
      <c r="N4129" s="51" t="s">
        <v>2735</v>
      </c>
      <c r="O4129" s="51">
        <v>224000</v>
      </c>
      <c r="P4129" s="51" t="s">
        <v>1195</v>
      </c>
      <c r="Q4129" s="51" t="s">
        <v>1194</v>
      </c>
      <c r="R4129" s="51" t="s">
        <v>1213</v>
      </c>
      <c r="T4129" s="51" t="s">
        <v>2545</v>
      </c>
    </row>
    <row r="4130" spans="1:20" x14ac:dyDescent="0.2">
      <c r="A4130" s="51" t="s">
        <v>2484</v>
      </c>
      <c r="B4130" s="51" t="s">
        <v>1208</v>
      </c>
      <c r="C4130" s="51" t="s">
        <v>2483</v>
      </c>
      <c r="D4130" s="51" t="s">
        <v>1425</v>
      </c>
      <c r="E4130" s="51" t="s">
        <v>1424</v>
      </c>
      <c r="F4130" s="51" t="s">
        <v>1204</v>
      </c>
      <c r="G4130" s="51" t="s">
        <v>1203</v>
      </c>
      <c r="H4130" s="51" t="s">
        <v>1202</v>
      </c>
      <c r="I4130" s="51" t="s">
        <v>1201</v>
      </c>
      <c r="J4130" s="51" t="s">
        <v>1200</v>
      </c>
      <c r="K4130" s="51" t="s">
        <v>1199</v>
      </c>
      <c r="L4130" s="51" t="s">
        <v>1238</v>
      </c>
      <c r="M4130" s="51" t="s">
        <v>1791</v>
      </c>
      <c r="N4130" s="51" t="s">
        <v>2735</v>
      </c>
      <c r="O4130" s="51">
        <v>162000</v>
      </c>
      <c r="P4130" s="51" t="s">
        <v>1195</v>
      </c>
      <c r="Q4130" s="51" t="s">
        <v>1194</v>
      </c>
      <c r="R4130" s="51" t="s">
        <v>15</v>
      </c>
      <c r="T4130" s="51" t="s">
        <v>2537</v>
      </c>
    </row>
    <row r="4131" spans="1:20" x14ac:dyDescent="0.2">
      <c r="A4131" s="51" t="s">
        <v>2484</v>
      </c>
      <c r="B4131" s="51" t="s">
        <v>1208</v>
      </c>
      <c r="C4131" s="51" t="s">
        <v>2483</v>
      </c>
      <c r="D4131" s="51" t="s">
        <v>1417</v>
      </c>
      <c r="E4131" s="51" t="s">
        <v>1416</v>
      </c>
      <c r="F4131" s="51" t="s">
        <v>1204</v>
      </c>
      <c r="G4131" s="51" t="s">
        <v>1203</v>
      </c>
      <c r="H4131" s="51" t="s">
        <v>1202</v>
      </c>
      <c r="I4131" s="51" t="s">
        <v>1201</v>
      </c>
      <c r="J4131" s="51" t="s">
        <v>1200</v>
      </c>
      <c r="K4131" s="51" t="s">
        <v>1199</v>
      </c>
      <c r="L4131" s="51" t="s">
        <v>1222</v>
      </c>
      <c r="M4131" s="51" t="s">
        <v>1791</v>
      </c>
      <c r="N4131" s="51" t="s">
        <v>2735</v>
      </c>
      <c r="O4131" s="51">
        <v>499900</v>
      </c>
      <c r="P4131" s="51" t="s">
        <v>1195</v>
      </c>
      <c r="Q4131" s="51" t="s">
        <v>1194</v>
      </c>
      <c r="R4131" s="51" t="s">
        <v>1213</v>
      </c>
      <c r="T4131" s="51" t="s">
        <v>2019</v>
      </c>
    </row>
    <row r="4132" spans="1:20" x14ac:dyDescent="0.2">
      <c r="A4132" s="51" t="s">
        <v>2484</v>
      </c>
      <c r="B4132" s="51" t="s">
        <v>1208</v>
      </c>
      <c r="C4132" s="51" t="s">
        <v>2483</v>
      </c>
      <c r="D4132" s="51" t="s">
        <v>1417</v>
      </c>
      <c r="E4132" s="51" t="s">
        <v>1416</v>
      </c>
      <c r="F4132" s="51" t="s">
        <v>1204</v>
      </c>
      <c r="G4132" s="51" t="s">
        <v>1203</v>
      </c>
      <c r="H4132" s="51" t="s">
        <v>1202</v>
      </c>
      <c r="I4132" s="51" t="s">
        <v>1201</v>
      </c>
      <c r="J4132" s="51" t="s">
        <v>1200</v>
      </c>
      <c r="K4132" s="51" t="s">
        <v>1199</v>
      </c>
      <c r="L4132" s="51" t="s">
        <v>1219</v>
      </c>
      <c r="M4132" s="51" t="s">
        <v>1211</v>
      </c>
      <c r="N4132" s="51" t="s">
        <v>1164</v>
      </c>
      <c r="O4132" s="51">
        <v>183100</v>
      </c>
      <c r="P4132" s="51" t="s">
        <v>1195</v>
      </c>
      <c r="Q4132" s="51" t="s">
        <v>1194</v>
      </c>
      <c r="R4132" s="51" t="s">
        <v>15</v>
      </c>
      <c r="T4132" s="51" t="s">
        <v>2496</v>
      </c>
    </row>
    <row r="4133" spans="1:20" x14ac:dyDescent="0.2">
      <c r="A4133" s="51" t="s">
        <v>2484</v>
      </c>
      <c r="B4133" s="51" t="s">
        <v>1208</v>
      </c>
      <c r="C4133" s="51" t="s">
        <v>2483</v>
      </c>
      <c r="D4133" s="51" t="s">
        <v>1417</v>
      </c>
      <c r="E4133" s="51" t="s">
        <v>1416</v>
      </c>
      <c r="F4133" s="51" t="s">
        <v>1204</v>
      </c>
      <c r="G4133" s="51" t="s">
        <v>1203</v>
      </c>
      <c r="H4133" s="51" t="s">
        <v>1202</v>
      </c>
      <c r="I4133" s="51" t="s">
        <v>1201</v>
      </c>
      <c r="J4133" s="51" t="s">
        <v>1200</v>
      </c>
      <c r="K4133" s="51" t="s">
        <v>1199</v>
      </c>
      <c r="L4133" s="51" t="s">
        <v>1217</v>
      </c>
      <c r="M4133" s="51" t="s">
        <v>1211</v>
      </c>
      <c r="N4133" s="51" t="s">
        <v>1164</v>
      </c>
      <c r="O4133" s="51">
        <v>214000</v>
      </c>
      <c r="P4133" s="51" t="s">
        <v>1195</v>
      </c>
      <c r="Q4133" s="51" t="s">
        <v>1194</v>
      </c>
      <c r="R4133" s="51" t="s">
        <v>1213</v>
      </c>
      <c r="T4133" s="51" t="s">
        <v>1884</v>
      </c>
    </row>
    <row r="4134" spans="1:20" x14ac:dyDescent="0.2">
      <c r="A4134" s="51" t="s">
        <v>2484</v>
      </c>
      <c r="B4134" s="51" t="s">
        <v>1208</v>
      </c>
      <c r="C4134" s="51" t="s">
        <v>2483</v>
      </c>
      <c r="D4134" s="51" t="s">
        <v>1417</v>
      </c>
      <c r="E4134" s="51" t="s">
        <v>1416</v>
      </c>
      <c r="F4134" s="51" t="s">
        <v>1204</v>
      </c>
      <c r="G4134" s="51" t="s">
        <v>1203</v>
      </c>
      <c r="H4134" s="51" t="s">
        <v>1202</v>
      </c>
      <c r="I4134" s="51" t="s">
        <v>1201</v>
      </c>
      <c r="J4134" s="51" t="s">
        <v>1200</v>
      </c>
      <c r="K4134" s="51" t="s">
        <v>1199</v>
      </c>
      <c r="L4134" s="51" t="s">
        <v>1215</v>
      </c>
      <c r="M4134" s="51" t="s">
        <v>1791</v>
      </c>
      <c r="N4134" s="51" t="s">
        <v>2735</v>
      </c>
      <c r="O4134" s="51">
        <v>185870</v>
      </c>
      <c r="P4134" s="51" t="s">
        <v>1195</v>
      </c>
      <c r="Q4134" s="51" t="s">
        <v>1194</v>
      </c>
      <c r="R4134" s="51" t="s">
        <v>15</v>
      </c>
      <c r="T4134" s="51" t="s">
        <v>2507</v>
      </c>
    </row>
    <row r="4135" spans="1:20" x14ac:dyDescent="0.2">
      <c r="A4135" s="51" t="s">
        <v>2484</v>
      </c>
      <c r="B4135" s="51" t="s">
        <v>1208</v>
      </c>
      <c r="C4135" s="51" t="s">
        <v>2483</v>
      </c>
      <c r="D4135" s="51" t="s">
        <v>1417</v>
      </c>
      <c r="E4135" s="51" t="s">
        <v>1416</v>
      </c>
      <c r="F4135" s="51" t="s">
        <v>1204</v>
      </c>
      <c r="G4135" s="51" t="s">
        <v>1203</v>
      </c>
      <c r="H4135" s="51" t="s">
        <v>1202</v>
      </c>
      <c r="I4135" s="51" t="s">
        <v>1201</v>
      </c>
      <c r="J4135" s="51" t="s">
        <v>1200</v>
      </c>
      <c r="K4135" s="51" t="s">
        <v>1199</v>
      </c>
      <c r="L4135" s="51" t="s">
        <v>1212</v>
      </c>
      <c r="M4135" s="51" t="s">
        <v>1214</v>
      </c>
      <c r="N4135" s="51" t="s">
        <v>1168</v>
      </c>
      <c r="O4135" s="51">
        <v>299900</v>
      </c>
      <c r="P4135" s="51" t="s">
        <v>1195</v>
      </c>
      <c r="Q4135" s="51" t="s">
        <v>1194</v>
      </c>
      <c r="R4135" s="51" t="s">
        <v>15</v>
      </c>
      <c r="T4135" s="51" t="s">
        <v>1945</v>
      </c>
    </row>
    <row r="4136" spans="1:20" x14ac:dyDescent="0.2">
      <c r="A4136" s="51" t="s">
        <v>2484</v>
      </c>
      <c r="B4136" s="51" t="s">
        <v>1208</v>
      </c>
      <c r="C4136" s="51" t="s">
        <v>2483</v>
      </c>
      <c r="D4136" s="51" t="s">
        <v>1417</v>
      </c>
      <c r="E4136" s="51" t="s">
        <v>1416</v>
      </c>
      <c r="F4136" s="51" t="s">
        <v>1204</v>
      </c>
      <c r="G4136" s="51" t="s">
        <v>1203</v>
      </c>
      <c r="H4136" s="51" t="s">
        <v>1202</v>
      </c>
      <c r="I4136" s="51" t="s">
        <v>1201</v>
      </c>
      <c r="J4136" s="51" t="s">
        <v>1200</v>
      </c>
      <c r="K4136" s="51" t="s">
        <v>1199</v>
      </c>
      <c r="L4136" s="51" t="s">
        <v>1198</v>
      </c>
      <c r="M4136" s="51" t="s">
        <v>1791</v>
      </c>
      <c r="N4136" s="51" t="s">
        <v>2735</v>
      </c>
      <c r="O4136" s="51">
        <v>296900</v>
      </c>
      <c r="P4136" s="51" t="s">
        <v>1195</v>
      </c>
      <c r="Q4136" s="51" t="s">
        <v>1194</v>
      </c>
      <c r="R4136" s="51" t="s">
        <v>1213</v>
      </c>
      <c r="T4136" s="51" t="s">
        <v>2510</v>
      </c>
    </row>
    <row r="4137" spans="1:20" x14ac:dyDescent="0.2">
      <c r="A4137" s="51" t="s">
        <v>2484</v>
      </c>
      <c r="B4137" s="51" t="s">
        <v>1208</v>
      </c>
      <c r="C4137" s="51" t="s">
        <v>2483</v>
      </c>
      <c r="D4137" s="51" t="s">
        <v>1417</v>
      </c>
      <c r="E4137" s="51" t="s">
        <v>1416</v>
      </c>
      <c r="F4137" s="51" t="s">
        <v>1204</v>
      </c>
      <c r="G4137" s="51" t="s">
        <v>1203</v>
      </c>
      <c r="H4137" s="51" t="s">
        <v>1202</v>
      </c>
      <c r="I4137" s="51" t="s">
        <v>1201</v>
      </c>
      <c r="J4137" s="51" t="s">
        <v>1200</v>
      </c>
      <c r="K4137" s="51" t="s">
        <v>1199</v>
      </c>
      <c r="L4137" s="51" t="s">
        <v>1251</v>
      </c>
      <c r="M4137" s="51" t="s">
        <v>1791</v>
      </c>
      <c r="N4137" s="51" t="s">
        <v>2735</v>
      </c>
      <c r="O4137" s="51">
        <v>499900</v>
      </c>
      <c r="P4137" s="51" t="s">
        <v>1195</v>
      </c>
      <c r="Q4137" s="51" t="s">
        <v>1194</v>
      </c>
      <c r="R4137" s="51" t="s">
        <v>1213</v>
      </c>
      <c r="T4137" s="51" t="s">
        <v>2019</v>
      </c>
    </row>
    <row r="4138" spans="1:20" x14ac:dyDescent="0.2">
      <c r="A4138" s="51" t="s">
        <v>2484</v>
      </c>
      <c r="B4138" s="51" t="s">
        <v>1208</v>
      </c>
      <c r="C4138" s="51" t="s">
        <v>2483</v>
      </c>
      <c r="D4138" s="51" t="s">
        <v>1417</v>
      </c>
      <c r="E4138" s="51" t="s">
        <v>1416</v>
      </c>
      <c r="F4138" s="51" t="s">
        <v>1204</v>
      </c>
      <c r="G4138" s="51" t="s">
        <v>1203</v>
      </c>
      <c r="H4138" s="51" t="s">
        <v>1202</v>
      </c>
      <c r="I4138" s="51" t="s">
        <v>1201</v>
      </c>
      <c r="J4138" s="51" t="s">
        <v>1200</v>
      </c>
      <c r="K4138" s="51" t="s">
        <v>1199</v>
      </c>
      <c r="L4138" s="51" t="s">
        <v>1248</v>
      </c>
      <c r="M4138" s="51" t="s">
        <v>1211</v>
      </c>
      <c r="N4138" s="51" t="s">
        <v>1164</v>
      </c>
      <c r="O4138" s="51">
        <v>241000</v>
      </c>
      <c r="P4138" s="51" t="s">
        <v>1195</v>
      </c>
      <c r="Q4138" s="51" t="s">
        <v>1194</v>
      </c>
      <c r="R4138" s="51" t="s">
        <v>15</v>
      </c>
      <c r="T4138" s="51" t="s">
        <v>2562</v>
      </c>
    </row>
    <row r="4139" spans="1:20" x14ac:dyDescent="0.2">
      <c r="A4139" s="51" t="s">
        <v>2484</v>
      </c>
      <c r="B4139" s="51" t="s">
        <v>1208</v>
      </c>
      <c r="C4139" s="51" t="s">
        <v>2483</v>
      </c>
      <c r="D4139" s="51" t="s">
        <v>1417</v>
      </c>
      <c r="E4139" s="51" t="s">
        <v>1416</v>
      </c>
      <c r="F4139" s="51" t="s">
        <v>1204</v>
      </c>
      <c r="G4139" s="51" t="s">
        <v>1203</v>
      </c>
      <c r="H4139" s="51" t="s">
        <v>1202</v>
      </c>
      <c r="I4139" s="51" t="s">
        <v>1201</v>
      </c>
      <c r="J4139" s="51" t="s">
        <v>1200</v>
      </c>
      <c r="K4139" s="51" t="s">
        <v>1199</v>
      </c>
      <c r="L4139" s="51" t="s">
        <v>1246</v>
      </c>
      <c r="M4139" s="51" t="s">
        <v>1791</v>
      </c>
      <c r="N4139" s="51" t="s">
        <v>2735</v>
      </c>
      <c r="O4139" s="51">
        <v>178000</v>
      </c>
      <c r="P4139" s="51" t="s">
        <v>1195</v>
      </c>
      <c r="Q4139" s="51" t="s">
        <v>1194</v>
      </c>
      <c r="R4139" s="51" t="s">
        <v>15</v>
      </c>
      <c r="T4139" s="51" t="s">
        <v>2504</v>
      </c>
    </row>
    <row r="4140" spans="1:20" x14ac:dyDescent="0.2">
      <c r="A4140" s="51" t="s">
        <v>2484</v>
      </c>
      <c r="B4140" s="51" t="s">
        <v>1208</v>
      </c>
      <c r="C4140" s="51" t="s">
        <v>2483</v>
      </c>
      <c r="D4140" s="51" t="s">
        <v>1417</v>
      </c>
      <c r="E4140" s="51" t="s">
        <v>1416</v>
      </c>
      <c r="F4140" s="51" t="s">
        <v>1204</v>
      </c>
      <c r="G4140" s="51" t="s">
        <v>1203</v>
      </c>
      <c r="H4140" s="51" t="s">
        <v>1202</v>
      </c>
      <c r="I4140" s="51" t="s">
        <v>1201</v>
      </c>
      <c r="J4140" s="51" t="s">
        <v>1200</v>
      </c>
      <c r="K4140" s="51" t="s">
        <v>1199</v>
      </c>
      <c r="L4140" s="51" t="s">
        <v>1244</v>
      </c>
      <c r="M4140" s="51" t="s">
        <v>1211</v>
      </c>
      <c r="N4140" s="51" t="s">
        <v>1164</v>
      </c>
      <c r="O4140" s="51">
        <v>244900</v>
      </c>
      <c r="P4140" s="51" t="s">
        <v>1195</v>
      </c>
      <c r="Q4140" s="51" t="s">
        <v>1194</v>
      </c>
      <c r="R4140" s="51" t="s">
        <v>15</v>
      </c>
      <c r="T4140" s="51" t="s">
        <v>2478</v>
      </c>
    </row>
    <row r="4141" spans="1:20" x14ac:dyDescent="0.2">
      <c r="A4141" s="51" t="s">
        <v>2484</v>
      </c>
      <c r="B4141" s="51" t="s">
        <v>1208</v>
      </c>
      <c r="C4141" s="51" t="s">
        <v>2483</v>
      </c>
      <c r="D4141" s="51" t="s">
        <v>1417</v>
      </c>
      <c r="E4141" s="51" t="s">
        <v>1416</v>
      </c>
      <c r="F4141" s="51" t="s">
        <v>1204</v>
      </c>
      <c r="G4141" s="51" t="s">
        <v>1203</v>
      </c>
      <c r="H4141" s="51" t="s">
        <v>1202</v>
      </c>
      <c r="I4141" s="51" t="s">
        <v>1201</v>
      </c>
      <c r="J4141" s="51" t="s">
        <v>1200</v>
      </c>
      <c r="K4141" s="51" t="s">
        <v>1199</v>
      </c>
      <c r="L4141" s="51" t="s">
        <v>1242</v>
      </c>
      <c r="M4141" s="51" t="s">
        <v>1197</v>
      </c>
      <c r="N4141" s="51" t="s">
        <v>1168</v>
      </c>
      <c r="O4141" s="51">
        <v>309900</v>
      </c>
      <c r="P4141" s="51" t="s">
        <v>1195</v>
      </c>
      <c r="Q4141" s="51" t="s">
        <v>1194</v>
      </c>
      <c r="R4141" s="51" t="s">
        <v>15</v>
      </c>
      <c r="T4141" s="51" t="s">
        <v>2210</v>
      </c>
    </row>
    <row r="4142" spans="1:20" x14ac:dyDescent="0.2">
      <c r="A4142" s="51" t="s">
        <v>2484</v>
      </c>
      <c r="B4142" s="51" t="s">
        <v>1208</v>
      </c>
      <c r="C4142" s="51" t="s">
        <v>2483</v>
      </c>
      <c r="D4142" s="51" t="s">
        <v>1417</v>
      </c>
      <c r="E4142" s="51" t="s">
        <v>1416</v>
      </c>
      <c r="F4142" s="51" t="s">
        <v>1204</v>
      </c>
      <c r="G4142" s="51" t="s">
        <v>1203</v>
      </c>
      <c r="H4142" s="51" t="s">
        <v>1202</v>
      </c>
      <c r="I4142" s="51" t="s">
        <v>1201</v>
      </c>
      <c r="J4142" s="51" t="s">
        <v>1200</v>
      </c>
      <c r="K4142" s="51" t="s">
        <v>1199</v>
      </c>
      <c r="L4142" s="51" t="s">
        <v>1238</v>
      </c>
      <c r="M4142" s="51" t="s">
        <v>1791</v>
      </c>
      <c r="N4142" s="51" t="s">
        <v>2735</v>
      </c>
      <c r="O4142" s="51">
        <v>716000</v>
      </c>
      <c r="P4142" s="51" t="s">
        <v>1195</v>
      </c>
      <c r="Q4142" s="51" t="s">
        <v>1194</v>
      </c>
      <c r="R4142" s="51" t="s">
        <v>15</v>
      </c>
      <c r="T4142" s="51" t="s">
        <v>2561</v>
      </c>
    </row>
    <row r="4143" spans="1:20" x14ac:dyDescent="0.2">
      <c r="A4143" s="51" t="s">
        <v>2484</v>
      </c>
      <c r="B4143" s="51" t="s">
        <v>1208</v>
      </c>
      <c r="C4143" s="51" t="s">
        <v>2483</v>
      </c>
      <c r="D4143" s="51" t="s">
        <v>1405</v>
      </c>
      <c r="E4143" s="51" t="s">
        <v>1404</v>
      </c>
      <c r="F4143" s="51" t="s">
        <v>1204</v>
      </c>
      <c r="G4143" s="51" t="s">
        <v>1203</v>
      </c>
      <c r="H4143" s="51" t="s">
        <v>1202</v>
      </c>
      <c r="I4143" s="51" t="s">
        <v>1201</v>
      </c>
      <c r="J4143" s="51" t="s">
        <v>1200</v>
      </c>
      <c r="K4143" s="51" t="s">
        <v>1199</v>
      </c>
      <c r="L4143" s="51" t="s">
        <v>1222</v>
      </c>
      <c r="M4143" s="51" t="s">
        <v>1791</v>
      </c>
      <c r="N4143" s="51" t="s">
        <v>2735</v>
      </c>
      <c r="O4143" s="51">
        <v>148000</v>
      </c>
      <c r="P4143" s="51" t="s">
        <v>1195</v>
      </c>
      <c r="Q4143" s="51" t="s">
        <v>1194</v>
      </c>
      <c r="R4143" s="51" t="s">
        <v>15</v>
      </c>
      <c r="T4143" s="51" t="s">
        <v>2542</v>
      </c>
    </row>
    <row r="4144" spans="1:20" x14ac:dyDescent="0.2">
      <c r="A4144" s="51" t="s">
        <v>2484</v>
      </c>
      <c r="B4144" s="51" t="s">
        <v>1208</v>
      </c>
      <c r="C4144" s="51" t="s">
        <v>2483</v>
      </c>
      <c r="D4144" s="51" t="s">
        <v>1405</v>
      </c>
      <c r="E4144" s="51" t="s">
        <v>1404</v>
      </c>
      <c r="F4144" s="51" t="s">
        <v>1204</v>
      </c>
      <c r="G4144" s="51" t="s">
        <v>1203</v>
      </c>
      <c r="H4144" s="51" t="s">
        <v>1202</v>
      </c>
      <c r="I4144" s="51" t="s">
        <v>1201</v>
      </c>
      <c r="J4144" s="51" t="s">
        <v>1200</v>
      </c>
      <c r="K4144" s="51" t="s">
        <v>1199</v>
      </c>
      <c r="L4144" s="51" t="s">
        <v>1219</v>
      </c>
      <c r="M4144" s="51" t="s">
        <v>1791</v>
      </c>
      <c r="N4144" s="51" t="s">
        <v>2735</v>
      </c>
      <c r="O4144" s="51">
        <v>215990</v>
      </c>
      <c r="P4144" s="51" t="s">
        <v>1195</v>
      </c>
      <c r="Q4144" s="51" t="s">
        <v>1194</v>
      </c>
      <c r="R4144" s="51" t="s">
        <v>15</v>
      </c>
      <c r="T4144" s="51" t="s">
        <v>1278</v>
      </c>
    </row>
    <row r="4145" spans="1:20" x14ac:dyDescent="0.2">
      <c r="A4145" s="51" t="s">
        <v>2484</v>
      </c>
      <c r="B4145" s="51" t="s">
        <v>1208</v>
      </c>
      <c r="C4145" s="51" t="s">
        <v>2483</v>
      </c>
      <c r="D4145" s="51" t="s">
        <v>1405</v>
      </c>
      <c r="E4145" s="51" t="s">
        <v>1404</v>
      </c>
      <c r="F4145" s="51" t="s">
        <v>1204</v>
      </c>
      <c r="G4145" s="51" t="s">
        <v>1203</v>
      </c>
      <c r="H4145" s="51" t="s">
        <v>1202</v>
      </c>
      <c r="I4145" s="51" t="s">
        <v>1201</v>
      </c>
      <c r="J4145" s="51" t="s">
        <v>1200</v>
      </c>
      <c r="K4145" s="51" t="s">
        <v>1199</v>
      </c>
      <c r="L4145" s="51" t="s">
        <v>1217</v>
      </c>
      <c r="M4145" s="51" t="s">
        <v>1791</v>
      </c>
      <c r="N4145" s="51" t="s">
        <v>2735</v>
      </c>
      <c r="O4145" s="51">
        <v>309900</v>
      </c>
      <c r="P4145" s="51" t="s">
        <v>1195</v>
      </c>
      <c r="Q4145" s="51" t="s">
        <v>1194</v>
      </c>
      <c r="R4145" s="51" t="s">
        <v>1213</v>
      </c>
      <c r="T4145" s="51" t="s">
        <v>2210</v>
      </c>
    </row>
    <row r="4146" spans="1:20" x14ac:dyDescent="0.2">
      <c r="A4146" s="51" t="s">
        <v>2484</v>
      </c>
      <c r="B4146" s="51" t="s">
        <v>1208</v>
      </c>
      <c r="C4146" s="51" t="s">
        <v>2483</v>
      </c>
      <c r="D4146" s="51" t="s">
        <v>1405</v>
      </c>
      <c r="E4146" s="51" t="s">
        <v>1404</v>
      </c>
      <c r="F4146" s="51" t="s">
        <v>1204</v>
      </c>
      <c r="G4146" s="51" t="s">
        <v>1203</v>
      </c>
      <c r="H4146" s="51" t="s">
        <v>1202</v>
      </c>
      <c r="I4146" s="51" t="s">
        <v>1201</v>
      </c>
      <c r="J4146" s="51" t="s">
        <v>1200</v>
      </c>
      <c r="K4146" s="51" t="s">
        <v>1199</v>
      </c>
      <c r="L4146" s="51" t="s">
        <v>1215</v>
      </c>
      <c r="M4146" s="51" t="s">
        <v>1791</v>
      </c>
      <c r="N4146" s="51" t="s">
        <v>2735</v>
      </c>
      <c r="O4146" s="51">
        <v>178000</v>
      </c>
      <c r="P4146" s="51" t="s">
        <v>1195</v>
      </c>
      <c r="Q4146" s="51" t="s">
        <v>1194</v>
      </c>
      <c r="R4146" s="51" t="s">
        <v>15</v>
      </c>
      <c r="T4146" s="51" t="s">
        <v>2504</v>
      </c>
    </row>
    <row r="4147" spans="1:20" x14ac:dyDescent="0.2">
      <c r="A4147" s="51" t="s">
        <v>2484</v>
      </c>
      <c r="B4147" s="51" t="s">
        <v>1208</v>
      </c>
      <c r="C4147" s="51" t="s">
        <v>2483</v>
      </c>
      <c r="D4147" s="51" t="s">
        <v>1405</v>
      </c>
      <c r="E4147" s="51" t="s">
        <v>1404</v>
      </c>
      <c r="F4147" s="51" t="s">
        <v>1204</v>
      </c>
      <c r="G4147" s="51" t="s">
        <v>1203</v>
      </c>
      <c r="H4147" s="51" t="s">
        <v>1202</v>
      </c>
      <c r="I4147" s="51" t="s">
        <v>1201</v>
      </c>
      <c r="J4147" s="51" t="s">
        <v>1200</v>
      </c>
      <c r="K4147" s="51" t="s">
        <v>1199</v>
      </c>
      <c r="L4147" s="51" t="s">
        <v>1212</v>
      </c>
      <c r="M4147" s="51" t="s">
        <v>1211</v>
      </c>
      <c r="N4147" s="51" t="s">
        <v>1164</v>
      </c>
      <c r="O4147" s="51">
        <v>247700</v>
      </c>
      <c r="P4147" s="51" t="s">
        <v>1195</v>
      </c>
      <c r="Q4147" s="51" t="s">
        <v>1194</v>
      </c>
      <c r="R4147" s="51" t="s">
        <v>1213</v>
      </c>
      <c r="T4147" s="51" t="s">
        <v>2488</v>
      </c>
    </row>
    <row r="4148" spans="1:20" x14ac:dyDescent="0.2">
      <c r="A4148" s="51" t="s">
        <v>2484</v>
      </c>
      <c r="B4148" s="51" t="s">
        <v>1208</v>
      </c>
      <c r="C4148" s="51" t="s">
        <v>2483</v>
      </c>
      <c r="D4148" s="51" t="s">
        <v>1405</v>
      </c>
      <c r="E4148" s="51" t="s">
        <v>1404</v>
      </c>
      <c r="F4148" s="51" t="s">
        <v>1204</v>
      </c>
      <c r="G4148" s="51" t="s">
        <v>1203</v>
      </c>
      <c r="H4148" s="51" t="s">
        <v>1202</v>
      </c>
      <c r="I4148" s="51" t="s">
        <v>1201</v>
      </c>
      <c r="J4148" s="51" t="s">
        <v>1200</v>
      </c>
      <c r="K4148" s="51" t="s">
        <v>1199</v>
      </c>
      <c r="L4148" s="51" t="s">
        <v>1198</v>
      </c>
      <c r="M4148" s="51" t="s">
        <v>1791</v>
      </c>
      <c r="N4148" s="51" t="s">
        <v>2735</v>
      </c>
      <c r="O4148" s="51">
        <v>324800</v>
      </c>
      <c r="P4148" s="51" t="s">
        <v>1195</v>
      </c>
      <c r="Q4148" s="51" t="s">
        <v>1194</v>
      </c>
      <c r="R4148" s="51" t="s">
        <v>1213</v>
      </c>
      <c r="T4148" s="51" t="s">
        <v>2560</v>
      </c>
    </row>
    <row r="4149" spans="1:20" x14ac:dyDescent="0.2">
      <c r="A4149" s="51" t="s">
        <v>2484</v>
      </c>
      <c r="B4149" s="51" t="s">
        <v>1208</v>
      </c>
      <c r="C4149" s="51" t="s">
        <v>2483</v>
      </c>
      <c r="D4149" s="51" t="s">
        <v>1405</v>
      </c>
      <c r="E4149" s="51" t="s">
        <v>1404</v>
      </c>
      <c r="F4149" s="51" t="s">
        <v>1204</v>
      </c>
      <c r="G4149" s="51" t="s">
        <v>1203</v>
      </c>
      <c r="H4149" s="51" t="s">
        <v>1202</v>
      </c>
      <c r="I4149" s="51" t="s">
        <v>1201</v>
      </c>
      <c r="J4149" s="51" t="s">
        <v>1200</v>
      </c>
      <c r="K4149" s="51" t="s">
        <v>1199</v>
      </c>
      <c r="L4149" s="51" t="s">
        <v>1251</v>
      </c>
      <c r="M4149" s="51" t="s">
        <v>1197</v>
      </c>
      <c r="N4149" s="51" t="s">
        <v>1168</v>
      </c>
      <c r="O4149" s="51">
        <v>322300</v>
      </c>
      <c r="P4149" s="51" t="s">
        <v>1195</v>
      </c>
      <c r="Q4149" s="51" t="s">
        <v>1194</v>
      </c>
      <c r="R4149" s="51" t="s">
        <v>15</v>
      </c>
      <c r="T4149" s="51" t="s">
        <v>2559</v>
      </c>
    </row>
    <row r="4150" spans="1:20" x14ac:dyDescent="0.2">
      <c r="A4150" s="51" t="s">
        <v>2484</v>
      </c>
      <c r="B4150" s="51" t="s">
        <v>1208</v>
      </c>
      <c r="C4150" s="51" t="s">
        <v>2483</v>
      </c>
      <c r="D4150" s="51" t="s">
        <v>1405</v>
      </c>
      <c r="E4150" s="51" t="s">
        <v>1404</v>
      </c>
      <c r="F4150" s="51" t="s">
        <v>1204</v>
      </c>
      <c r="G4150" s="51" t="s">
        <v>1203</v>
      </c>
      <c r="H4150" s="51" t="s">
        <v>1202</v>
      </c>
      <c r="I4150" s="51" t="s">
        <v>1201</v>
      </c>
      <c r="J4150" s="51" t="s">
        <v>1200</v>
      </c>
      <c r="K4150" s="51" t="s">
        <v>1199</v>
      </c>
      <c r="L4150" s="51" t="s">
        <v>1248</v>
      </c>
      <c r="M4150" s="51" t="s">
        <v>1791</v>
      </c>
      <c r="N4150" s="51" t="s">
        <v>2735</v>
      </c>
      <c r="O4150" s="51">
        <v>180900</v>
      </c>
      <c r="P4150" s="51" t="s">
        <v>1195</v>
      </c>
      <c r="Q4150" s="51" t="s">
        <v>1194</v>
      </c>
      <c r="R4150" s="51" t="s">
        <v>15</v>
      </c>
      <c r="T4150" s="51" t="s">
        <v>1987</v>
      </c>
    </row>
    <row r="4151" spans="1:20" x14ac:dyDescent="0.2">
      <c r="A4151" s="51" t="s">
        <v>2484</v>
      </c>
      <c r="B4151" s="51" t="s">
        <v>1208</v>
      </c>
      <c r="C4151" s="51" t="s">
        <v>2483</v>
      </c>
      <c r="D4151" s="51" t="s">
        <v>1405</v>
      </c>
      <c r="E4151" s="51" t="s">
        <v>1404</v>
      </c>
      <c r="F4151" s="51" t="s">
        <v>1204</v>
      </c>
      <c r="G4151" s="51" t="s">
        <v>1203</v>
      </c>
      <c r="H4151" s="51" t="s">
        <v>1202</v>
      </c>
      <c r="I4151" s="51" t="s">
        <v>1201</v>
      </c>
      <c r="J4151" s="51" t="s">
        <v>1200</v>
      </c>
      <c r="K4151" s="51" t="s">
        <v>1199</v>
      </c>
      <c r="L4151" s="51" t="s">
        <v>1246</v>
      </c>
      <c r="M4151" s="51" t="s">
        <v>1214</v>
      </c>
      <c r="N4151" s="51" t="s">
        <v>1168</v>
      </c>
      <c r="O4151" s="51">
        <v>309900</v>
      </c>
      <c r="P4151" s="51" t="s">
        <v>1195</v>
      </c>
      <c r="Q4151" s="51" t="s">
        <v>1194</v>
      </c>
      <c r="R4151" s="51" t="s">
        <v>15</v>
      </c>
      <c r="T4151" s="51" t="s">
        <v>2210</v>
      </c>
    </row>
    <row r="4152" spans="1:20" x14ac:dyDescent="0.2">
      <c r="A4152" s="51" t="s">
        <v>2484</v>
      </c>
      <c r="B4152" s="51" t="s">
        <v>1208</v>
      </c>
      <c r="C4152" s="51" t="s">
        <v>2483</v>
      </c>
      <c r="D4152" s="51" t="s">
        <v>1405</v>
      </c>
      <c r="E4152" s="51" t="s">
        <v>1404</v>
      </c>
      <c r="F4152" s="51" t="s">
        <v>1204</v>
      </c>
      <c r="G4152" s="51" t="s">
        <v>1203</v>
      </c>
      <c r="H4152" s="51" t="s">
        <v>1202</v>
      </c>
      <c r="I4152" s="51" t="s">
        <v>1201</v>
      </c>
      <c r="J4152" s="51" t="s">
        <v>1200</v>
      </c>
      <c r="K4152" s="51" t="s">
        <v>1199</v>
      </c>
      <c r="L4152" s="51" t="s">
        <v>1244</v>
      </c>
      <c r="M4152" s="51" t="s">
        <v>1214</v>
      </c>
      <c r="N4152" s="51" t="s">
        <v>1168</v>
      </c>
      <c r="O4152" s="51">
        <v>299900</v>
      </c>
      <c r="P4152" s="51" t="s">
        <v>1195</v>
      </c>
      <c r="Q4152" s="51" t="s">
        <v>1194</v>
      </c>
      <c r="R4152" s="51" t="s">
        <v>15</v>
      </c>
      <c r="T4152" s="51" t="s">
        <v>1945</v>
      </c>
    </row>
    <row r="4153" spans="1:20" x14ac:dyDescent="0.2">
      <c r="A4153" s="51" t="s">
        <v>2484</v>
      </c>
      <c r="B4153" s="51" t="s">
        <v>1208</v>
      </c>
      <c r="C4153" s="51" t="s">
        <v>2483</v>
      </c>
      <c r="D4153" s="51" t="s">
        <v>1405</v>
      </c>
      <c r="E4153" s="51" t="s">
        <v>1404</v>
      </c>
      <c r="F4153" s="51" t="s">
        <v>1204</v>
      </c>
      <c r="G4153" s="51" t="s">
        <v>1203</v>
      </c>
      <c r="H4153" s="51" t="s">
        <v>1202</v>
      </c>
      <c r="I4153" s="51" t="s">
        <v>1201</v>
      </c>
      <c r="J4153" s="51" t="s">
        <v>1200</v>
      </c>
      <c r="K4153" s="51" t="s">
        <v>1199</v>
      </c>
      <c r="L4153" s="51" t="s">
        <v>1242</v>
      </c>
      <c r="M4153" s="51" t="s">
        <v>1250</v>
      </c>
      <c r="N4153" s="51" t="s">
        <v>1168</v>
      </c>
      <c r="O4153" s="51">
        <v>432900</v>
      </c>
      <c r="P4153" s="51" t="s">
        <v>1195</v>
      </c>
      <c r="Q4153" s="51" t="s">
        <v>1194</v>
      </c>
      <c r="R4153" s="51" t="s">
        <v>1213</v>
      </c>
      <c r="T4153" s="51" t="s">
        <v>2498</v>
      </c>
    </row>
    <row r="4154" spans="1:20" x14ac:dyDescent="0.2">
      <c r="A4154" s="51" t="s">
        <v>2484</v>
      </c>
      <c r="B4154" s="51" t="s">
        <v>1208</v>
      </c>
      <c r="C4154" s="51" t="s">
        <v>2483</v>
      </c>
      <c r="D4154" s="51" t="s">
        <v>1405</v>
      </c>
      <c r="E4154" s="51" t="s">
        <v>1404</v>
      </c>
      <c r="F4154" s="51" t="s">
        <v>1204</v>
      </c>
      <c r="G4154" s="51" t="s">
        <v>1203</v>
      </c>
      <c r="H4154" s="51" t="s">
        <v>1202</v>
      </c>
      <c r="I4154" s="51" t="s">
        <v>1201</v>
      </c>
      <c r="J4154" s="51" t="s">
        <v>1200</v>
      </c>
      <c r="K4154" s="51" t="s">
        <v>1199</v>
      </c>
      <c r="L4154" s="51" t="s">
        <v>1238</v>
      </c>
      <c r="M4154" s="51" t="s">
        <v>1211</v>
      </c>
      <c r="N4154" s="51" t="s">
        <v>1164</v>
      </c>
      <c r="O4154" s="51">
        <v>270513.95</v>
      </c>
      <c r="P4154" s="51" t="s">
        <v>1195</v>
      </c>
      <c r="Q4154" s="51" t="s">
        <v>1194</v>
      </c>
      <c r="R4154" s="51" t="s">
        <v>1213</v>
      </c>
      <c r="T4154" s="51" t="s">
        <v>2558</v>
      </c>
    </row>
    <row r="4155" spans="1:20" x14ac:dyDescent="0.2">
      <c r="A4155" s="51" t="s">
        <v>2484</v>
      </c>
      <c r="B4155" s="51" t="s">
        <v>1208</v>
      </c>
      <c r="C4155" s="51" t="s">
        <v>2483</v>
      </c>
      <c r="D4155" s="51" t="s">
        <v>1400</v>
      </c>
      <c r="E4155" s="51" t="s">
        <v>1399</v>
      </c>
      <c r="F4155" s="51" t="s">
        <v>1204</v>
      </c>
      <c r="G4155" s="51" t="s">
        <v>1203</v>
      </c>
      <c r="H4155" s="51" t="s">
        <v>1202</v>
      </c>
      <c r="I4155" s="51" t="s">
        <v>1201</v>
      </c>
      <c r="J4155" s="51" t="s">
        <v>1200</v>
      </c>
      <c r="K4155" s="51" t="s">
        <v>1199</v>
      </c>
      <c r="L4155" s="51" t="s">
        <v>1222</v>
      </c>
      <c r="M4155" s="51" t="s">
        <v>1211</v>
      </c>
      <c r="N4155" s="51" t="s">
        <v>1164</v>
      </c>
      <c r="O4155" s="51">
        <v>209900</v>
      </c>
      <c r="P4155" s="51" t="s">
        <v>1195</v>
      </c>
      <c r="Q4155" s="51" t="s">
        <v>1194</v>
      </c>
      <c r="R4155" s="51" t="s">
        <v>15</v>
      </c>
      <c r="T4155" s="51" t="s">
        <v>2004</v>
      </c>
    </row>
    <row r="4156" spans="1:20" x14ac:dyDescent="0.2">
      <c r="A4156" s="51" t="s">
        <v>2484</v>
      </c>
      <c r="B4156" s="51" t="s">
        <v>1208</v>
      </c>
      <c r="C4156" s="51" t="s">
        <v>2483</v>
      </c>
      <c r="D4156" s="51" t="s">
        <v>1400</v>
      </c>
      <c r="E4156" s="51" t="s">
        <v>1399</v>
      </c>
      <c r="F4156" s="51" t="s">
        <v>1204</v>
      </c>
      <c r="G4156" s="51" t="s">
        <v>1203</v>
      </c>
      <c r="H4156" s="51" t="s">
        <v>1202</v>
      </c>
      <c r="I4156" s="51" t="s">
        <v>1201</v>
      </c>
      <c r="J4156" s="51" t="s">
        <v>1200</v>
      </c>
      <c r="K4156" s="51" t="s">
        <v>1199</v>
      </c>
      <c r="L4156" s="51" t="s">
        <v>1219</v>
      </c>
      <c r="M4156" s="51" t="s">
        <v>1211</v>
      </c>
      <c r="N4156" s="51" t="s">
        <v>1164</v>
      </c>
      <c r="O4156" s="51">
        <v>475900</v>
      </c>
      <c r="P4156" s="51" t="s">
        <v>1195</v>
      </c>
      <c r="Q4156" s="51" t="s">
        <v>1194</v>
      </c>
      <c r="R4156" s="51" t="s">
        <v>1213</v>
      </c>
      <c r="T4156" s="51" t="s">
        <v>2482</v>
      </c>
    </row>
    <row r="4157" spans="1:20" x14ac:dyDescent="0.2">
      <c r="A4157" s="51" t="s">
        <v>2484</v>
      </c>
      <c r="B4157" s="51" t="s">
        <v>1208</v>
      </c>
      <c r="C4157" s="51" t="s">
        <v>2483</v>
      </c>
      <c r="D4157" s="51" t="s">
        <v>1400</v>
      </c>
      <c r="E4157" s="51" t="s">
        <v>1399</v>
      </c>
      <c r="F4157" s="51" t="s">
        <v>1204</v>
      </c>
      <c r="G4157" s="51" t="s">
        <v>1203</v>
      </c>
      <c r="H4157" s="51" t="s">
        <v>1202</v>
      </c>
      <c r="I4157" s="51" t="s">
        <v>1201</v>
      </c>
      <c r="J4157" s="51" t="s">
        <v>1200</v>
      </c>
      <c r="K4157" s="51" t="s">
        <v>1199</v>
      </c>
      <c r="L4157" s="51" t="s">
        <v>1217</v>
      </c>
      <c r="M4157" s="51" t="s">
        <v>1791</v>
      </c>
      <c r="N4157" s="51" t="s">
        <v>2735</v>
      </c>
      <c r="O4157" s="51">
        <v>169900</v>
      </c>
      <c r="P4157" s="51" t="s">
        <v>1195</v>
      </c>
      <c r="Q4157" s="51" t="s">
        <v>1194</v>
      </c>
      <c r="R4157" s="51" t="s">
        <v>15</v>
      </c>
      <c r="T4157" s="51" t="s">
        <v>1524</v>
      </c>
    </row>
    <row r="4158" spans="1:20" x14ac:dyDescent="0.2">
      <c r="A4158" s="51" t="s">
        <v>2484</v>
      </c>
      <c r="B4158" s="51" t="s">
        <v>1208</v>
      </c>
      <c r="C4158" s="51" t="s">
        <v>2483</v>
      </c>
      <c r="D4158" s="51" t="s">
        <v>1400</v>
      </c>
      <c r="E4158" s="51" t="s">
        <v>1399</v>
      </c>
      <c r="F4158" s="51" t="s">
        <v>1204</v>
      </c>
      <c r="G4158" s="51" t="s">
        <v>1203</v>
      </c>
      <c r="H4158" s="51" t="s">
        <v>1202</v>
      </c>
      <c r="I4158" s="51" t="s">
        <v>1201</v>
      </c>
      <c r="J4158" s="51" t="s">
        <v>1200</v>
      </c>
      <c r="K4158" s="51" t="s">
        <v>1199</v>
      </c>
      <c r="L4158" s="51" t="s">
        <v>1215</v>
      </c>
      <c r="M4158" s="51" t="s">
        <v>1211</v>
      </c>
      <c r="N4158" s="51" t="s">
        <v>1164</v>
      </c>
      <c r="O4158" s="51">
        <v>256100</v>
      </c>
      <c r="P4158" s="51" t="s">
        <v>1195</v>
      </c>
      <c r="Q4158" s="51" t="s">
        <v>1194</v>
      </c>
      <c r="R4158" s="51" t="s">
        <v>15</v>
      </c>
      <c r="T4158" s="51" t="s">
        <v>2531</v>
      </c>
    </row>
    <row r="4159" spans="1:20" x14ac:dyDescent="0.2">
      <c r="A4159" s="51" t="s">
        <v>2484</v>
      </c>
      <c r="B4159" s="51" t="s">
        <v>1208</v>
      </c>
      <c r="C4159" s="51" t="s">
        <v>2483</v>
      </c>
      <c r="D4159" s="51" t="s">
        <v>1400</v>
      </c>
      <c r="E4159" s="51" t="s">
        <v>1399</v>
      </c>
      <c r="F4159" s="51" t="s">
        <v>1204</v>
      </c>
      <c r="G4159" s="51" t="s">
        <v>1203</v>
      </c>
      <c r="H4159" s="51" t="s">
        <v>1202</v>
      </c>
      <c r="I4159" s="51" t="s">
        <v>1201</v>
      </c>
      <c r="J4159" s="51" t="s">
        <v>1200</v>
      </c>
      <c r="K4159" s="51" t="s">
        <v>1199</v>
      </c>
      <c r="L4159" s="51" t="s">
        <v>1212</v>
      </c>
      <c r="M4159" s="51" t="s">
        <v>1791</v>
      </c>
      <c r="N4159" s="51" t="s">
        <v>2735</v>
      </c>
      <c r="O4159" s="51">
        <v>241900</v>
      </c>
      <c r="P4159" s="51" t="s">
        <v>1195</v>
      </c>
      <c r="Q4159" s="51" t="s">
        <v>1194</v>
      </c>
      <c r="R4159" s="51" t="s">
        <v>15</v>
      </c>
      <c r="T4159" s="51" t="s">
        <v>1306</v>
      </c>
    </row>
    <row r="4160" spans="1:20" x14ac:dyDescent="0.2">
      <c r="A4160" s="51" t="s">
        <v>2484</v>
      </c>
      <c r="B4160" s="51" t="s">
        <v>1208</v>
      </c>
      <c r="C4160" s="51" t="s">
        <v>2483</v>
      </c>
      <c r="D4160" s="51" t="s">
        <v>1400</v>
      </c>
      <c r="E4160" s="51" t="s">
        <v>1399</v>
      </c>
      <c r="F4160" s="51" t="s">
        <v>1204</v>
      </c>
      <c r="G4160" s="51" t="s">
        <v>1203</v>
      </c>
      <c r="H4160" s="51" t="s">
        <v>1202</v>
      </c>
      <c r="I4160" s="51" t="s">
        <v>1201</v>
      </c>
      <c r="J4160" s="51" t="s">
        <v>1200</v>
      </c>
      <c r="K4160" s="51" t="s">
        <v>1199</v>
      </c>
      <c r="L4160" s="51" t="s">
        <v>1198</v>
      </c>
      <c r="M4160" s="51" t="s">
        <v>1211</v>
      </c>
      <c r="N4160" s="51" t="s">
        <v>1164</v>
      </c>
      <c r="O4160" s="51">
        <v>327900</v>
      </c>
      <c r="P4160" s="51" t="s">
        <v>1195</v>
      </c>
      <c r="Q4160" s="51" t="s">
        <v>1194</v>
      </c>
      <c r="R4160" s="51" t="s">
        <v>1213</v>
      </c>
      <c r="T4160" s="51" t="s">
        <v>2321</v>
      </c>
    </row>
    <row r="4161" spans="1:20" x14ac:dyDescent="0.2">
      <c r="A4161" s="51" t="s">
        <v>2484</v>
      </c>
      <c r="B4161" s="51" t="s">
        <v>1208</v>
      </c>
      <c r="C4161" s="51" t="s">
        <v>2483</v>
      </c>
      <c r="D4161" s="51" t="s">
        <v>1400</v>
      </c>
      <c r="E4161" s="51" t="s">
        <v>1399</v>
      </c>
      <c r="F4161" s="51" t="s">
        <v>1204</v>
      </c>
      <c r="G4161" s="51" t="s">
        <v>1203</v>
      </c>
      <c r="H4161" s="51" t="s">
        <v>1202</v>
      </c>
      <c r="I4161" s="51" t="s">
        <v>1201</v>
      </c>
      <c r="J4161" s="51" t="s">
        <v>1200</v>
      </c>
      <c r="K4161" s="51" t="s">
        <v>1199</v>
      </c>
      <c r="L4161" s="51" t="s">
        <v>1251</v>
      </c>
      <c r="M4161" s="51" t="s">
        <v>1791</v>
      </c>
      <c r="N4161" s="51" t="s">
        <v>2735</v>
      </c>
      <c r="O4161" s="51">
        <v>222900</v>
      </c>
      <c r="P4161" s="51" t="s">
        <v>1195</v>
      </c>
      <c r="Q4161" s="51" t="s">
        <v>1194</v>
      </c>
      <c r="R4161" s="51" t="s">
        <v>1213</v>
      </c>
      <c r="T4161" s="51" t="s">
        <v>1352</v>
      </c>
    </row>
    <row r="4162" spans="1:20" x14ac:dyDescent="0.2">
      <c r="A4162" s="51" t="s">
        <v>2484</v>
      </c>
      <c r="B4162" s="51" t="s">
        <v>1208</v>
      </c>
      <c r="C4162" s="51" t="s">
        <v>2483</v>
      </c>
      <c r="D4162" s="51" t="s">
        <v>1400</v>
      </c>
      <c r="E4162" s="51" t="s">
        <v>1399</v>
      </c>
      <c r="F4162" s="51" t="s">
        <v>1204</v>
      </c>
      <c r="G4162" s="51" t="s">
        <v>1203</v>
      </c>
      <c r="H4162" s="51" t="s">
        <v>1202</v>
      </c>
      <c r="I4162" s="51" t="s">
        <v>1201</v>
      </c>
      <c r="J4162" s="51" t="s">
        <v>1200</v>
      </c>
      <c r="K4162" s="51" t="s">
        <v>1199</v>
      </c>
      <c r="L4162" s="51" t="s">
        <v>1248</v>
      </c>
      <c r="M4162" s="51" t="s">
        <v>1211</v>
      </c>
      <c r="N4162" s="51" t="s">
        <v>1164</v>
      </c>
      <c r="O4162" s="51">
        <v>154400</v>
      </c>
      <c r="P4162" s="51" t="s">
        <v>1195</v>
      </c>
      <c r="Q4162" s="51" t="s">
        <v>1194</v>
      </c>
      <c r="R4162" s="51" t="s">
        <v>15</v>
      </c>
      <c r="T4162" s="51" t="s">
        <v>2521</v>
      </c>
    </row>
    <row r="4163" spans="1:20" x14ac:dyDescent="0.2">
      <c r="A4163" s="51" t="s">
        <v>2484</v>
      </c>
      <c r="B4163" s="51" t="s">
        <v>1208</v>
      </c>
      <c r="C4163" s="51" t="s">
        <v>2483</v>
      </c>
      <c r="D4163" s="51" t="s">
        <v>1400</v>
      </c>
      <c r="E4163" s="51" t="s">
        <v>1399</v>
      </c>
      <c r="F4163" s="51" t="s">
        <v>1204</v>
      </c>
      <c r="G4163" s="51" t="s">
        <v>1203</v>
      </c>
      <c r="H4163" s="51" t="s">
        <v>1202</v>
      </c>
      <c r="I4163" s="51" t="s">
        <v>1201</v>
      </c>
      <c r="J4163" s="51" t="s">
        <v>1200</v>
      </c>
      <c r="K4163" s="51" t="s">
        <v>1199</v>
      </c>
      <c r="L4163" s="51" t="s">
        <v>1246</v>
      </c>
      <c r="M4163" s="51" t="s">
        <v>1211</v>
      </c>
      <c r="N4163" s="51" t="s">
        <v>1164</v>
      </c>
      <c r="O4163" s="51">
        <v>337200</v>
      </c>
      <c r="P4163" s="51" t="s">
        <v>1195</v>
      </c>
      <c r="Q4163" s="51" t="s">
        <v>1194</v>
      </c>
      <c r="R4163" s="51" t="s">
        <v>1213</v>
      </c>
      <c r="T4163" s="51" t="s">
        <v>2320</v>
      </c>
    </row>
    <row r="4164" spans="1:20" x14ac:dyDescent="0.2">
      <c r="A4164" s="51" t="s">
        <v>2484</v>
      </c>
      <c r="B4164" s="51" t="s">
        <v>1208</v>
      </c>
      <c r="C4164" s="51" t="s">
        <v>2483</v>
      </c>
      <c r="D4164" s="51" t="s">
        <v>1400</v>
      </c>
      <c r="E4164" s="51" t="s">
        <v>1399</v>
      </c>
      <c r="F4164" s="51" t="s">
        <v>1204</v>
      </c>
      <c r="G4164" s="51" t="s">
        <v>1203</v>
      </c>
      <c r="H4164" s="51" t="s">
        <v>1202</v>
      </c>
      <c r="I4164" s="51" t="s">
        <v>1201</v>
      </c>
      <c r="J4164" s="51" t="s">
        <v>1200</v>
      </c>
      <c r="K4164" s="51" t="s">
        <v>1199</v>
      </c>
      <c r="L4164" s="51" t="s">
        <v>1244</v>
      </c>
      <c r="M4164" s="51" t="s">
        <v>1791</v>
      </c>
      <c r="N4164" s="51" t="s">
        <v>2735</v>
      </c>
      <c r="O4164" s="51">
        <v>191800</v>
      </c>
      <c r="P4164" s="51" t="s">
        <v>1195</v>
      </c>
      <c r="Q4164" s="51" t="s">
        <v>1194</v>
      </c>
      <c r="R4164" s="51" t="s">
        <v>15</v>
      </c>
      <c r="T4164" s="51" t="s">
        <v>2557</v>
      </c>
    </row>
    <row r="4165" spans="1:20" x14ac:dyDescent="0.2">
      <c r="A4165" s="51" t="s">
        <v>2484</v>
      </c>
      <c r="B4165" s="51" t="s">
        <v>1208</v>
      </c>
      <c r="C4165" s="51" t="s">
        <v>2483</v>
      </c>
      <c r="D4165" s="51" t="s">
        <v>1400</v>
      </c>
      <c r="E4165" s="51" t="s">
        <v>1399</v>
      </c>
      <c r="F4165" s="51" t="s">
        <v>1204</v>
      </c>
      <c r="G4165" s="51" t="s">
        <v>1203</v>
      </c>
      <c r="H4165" s="51" t="s">
        <v>1202</v>
      </c>
      <c r="I4165" s="51" t="s">
        <v>1201</v>
      </c>
      <c r="J4165" s="51" t="s">
        <v>1200</v>
      </c>
      <c r="K4165" s="51" t="s">
        <v>1199</v>
      </c>
      <c r="L4165" s="51" t="s">
        <v>1242</v>
      </c>
      <c r="M4165" s="51" t="s">
        <v>1791</v>
      </c>
      <c r="N4165" s="51" t="s">
        <v>2735</v>
      </c>
      <c r="O4165" s="51">
        <v>173400</v>
      </c>
      <c r="P4165" s="51" t="s">
        <v>1195</v>
      </c>
      <c r="Q4165" s="51" t="s">
        <v>1194</v>
      </c>
      <c r="R4165" s="51" t="s">
        <v>15</v>
      </c>
      <c r="T4165" s="51" t="s">
        <v>1739</v>
      </c>
    </row>
    <row r="4166" spans="1:20" x14ac:dyDescent="0.2">
      <c r="A4166" s="51" t="s">
        <v>2484</v>
      </c>
      <c r="B4166" s="51" t="s">
        <v>1208</v>
      </c>
      <c r="C4166" s="51" t="s">
        <v>2483</v>
      </c>
      <c r="D4166" s="51" t="s">
        <v>1400</v>
      </c>
      <c r="E4166" s="51" t="s">
        <v>1399</v>
      </c>
      <c r="F4166" s="51" t="s">
        <v>1204</v>
      </c>
      <c r="G4166" s="51" t="s">
        <v>1203</v>
      </c>
      <c r="H4166" s="51" t="s">
        <v>1202</v>
      </c>
      <c r="I4166" s="51" t="s">
        <v>1201</v>
      </c>
      <c r="J4166" s="51" t="s">
        <v>1200</v>
      </c>
      <c r="K4166" s="51" t="s">
        <v>1199</v>
      </c>
      <c r="L4166" s="51" t="s">
        <v>1238</v>
      </c>
      <c r="M4166" s="51" t="s">
        <v>1791</v>
      </c>
      <c r="N4166" s="51" t="s">
        <v>2735</v>
      </c>
      <c r="O4166" s="51">
        <v>271900</v>
      </c>
      <c r="P4166" s="51" t="s">
        <v>1195</v>
      </c>
      <c r="Q4166" s="51" t="s">
        <v>1194</v>
      </c>
      <c r="R4166" s="51" t="s">
        <v>15</v>
      </c>
      <c r="T4166" s="51" t="s">
        <v>2486</v>
      </c>
    </row>
    <row r="4167" spans="1:20" x14ac:dyDescent="0.2">
      <c r="A4167" s="51" t="s">
        <v>2484</v>
      </c>
      <c r="B4167" s="51" t="s">
        <v>1208</v>
      </c>
      <c r="C4167" s="51" t="s">
        <v>2483</v>
      </c>
      <c r="D4167" s="51" t="s">
        <v>1390</v>
      </c>
      <c r="E4167" s="51" t="s">
        <v>1389</v>
      </c>
      <c r="F4167" s="51" t="s">
        <v>1204</v>
      </c>
      <c r="G4167" s="51" t="s">
        <v>1203</v>
      </c>
      <c r="H4167" s="51" t="s">
        <v>1202</v>
      </c>
      <c r="I4167" s="51" t="s">
        <v>1201</v>
      </c>
      <c r="J4167" s="51" t="s">
        <v>1200</v>
      </c>
      <c r="K4167" s="51" t="s">
        <v>1199</v>
      </c>
      <c r="L4167" s="51" t="s">
        <v>1222</v>
      </c>
      <c r="M4167" s="51" t="s">
        <v>1791</v>
      </c>
      <c r="N4167" s="51" t="s">
        <v>2735</v>
      </c>
      <c r="O4167" s="51">
        <v>148400</v>
      </c>
      <c r="P4167" s="51" t="s">
        <v>1195</v>
      </c>
      <c r="Q4167" s="51" t="s">
        <v>1194</v>
      </c>
      <c r="R4167" s="51" t="s">
        <v>15</v>
      </c>
      <c r="T4167" s="51" t="s">
        <v>2556</v>
      </c>
    </row>
    <row r="4168" spans="1:20" x14ac:dyDescent="0.2">
      <c r="A4168" s="51" t="s">
        <v>2484</v>
      </c>
      <c r="B4168" s="51" t="s">
        <v>1208</v>
      </c>
      <c r="C4168" s="51" t="s">
        <v>2483</v>
      </c>
      <c r="D4168" s="51" t="s">
        <v>1390</v>
      </c>
      <c r="E4168" s="51" t="s">
        <v>1389</v>
      </c>
      <c r="F4168" s="51" t="s">
        <v>1204</v>
      </c>
      <c r="G4168" s="51" t="s">
        <v>1203</v>
      </c>
      <c r="H4168" s="51" t="s">
        <v>1202</v>
      </c>
      <c r="I4168" s="51" t="s">
        <v>1201</v>
      </c>
      <c r="J4168" s="51" t="s">
        <v>1200</v>
      </c>
      <c r="K4168" s="51" t="s">
        <v>1199</v>
      </c>
      <c r="L4168" s="51" t="s">
        <v>1219</v>
      </c>
      <c r="M4168" s="51" t="s">
        <v>1791</v>
      </c>
      <c r="N4168" s="51" t="s">
        <v>2735</v>
      </c>
      <c r="O4168" s="51">
        <v>582400</v>
      </c>
      <c r="P4168" s="51" t="s">
        <v>1195</v>
      </c>
      <c r="Q4168" s="51" t="s">
        <v>1194</v>
      </c>
      <c r="R4168" s="51" t="s">
        <v>15</v>
      </c>
      <c r="T4168" s="51" t="s">
        <v>2511</v>
      </c>
    </row>
    <row r="4169" spans="1:20" x14ac:dyDescent="0.2">
      <c r="A4169" s="51" t="s">
        <v>2484</v>
      </c>
      <c r="B4169" s="51" t="s">
        <v>1208</v>
      </c>
      <c r="C4169" s="51" t="s">
        <v>2483</v>
      </c>
      <c r="D4169" s="51" t="s">
        <v>1390</v>
      </c>
      <c r="E4169" s="51" t="s">
        <v>1389</v>
      </c>
      <c r="F4169" s="51" t="s">
        <v>1204</v>
      </c>
      <c r="G4169" s="51" t="s">
        <v>1203</v>
      </c>
      <c r="H4169" s="51" t="s">
        <v>1202</v>
      </c>
      <c r="I4169" s="51" t="s">
        <v>1201</v>
      </c>
      <c r="J4169" s="51" t="s">
        <v>1200</v>
      </c>
      <c r="K4169" s="51" t="s">
        <v>1199</v>
      </c>
      <c r="L4169" s="51" t="s">
        <v>1217</v>
      </c>
      <c r="M4169" s="51" t="s">
        <v>1211</v>
      </c>
      <c r="N4169" s="51" t="s">
        <v>1164</v>
      </c>
      <c r="O4169" s="51">
        <v>327600</v>
      </c>
      <c r="P4169" s="51" t="s">
        <v>1195</v>
      </c>
      <c r="Q4169" s="51" t="s">
        <v>1194</v>
      </c>
      <c r="R4169" s="51" t="s">
        <v>1213</v>
      </c>
      <c r="T4169" s="51" t="s">
        <v>2529</v>
      </c>
    </row>
    <row r="4170" spans="1:20" x14ac:dyDescent="0.2">
      <c r="A4170" s="51" t="s">
        <v>2484</v>
      </c>
      <c r="B4170" s="51" t="s">
        <v>1208</v>
      </c>
      <c r="C4170" s="51" t="s">
        <v>2483</v>
      </c>
      <c r="D4170" s="51" t="s">
        <v>1390</v>
      </c>
      <c r="E4170" s="51" t="s">
        <v>1389</v>
      </c>
      <c r="F4170" s="51" t="s">
        <v>1204</v>
      </c>
      <c r="G4170" s="51" t="s">
        <v>1203</v>
      </c>
      <c r="H4170" s="51" t="s">
        <v>1202</v>
      </c>
      <c r="I4170" s="51" t="s">
        <v>1201</v>
      </c>
      <c r="J4170" s="51" t="s">
        <v>1200</v>
      </c>
      <c r="K4170" s="51" t="s">
        <v>1199</v>
      </c>
      <c r="L4170" s="51" t="s">
        <v>1215</v>
      </c>
      <c r="M4170" s="51" t="s">
        <v>1791</v>
      </c>
      <c r="N4170" s="51" t="s">
        <v>2735</v>
      </c>
      <c r="O4170" s="51">
        <v>131800</v>
      </c>
      <c r="P4170" s="51" t="s">
        <v>1195</v>
      </c>
      <c r="Q4170" s="51" t="s">
        <v>1194</v>
      </c>
      <c r="R4170" s="51" t="s">
        <v>15</v>
      </c>
      <c r="T4170" s="51" t="s">
        <v>2555</v>
      </c>
    </row>
    <row r="4171" spans="1:20" x14ac:dyDescent="0.2">
      <c r="A4171" s="51" t="s">
        <v>2484</v>
      </c>
      <c r="B4171" s="51" t="s">
        <v>1208</v>
      </c>
      <c r="C4171" s="51" t="s">
        <v>2483</v>
      </c>
      <c r="D4171" s="51" t="s">
        <v>1390</v>
      </c>
      <c r="E4171" s="51" t="s">
        <v>1389</v>
      </c>
      <c r="F4171" s="51" t="s">
        <v>1204</v>
      </c>
      <c r="G4171" s="51" t="s">
        <v>1203</v>
      </c>
      <c r="H4171" s="51" t="s">
        <v>1202</v>
      </c>
      <c r="I4171" s="51" t="s">
        <v>1201</v>
      </c>
      <c r="J4171" s="51" t="s">
        <v>1200</v>
      </c>
      <c r="K4171" s="51" t="s">
        <v>1199</v>
      </c>
      <c r="L4171" s="51" t="s">
        <v>1212</v>
      </c>
      <c r="M4171" s="51" t="s">
        <v>1791</v>
      </c>
      <c r="N4171" s="51" t="s">
        <v>2735</v>
      </c>
      <c r="O4171" s="51">
        <v>316600</v>
      </c>
      <c r="P4171" s="51" t="s">
        <v>1195</v>
      </c>
      <c r="Q4171" s="51" t="s">
        <v>1194</v>
      </c>
      <c r="R4171" s="51" t="s">
        <v>1213</v>
      </c>
      <c r="T4171" s="51" t="s">
        <v>2526</v>
      </c>
    </row>
    <row r="4172" spans="1:20" x14ac:dyDescent="0.2">
      <c r="A4172" s="51" t="s">
        <v>2484</v>
      </c>
      <c r="B4172" s="51" t="s">
        <v>1208</v>
      </c>
      <c r="C4172" s="51" t="s">
        <v>2483</v>
      </c>
      <c r="D4172" s="51" t="s">
        <v>1390</v>
      </c>
      <c r="E4172" s="51" t="s">
        <v>1389</v>
      </c>
      <c r="F4172" s="51" t="s">
        <v>1204</v>
      </c>
      <c r="G4172" s="51" t="s">
        <v>1203</v>
      </c>
      <c r="H4172" s="51" t="s">
        <v>1202</v>
      </c>
      <c r="I4172" s="51" t="s">
        <v>1201</v>
      </c>
      <c r="J4172" s="51" t="s">
        <v>1200</v>
      </c>
      <c r="K4172" s="51" t="s">
        <v>1199</v>
      </c>
      <c r="L4172" s="51" t="s">
        <v>1198</v>
      </c>
      <c r="M4172" s="51" t="s">
        <v>1791</v>
      </c>
      <c r="N4172" s="51" t="s">
        <v>2735</v>
      </c>
      <c r="O4172" s="51">
        <v>247700</v>
      </c>
      <c r="P4172" s="51" t="s">
        <v>1195</v>
      </c>
      <c r="Q4172" s="51" t="s">
        <v>1194</v>
      </c>
      <c r="R4172" s="51" t="s">
        <v>1213</v>
      </c>
      <c r="T4172" s="51" t="s">
        <v>2488</v>
      </c>
    </row>
    <row r="4173" spans="1:20" x14ac:dyDescent="0.2">
      <c r="A4173" s="51" t="s">
        <v>2484</v>
      </c>
      <c r="B4173" s="51" t="s">
        <v>1208</v>
      </c>
      <c r="C4173" s="51" t="s">
        <v>2483</v>
      </c>
      <c r="D4173" s="51" t="s">
        <v>1390</v>
      </c>
      <c r="E4173" s="51" t="s">
        <v>1389</v>
      </c>
      <c r="F4173" s="51" t="s">
        <v>1204</v>
      </c>
      <c r="G4173" s="51" t="s">
        <v>1203</v>
      </c>
      <c r="H4173" s="51" t="s">
        <v>1202</v>
      </c>
      <c r="I4173" s="51" t="s">
        <v>1201</v>
      </c>
      <c r="J4173" s="51" t="s">
        <v>1200</v>
      </c>
      <c r="K4173" s="51" t="s">
        <v>1199</v>
      </c>
      <c r="L4173" s="51" t="s">
        <v>1251</v>
      </c>
      <c r="M4173" s="51" t="s">
        <v>1211</v>
      </c>
      <c r="N4173" s="51" t="s">
        <v>1164</v>
      </c>
      <c r="O4173" s="51">
        <v>215981.85</v>
      </c>
      <c r="P4173" s="51" t="s">
        <v>1195</v>
      </c>
      <c r="Q4173" s="51" t="s">
        <v>1194</v>
      </c>
      <c r="R4173" s="51" t="s">
        <v>15</v>
      </c>
      <c r="T4173" s="51" t="s">
        <v>2554</v>
      </c>
    </row>
    <row r="4174" spans="1:20" x14ac:dyDescent="0.2">
      <c r="A4174" s="51" t="s">
        <v>2484</v>
      </c>
      <c r="B4174" s="51" t="s">
        <v>1208</v>
      </c>
      <c r="C4174" s="51" t="s">
        <v>2483</v>
      </c>
      <c r="D4174" s="51" t="s">
        <v>1390</v>
      </c>
      <c r="E4174" s="51" t="s">
        <v>1389</v>
      </c>
      <c r="F4174" s="51" t="s">
        <v>1204</v>
      </c>
      <c r="G4174" s="51" t="s">
        <v>1203</v>
      </c>
      <c r="H4174" s="51" t="s">
        <v>1202</v>
      </c>
      <c r="I4174" s="51" t="s">
        <v>1201</v>
      </c>
      <c r="J4174" s="51" t="s">
        <v>1200</v>
      </c>
      <c r="K4174" s="51" t="s">
        <v>1199</v>
      </c>
      <c r="L4174" s="51" t="s">
        <v>1248</v>
      </c>
      <c r="M4174" s="51" t="s">
        <v>1211</v>
      </c>
      <c r="N4174" s="51" t="s">
        <v>1164</v>
      </c>
      <c r="O4174" s="51">
        <v>536900</v>
      </c>
      <c r="P4174" s="51" t="s">
        <v>1195</v>
      </c>
      <c r="Q4174" s="51" t="s">
        <v>1194</v>
      </c>
      <c r="R4174" s="51" t="s">
        <v>1213</v>
      </c>
      <c r="T4174" s="51" t="s">
        <v>2553</v>
      </c>
    </row>
    <row r="4175" spans="1:20" x14ac:dyDescent="0.2">
      <c r="A4175" s="51" t="s">
        <v>2484</v>
      </c>
      <c r="B4175" s="51" t="s">
        <v>1208</v>
      </c>
      <c r="C4175" s="51" t="s">
        <v>2483</v>
      </c>
      <c r="D4175" s="51" t="s">
        <v>1390</v>
      </c>
      <c r="E4175" s="51" t="s">
        <v>1389</v>
      </c>
      <c r="F4175" s="51" t="s">
        <v>1204</v>
      </c>
      <c r="G4175" s="51" t="s">
        <v>1203</v>
      </c>
      <c r="H4175" s="51" t="s">
        <v>1202</v>
      </c>
      <c r="I4175" s="51" t="s">
        <v>1201</v>
      </c>
      <c r="J4175" s="51" t="s">
        <v>1200</v>
      </c>
      <c r="K4175" s="51" t="s">
        <v>1199</v>
      </c>
      <c r="L4175" s="51" t="s">
        <v>1246</v>
      </c>
      <c r="M4175" s="51" t="s">
        <v>1791</v>
      </c>
      <c r="N4175" s="51" t="s">
        <v>2735</v>
      </c>
      <c r="O4175" s="51">
        <v>298650</v>
      </c>
      <c r="P4175" s="51" t="s">
        <v>1195</v>
      </c>
      <c r="Q4175" s="51" t="s">
        <v>1194</v>
      </c>
      <c r="R4175" s="51" t="s">
        <v>15</v>
      </c>
      <c r="T4175" s="51" t="s">
        <v>2552</v>
      </c>
    </row>
    <row r="4176" spans="1:20" x14ac:dyDescent="0.2">
      <c r="A4176" s="51" t="s">
        <v>2484</v>
      </c>
      <c r="B4176" s="51" t="s">
        <v>1208</v>
      </c>
      <c r="C4176" s="51" t="s">
        <v>2483</v>
      </c>
      <c r="D4176" s="51" t="s">
        <v>1390</v>
      </c>
      <c r="E4176" s="51" t="s">
        <v>1389</v>
      </c>
      <c r="F4176" s="51" t="s">
        <v>1204</v>
      </c>
      <c r="G4176" s="51" t="s">
        <v>1203</v>
      </c>
      <c r="H4176" s="51" t="s">
        <v>1202</v>
      </c>
      <c r="I4176" s="51" t="s">
        <v>1201</v>
      </c>
      <c r="J4176" s="51" t="s">
        <v>1200</v>
      </c>
      <c r="K4176" s="51" t="s">
        <v>1199</v>
      </c>
      <c r="L4176" s="51" t="s">
        <v>1244</v>
      </c>
      <c r="M4176" s="51" t="s">
        <v>1221</v>
      </c>
      <c r="N4176" s="51" t="s">
        <v>1164</v>
      </c>
      <c r="O4176" s="51">
        <v>329500</v>
      </c>
      <c r="P4176" s="51" t="s">
        <v>1195</v>
      </c>
      <c r="Q4176" s="51" t="s">
        <v>1194</v>
      </c>
      <c r="R4176" s="51" t="s">
        <v>15</v>
      </c>
      <c r="T4176" s="51" t="s">
        <v>2480</v>
      </c>
    </row>
    <row r="4177" spans="1:20" x14ac:dyDescent="0.2">
      <c r="A4177" s="51" t="s">
        <v>2484</v>
      </c>
      <c r="B4177" s="51" t="s">
        <v>1208</v>
      </c>
      <c r="C4177" s="51" t="s">
        <v>2483</v>
      </c>
      <c r="D4177" s="51" t="s">
        <v>1390</v>
      </c>
      <c r="E4177" s="51" t="s">
        <v>1389</v>
      </c>
      <c r="F4177" s="51" t="s">
        <v>1204</v>
      </c>
      <c r="G4177" s="51" t="s">
        <v>1203</v>
      </c>
      <c r="H4177" s="51" t="s">
        <v>1202</v>
      </c>
      <c r="I4177" s="51" t="s">
        <v>1201</v>
      </c>
      <c r="J4177" s="51" t="s">
        <v>1200</v>
      </c>
      <c r="K4177" s="51" t="s">
        <v>1199</v>
      </c>
      <c r="L4177" s="51" t="s">
        <v>1242</v>
      </c>
      <c r="M4177" s="51" t="s">
        <v>1791</v>
      </c>
      <c r="N4177" s="51" t="s">
        <v>2735</v>
      </c>
      <c r="O4177" s="51">
        <v>474800</v>
      </c>
      <c r="P4177" s="51" t="s">
        <v>1195</v>
      </c>
      <c r="Q4177" s="51" t="s">
        <v>1194</v>
      </c>
      <c r="R4177" s="51" t="s">
        <v>15</v>
      </c>
      <c r="T4177" s="51" t="s">
        <v>2551</v>
      </c>
    </row>
    <row r="4178" spans="1:20" x14ac:dyDescent="0.2">
      <c r="A4178" s="51" t="s">
        <v>2484</v>
      </c>
      <c r="B4178" s="51" t="s">
        <v>1208</v>
      </c>
      <c r="C4178" s="51" t="s">
        <v>2483</v>
      </c>
      <c r="D4178" s="51" t="s">
        <v>1390</v>
      </c>
      <c r="E4178" s="51" t="s">
        <v>1389</v>
      </c>
      <c r="F4178" s="51" t="s">
        <v>1204</v>
      </c>
      <c r="G4178" s="51" t="s">
        <v>1203</v>
      </c>
      <c r="H4178" s="51" t="s">
        <v>1202</v>
      </c>
      <c r="I4178" s="51" t="s">
        <v>1201</v>
      </c>
      <c r="J4178" s="51" t="s">
        <v>1200</v>
      </c>
      <c r="K4178" s="51" t="s">
        <v>1199</v>
      </c>
      <c r="L4178" s="51" t="s">
        <v>1238</v>
      </c>
      <c r="M4178" s="51" t="s">
        <v>1791</v>
      </c>
      <c r="N4178" s="51" t="s">
        <v>2735</v>
      </c>
      <c r="O4178" s="51">
        <v>314000</v>
      </c>
      <c r="P4178" s="51" t="s">
        <v>1195</v>
      </c>
      <c r="Q4178" s="51" t="s">
        <v>1194</v>
      </c>
      <c r="R4178" s="51" t="s">
        <v>15</v>
      </c>
      <c r="T4178" s="51" t="s">
        <v>2546</v>
      </c>
    </row>
    <row r="4179" spans="1:20" x14ac:dyDescent="0.2">
      <c r="A4179" s="51" t="s">
        <v>2484</v>
      </c>
      <c r="B4179" s="51" t="s">
        <v>1208</v>
      </c>
      <c r="C4179" s="51" t="s">
        <v>2483</v>
      </c>
      <c r="D4179" s="51" t="s">
        <v>1384</v>
      </c>
      <c r="E4179" s="51" t="s">
        <v>1383</v>
      </c>
      <c r="F4179" s="51" t="s">
        <v>1204</v>
      </c>
      <c r="G4179" s="51" t="s">
        <v>1203</v>
      </c>
      <c r="H4179" s="51" t="s">
        <v>1202</v>
      </c>
      <c r="I4179" s="51" t="s">
        <v>1201</v>
      </c>
      <c r="J4179" s="51" t="s">
        <v>1200</v>
      </c>
      <c r="K4179" s="51" t="s">
        <v>1199</v>
      </c>
      <c r="L4179" s="51" t="s">
        <v>1222</v>
      </c>
      <c r="M4179" s="51" t="s">
        <v>1272</v>
      </c>
      <c r="N4179" s="51" t="s">
        <v>1166</v>
      </c>
      <c r="O4179" s="51">
        <v>325900</v>
      </c>
      <c r="P4179" s="51" t="s">
        <v>1195</v>
      </c>
      <c r="Q4179" s="51" t="s">
        <v>1194</v>
      </c>
      <c r="R4179" s="51" t="s">
        <v>1213</v>
      </c>
      <c r="T4179" s="51" t="s">
        <v>2550</v>
      </c>
    </row>
    <row r="4180" spans="1:20" x14ac:dyDescent="0.2">
      <c r="A4180" s="51" t="s">
        <v>2484</v>
      </c>
      <c r="B4180" s="51" t="s">
        <v>1208</v>
      </c>
      <c r="C4180" s="51" t="s">
        <v>2483</v>
      </c>
      <c r="D4180" s="51" t="s">
        <v>1384</v>
      </c>
      <c r="E4180" s="51" t="s">
        <v>1383</v>
      </c>
      <c r="F4180" s="51" t="s">
        <v>1204</v>
      </c>
      <c r="G4180" s="51" t="s">
        <v>1203</v>
      </c>
      <c r="H4180" s="51" t="s">
        <v>1202</v>
      </c>
      <c r="I4180" s="51" t="s">
        <v>1201</v>
      </c>
      <c r="J4180" s="51" t="s">
        <v>1200</v>
      </c>
      <c r="K4180" s="51" t="s">
        <v>1199</v>
      </c>
      <c r="L4180" s="51" t="s">
        <v>1219</v>
      </c>
      <c r="M4180" s="51" t="s">
        <v>1197</v>
      </c>
      <c r="N4180" s="51" t="s">
        <v>1168</v>
      </c>
      <c r="O4180" s="51">
        <v>327600</v>
      </c>
      <c r="P4180" s="51" t="s">
        <v>1195</v>
      </c>
      <c r="Q4180" s="51" t="s">
        <v>1194</v>
      </c>
      <c r="R4180" s="51" t="s">
        <v>15</v>
      </c>
      <c r="T4180" s="51" t="s">
        <v>2529</v>
      </c>
    </row>
    <row r="4181" spans="1:20" x14ac:dyDescent="0.2">
      <c r="A4181" s="51" t="s">
        <v>2484</v>
      </c>
      <c r="B4181" s="51" t="s">
        <v>1208</v>
      </c>
      <c r="C4181" s="51" t="s">
        <v>2483</v>
      </c>
      <c r="D4181" s="51" t="s">
        <v>1384</v>
      </c>
      <c r="E4181" s="51" t="s">
        <v>1383</v>
      </c>
      <c r="F4181" s="51" t="s">
        <v>1204</v>
      </c>
      <c r="G4181" s="51" t="s">
        <v>1203</v>
      </c>
      <c r="H4181" s="51" t="s">
        <v>1202</v>
      </c>
      <c r="I4181" s="51" t="s">
        <v>1201</v>
      </c>
      <c r="J4181" s="51" t="s">
        <v>1200</v>
      </c>
      <c r="K4181" s="51" t="s">
        <v>1199</v>
      </c>
      <c r="L4181" s="51" t="s">
        <v>1217</v>
      </c>
      <c r="M4181" s="51" t="s">
        <v>1197</v>
      </c>
      <c r="N4181" s="51" t="s">
        <v>1168</v>
      </c>
      <c r="O4181" s="51">
        <v>319900</v>
      </c>
      <c r="P4181" s="51" t="s">
        <v>1195</v>
      </c>
      <c r="Q4181" s="51" t="s">
        <v>1194</v>
      </c>
      <c r="R4181" s="51" t="s">
        <v>1213</v>
      </c>
      <c r="T4181" s="51" t="s">
        <v>1474</v>
      </c>
    </row>
    <row r="4182" spans="1:20" x14ac:dyDescent="0.2">
      <c r="A4182" s="51" t="s">
        <v>2484</v>
      </c>
      <c r="B4182" s="51" t="s">
        <v>1208</v>
      </c>
      <c r="C4182" s="51" t="s">
        <v>2483</v>
      </c>
      <c r="D4182" s="51" t="s">
        <v>1384</v>
      </c>
      <c r="E4182" s="51" t="s">
        <v>1383</v>
      </c>
      <c r="F4182" s="51" t="s">
        <v>1204</v>
      </c>
      <c r="G4182" s="51" t="s">
        <v>1203</v>
      </c>
      <c r="H4182" s="51" t="s">
        <v>1202</v>
      </c>
      <c r="I4182" s="51" t="s">
        <v>1201</v>
      </c>
      <c r="J4182" s="51" t="s">
        <v>1200</v>
      </c>
      <c r="K4182" s="51" t="s">
        <v>1199</v>
      </c>
      <c r="L4182" s="51" t="s">
        <v>1215</v>
      </c>
      <c r="M4182" s="51" t="s">
        <v>1791</v>
      </c>
      <c r="N4182" s="51" t="s">
        <v>2735</v>
      </c>
      <c r="O4182" s="51">
        <v>439900</v>
      </c>
      <c r="P4182" s="51" t="s">
        <v>1195</v>
      </c>
      <c r="Q4182" s="51" t="s">
        <v>1194</v>
      </c>
      <c r="R4182" s="51" t="s">
        <v>15</v>
      </c>
      <c r="T4182" s="51" t="s">
        <v>1506</v>
      </c>
    </row>
    <row r="4183" spans="1:20" x14ac:dyDescent="0.2">
      <c r="A4183" s="51" t="s">
        <v>2484</v>
      </c>
      <c r="B4183" s="51" t="s">
        <v>1208</v>
      </c>
      <c r="C4183" s="51" t="s">
        <v>2483</v>
      </c>
      <c r="D4183" s="51" t="s">
        <v>1384</v>
      </c>
      <c r="E4183" s="51" t="s">
        <v>1383</v>
      </c>
      <c r="F4183" s="51" t="s">
        <v>1204</v>
      </c>
      <c r="G4183" s="51" t="s">
        <v>1203</v>
      </c>
      <c r="H4183" s="51" t="s">
        <v>1202</v>
      </c>
      <c r="I4183" s="51" t="s">
        <v>1201</v>
      </c>
      <c r="J4183" s="51" t="s">
        <v>1200</v>
      </c>
      <c r="K4183" s="51" t="s">
        <v>1199</v>
      </c>
      <c r="L4183" s="51" t="s">
        <v>1212</v>
      </c>
      <c r="M4183" s="51" t="s">
        <v>1221</v>
      </c>
      <c r="N4183" s="51" t="s">
        <v>1164</v>
      </c>
      <c r="O4183" s="51">
        <v>183100</v>
      </c>
      <c r="P4183" s="51" t="s">
        <v>1195</v>
      </c>
      <c r="Q4183" s="51" t="s">
        <v>1194</v>
      </c>
      <c r="R4183" s="51" t="s">
        <v>15</v>
      </c>
      <c r="T4183" s="51" t="s">
        <v>2496</v>
      </c>
    </row>
    <row r="4184" spans="1:20" x14ac:dyDescent="0.2">
      <c r="A4184" s="51" t="s">
        <v>2484</v>
      </c>
      <c r="B4184" s="51" t="s">
        <v>1208</v>
      </c>
      <c r="C4184" s="51" t="s">
        <v>2483</v>
      </c>
      <c r="D4184" s="51" t="s">
        <v>1384</v>
      </c>
      <c r="E4184" s="51" t="s">
        <v>1383</v>
      </c>
      <c r="F4184" s="51" t="s">
        <v>1204</v>
      </c>
      <c r="G4184" s="51" t="s">
        <v>1203</v>
      </c>
      <c r="H4184" s="51" t="s">
        <v>1202</v>
      </c>
      <c r="I4184" s="51" t="s">
        <v>1201</v>
      </c>
      <c r="J4184" s="51" t="s">
        <v>1200</v>
      </c>
      <c r="K4184" s="51" t="s">
        <v>1199</v>
      </c>
      <c r="L4184" s="51" t="s">
        <v>1198</v>
      </c>
      <c r="M4184" s="51" t="s">
        <v>1211</v>
      </c>
      <c r="N4184" s="51" t="s">
        <v>1164</v>
      </c>
      <c r="O4184" s="51">
        <v>251000</v>
      </c>
      <c r="P4184" s="51" t="s">
        <v>1195</v>
      </c>
      <c r="Q4184" s="51" t="s">
        <v>1194</v>
      </c>
      <c r="R4184" s="51" t="s">
        <v>1213</v>
      </c>
      <c r="T4184" s="51" t="s">
        <v>2499</v>
      </c>
    </row>
    <row r="4185" spans="1:20" x14ac:dyDescent="0.2">
      <c r="A4185" s="51" t="s">
        <v>2484</v>
      </c>
      <c r="B4185" s="51" t="s">
        <v>1208</v>
      </c>
      <c r="C4185" s="51" t="s">
        <v>2483</v>
      </c>
      <c r="D4185" s="51" t="s">
        <v>1384</v>
      </c>
      <c r="E4185" s="51" t="s">
        <v>1383</v>
      </c>
      <c r="F4185" s="51" t="s">
        <v>1204</v>
      </c>
      <c r="G4185" s="51" t="s">
        <v>1203</v>
      </c>
      <c r="H4185" s="51" t="s">
        <v>1202</v>
      </c>
      <c r="I4185" s="51" t="s">
        <v>1201</v>
      </c>
      <c r="J4185" s="51" t="s">
        <v>1200</v>
      </c>
      <c r="K4185" s="51" t="s">
        <v>1199</v>
      </c>
      <c r="L4185" s="51" t="s">
        <v>1251</v>
      </c>
      <c r="M4185" s="51" t="s">
        <v>1197</v>
      </c>
      <c r="N4185" s="51" t="s">
        <v>1168</v>
      </c>
      <c r="O4185" s="51">
        <v>382900</v>
      </c>
      <c r="P4185" s="51" t="s">
        <v>1195</v>
      </c>
      <c r="Q4185" s="51" t="s">
        <v>1194</v>
      </c>
      <c r="R4185" s="51" t="s">
        <v>1213</v>
      </c>
      <c r="T4185" s="51" t="s">
        <v>2518</v>
      </c>
    </row>
    <row r="4186" spans="1:20" x14ac:dyDescent="0.2">
      <c r="A4186" s="51" t="s">
        <v>2484</v>
      </c>
      <c r="B4186" s="51" t="s">
        <v>1208</v>
      </c>
      <c r="C4186" s="51" t="s">
        <v>2483</v>
      </c>
      <c r="D4186" s="51" t="s">
        <v>1384</v>
      </c>
      <c r="E4186" s="51" t="s">
        <v>1383</v>
      </c>
      <c r="F4186" s="51" t="s">
        <v>1204</v>
      </c>
      <c r="G4186" s="51" t="s">
        <v>1203</v>
      </c>
      <c r="H4186" s="51" t="s">
        <v>1202</v>
      </c>
      <c r="I4186" s="51" t="s">
        <v>1201</v>
      </c>
      <c r="J4186" s="51" t="s">
        <v>1200</v>
      </c>
      <c r="K4186" s="51" t="s">
        <v>1199</v>
      </c>
      <c r="L4186" s="51" t="s">
        <v>1248</v>
      </c>
      <c r="M4186" s="51" t="s">
        <v>1250</v>
      </c>
      <c r="N4186" s="51" t="s">
        <v>1168</v>
      </c>
      <c r="O4186" s="51">
        <v>439900</v>
      </c>
      <c r="P4186" s="51" t="s">
        <v>1195</v>
      </c>
      <c r="Q4186" s="51" t="s">
        <v>1194</v>
      </c>
      <c r="R4186" s="51" t="s">
        <v>1213</v>
      </c>
      <c r="T4186" s="51" t="s">
        <v>1506</v>
      </c>
    </row>
    <row r="4187" spans="1:20" x14ac:dyDescent="0.2">
      <c r="A4187" s="51" t="s">
        <v>2484</v>
      </c>
      <c r="B4187" s="51" t="s">
        <v>1208</v>
      </c>
      <c r="C4187" s="51" t="s">
        <v>2483</v>
      </c>
      <c r="D4187" s="51" t="s">
        <v>1384</v>
      </c>
      <c r="E4187" s="51" t="s">
        <v>1383</v>
      </c>
      <c r="F4187" s="51" t="s">
        <v>1204</v>
      </c>
      <c r="G4187" s="51" t="s">
        <v>1203</v>
      </c>
      <c r="H4187" s="51" t="s">
        <v>1202</v>
      </c>
      <c r="I4187" s="51" t="s">
        <v>1201</v>
      </c>
      <c r="J4187" s="51" t="s">
        <v>1200</v>
      </c>
      <c r="K4187" s="51" t="s">
        <v>1199</v>
      </c>
      <c r="L4187" s="51" t="s">
        <v>1246</v>
      </c>
      <c r="M4187" s="51" t="s">
        <v>1791</v>
      </c>
      <c r="N4187" s="51" t="s">
        <v>2735</v>
      </c>
      <c r="O4187" s="51">
        <v>329900</v>
      </c>
      <c r="P4187" s="51" t="s">
        <v>1195</v>
      </c>
      <c r="Q4187" s="51" t="s">
        <v>1194</v>
      </c>
      <c r="R4187" s="51" t="s">
        <v>1213</v>
      </c>
      <c r="T4187" s="51" t="s">
        <v>1870</v>
      </c>
    </row>
    <row r="4188" spans="1:20" x14ac:dyDescent="0.2">
      <c r="A4188" s="51" t="s">
        <v>2484</v>
      </c>
      <c r="B4188" s="51" t="s">
        <v>1208</v>
      </c>
      <c r="C4188" s="51" t="s">
        <v>2483</v>
      </c>
      <c r="D4188" s="51" t="s">
        <v>1384</v>
      </c>
      <c r="E4188" s="51" t="s">
        <v>1383</v>
      </c>
      <c r="F4188" s="51" t="s">
        <v>1204</v>
      </c>
      <c r="G4188" s="51" t="s">
        <v>1203</v>
      </c>
      <c r="H4188" s="51" t="s">
        <v>1202</v>
      </c>
      <c r="I4188" s="51" t="s">
        <v>1201</v>
      </c>
      <c r="J4188" s="51" t="s">
        <v>1200</v>
      </c>
      <c r="K4188" s="51" t="s">
        <v>1199</v>
      </c>
      <c r="L4188" s="51" t="s">
        <v>1244</v>
      </c>
      <c r="M4188" s="51" t="s">
        <v>1791</v>
      </c>
      <c r="N4188" s="51" t="s">
        <v>2735</v>
      </c>
      <c r="O4188" s="51">
        <v>219000</v>
      </c>
      <c r="P4188" s="51" t="s">
        <v>1195</v>
      </c>
      <c r="Q4188" s="51" t="s">
        <v>1194</v>
      </c>
      <c r="R4188" s="51" t="s">
        <v>15</v>
      </c>
      <c r="T4188" s="51" t="s">
        <v>2446</v>
      </c>
    </row>
    <row r="4189" spans="1:20" x14ac:dyDescent="0.2">
      <c r="A4189" s="51" t="s">
        <v>2484</v>
      </c>
      <c r="B4189" s="51" t="s">
        <v>1208</v>
      </c>
      <c r="C4189" s="51" t="s">
        <v>2483</v>
      </c>
      <c r="D4189" s="51" t="s">
        <v>1384</v>
      </c>
      <c r="E4189" s="51" t="s">
        <v>1383</v>
      </c>
      <c r="F4189" s="51" t="s">
        <v>1204</v>
      </c>
      <c r="G4189" s="51" t="s">
        <v>1203</v>
      </c>
      <c r="H4189" s="51" t="s">
        <v>1202</v>
      </c>
      <c r="I4189" s="51" t="s">
        <v>1201</v>
      </c>
      <c r="J4189" s="51" t="s">
        <v>1200</v>
      </c>
      <c r="K4189" s="51" t="s">
        <v>1199</v>
      </c>
      <c r="L4189" s="51" t="s">
        <v>1242</v>
      </c>
      <c r="M4189" s="51" t="s">
        <v>1250</v>
      </c>
      <c r="N4189" s="51" t="s">
        <v>1168</v>
      </c>
      <c r="O4189" s="51">
        <v>432900</v>
      </c>
      <c r="P4189" s="51" t="s">
        <v>1195</v>
      </c>
      <c r="Q4189" s="51" t="s">
        <v>1194</v>
      </c>
      <c r="R4189" s="51" t="s">
        <v>1213</v>
      </c>
      <c r="T4189" s="51" t="s">
        <v>2498</v>
      </c>
    </row>
    <row r="4190" spans="1:20" x14ac:dyDescent="0.2">
      <c r="A4190" s="51" t="s">
        <v>2484</v>
      </c>
      <c r="B4190" s="51" t="s">
        <v>1208</v>
      </c>
      <c r="C4190" s="51" t="s">
        <v>2483</v>
      </c>
      <c r="D4190" s="51" t="s">
        <v>1384</v>
      </c>
      <c r="E4190" s="51" t="s">
        <v>1383</v>
      </c>
      <c r="F4190" s="51" t="s">
        <v>1204</v>
      </c>
      <c r="G4190" s="51" t="s">
        <v>1203</v>
      </c>
      <c r="H4190" s="51" t="s">
        <v>1202</v>
      </c>
      <c r="I4190" s="51" t="s">
        <v>1201</v>
      </c>
      <c r="J4190" s="51" t="s">
        <v>1200</v>
      </c>
      <c r="K4190" s="51" t="s">
        <v>1199</v>
      </c>
      <c r="L4190" s="51" t="s">
        <v>1238</v>
      </c>
      <c r="M4190" s="51" t="s">
        <v>1211</v>
      </c>
      <c r="N4190" s="51" t="s">
        <v>1164</v>
      </c>
      <c r="O4190" s="51">
        <v>499900</v>
      </c>
      <c r="P4190" s="51" t="s">
        <v>1195</v>
      </c>
      <c r="Q4190" s="51" t="s">
        <v>1194</v>
      </c>
      <c r="R4190" s="51" t="s">
        <v>1213</v>
      </c>
      <c r="T4190" s="51" t="s">
        <v>2019</v>
      </c>
    </row>
    <row r="4191" spans="1:20" x14ac:dyDescent="0.2">
      <c r="A4191" s="51" t="s">
        <v>2484</v>
      </c>
      <c r="B4191" s="51" t="s">
        <v>1208</v>
      </c>
      <c r="C4191" s="51" t="s">
        <v>2483</v>
      </c>
      <c r="D4191" s="51" t="s">
        <v>1377</v>
      </c>
      <c r="E4191" s="51" t="s">
        <v>1376</v>
      </c>
      <c r="F4191" s="51" t="s">
        <v>1204</v>
      </c>
      <c r="G4191" s="51" t="s">
        <v>1203</v>
      </c>
      <c r="H4191" s="51" t="s">
        <v>1202</v>
      </c>
      <c r="I4191" s="51" t="s">
        <v>1201</v>
      </c>
      <c r="J4191" s="51" t="s">
        <v>1200</v>
      </c>
      <c r="K4191" s="51" t="s">
        <v>1199</v>
      </c>
      <c r="L4191" s="51" t="s">
        <v>1222</v>
      </c>
      <c r="M4191" s="51" t="s">
        <v>1791</v>
      </c>
      <c r="N4191" s="51" t="s">
        <v>2735</v>
      </c>
      <c r="O4191" s="51">
        <v>309900</v>
      </c>
      <c r="P4191" s="51" t="s">
        <v>1195</v>
      </c>
      <c r="Q4191" s="51" t="s">
        <v>1194</v>
      </c>
      <c r="R4191" s="51" t="s">
        <v>15</v>
      </c>
      <c r="T4191" s="51" t="s">
        <v>2210</v>
      </c>
    </row>
    <row r="4192" spans="1:20" x14ac:dyDescent="0.2">
      <c r="A4192" s="51" t="s">
        <v>2484</v>
      </c>
      <c r="B4192" s="51" t="s">
        <v>1208</v>
      </c>
      <c r="C4192" s="51" t="s">
        <v>2483</v>
      </c>
      <c r="D4192" s="51" t="s">
        <v>1377</v>
      </c>
      <c r="E4192" s="51" t="s">
        <v>1376</v>
      </c>
      <c r="F4192" s="51" t="s">
        <v>1204</v>
      </c>
      <c r="G4192" s="51" t="s">
        <v>1203</v>
      </c>
      <c r="H4192" s="51" t="s">
        <v>1202</v>
      </c>
      <c r="I4192" s="51" t="s">
        <v>1201</v>
      </c>
      <c r="J4192" s="51" t="s">
        <v>1200</v>
      </c>
      <c r="K4192" s="51" t="s">
        <v>1199</v>
      </c>
      <c r="L4192" s="51" t="s">
        <v>1219</v>
      </c>
      <c r="M4192" s="51" t="s">
        <v>1211</v>
      </c>
      <c r="N4192" s="51" t="s">
        <v>1164</v>
      </c>
      <c r="O4192" s="51">
        <v>209900</v>
      </c>
      <c r="P4192" s="51" t="s">
        <v>1195</v>
      </c>
      <c r="Q4192" s="51" t="s">
        <v>1194</v>
      </c>
      <c r="R4192" s="51" t="s">
        <v>15</v>
      </c>
      <c r="T4192" s="51" t="s">
        <v>2004</v>
      </c>
    </row>
    <row r="4193" spans="1:20" x14ac:dyDescent="0.2">
      <c r="A4193" s="51" t="s">
        <v>2484</v>
      </c>
      <c r="B4193" s="51" t="s">
        <v>1208</v>
      </c>
      <c r="C4193" s="51" t="s">
        <v>2483</v>
      </c>
      <c r="D4193" s="51" t="s">
        <v>1377</v>
      </c>
      <c r="E4193" s="51" t="s">
        <v>1376</v>
      </c>
      <c r="F4193" s="51" t="s">
        <v>1204</v>
      </c>
      <c r="G4193" s="51" t="s">
        <v>1203</v>
      </c>
      <c r="H4193" s="51" t="s">
        <v>1202</v>
      </c>
      <c r="I4193" s="51" t="s">
        <v>1201</v>
      </c>
      <c r="J4193" s="51" t="s">
        <v>1200</v>
      </c>
      <c r="K4193" s="51" t="s">
        <v>1199</v>
      </c>
      <c r="L4193" s="51" t="s">
        <v>1217</v>
      </c>
      <c r="M4193" s="51" t="s">
        <v>1214</v>
      </c>
      <c r="N4193" s="51" t="s">
        <v>1168</v>
      </c>
      <c r="O4193" s="51">
        <v>382900</v>
      </c>
      <c r="P4193" s="51" t="s">
        <v>1195</v>
      </c>
      <c r="Q4193" s="51" t="s">
        <v>1194</v>
      </c>
      <c r="R4193" s="51" t="s">
        <v>15</v>
      </c>
      <c r="T4193" s="51" t="s">
        <v>2518</v>
      </c>
    </row>
    <row r="4194" spans="1:20" x14ac:dyDescent="0.2">
      <c r="A4194" s="51" t="s">
        <v>2484</v>
      </c>
      <c r="B4194" s="51" t="s">
        <v>1208</v>
      </c>
      <c r="C4194" s="51" t="s">
        <v>2483</v>
      </c>
      <c r="D4194" s="51" t="s">
        <v>1377</v>
      </c>
      <c r="E4194" s="51" t="s">
        <v>1376</v>
      </c>
      <c r="F4194" s="51" t="s">
        <v>1204</v>
      </c>
      <c r="G4194" s="51" t="s">
        <v>1203</v>
      </c>
      <c r="H4194" s="51" t="s">
        <v>1202</v>
      </c>
      <c r="I4194" s="51" t="s">
        <v>1201</v>
      </c>
      <c r="J4194" s="51" t="s">
        <v>1200</v>
      </c>
      <c r="K4194" s="51" t="s">
        <v>1199</v>
      </c>
      <c r="L4194" s="51" t="s">
        <v>1215</v>
      </c>
      <c r="M4194" s="51" t="s">
        <v>1272</v>
      </c>
      <c r="N4194" s="51" t="s">
        <v>1166</v>
      </c>
      <c r="O4194" s="51">
        <v>325900</v>
      </c>
      <c r="P4194" s="51" t="s">
        <v>1195</v>
      </c>
      <c r="Q4194" s="51" t="s">
        <v>1194</v>
      </c>
      <c r="R4194" s="51" t="s">
        <v>1213</v>
      </c>
      <c r="T4194" s="51" t="s">
        <v>2550</v>
      </c>
    </row>
    <row r="4195" spans="1:20" x14ac:dyDescent="0.2">
      <c r="A4195" s="51" t="s">
        <v>2484</v>
      </c>
      <c r="B4195" s="51" t="s">
        <v>1208</v>
      </c>
      <c r="C4195" s="51" t="s">
        <v>2483</v>
      </c>
      <c r="D4195" s="51" t="s">
        <v>1377</v>
      </c>
      <c r="E4195" s="51" t="s">
        <v>1376</v>
      </c>
      <c r="F4195" s="51" t="s">
        <v>1204</v>
      </c>
      <c r="G4195" s="51" t="s">
        <v>1203</v>
      </c>
      <c r="H4195" s="51" t="s">
        <v>1202</v>
      </c>
      <c r="I4195" s="51" t="s">
        <v>1201</v>
      </c>
      <c r="J4195" s="51" t="s">
        <v>1200</v>
      </c>
      <c r="K4195" s="51" t="s">
        <v>1199</v>
      </c>
      <c r="L4195" s="51" t="s">
        <v>1212</v>
      </c>
      <c r="M4195" s="51" t="s">
        <v>1197</v>
      </c>
      <c r="N4195" s="51" t="s">
        <v>1168</v>
      </c>
      <c r="O4195" s="51">
        <v>544900</v>
      </c>
      <c r="P4195" s="51" t="s">
        <v>1195</v>
      </c>
      <c r="Q4195" s="51" t="s">
        <v>1194</v>
      </c>
      <c r="R4195" s="51" t="s">
        <v>15</v>
      </c>
      <c r="T4195" s="51" t="s">
        <v>2549</v>
      </c>
    </row>
    <row r="4196" spans="1:20" x14ac:dyDescent="0.2">
      <c r="A4196" s="51" t="s">
        <v>2484</v>
      </c>
      <c r="B4196" s="51" t="s">
        <v>1208</v>
      </c>
      <c r="C4196" s="51" t="s">
        <v>2483</v>
      </c>
      <c r="D4196" s="51" t="s">
        <v>1377</v>
      </c>
      <c r="E4196" s="51" t="s">
        <v>1376</v>
      </c>
      <c r="F4196" s="51" t="s">
        <v>1204</v>
      </c>
      <c r="G4196" s="51" t="s">
        <v>1203</v>
      </c>
      <c r="H4196" s="51" t="s">
        <v>1202</v>
      </c>
      <c r="I4196" s="51" t="s">
        <v>1201</v>
      </c>
      <c r="J4196" s="51" t="s">
        <v>1200</v>
      </c>
      <c r="K4196" s="51" t="s">
        <v>1199</v>
      </c>
      <c r="L4196" s="51" t="s">
        <v>1198</v>
      </c>
      <c r="M4196" s="51" t="s">
        <v>1791</v>
      </c>
      <c r="N4196" s="51" t="s">
        <v>2735</v>
      </c>
      <c r="O4196" s="51">
        <v>97400</v>
      </c>
      <c r="P4196" s="51" t="s">
        <v>1195</v>
      </c>
      <c r="Q4196" s="51" t="s">
        <v>1194</v>
      </c>
      <c r="R4196" s="51" t="s">
        <v>1213</v>
      </c>
      <c r="T4196" s="51" t="s">
        <v>2548</v>
      </c>
    </row>
    <row r="4197" spans="1:20" x14ac:dyDescent="0.2">
      <c r="A4197" s="51" t="s">
        <v>2484</v>
      </c>
      <c r="B4197" s="51" t="s">
        <v>1208</v>
      </c>
      <c r="C4197" s="51" t="s">
        <v>2483</v>
      </c>
      <c r="D4197" s="51" t="s">
        <v>1377</v>
      </c>
      <c r="E4197" s="51" t="s">
        <v>1376</v>
      </c>
      <c r="F4197" s="51" t="s">
        <v>1204</v>
      </c>
      <c r="G4197" s="51" t="s">
        <v>1203</v>
      </c>
      <c r="H4197" s="51" t="s">
        <v>1202</v>
      </c>
      <c r="I4197" s="51" t="s">
        <v>1201</v>
      </c>
      <c r="J4197" s="51" t="s">
        <v>1200</v>
      </c>
      <c r="K4197" s="51" t="s">
        <v>1199</v>
      </c>
      <c r="L4197" s="51" t="s">
        <v>1251</v>
      </c>
      <c r="M4197" s="51" t="s">
        <v>1791</v>
      </c>
      <c r="N4197" s="51" t="s">
        <v>2735</v>
      </c>
      <c r="O4197" s="51">
        <v>183100</v>
      </c>
      <c r="P4197" s="51" t="s">
        <v>1195</v>
      </c>
      <c r="Q4197" s="51" t="s">
        <v>1194</v>
      </c>
      <c r="R4197" s="51" t="s">
        <v>15</v>
      </c>
      <c r="T4197" s="51" t="s">
        <v>2496</v>
      </c>
    </row>
    <row r="4198" spans="1:20" x14ac:dyDescent="0.2">
      <c r="A4198" s="51" t="s">
        <v>2484</v>
      </c>
      <c r="B4198" s="51" t="s">
        <v>1208</v>
      </c>
      <c r="C4198" s="51" t="s">
        <v>2483</v>
      </c>
      <c r="D4198" s="51" t="s">
        <v>1377</v>
      </c>
      <c r="E4198" s="51" t="s">
        <v>1376</v>
      </c>
      <c r="F4198" s="51" t="s">
        <v>1204</v>
      </c>
      <c r="G4198" s="51" t="s">
        <v>1203</v>
      </c>
      <c r="H4198" s="51" t="s">
        <v>1202</v>
      </c>
      <c r="I4198" s="51" t="s">
        <v>1201</v>
      </c>
      <c r="J4198" s="51" t="s">
        <v>1200</v>
      </c>
      <c r="K4198" s="51" t="s">
        <v>1199</v>
      </c>
      <c r="L4198" s="51" t="s">
        <v>1248</v>
      </c>
      <c r="M4198" s="51" t="s">
        <v>1791</v>
      </c>
      <c r="N4198" s="51" t="s">
        <v>2735</v>
      </c>
      <c r="O4198" s="51">
        <v>306900</v>
      </c>
      <c r="P4198" s="51" t="s">
        <v>1195</v>
      </c>
      <c r="Q4198" s="51" t="s">
        <v>1194</v>
      </c>
      <c r="R4198" s="51" t="s">
        <v>15</v>
      </c>
      <c r="T4198" s="51" t="s">
        <v>2368</v>
      </c>
    </row>
    <row r="4199" spans="1:20" x14ac:dyDescent="0.2">
      <c r="A4199" s="51" t="s">
        <v>2484</v>
      </c>
      <c r="B4199" s="51" t="s">
        <v>1208</v>
      </c>
      <c r="C4199" s="51" t="s">
        <v>2483</v>
      </c>
      <c r="D4199" s="51" t="s">
        <v>1377</v>
      </c>
      <c r="E4199" s="51" t="s">
        <v>1376</v>
      </c>
      <c r="F4199" s="51" t="s">
        <v>1204</v>
      </c>
      <c r="G4199" s="51" t="s">
        <v>1203</v>
      </c>
      <c r="H4199" s="51" t="s">
        <v>1202</v>
      </c>
      <c r="I4199" s="51" t="s">
        <v>1201</v>
      </c>
      <c r="J4199" s="51" t="s">
        <v>1200</v>
      </c>
      <c r="K4199" s="51" t="s">
        <v>1199</v>
      </c>
      <c r="L4199" s="51" t="s">
        <v>1246</v>
      </c>
      <c r="M4199" s="51" t="s">
        <v>1211</v>
      </c>
      <c r="N4199" s="51" t="s">
        <v>1164</v>
      </c>
      <c r="O4199" s="51">
        <v>327900</v>
      </c>
      <c r="P4199" s="51" t="s">
        <v>1195</v>
      </c>
      <c r="Q4199" s="51" t="s">
        <v>1194</v>
      </c>
      <c r="R4199" s="51" t="s">
        <v>1213</v>
      </c>
      <c r="T4199" s="51" t="s">
        <v>2321</v>
      </c>
    </row>
    <row r="4200" spans="1:20" x14ac:dyDescent="0.2">
      <c r="A4200" s="51" t="s">
        <v>2484</v>
      </c>
      <c r="B4200" s="51" t="s">
        <v>1208</v>
      </c>
      <c r="C4200" s="51" t="s">
        <v>2483</v>
      </c>
      <c r="D4200" s="51" t="s">
        <v>1377</v>
      </c>
      <c r="E4200" s="51" t="s">
        <v>1376</v>
      </c>
      <c r="F4200" s="51" t="s">
        <v>1204</v>
      </c>
      <c r="G4200" s="51" t="s">
        <v>1203</v>
      </c>
      <c r="H4200" s="51" t="s">
        <v>1202</v>
      </c>
      <c r="I4200" s="51" t="s">
        <v>1201</v>
      </c>
      <c r="J4200" s="51" t="s">
        <v>1200</v>
      </c>
      <c r="K4200" s="51" t="s">
        <v>1199</v>
      </c>
      <c r="L4200" s="51" t="s">
        <v>1244</v>
      </c>
      <c r="M4200" s="51" t="s">
        <v>1791</v>
      </c>
      <c r="N4200" s="51" t="s">
        <v>2735</v>
      </c>
      <c r="O4200" s="51">
        <v>178000</v>
      </c>
      <c r="P4200" s="51" t="s">
        <v>1195</v>
      </c>
      <c r="Q4200" s="51" t="s">
        <v>1194</v>
      </c>
      <c r="R4200" s="51" t="s">
        <v>15</v>
      </c>
      <c r="T4200" s="51" t="s">
        <v>2504</v>
      </c>
    </row>
    <row r="4201" spans="1:20" x14ac:dyDescent="0.2">
      <c r="A4201" s="51" t="s">
        <v>2484</v>
      </c>
      <c r="B4201" s="51" t="s">
        <v>1208</v>
      </c>
      <c r="C4201" s="51" t="s">
        <v>2483</v>
      </c>
      <c r="D4201" s="51" t="s">
        <v>1377</v>
      </c>
      <c r="E4201" s="51" t="s">
        <v>1376</v>
      </c>
      <c r="F4201" s="51" t="s">
        <v>1204</v>
      </c>
      <c r="G4201" s="51" t="s">
        <v>1203</v>
      </c>
      <c r="H4201" s="51" t="s">
        <v>1202</v>
      </c>
      <c r="I4201" s="51" t="s">
        <v>1201</v>
      </c>
      <c r="J4201" s="51" t="s">
        <v>1200</v>
      </c>
      <c r="K4201" s="51" t="s">
        <v>1199</v>
      </c>
      <c r="L4201" s="51" t="s">
        <v>1242</v>
      </c>
      <c r="M4201" s="51" t="s">
        <v>1221</v>
      </c>
      <c r="N4201" s="51" t="s">
        <v>1164</v>
      </c>
      <c r="O4201" s="51">
        <v>154400</v>
      </c>
      <c r="P4201" s="51" t="s">
        <v>1195</v>
      </c>
      <c r="Q4201" s="51" t="s">
        <v>1194</v>
      </c>
      <c r="R4201" s="51" t="s">
        <v>15</v>
      </c>
      <c r="T4201" s="51" t="s">
        <v>2521</v>
      </c>
    </row>
    <row r="4202" spans="1:20" x14ac:dyDescent="0.2">
      <c r="A4202" s="51" t="s">
        <v>2484</v>
      </c>
      <c r="B4202" s="51" t="s">
        <v>1208</v>
      </c>
      <c r="C4202" s="51" t="s">
        <v>2483</v>
      </c>
      <c r="D4202" s="51" t="s">
        <v>1377</v>
      </c>
      <c r="E4202" s="51" t="s">
        <v>1376</v>
      </c>
      <c r="F4202" s="51" t="s">
        <v>1204</v>
      </c>
      <c r="G4202" s="51" t="s">
        <v>1203</v>
      </c>
      <c r="H4202" s="51" t="s">
        <v>1202</v>
      </c>
      <c r="I4202" s="51" t="s">
        <v>1201</v>
      </c>
      <c r="J4202" s="51" t="s">
        <v>1200</v>
      </c>
      <c r="K4202" s="51" t="s">
        <v>1199</v>
      </c>
      <c r="L4202" s="51" t="s">
        <v>1238</v>
      </c>
      <c r="M4202" s="51" t="s">
        <v>1197</v>
      </c>
      <c r="N4202" s="51" t="s">
        <v>1168</v>
      </c>
      <c r="O4202" s="51">
        <v>253700</v>
      </c>
      <c r="P4202" s="51" t="s">
        <v>1195</v>
      </c>
      <c r="Q4202" s="51" t="s">
        <v>1194</v>
      </c>
      <c r="R4202" s="51" t="s">
        <v>15</v>
      </c>
      <c r="T4202" s="51" t="s">
        <v>2398</v>
      </c>
    </row>
    <row r="4203" spans="1:20" x14ac:dyDescent="0.2">
      <c r="A4203" s="51" t="s">
        <v>2484</v>
      </c>
      <c r="B4203" s="51" t="s">
        <v>1208</v>
      </c>
      <c r="C4203" s="51" t="s">
        <v>2483</v>
      </c>
      <c r="D4203" s="51" t="s">
        <v>1369</v>
      </c>
      <c r="E4203" s="51" t="s">
        <v>1368</v>
      </c>
      <c r="F4203" s="51" t="s">
        <v>1204</v>
      </c>
      <c r="G4203" s="51" t="s">
        <v>1203</v>
      </c>
      <c r="H4203" s="51" t="s">
        <v>1202</v>
      </c>
      <c r="I4203" s="51" t="s">
        <v>1201</v>
      </c>
      <c r="J4203" s="51" t="s">
        <v>1200</v>
      </c>
      <c r="K4203" s="51" t="s">
        <v>1199</v>
      </c>
      <c r="L4203" s="51" t="s">
        <v>1222</v>
      </c>
      <c r="M4203" s="51" t="s">
        <v>1791</v>
      </c>
      <c r="N4203" s="51" t="s">
        <v>2735</v>
      </c>
      <c r="O4203" s="51">
        <v>173400</v>
      </c>
      <c r="P4203" s="51" t="s">
        <v>1195</v>
      </c>
      <c r="Q4203" s="51" t="s">
        <v>1194</v>
      </c>
      <c r="R4203" s="51" t="s">
        <v>15</v>
      </c>
      <c r="T4203" s="51" t="s">
        <v>1739</v>
      </c>
    </row>
    <row r="4204" spans="1:20" x14ac:dyDescent="0.2">
      <c r="A4204" s="51" t="s">
        <v>2484</v>
      </c>
      <c r="B4204" s="51" t="s">
        <v>1208</v>
      </c>
      <c r="C4204" s="51" t="s">
        <v>2483</v>
      </c>
      <c r="D4204" s="51" t="s">
        <v>1369</v>
      </c>
      <c r="E4204" s="51" t="s">
        <v>1368</v>
      </c>
      <c r="F4204" s="51" t="s">
        <v>1204</v>
      </c>
      <c r="G4204" s="51" t="s">
        <v>1203</v>
      </c>
      <c r="H4204" s="51" t="s">
        <v>1202</v>
      </c>
      <c r="I4204" s="51" t="s">
        <v>1201</v>
      </c>
      <c r="J4204" s="51" t="s">
        <v>1200</v>
      </c>
      <c r="K4204" s="51" t="s">
        <v>1199</v>
      </c>
      <c r="L4204" s="51" t="s">
        <v>1219</v>
      </c>
      <c r="M4204" s="51" t="s">
        <v>1791</v>
      </c>
      <c r="N4204" s="51" t="s">
        <v>2735</v>
      </c>
      <c r="O4204" s="51">
        <v>132600</v>
      </c>
      <c r="P4204" s="51" t="s">
        <v>1195</v>
      </c>
      <c r="Q4204" s="51" t="s">
        <v>1194</v>
      </c>
      <c r="R4204" s="51" t="s">
        <v>15</v>
      </c>
      <c r="T4204" s="51" t="s">
        <v>2547</v>
      </c>
    </row>
    <row r="4205" spans="1:20" x14ac:dyDescent="0.2">
      <c r="A4205" s="51" t="s">
        <v>2484</v>
      </c>
      <c r="B4205" s="51" t="s">
        <v>1208</v>
      </c>
      <c r="C4205" s="51" t="s">
        <v>2483</v>
      </c>
      <c r="D4205" s="51" t="s">
        <v>1369</v>
      </c>
      <c r="E4205" s="51" t="s">
        <v>1368</v>
      </c>
      <c r="F4205" s="51" t="s">
        <v>1204</v>
      </c>
      <c r="G4205" s="51" t="s">
        <v>1203</v>
      </c>
      <c r="H4205" s="51" t="s">
        <v>1202</v>
      </c>
      <c r="I4205" s="51" t="s">
        <v>1201</v>
      </c>
      <c r="J4205" s="51" t="s">
        <v>1200</v>
      </c>
      <c r="K4205" s="51" t="s">
        <v>1199</v>
      </c>
      <c r="L4205" s="51" t="s">
        <v>1217</v>
      </c>
      <c r="M4205" s="51" t="s">
        <v>1197</v>
      </c>
      <c r="N4205" s="51" t="s">
        <v>1168</v>
      </c>
      <c r="O4205" s="51">
        <v>327900</v>
      </c>
      <c r="P4205" s="51" t="s">
        <v>1195</v>
      </c>
      <c r="Q4205" s="51" t="s">
        <v>1194</v>
      </c>
      <c r="R4205" s="51" t="s">
        <v>1213</v>
      </c>
      <c r="T4205" s="51" t="s">
        <v>2321</v>
      </c>
    </row>
    <row r="4206" spans="1:20" x14ac:dyDescent="0.2">
      <c r="A4206" s="51" t="s">
        <v>2484</v>
      </c>
      <c r="B4206" s="51" t="s">
        <v>1208</v>
      </c>
      <c r="C4206" s="51" t="s">
        <v>2483</v>
      </c>
      <c r="D4206" s="51" t="s">
        <v>1369</v>
      </c>
      <c r="E4206" s="51" t="s">
        <v>1368</v>
      </c>
      <c r="F4206" s="51" t="s">
        <v>1204</v>
      </c>
      <c r="G4206" s="51" t="s">
        <v>1203</v>
      </c>
      <c r="H4206" s="51" t="s">
        <v>1202</v>
      </c>
      <c r="I4206" s="51" t="s">
        <v>1201</v>
      </c>
      <c r="J4206" s="51" t="s">
        <v>1200</v>
      </c>
      <c r="K4206" s="51" t="s">
        <v>1199</v>
      </c>
      <c r="L4206" s="51" t="s">
        <v>1215</v>
      </c>
      <c r="M4206" s="51" t="s">
        <v>1221</v>
      </c>
      <c r="N4206" s="51" t="s">
        <v>1164</v>
      </c>
      <c r="O4206" s="51">
        <v>183100</v>
      </c>
      <c r="P4206" s="51" t="s">
        <v>1195</v>
      </c>
      <c r="Q4206" s="51" t="s">
        <v>1194</v>
      </c>
      <c r="R4206" s="51" t="s">
        <v>15</v>
      </c>
      <c r="T4206" s="51" t="s">
        <v>2496</v>
      </c>
    </row>
    <row r="4207" spans="1:20" x14ac:dyDescent="0.2">
      <c r="A4207" s="51" t="s">
        <v>2484</v>
      </c>
      <c r="B4207" s="51" t="s">
        <v>1208</v>
      </c>
      <c r="C4207" s="51" t="s">
        <v>2483</v>
      </c>
      <c r="D4207" s="51" t="s">
        <v>1369</v>
      </c>
      <c r="E4207" s="51" t="s">
        <v>1368</v>
      </c>
      <c r="F4207" s="51" t="s">
        <v>1204</v>
      </c>
      <c r="G4207" s="51" t="s">
        <v>1203</v>
      </c>
      <c r="H4207" s="51" t="s">
        <v>1202</v>
      </c>
      <c r="I4207" s="51" t="s">
        <v>1201</v>
      </c>
      <c r="J4207" s="51" t="s">
        <v>1200</v>
      </c>
      <c r="K4207" s="51" t="s">
        <v>1199</v>
      </c>
      <c r="L4207" s="51" t="s">
        <v>1212</v>
      </c>
      <c r="M4207" s="51" t="s">
        <v>1791</v>
      </c>
      <c r="N4207" s="51" t="s">
        <v>2735</v>
      </c>
      <c r="O4207" s="51">
        <v>309900</v>
      </c>
      <c r="P4207" s="51" t="s">
        <v>1195</v>
      </c>
      <c r="Q4207" s="51" t="s">
        <v>1194</v>
      </c>
      <c r="R4207" s="51" t="s">
        <v>15</v>
      </c>
      <c r="T4207" s="51" t="s">
        <v>2210</v>
      </c>
    </row>
    <row r="4208" spans="1:20" x14ac:dyDescent="0.2">
      <c r="A4208" s="51" t="s">
        <v>2484</v>
      </c>
      <c r="B4208" s="51" t="s">
        <v>1208</v>
      </c>
      <c r="C4208" s="51" t="s">
        <v>2483</v>
      </c>
      <c r="D4208" s="51" t="s">
        <v>1369</v>
      </c>
      <c r="E4208" s="51" t="s">
        <v>1368</v>
      </c>
      <c r="F4208" s="51" t="s">
        <v>1204</v>
      </c>
      <c r="G4208" s="51" t="s">
        <v>1203</v>
      </c>
      <c r="H4208" s="51" t="s">
        <v>1202</v>
      </c>
      <c r="I4208" s="51" t="s">
        <v>1201</v>
      </c>
      <c r="J4208" s="51" t="s">
        <v>1200</v>
      </c>
      <c r="K4208" s="51" t="s">
        <v>1199</v>
      </c>
      <c r="L4208" s="51" t="s">
        <v>1198</v>
      </c>
      <c r="M4208" s="51" t="s">
        <v>1197</v>
      </c>
      <c r="N4208" s="51" t="s">
        <v>1168</v>
      </c>
      <c r="O4208" s="51">
        <v>247700</v>
      </c>
      <c r="P4208" s="51" t="s">
        <v>1195</v>
      </c>
      <c r="Q4208" s="51" t="s">
        <v>1194</v>
      </c>
      <c r="R4208" s="51" t="s">
        <v>15</v>
      </c>
      <c r="T4208" s="51" t="s">
        <v>2488</v>
      </c>
    </row>
    <row r="4209" spans="1:20" x14ac:dyDescent="0.2">
      <c r="A4209" s="51" t="s">
        <v>2484</v>
      </c>
      <c r="B4209" s="51" t="s">
        <v>1208</v>
      </c>
      <c r="C4209" s="51" t="s">
        <v>2483</v>
      </c>
      <c r="D4209" s="51" t="s">
        <v>1369</v>
      </c>
      <c r="E4209" s="51" t="s">
        <v>1368</v>
      </c>
      <c r="F4209" s="51" t="s">
        <v>1204</v>
      </c>
      <c r="G4209" s="51" t="s">
        <v>1203</v>
      </c>
      <c r="H4209" s="51" t="s">
        <v>1202</v>
      </c>
      <c r="I4209" s="51" t="s">
        <v>1201</v>
      </c>
      <c r="J4209" s="51" t="s">
        <v>1200</v>
      </c>
      <c r="K4209" s="51" t="s">
        <v>1199</v>
      </c>
      <c r="L4209" s="51" t="s">
        <v>1251</v>
      </c>
      <c r="M4209" s="51" t="s">
        <v>1211</v>
      </c>
      <c r="N4209" s="51" t="s">
        <v>1164</v>
      </c>
      <c r="O4209" s="51">
        <v>314000</v>
      </c>
      <c r="P4209" s="51" t="s">
        <v>1195</v>
      </c>
      <c r="Q4209" s="51" t="s">
        <v>1194</v>
      </c>
      <c r="R4209" s="51" t="s">
        <v>1213</v>
      </c>
      <c r="T4209" s="51" t="s">
        <v>2546</v>
      </c>
    </row>
    <row r="4210" spans="1:20" x14ac:dyDescent="0.2">
      <c r="A4210" s="51" t="s">
        <v>2484</v>
      </c>
      <c r="B4210" s="51" t="s">
        <v>1208</v>
      </c>
      <c r="C4210" s="51" t="s">
        <v>2483</v>
      </c>
      <c r="D4210" s="51" t="s">
        <v>1369</v>
      </c>
      <c r="E4210" s="51" t="s">
        <v>1368</v>
      </c>
      <c r="F4210" s="51" t="s">
        <v>1204</v>
      </c>
      <c r="G4210" s="51" t="s">
        <v>1203</v>
      </c>
      <c r="H4210" s="51" t="s">
        <v>1202</v>
      </c>
      <c r="I4210" s="51" t="s">
        <v>1201</v>
      </c>
      <c r="J4210" s="51" t="s">
        <v>1200</v>
      </c>
      <c r="K4210" s="51" t="s">
        <v>1199</v>
      </c>
      <c r="L4210" s="51" t="s">
        <v>1248</v>
      </c>
      <c r="M4210" s="51" t="s">
        <v>1211</v>
      </c>
      <c r="N4210" s="51" t="s">
        <v>1164</v>
      </c>
      <c r="O4210" s="51">
        <v>167900</v>
      </c>
      <c r="P4210" s="51" t="s">
        <v>1195</v>
      </c>
      <c r="Q4210" s="51" t="s">
        <v>1194</v>
      </c>
      <c r="R4210" s="51" t="s">
        <v>15</v>
      </c>
      <c r="T4210" s="51" t="s">
        <v>1901</v>
      </c>
    </row>
    <row r="4211" spans="1:20" x14ac:dyDescent="0.2">
      <c r="A4211" s="51" t="s">
        <v>2484</v>
      </c>
      <c r="B4211" s="51" t="s">
        <v>1208</v>
      </c>
      <c r="C4211" s="51" t="s">
        <v>2483</v>
      </c>
      <c r="D4211" s="51" t="s">
        <v>1369</v>
      </c>
      <c r="E4211" s="51" t="s">
        <v>1368</v>
      </c>
      <c r="F4211" s="51" t="s">
        <v>1204</v>
      </c>
      <c r="G4211" s="51" t="s">
        <v>1203</v>
      </c>
      <c r="H4211" s="51" t="s">
        <v>1202</v>
      </c>
      <c r="I4211" s="51" t="s">
        <v>1201</v>
      </c>
      <c r="J4211" s="51" t="s">
        <v>1200</v>
      </c>
      <c r="K4211" s="51" t="s">
        <v>1199</v>
      </c>
      <c r="L4211" s="51" t="s">
        <v>1246</v>
      </c>
      <c r="M4211" s="51" t="s">
        <v>1791</v>
      </c>
      <c r="N4211" s="51" t="s">
        <v>2735</v>
      </c>
      <c r="O4211" s="51">
        <v>224000</v>
      </c>
      <c r="P4211" s="51" t="s">
        <v>1195</v>
      </c>
      <c r="Q4211" s="51" t="s">
        <v>1194</v>
      </c>
      <c r="R4211" s="51" t="s">
        <v>1213</v>
      </c>
      <c r="T4211" s="51" t="s">
        <v>2545</v>
      </c>
    </row>
    <row r="4212" spans="1:20" x14ac:dyDescent="0.2">
      <c r="A4212" s="51" t="s">
        <v>2484</v>
      </c>
      <c r="B4212" s="51" t="s">
        <v>1208</v>
      </c>
      <c r="C4212" s="51" t="s">
        <v>2483</v>
      </c>
      <c r="D4212" s="51" t="s">
        <v>1369</v>
      </c>
      <c r="E4212" s="51" t="s">
        <v>1368</v>
      </c>
      <c r="F4212" s="51" t="s">
        <v>1204</v>
      </c>
      <c r="G4212" s="51" t="s">
        <v>1203</v>
      </c>
      <c r="H4212" s="51" t="s">
        <v>1202</v>
      </c>
      <c r="I4212" s="51" t="s">
        <v>1201</v>
      </c>
      <c r="J4212" s="51" t="s">
        <v>1200</v>
      </c>
      <c r="K4212" s="51" t="s">
        <v>1199</v>
      </c>
      <c r="L4212" s="51" t="s">
        <v>1244</v>
      </c>
      <c r="M4212" s="51" t="s">
        <v>1791</v>
      </c>
      <c r="N4212" s="51" t="s">
        <v>2735</v>
      </c>
      <c r="O4212" s="51">
        <v>145000</v>
      </c>
      <c r="P4212" s="51" t="s">
        <v>1195</v>
      </c>
      <c r="Q4212" s="51" t="s">
        <v>1194</v>
      </c>
      <c r="R4212" s="51" t="s">
        <v>15</v>
      </c>
      <c r="T4212" s="51" t="s">
        <v>2544</v>
      </c>
    </row>
    <row r="4213" spans="1:20" x14ac:dyDescent="0.2">
      <c r="A4213" s="51" t="s">
        <v>2484</v>
      </c>
      <c r="B4213" s="51" t="s">
        <v>1208</v>
      </c>
      <c r="C4213" s="51" t="s">
        <v>2483</v>
      </c>
      <c r="D4213" s="51" t="s">
        <v>1369</v>
      </c>
      <c r="E4213" s="51" t="s">
        <v>1368</v>
      </c>
      <c r="F4213" s="51" t="s">
        <v>1204</v>
      </c>
      <c r="G4213" s="51" t="s">
        <v>1203</v>
      </c>
      <c r="H4213" s="51" t="s">
        <v>1202</v>
      </c>
      <c r="I4213" s="51" t="s">
        <v>1201</v>
      </c>
      <c r="J4213" s="51" t="s">
        <v>1200</v>
      </c>
      <c r="K4213" s="51" t="s">
        <v>1199</v>
      </c>
      <c r="L4213" s="51" t="s">
        <v>1242</v>
      </c>
      <c r="M4213" s="51" t="s">
        <v>1791</v>
      </c>
      <c r="N4213" s="51" t="s">
        <v>2735</v>
      </c>
      <c r="O4213" s="51">
        <v>326600</v>
      </c>
      <c r="P4213" s="51" t="s">
        <v>1195</v>
      </c>
      <c r="Q4213" s="51" t="s">
        <v>1194</v>
      </c>
      <c r="R4213" s="51" t="s">
        <v>1213</v>
      </c>
      <c r="T4213" s="51" t="s">
        <v>2543</v>
      </c>
    </row>
    <row r="4214" spans="1:20" x14ac:dyDescent="0.2">
      <c r="A4214" s="51" t="s">
        <v>2484</v>
      </c>
      <c r="B4214" s="51" t="s">
        <v>1208</v>
      </c>
      <c r="C4214" s="51" t="s">
        <v>2483</v>
      </c>
      <c r="D4214" s="51" t="s">
        <v>1369</v>
      </c>
      <c r="E4214" s="51" t="s">
        <v>1368</v>
      </c>
      <c r="F4214" s="51" t="s">
        <v>1204</v>
      </c>
      <c r="G4214" s="51" t="s">
        <v>1203</v>
      </c>
      <c r="H4214" s="51" t="s">
        <v>1202</v>
      </c>
      <c r="I4214" s="51" t="s">
        <v>1201</v>
      </c>
      <c r="J4214" s="51" t="s">
        <v>1200</v>
      </c>
      <c r="K4214" s="51" t="s">
        <v>1199</v>
      </c>
      <c r="L4214" s="51" t="s">
        <v>1238</v>
      </c>
      <c r="M4214" s="51" t="s">
        <v>1211</v>
      </c>
      <c r="N4214" s="51" t="s">
        <v>1164</v>
      </c>
      <c r="O4214" s="51">
        <v>316600</v>
      </c>
      <c r="P4214" s="51" t="s">
        <v>1195</v>
      </c>
      <c r="Q4214" s="51" t="s">
        <v>1194</v>
      </c>
      <c r="R4214" s="51" t="s">
        <v>1213</v>
      </c>
      <c r="T4214" s="51" t="s">
        <v>2526</v>
      </c>
    </row>
    <row r="4215" spans="1:20" x14ac:dyDescent="0.2">
      <c r="A4215" s="51" t="s">
        <v>2484</v>
      </c>
      <c r="B4215" s="51" t="s">
        <v>1208</v>
      </c>
      <c r="C4215" s="51" t="s">
        <v>2483</v>
      </c>
      <c r="D4215" s="51" t="s">
        <v>1362</v>
      </c>
      <c r="E4215" s="51" t="s">
        <v>1361</v>
      </c>
      <c r="F4215" s="51" t="s">
        <v>1204</v>
      </c>
      <c r="G4215" s="51" t="s">
        <v>1203</v>
      </c>
      <c r="H4215" s="51" t="s">
        <v>1202</v>
      </c>
      <c r="I4215" s="51" t="s">
        <v>1201</v>
      </c>
      <c r="J4215" s="51" t="s">
        <v>1200</v>
      </c>
      <c r="K4215" s="51" t="s">
        <v>1199</v>
      </c>
      <c r="L4215" s="51" t="s">
        <v>1222</v>
      </c>
      <c r="M4215" s="51" t="s">
        <v>1211</v>
      </c>
      <c r="N4215" s="51" t="s">
        <v>1164</v>
      </c>
      <c r="O4215" s="51">
        <v>229900</v>
      </c>
      <c r="P4215" s="51" t="s">
        <v>1195</v>
      </c>
      <c r="Q4215" s="51" t="s">
        <v>1194</v>
      </c>
      <c r="R4215" s="51" t="s">
        <v>15</v>
      </c>
      <c r="T4215" s="51" t="s">
        <v>1654</v>
      </c>
    </row>
    <row r="4216" spans="1:20" x14ac:dyDescent="0.2">
      <c r="A4216" s="51" t="s">
        <v>2484</v>
      </c>
      <c r="B4216" s="51" t="s">
        <v>1208</v>
      </c>
      <c r="C4216" s="51" t="s">
        <v>2483</v>
      </c>
      <c r="D4216" s="51" t="s">
        <v>1362</v>
      </c>
      <c r="E4216" s="51" t="s">
        <v>1361</v>
      </c>
      <c r="F4216" s="51" t="s">
        <v>1204</v>
      </c>
      <c r="G4216" s="51" t="s">
        <v>1203</v>
      </c>
      <c r="H4216" s="51" t="s">
        <v>1202</v>
      </c>
      <c r="I4216" s="51" t="s">
        <v>1201</v>
      </c>
      <c r="J4216" s="51" t="s">
        <v>1200</v>
      </c>
      <c r="K4216" s="51" t="s">
        <v>1199</v>
      </c>
      <c r="L4216" s="51" t="s">
        <v>1219</v>
      </c>
      <c r="M4216" s="51" t="s">
        <v>1211</v>
      </c>
      <c r="N4216" s="51" t="s">
        <v>1164</v>
      </c>
      <c r="O4216" s="51">
        <v>183100</v>
      </c>
      <c r="P4216" s="51" t="s">
        <v>1195</v>
      </c>
      <c r="Q4216" s="51" t="s">
        <v>1194</v>
      </c>
      <c r="R4216" s="51" t="s">
        <v>15</v>
      </c>
      <c r="T4216" s="51" t="s">
        <v>2496</v>
      </c>
    </row>
    <row r="4217" spans="1:20" x14ac:dyDescent="0.2">
      <c r="A4217" s="51" t="s">
        <v>2484</v>
      </c>
      <c r="B4217" s="51" t="s">
        <v>1208</v>
      </c>
      <c r="C4217" s="51" t="s">
        <v>2483</v>
      </c>
      <c r="D4217" s="51" t="s">
        <v>1362</v>
      </c>
      <c r="E4217" s="51" t="s">
        <v>1361</v>
      </c>
      <c r="F4217" s="51" t="s">
        <v>1204</v>
      </c>
      <c r="G4217" s="51" t="s">
        <v>1203</v>
      </c>
      <c r="H4217" s="51" t="s">
        <v>1202</v>
      </c>
      <c r="I4217" s="51" t="s">
        <v>1201</v>
      </c>
      <c r="J4217" s="51" t="s">
        <v>1200</v>
      </c>
      <c r="K4217" s="51" t="s">
        <v>1199</v>
      </c>
      <c r="L4217" s="51" t="s">
        <v>1217</v>
      </c>
      <c r="M4217" s="51" t="s">
        <v>1791</v>
      </c>
      <c r="N4217" s="51" t="s">
        <v>2735</v>
      </c>
      <c r="O4217" s="51">
        <v>275500</v>
      </c>
      <c r="P4217" s="51" t="s">
        <v>1195</v>
      </c>
      <c r="Q4217" s="51" t="s">
        <v>1194</v>
      </c>
      <c r="R4217" s="51" t="s">
        <v>15</v>
      </c>
      <c r="T4217" s="51" t="s">
        <v>1920</v>
      </c>
    </row>
    <row r="4218" spans="1:20" x14ac:dyDescent="0.2">
      <c r="A4218" s="51" t="s">
        <v>2484</v>
      </c>
      <c r="B4218" s="51" t="s">
        <v>1208</v>
      </c>
      <c r="C4218" s="51" t="s">
        <v>2483</v>
      </c>
      <c r="D4218" s="51" t="s">
        <v>1362</v>
      </c>
      <c r="E4218" s="51" t="s">
        <v>1361</v>
      </c>
      <c r="F4218" s="51" t="s">
        <v>1204</v>
      </c>
      <c r="G4218" s="51" t="s">
        <v>1203</v>
      </c>
      <c r="H4218" s="51" t="s">
        <v>1202</v>
      </c>
      <c r="I4218" s="51" t="s">
        <v>1201</v>
      </c>
      <c r="J4218" s="51" t="s">
        <v>1200</v>
      </c>
      <c r="K4218" s="51" t="s">
        <v>1199</v>
      </c>
      <c r="L4218" s="51" t="s">
        <v>1215</v>
      </c>
      <c r="M4218" s="51" t="s">
        <v>1211</v>
      </c>
      <c r="N4218" s="51" t="s">
        <v>1164</v>
      </c>
      <c r="O4218" s="51">
        <v>427400</v>
      </c>
      <c r="P4218" s="51" t="s">
        <v>1195</v>
      </c>
      <c r="Q4218" s="51" t="s">
        <v>1194</v>
      </c>
      <c r="R4218" s="51" t="s">
        <v>1213</v>
      </c>
      <c r="T4218" s="51" t="s">
        <v>2536</v>
      </c>
    </row>
    <row r="4219" spans="1:20" x14ac:dyDescent="0.2">
      <c r="A4219" s="51" t="s">
        <v>2484</v>
      </c>
      <c r="B4219" s="51" t="s">
        <v>1208</v>
      </c>
      <c r="C4219" s="51" t="s">
        <v>2483</v>
      </c>
      <c r="D4219" s="51" t="s">
        <v>1362</v>
      </c>
      <c r="E4219" s="51" t="s">
        <v>1361</v>
      </c>
      <c r="F4219" s="51" t="s">
        <v>1204</v>
      </c>
      <c r="G4219" s="51" t="s">
        <v>1203</v>
      </c>
      <c r="H4219" s="51" t="s">
        <v>1202</v>
      </c>
      <c r="I4219" s="51" t="s">
        <v>1201</v>
      </c>
      <c r="J4219" s="51" t="s">
        <v>1200</v>
      </c>
      <c r="K4219" s="51" t="s">
        <v>1199</v>
      </c>
      <c r="L4219" s="51" t="s">
        <v>1212</v>
      </c>
      <c r="M4219" s="51" t="s">
        <v>1211</v>
      </c>
      <c r="N4219" s="51" t="s">
        <v>1164</v>
      </c>
      <c r="O4219" s="51">
        <v>259364.8</v>
      </c>
      <c r="P4219" s="51" t="s">
        <v>1195</v>
      </c>
      <c r="Q4219" s="51" t="s">
        <v>1194</v>
      </c>
      <c r="R4219" s="51" t="s">
        <v>15</v>
      </c>
      <c r="T4219" s="51" t="s">
        <v>2493</v>
      </c>
    </row>
    <row r="4220" spans="1:20" x14ac:dyDescent="0.2">
      <c r="A4220" s="51" t="s">
        <v>2484</v>
      </c>
      <c r="B4220" s="51" t="s">
        <v>1208</v>
      </c>
      <c r="C4220" s="51" t="s">
        <v>2483</v>
      </c>
      <c r="D4220" s="51" t="s">
        <v>1362</v>
      </c>
      <c r="E4220" s="51" t="s">
        <v>1361</v>
      </c>
      <c r="F4220" s="51" t="s">
        <v>1204</v>
      </c>
      <c r="G4220" s="51" t="s">
        <v>1203</v>
      </c>
      <c r="H4220" s="51" t="s">
        <v>1202</v>
      </c>
      <c r="I4220" s="51" t="s">
        <v>1201</v>
      </c>
      <c r="J4220" s="51" t="s">
        <v>1200</v>
      </c>
      <c r="K4220" s="51" t="s">
        <v>1199</v>
      </c>
      <c r="L4220" s="51" t="s">
        <v>1198</v>
      </c>
      <c r="M4220" s="51" t="s">
        <v>1791</v>
      </c>
      <c r="N4220" s="51" t="s">
        <v>2735</v>
      </c>
      <c r="O4220" s="51">
        <v>148000</v>
      </c>
      <c r="P4220" s="51" t="s">
        <v>1195</v>
      </c>
      <c r="Q4220" s="51" t="s">
        <v>1194</v>
      </c>
      <c r="R4220" s="51" t="s">
        <v>15</v>
      </c>
      <c r="T4220" s="51" t="s">
        <v>2542</v>
      </c>
    </row>
    <row r="4221" spans="1:20" x14ac:dyDescent="0.2">
      <c r="A4221" s="51" t="s">
        <v>2484</v>
      </c>
      <c r="B4221" s="51" t="s">
        <v>1208</v>
      </c>
      <c r="C4221" s="51" t="s">
        <v>2483</v>
      </c>
      <c r="D4221" s="51" t="s">
        <v>1362</v>
      </c>
      <c r="E4221" s="51" t="s">
        <v>1361</v>
      </c>
      <c r="F4221" s="51" t="s">
        <v>1204</v>
      </c>
      <c r="G4221" s="51" t="s">
        <v>1203</v>
      </c>
      <c r="H4221" s="51" t="s">
        <v>1202</v>
      </c>
      <c r="I4221" s="51" t="s">
        <v>1201</v>
      </c>
      <c r="J4221" s="51" t="s">
        <v>1200</v>
      </c>
      <c r="K4221" s="51" t="s">
        <v>1199</v>
      </c>
      <c r="L4221" s="51" t="s">
        <v>1251</v>
      </c>
      <c r="M4221" s="51" t="s">
        <v>1791</v>
      </c>
      <c r="N4221" s="51" t="s">
        <v>2735</v>
      </c>
      <c r="O4221" s="51">
        <v>135700</v>
      </c>
      <c r="P4221" s="51" t="s">
        <v>1195</v>
      </c>
      <c r="Q4221" s="51" t="s">
        <v>1194</v>
      </c>
      <c r="R4221" s="51" t="s">
        <v>15</v>
      </c>
      <c r="T4221" s="51" t="s">
        <v>2134</v>
      </c>
    </row>
    <row r="4222" spans="1:20" x14ac:dyDescent="0.2">
      <c r="A4222" s="51" t="s">
        <v>2484</v>
      </c>
      <c r="B4222" s="51" t="s">
        <v>1208</v>
      </c>
      <c r="C4222" s="51" t="s">
        <v>2483</v>
      </c>
      <c r="D4222" s="51" t="s">
        <v>1362</v>
      </c>
      <c r="E4222" s="51" t="s">
        <v>1361</v>
      </c>
      <c r="F4222" s="51" t="s">
        <v>1204</v>
      </c>
      <c r="G4222" s="51" t="s">
        <v>1203</v>
      </c>
      <c r="H4222" s="51" t="s">
        <v>1202</v>
      </c>
      <c r="I4222" s="51" t="s">
        <v>1201</v>
      </c>
      <c r="J4222" s="51" t="s">
        <v>1200</v>
      </c>
      <c r="K4222" s="51" t="s">
        <v>1199</v>
      </c>
      <c r="L4222" s="51" t="s">
        <v>1248</v>
      </c>
      <c r="M4222" s="51" t="s">
        <v>1197</v>
      </c>
      <c r="N4222" s="51" t="s">
        <v>1168</v>
      </c>
      <c r="O4222" s="51">
        <v>327900</v>
      </c>
      <c r="P4222" s="51" t="s">
        <v>1195</v>
      </c>
      <c r="Q4222" s="51" t="s">
        <v>1194</v>
      </c>
      <c r="R4222" s="51" t="s">
        <v>15</v>
      </c>
      <c r="T4222" s="51" t="s">
        <v>2321</v>
      </c>
    </row>
    <row r="4223" spans="1:20" x14ac:dyDescent="0.2">
      <c r="A4223" s="51" t="s">
        <v>2484</v>
      </c>
      <c r="B4223" s="51" t="s">
        <v>1208</v>
      </c>
      <c r="C4223" s="51" t="s">
        <v>2483</v>
      </c>
      <c r="D4223" s="51" t="s">
        <v>1362</v>
      </c>
      <c r="E4223" s="51" t="s">
        <v>1361</v>
      </c>
      <c r="F4223" s="51" t="s">
        <v>1204</v>
      </c>
      <c r="G4223" s="51" t="s">
        <v>1203</v>
      </c>
      <c r="H4223" s="51" t="s">
        <v>1202</v>
      </c>
      <c r="I4223" s="51" t="s">
        <v>1201</v>
      </c>
      <c r="J4223" s="51" t="s">
        <v>1200</v>
      </c>
      <c r="K4223" s="51" t="s">
        <v>1199</v>
      </c>
      <c r="L4223" s="51" t="s">
        <v>1246</v>
      </c>
      <c r="M4223" s="51" t="s">
        <v>1197</v>
      </c>
      <c r="N4223" s="51" t="s">
        <v>1168</v>
      </c>
      <c r="O4223" s="51">
        <v>327600</v>
      </c>
      <c r="P4223" s="51" t="s">
        <v>1195</v>
      </c>
      <c r="Q4223" s="51" t="s">
        <v>1194</v>
      </c>
      <c r="R4223" s="51" t="s">
        <v>1213</v>
      </c>
      <c r="T4223" s="51" t="s">
        <v>2529</v>
      </c>
    </row>
    <row r="4224" spans="1:20" x14ac:dyDescent="0.2">
      <c r="A4224" s="51" t="s">
        <v>2484</v>
      </c>
      <c r="B4224" s="51" t="s">
        <v>1208</v>
      </c>
      <c r="C4224" s="51" t="s">
        <v>2483</v>
      </c>
      <c r="D4224" s="51" t="s">
        <v>1362</v>
      </c>
      <c r="E4224" s="51" t="s">
        <v>1361</v>
      </c>
      <c r="F4224" s="51" t="s">
        <v>1204</v>
      </c>
      <c r="G4224" s="51" t="s">
        <v>1203</v>
      </c>
      <c r="H4224" s="51" t="s">
        <v>1202</v>
      </c>
      <c r="I4224" s="51" t="s">
        <v>1201</v>
      </c>
      <c r="J4224" s="51" t="s">
        <v>1200</v>
      </c>
      <c r="K4224" s="51" t="s">
        <v>1199</v>
      </c>
      <c r="L4224" s="51" t="s">
        <v>1244</v>
      </c>
      <c r="M4224" s="51" t="s">
        <v>1791</v>
      </c>
      <c r="N4224" s="51" t="s">
        <v>2735</v>
      </c>
      <c r="O4224" s="51">
        <v>178200</v>
      </c>
      <c r="P4224" s="51" t="s">
        <v>1195</v>
      </c>
      <c r="Q4224" s="51" t="s">
        <v>1194</v>
      </c>
      <c r="R4224" s="51" t="s">
        <v>1213</v>
      </c>
      <c r="T4224" s="51" t="s">
        <v>2497</v>
      </c>
    </row>
    <row r="4225" spans="1:20" x14ac:dyDescent="0.2">
      <c r="A4225" s="51" t="s">
        <v>2484</v>
      </c>
      <c r="B4225" s="51" t="s">
        <v>1208</v>
      </c>
      <c r="C4225" s="51" t="s">
        <v>2483</v>
      </c>
      <c r="D4225" s="51" t="s">
        <v>1362</v>
      </c>
      <c r="E4225" s="51" t="s">
        <v>1361</v>
      </c>
      <c r="F4225" s="51" t="s">
        <v>1204</v>
      </c>
      <c r="G4225" s="51" t="s">
        <v>1203</v>
      </c>
      <c r="H4225" s="51" t="s">
        <v>1202</v>
      </c>
      <c r="I4225" s="51" t="s">
        <v>1201</v>
      </c>
      <c r="J4225" s="51" t="s">
        <v>1200</v>
      </c>
      <c r="K4225" s="51" t="s">
        <v>1199</v>
      </c>
      <c r="L4225" s="51" t="s">
        <v>1242</v>
      </c>
      <c r="M4225" s="51" t="s">
        <v>1211</v>
      </c>
      <c r="N4225" s="51" t="s">
        <v>1164</v>
      </c>
      <c r="O4225" s="51">
        <v>265900</v>
      </c>
      <c r="P4225" s="51" t="s">
        <v>1195</v>
      </c>
      <c r="Q4225" s="51" t="s">
        <v>1194</v>
      </c>
      <c r="R4225" s="51" t="s">
        <v>15</v>
      </c>
      <c r="T4225" s="51" t="s">
        <v>1418</v>
      </c>
    </row>
    <row r="4226" spans="1:20" x14ac:dyDescent="0.2">
      <c r="A4226" s="51" t="s">
        <v>2484</v>
      </c>
      <c r="B4226" s="51" t="s">
        <v>1208</v>
      </c>
      <c r="C4226" s="51" t="s">
        <v>2483</v>
      </c>
      <c r="D4226" s="51" t="s">
        <v>1362</v>
      </c>
      <c r="E4226" s="51" t="s">
        <v>1361</v>
      </c>
      <c r="F4226" s="51" t="s">
        <v>1204</v>
      </c>
      <c r="G4226" s="51" t="s">
        <v>1203</v>
      </c>
      <c r="H4226" s="51" t="s">
        <v>1202</v>
      </c>
      <c r="I4226" s="51" t="s">
        <v>1201</v>
      </c>
      <c r="J4226" s="51" t="s">
        <v>1200</v>
      </c>
      <c r="K4226" s="51" t="s">
        <v>1199</v>
      </c>
      <c r="L4226" s="51" t="s">
        <v>1238</v>
      </c>
      <c r="M4226" s="51" t="s">
        <v>1221</v>
      </c>
      <c r="N4226" s="51" t="s">
        <v>1164</v>
      </c>
      <c r="O4226" s="51">
        <v>292400</v>
      </c>
      <c r="P4226" s="51" t="s">
        <v>1195</v>
      </c>
      <c r="Q4226" s="51" t="s">
        <v>1194</v>
      </c>
      <c r="R4226" s="51" t="s">
        <v>15</v>
      </c>
      <c r="T4226" s="51" t="s">
        <v>2184</v>
      </c>
    </row>
    <row r="4227" spans="1:20" x14ac:dyDescent="0.2">
      <c r="A4227" s="51" t="s">
        <v>2484</v>
      </c>
      <c r="B4227" s="51" t="s">
        <v>1208</v>
      </c>
      <c r="C4227" s="51" t="s">
        <v>2483</v>
      </c>
      <c r="D4227" s="51" t="s">
        <v>1358</v>
      </c>
      <c r="E4227" s="51" t="s">
        <v>1357</v>
      </c>
      <c r="F4227" s="51" t="s">
        <v>1204</v>
      </c>
      <c r="G4227" s="51" t="s">
        <v>1203</v>
      </c>
      <c r="H4227" s="51" t="s">
        <v>1202</v>
      </c>
      <c r="I4227" s="51" t="s">
        <v>1201</v>
      </c>
      <c r="J4227" s="51" t="s">
        <v>1200</v>
      </c>
      <c r="K4227" s="51" t="s">
        <v>1199</v>
      </c>
      <c r="L4227" s="51" t="s">
        <v>1222</v>
      </c>
      <c r="M4227" s="51" t="s">
        <v>1211</v>
      </c>
      <c r="N4227" s="51" t="s">
        <v>1164</v>
      </c>
      <c r="O4227" s="51">
        <v>426400</v>
      </c>
      <c r="P4227" s="51" t="s">
        <v>1195</v>
      </c>
      <c r="Q4227" s="51" t="s">
        <v>1194</v>
      </c>
      <c r="R4227" s="51" t="s">
        <v>15</v>
      </c>
      <c r="T4227" s="51" t="s">
        <v>1517</v>
      </c>
    </row>
    <row r="4228" spans="1:20" x14ac:dyDescent="0.2">
      <c r="A4228" s="51" t="s">
        <v>2484</v>
      </c>
      <c r="B4228" s="51" t="s">
        <v>1208</v>
      </c>
      <c r="C4228" s="51" t="s">
        <v>2483</v>
      </c>
      <c r="D4228" s="51" t="s">
        <v>1358</v>
      </c>
      <c r="E4228" s="51" t="s">
        <v>1357</v>
      </c>
      <c r="F4228" s="51" t="s">
        <v>1204</v>
      </c>
      <c r="G4228" s="51" t="s">
        <v>1203</v>
      </c>
      <c r="H4228" s="51" t="s">
        <v>1202</v>
      </c>
      <c r="I4228" s="51" t="s">
        <v>1201</v>
      </c>
      <c r="J4228" s="51" t="s">
        <v>1200</v>
      </c>
      <c r="K4228" s="51" t="s">
        <v>1199</v>
      </c>
      <c r="L4228" s="51" t="s">
        <v>1219</v>
      </c>
      <c r="M4228" s="51" t="s">
        <v>1791</v>
      </c>
      <c r="N4228" s="51" t="s">
        <v>2735</v>
      </c>
      <c r="O4228" s="51">
        <v>197500</v>
      </c>
      <c r="P4228" s="51" t="s">
        <v>1195</v>
      </c>
      <c r="Q4228" s="51" t="s">
        <v>1194</v>
      </c>
      <c r="R4228" s="51" t="s">
        <v>15</v>
      </c>
      <c r="T4228" s="51" t="s">
        <v>2540</v>
      </c>
    </row>
    <row r="4229" spans="1:20" x14ac:dyDescent="0.2">
      <c r="A4229" s="51" t="s">
        <v>2484</v>
      </c>
      <c r="B4229" s="51" t="s">
        <v>1208</v>
      </c>
      <c r="C4229" s="51" t="s">
        <v>2483</v>
      </c>
      <c r="D4229" s="51" t="s">
        <v>1358</v>
      </c>
      <c r="E4229" s="51" t="s">
        <v>1357</v>
      </c>
      <c r="F4229" s="51" t="s">
        <v>1204</v>
      </c>
      <c r="G4229" s="51" t="s">
        <v>1203</v>
      </c>
      <c r="H4229" s="51" t="s">
        <v>1202</v>
      </c>
      <c r="I4229" s="51" t="s">
        <v>1201</v>
      </c>
      <c r="J4229" s="51" t="s">
        <v>1200</v>
      </c>
      <c r="K4229" s="51" t="s">
        <v>1199</v>
      </c>
      <c r="L4229" s="51" t="s">
        <v>1217</v>
      </c>
      <c r="M4229" s="51" t="s">
        <v>1791</v>
      </c>
      <c r="N4229" s="51" t="s">
        <v>2735</v>
      </c>
      <c r="O4229" s="51">
        <v>409900</v>
      </c>
      <c r="P4229" s="51" t="s">
        <v>1195</v>
      </c>
      <c r="Q4229" s="51" t="s">
        <v>1194</v>
      </c>
      <c r="R4229" s="51" t="s">
        <v>15</v>
      </c>
      <c r="T4229" s="51" t="s">
        <v>1450</v>
      </c>
    </row>
    <row r="4230" spans="1:20" x14ac:dyDescent="0.2">
      <c r="A4230" s="51" t="s">
        <v>2484</v>
      </c>
      <c r="B4230" s="51" t="s">
        <v>1208</v>
      </c>
      <c r="C4230" s="51" t="s">
        <v>2483</v>
      </c>
      <c r="D4230" s="51" t="s">
        <v>1358</v>
      </c>
      <c r="E4230" s="51" t="s">
        <v>1357</v>
      </c>
      <c r="F4230" s="51" t="s">
        <v>1204</v>
      </c>
      <c r="G4230" s="51" t="s">
        <v>1203</v>
      </c>
      <c r="H4230" s="51" t="s">
        <v>1202</v>
      </c>
      <c r="I4230" s="51" t="s">
        <v>1201</v>
      </c>
      <c r="J4230" s="51" t="s">
        <v>1200</v>
      </c>
      <c r="K4230" s="51" t="s">
        <v>1199</v>
      </c>
      <c r="L4230" s="51" t="s">
        <v>1215</v>
      </c>
      <c r="M4230" s="51" t="s">
        <v>1211</v>
      </c>
      <c r="N4230" s="51" t="s">
        <v>1164</v>
      </c>
      <c r="O4230" s="51">
        <v>306900</v>
      </c>
      <c r="P4230" s="51" t="s">
        <v>1195</v>
      </c>
      <c r="Q4230" s="51" t="s">
        <v>1194</v>
      </c>
      <c r="R4230" s="51" t="s">
        <v>1213</v>
      </c>
      <c r="T4230" s="51" t="s">
        <v>2368</v>
      </c>
    </row>
    <row r="4231" spans="1:20" x14ac:dyDescent="0.2">
      <c r="A4231" s="51" t="s">
        <v>2484</v>
      </c>
      <c r="B4231" s="51" t="s">
        <v>1208</v>
      </c>
      <c r="C4231" s="51" t="s">
        <v>2483</v>
      </c>
      <c r="D4231" s="51" t="s">
        <v>1358</v>
      </c>
      <c r="E4231" s="51" t="s">
        <v>1357</v>
      </c>
      <c r="F4231" s="51" t="s">
        <v>1204</v>
      </c>
      <c r="G4231" s="51" t="s">
        <v>1203</v>
      </c>
      <c r="H4231" s="51" t="s">
        <v>1202</v>
      </c>
      <c r="I4231" s="51" t="s">
        <v>1201</v>
      </c>
      <c r="J4231" s="51" t="s">
        <v>1200</v>
      </c>
      <c r="K4231" s="51" t="s">
        <v>1199</v>
      </c>
      <c r="L4231" s="51" t="s">
        <v>1212</v>
      </c>
      <c r="M4231" s="51" t="s">
        <v>1211</v>
      </c>
      <c r="N4231" s="51" t="s">
        <v>1164</v>
      </c>
      <c r="O4231" s="51">
        <v>179899.76</v>
      </c>
      <c r="P4231" s="51" t="s">
        <v>1195</v>
      </c>
      <c r="Q4231" s="51" t="s">
        <v>1194</v>
      </c>
      <c r="R4231" s="51" t="s">
        <v>15</v>
      </c>
      <c r="T4231" s="51" t="s">
        <v>2541</v>
      </c>
    </row>
    <row r="4232" spans="1:20" x14ac:dyDescent="0.2">
      <c r="A4232" s="51" t="s">
        <v>2484</v>
      </c>
      <c r="B4232" s="51" t="s">
        <v>1208</v>
      </c>
      <c r="C4232" s="51" t="s">
        <v>2483</v>
      </c>
      <c r="D4232" s="51" t="s">
        <v>1358</v>
      </c>
      <c r="E4232" s="51" t="s">
        <v>1357</v>
      </c>
      <c r="F4232" s="51" t="s">
        <v>1204</v>
      </c>
      <c r="G4232" s="51" t="s">
        <v>1203</v>
      </c>
      <c r="H4232" s="51" t="s">
        <v>1202</v>
      </c>
      <c r="I4232" s="51" t="s">
        <v>1201</v>
      </c>
      <c r="J4232" s="51" t="s">
        <v>1200</v>
      </c>
      <c r="K4232" s="51" t="s">
        <v>1199</v>
      </c>
      <c r="L4232" s="51" t="s">
        <v>1198</v>
      </c>
      <c r="M4232" s="51" t="s">
        <v>1221</v>
      </c>
      <c r="N4232" s="51" t="s">
        <v>1164</v>
      </c>
      <c r="O4232" s="51">
        <v>321300</v>
      </c>
      <c r="P4232" s="51" t="s">
        <v>1195</v>
      </c>
      <c r="Q4232" s="51" t="s">
        <v>1194</v>
      </c>
      <c r="R4232" s="51" t="s">
        <v>15</v>
      </c>
      <c r="T4232" s="51" t="s">
        <v>2533</v>
      </c>
    </row>
    <row r="4233" spans="1:20" x14ac:dyDescent="0.2">
      <c r="A4233" s="51" t="s">
        <v>2484</v>
      </c>
      <c r="B4233" s="51" t="s">
        <v>1208</v>
      </c>
      <c r="C4233" s="51" t="s">
        <v>2483</v>
      </c>
      <c r="D4233" s="51" t="s">
        <v>1354</v>
      </c>
      <c r="E4233" s="51" t="s">
        <v>1353</v>
      </c>
      <c r="F4233" s="51" t="s">
        <v>1204</v>
      </c>
      <c r="G4233" s="51" t="s">
        <v>1203</v>
      </c>
      <c r="H4233" s="51" t="s">
        <v>1202</v>
      </c>
      <c r="I4233" s="51" t="s">
        <v>1201</v>
      </c>
      <c r="J4233" s="51" t="s">
        <v>1200</v>
      </c>
      <c r="K4233" s="51" t="s">
        <v>1199</v>
      </c>
      <c r="L4233" s="51" t="s">
        <v>1222</v>
      </c>
      <c r="M4233" s="51" t="s">
        <v>1791</v>
      </c>
      <c r="N4233" s="51" t="s">
        <v>2735</v>
      </c>
      <c r="O4233" s="51">
        <v>309900</v>
      </c>
      <c r="P4233" s="51" t="s">
        <v>1195</v>
      </c>
      <c r="Q4233" s="51" t="s">
        <v>1194</v>
      </c>
      <c r="R4233" s="51" t="s">
        <v>1213</v>
      </c>
      <c r="T4233" s="51" t="s">
        <v>2210</v>
      </c>
    </row>
    <row r="4234" spans="1:20" x14ac:dyDescent="0.2">
      <c r="A4234" s="51" t="s">
        <v>2484</v>
      </c>
      <c r="B4234" s="51" t="s">
        <v>1208</v>
      </c>
      <c r="C4234" s="51" t="s">
        <v>2483</v>
      </c>
      <c r="D4234" s="51" t="s">
        <v>1354</v>
      </c>
      <c r="E4234" s="51" t="s">
        <v>1353</v>
      </c>
      <c r="F4234" s="51" t="s">
        <v>1204</v>
      </c>
      <c r="G4234" s="51" t="s">
        <v>1203</v>
      </c>
      <c r="H4234" s="51" t="s">
        <v>1202</v>
      </c>
      <c r="I4234" s="51" t="s">
        <v>1201</v>
      </c>
      <c r="J4234" s="51" t="s">
        <v>1200</v>
      </c>
      <c r="K4234" s="51" t="s">
        <v>1199</v>
      </c>
      <c r="L4234" s="51" t="s">
        <v>1219</v>
      </c>
      <c r="M4234" s="51" t="s">
        <v>1791</v>
      </c>
      <c r="N4234" s="51" t="s">
        <v>2735</v>
      </c>
      <c r="O4234" s="51">
        <v>162000</v>
      </c>
      <c r="P4234" s="51" t="s">
        <v>1195</v>
      </c>
      <c r="Q4234" s="51" t="s">
        <v>1194</v>
      </c>
      <c r="R4234" s="51" t="s">
        <v>1213</v>
      </c>
      <c r="T4234" s="51" t="s">
        <v>2537</v>
      </c>
    </row>
    <row r="4235" spans="1:20" x14ac:dyDescent="0.2">
      <c r="A4235" s="51" t="s">
        <v>2484</v>
      </c>
      <c r="B4235" s="51" t="s">
        <v>1208</v>
      </c>
      <c r="C4235" s="51" t="s">
        <v>2483</v>
      </c>
      <c r="D4235" s="51" t="s">
        <v>1354</v>
      </c>
      <c r="E4235" s="51" t="s">
        <v>1353</v>
      </c>
      <c r="F4235" s="51" t="s">
        <v>1204</v>
      </c>
      <c r="G4235" s="51" t="s">
        <v>1203</v>
      </c>
      <c r="H4235" s="51" t="s">
        <v>1202</v>
      </c>
      <c r="I4235" s="51" t="s">
        <v>1201</v>
      </c>
      <c r="J4235" s="51" t="s">
        <v>1200</v>
      </c>
      <c r="K4235" s="51" t="s">
        <v>1199</v>
      </c>
      <c r="L4235" s="51" t="s">
        <v>1217</v>
      </c>
      <c r="M4235" s="51" t="s">
        <v>1791</v>
      </c>
      <c r="N4235" s="51" t="s">
        <v>2735</v>
      </c>
      <c r="O4235" s="51">
        <v>183100</v>
      </c>
      <c r="P4235" s="51" t="s">
        <v>1195</v>
      </c>
      <c r="Q4235" s="51" t="s">
        <v>1194</v>
      </c>
      <c r="R4235" s="51" t="s">
        <v>15</v>
      </c>
      <c r="T4235" s="51" t="s">
        <v>2496</v>
      </c>
    </row>
    <row r="4236" spans="1:20" x14ac:dyDescent="0.2">
      <c r="A4236" s="51" t="s">
        <v>2484</v>
      </c>
      <c r="B4236" s="51" t="s">
        <v>1208</v>
      </c>
      <c r="C4236" s="51" t="s">
        <v>2483</v>
      </c>
      <c r="D4236" s="51" t="s">
        <v>1354</v>
      </c>
      <c r="E4236" s="51" t="s">
        <v>1353</v>
      </c>
      <c r="F4236" s="51" t="s">
        <v>1204</v>
      </c>
      <c r="G4236" s="51" t="s">
        <v>1203</v>
      </c>
      <c r="H4236" s="51" t="s">
        <v>1202</v>
      </c>
      <c r="I4236" s="51" t="s">
        <v>1201</v>
      </c>
      <c r="J4236" s="51" t="s">
        <v>1200</v>
      </c>
      <c r="K4236" s="51" t="s">
        <v>1199</v>
      </c>
      <c r="L4236" s="51" t="s">
        <v>1215</v>
      </c>
      <c r="M4236" s="51" t="s">
        <v>1791</v>
      </c>
      <c r="N4236" s="51" t="s">
        <v>2735</v>
      </c>
      <c r="O4236" s="51">
        <v>145300</v>
      </c>
      <c r="P4236" s="51" t="s">
        <v>1195</v>
      </c>
      <c r="Q4236" s="51" t="s">
        <v>1194</v>
      </c>
      <c r="R4236" s="51" t="s">
        <v>15</v>
      </c>
      <c r="T4236" s="51" t="s">
        <v>2455</v>
      </c>
    </row>
    <row r="4237" spans="1:20" x14ac:dyDescent="0.2">
      <c r="A4237" s="51" t="s">
        <v>2484</v>
      </c>
      <c r="B4237" s="51" t="s">
        <v>1208</v>
      </c>
      <c r="C4237" s="51" t="s">
        <v>2483</v>
      </c>
      <c r="D4237" s="51" t="s">
        <v>1354</v>
      </c>
      <c r="E4237" s="51" t="s">
        <v>1353</v>
      </c>
      <c r="F4237" s="51" t="s">
        <v>1204</v>
      </c>
      <c r="G4237" s="51" t="s">
        <v>1203</v>
      </c>
      <c r="H4237" s="51" t="s">
        <v>1202</v>
      </c>
      <c r="I4237" s="51" t="s">
        <v>1201</v>
      </c>
      <c r="J4237" s="51" t="s">
        <v>1200</v>
      </c>
      <c r="K4237" s="51" t="s">
        <v>1199</v>
      </c>
      <c r="L4237" s="51" t="s">
        <v>1212</v>
      </c>
      <c r="M4237" s="51" t="s">
        <v>1791</v>
      </c>
      <c r="N4237" s="51" t="s">
        <v>2735</v>
      </c>
      <c r="O4237" s="51">
        <v>154400</v>
      </c>
      <c r="P4237" s="51" t="s">
        <v>1195</v>
      </c>
      <c r="Q4237" s="51" t="s">
        <v>1194</v>
      </c>
      <c r="R4237" s="51" t="s">
        <v>15</v>
      </c>
      <c r="T4237" s="51" t="s">
        <v>2521</v>
      </c>
    </row>
    <row r="4238" spans="1:20" x14ac:dyDescent="0.2">
      <c r="A4238" s="51" t="s">
        <v>2484</v>
      </c>
      <c r="B4238" s="51" t="s">
        <v>1208</v>
      </c>
      <c r="C4238" s="51" t="s">
        <v>2483</v>
      </c>
      <c r="D4238" s="51" t="s">
        <v>1354</v>
      </c>
      <c r="E4238" s="51" t="s">
        <v>1353</v>
      </c>
      <c r="F4238" s="51" t="s">
        <v>1204</v>
      </c>
      <c r="G4238" s="51" t="s">
        <v>1203</v>
      </c>
      <c r="H4238" s="51" t="s">
        <v>1202</v>
      </c>
      <c r="I4238" s="51" t="s">
        <v>1201</v>
      </c>
      <c r="J4238" s="51" t="s">
        <v>1200</v>
      </c>
      <c r="K4238" s="51" t="s">
        <v>1199</v>
      </c>
      <c r="L4238" s="51" t="s">
        <v>1198</v>
      </c>
      <c r="M4238" s="51" t="s">
        <v>1211</v>
      </c>
      <c r="N4238" s="51" t="s">
        <v>1164</v>
      </c>
      <c r="O4238" s="51">
        <v>327900</v>
      </c>
      <c r="P4238" s="51" t="s">
        <v>1195</v>
      </c>
      <c r="Q4238" s="51" t="s">
        <v>1194</v>
      </c>
      <c r="R4238" s="51" t="s">
        <v>1213</v>
      </c>
      <c r="T4238" s="51" t="s">
        <v>2321</v>
      </c>
    </row>
    <row r="4239" spans="1:20" x14ac:dyDescent="0.2">
      <c r="A4239" s="51" t="s">
        <v>2484</v>
      </c>
      <c r="B4239" s="51" t="s">
        <v>1208</v>
      </c>
      <c r="C4239" s="51" t="s">
        <v>2483</v>
      </c>
      <c r="D4239" s="51" t="s">
        <v>1351</v>
      </c>
      <c r="E4239" s="51" t="s">
        <v>1350</v>
      </c>
      <c r="F4239" s="51" t="s">
        <v>1204</v>
      </c>
      <c r="G4239" s="51" t="s">
        <v>1203</v>
      </c>
      <c r="H4239" s="51" t="s">
        <v>1202</v>
      </c>
      <c r="I4239" s="51" t="s">
        <v>1201</v>
      </c>
      <c r="J4239" s="51" t="s">
        <v>1200</v>
      </c>
      <c r="K4239" s="51" t="s">
        <v>1199</v>
      </c>
      <c r="L4239" s="51" t="s">
        <v>1222</v>
      </c>
      <c r="M4239" s="51" t="s">
        <v>1211</v>
      </c>
      <c r="N4239" s="51" t="s">
        <v>1164</v>
      </c>
      <c r="O4239" s="51">
        <v>197500</v>
      </c>
      <c r="P4239" s="51" t="s">
        <v>1195</v>
      </c>
      <c r="Q4239" s="51" t="s">
        <v>1194</v>
      </c>
      <c r="R4239" s="51" t="s">
        <v>15</v>
      </c>
      <c r="T4239" s="51" t="s">
        <v>2540</v>
      </c>
    </row>
    <row r="4240" spans="1:20" x14ac:dyDescent="0.2">
      <c r="A4240" s="51" t="s">
        <v>2484</v>
      </c>
      <c r="B4240" s="51" t="s">
        <v>1208</v>
      </c>
      <c r="C4240" s="51" t="s">
        <v>2483</v>
      </c>
      <c r="D4240" s="51" t="s">
        <v>1351</v>
      </c>
      <c r="E4240" s="51" t="s">
        <v>1350</v>
      </c>
      <c r="F4240" s="51" t="s">
        <v>1204</v>
      </c>
      <c r="G4240" s="51" t="s">
        <v>1203</v>
      </c>
      <c r="H4240" s="51" t="s">
        <v>1202</v>
      </c>
      <c r="I4240" s="51" t="s">
        <v>1201</v>
      </c>
      <c r="J4240" s="51" t="s">
        <v>1200</v>
      </c>
      <c r="K4240" s="51" t="s">
        <v>1199</v>
      </c>
      <c r="L4240" s="51" t="s">
        <v>1219</v>
      </c>
      <c r="M4240" s="51" t="s">
        <v>1791</v>
      </c>
      <c r="N4240" s="51" t="s">
        <v>2735</v>
      </c>
      <c r="O4240" s="51">
        <v>226500</v>
      </c>
      <c r="P4240" s="51" t="s">
        <v>1195</v>
      </c>
      <c r="Q4240" s="51" t="s">
        <v>1194</v>
      </c>
      <c r="R4240" s="51" t="s">
        <v>15</v>
      </c>
      <c r="T4240" s="51" t="s">
        <v>2487</v>
      </c>
    </row>
    <row r="4241" spans="1:20" x14ac:dyDescent="0.2">
      <c r="A4241" s="51" t="s">
        <v>2484</v>
      </c>
      <c r="B4241" s="51" t="s">
        <v>1208</v>
      </c>
      <c r="C4241" s="51" t="s">
        <v>2483</v>
      </c>
      <c r="D4241" s="51" t="s">
        <v>1351</v>
      </c>
      <c r="E4241" s="51" t="s">
        <v>1350</v>
      </c>
      <c r="F4241" s="51" t="s">
        <v>1204</v>
      </c>
      <c r="G4241" s="51" t="s">
        <v>1203</v>
      </c>
      <c r="H4241" s="51" t="s">
        <v>1202</v>
      </c>
      <c r="I4241" s="51" t="s">
        <v>1201</v>
      </c>
      <c r="J4241" s="51" t="s">
        <v>1200</v>
      </c>
      <c r="K4241" s="51" t="s">
        <v>1199</v>
      </c>
      <c r="L4241" s="51" t="s">
        <v>1217</v>
      </c>
      <c r="M4241" s="51" t="s">
        <v>1791</v>
      </c>
      <c r="N4241" s="51" t="s">
        <v>2735</v>
      </c>
      <c r="O4241" s="51">
        <v>309900</v>
      </c>
      <c r="P4241" s="51" t="s">
        <v>1195</v>
      </c>
      <c r="Q4241" s="51" t="s">
        <v>1194</v>
      </c>
      <c r="R4241" s="51" t="s">
        <v>15</v>
      </c>
      <c r="T4241" s="51" t="s">
        <v>2210</v>
      </c>
    </row>
    <row r="4242" spans="1:20" x14ac:dyDescent="0.2">
      <c r="A4242" s="51" t="s">
        <v>2484</v>
      </c>
      <c r="B4242" s="51" t="s">
        <v>1208</v>
      </c>
      <c r="C4242" s="51" t="s">
        <v>2483</v>
      </c>
      <c r="D4242" s="51" t="s">
        <v>1351</v>
      </c>
      <c r="E4242" s="51" t="s">
        <v>1350</v>
      </c>
      <c r="F4242" s="51" t="s">
        <v>1204</v>
      </c>
      <c r="G4242" s="51" t="s">
        <v>1203</v>
      </c>
      <c r="H4242" s="51" t="s">
        <v>1202</v>
      </c>
      <c r="I4242" s="51" t="s">
        <v>1201</v>
      </c>
      <c r="J4242" s="51" t="s">
        <v>1200</v>
      </c>
      <c r="K4242" s="51" t="s">
        <v>1199</v>
      </c>
      <c r="L4242" s="51" t="s">
        <v>1215</v>
      </c>
      <c r="M4242" s="51" t="s">
        <v>1211</v>
      </c>
      <c r="N4242" s="51" t="s">
        <v>1164</v>
      </c>
      <c r="O4242" s="51">
        <v>167748.41</v>
      </c>
      <c r="P4242" s="51" t="s">
        <v>1195</v>
      </c>
      <c r="Q4242" s="51" t="s">
        <v>1194</v>
      </c>
      <c r="R4242" s="51" t="s">
        <v>15</v>
      </c>
      <c r="T4242" s="51" t="s">
        <v>2539</v>
      </c>
    </row>
    <row r="4243" spans="1:20" x14ac:dyDescent="0.2">
      <c r="A4243" s="51" t="s">
        <v>2484</v>
      </c>
      <c r="B4243" s="51" t="s">
        <v>1208</v>
      </c>
      <c r="C4243" s="51" t="s">
        <v>2483</v>
      </c>
      <c r="D4243" s="51" t="s">
        <v>1351</v>
      </c>
      <c r="E4243" s="51" t="s">
        <v>1350</v>
      </c>
      <c r="F4243" s="51" t="s">
        <v>1204</v>
      </c>
      <c r="G4243" s="51" t="s">
        <v>1203</v>
      </c>
      <c r="H4243" s="51" t="s">
        <v>1202</v>
      </c>
      <c r="I4243" s="51" t="s">
        <v>1201</v>
      </c>
      <c r="J4243" s="51" t="s">
        <v>1200</v>
      </c>
      <c r="K4243" s="51" t="s">
        <v>1199</v>
      </c>
      <c r="L4243" s="51" t="s">
        <v>1212</v>
      </c>
      <c r="M4243" s="51" t="s">
        <v>1791</v>
      </c>
      <c r="N4243" s="51" t="s">
        <v>2735</v>
      </c>
      <c r="O4243" s="51">
        <v>178000</v>
      </c>
      <c r="P4243" s="51" t="s">
        <v>1195</v>
      </c>
      <c r="Q4243" s="51" t="s">
        <v>1194</v>
      </c>
      <c r="R4243" s="51" t="s">
        <v>15</v>
      </c>
      <c r="T4243" s="51" t="s">
        <v>2504</v>
      </c>
    </row>
    <row r="4244" spans="1:20" x14ac:dyDescent="0.2">
      <c r="A4244" s="51" t="s">
        <v>2484</v>
      </c>
      <c r="B4244" s="51" t="s">
        <v>1208</v>
      </c>
      <c r="C4244" s="51" t="s">
        <v>2483</v>
      </c>
      <c r="D4244" s="51" t="s">
        <v>1351</v>
      </c>
      <c r="E4244" s="51" t="s">
        <v>1350</v>
      </c>
      <c r="F4244" s="51" t="s">
        <v>1204</v>
      </c>
      <c r="G4244" s="51" t="s">
        <v>1203</v>
      </c>
      <c r="H4244" s="51" t="s">
        <v>1202</v>
      </c>
      <c r="I4244" s="51" t="s">
        <v>1201</v>
      </c>
      <c r="J4244" s="51" t="s">
        <v>1200</v>
      </c>
      <c r="K4244" s="51" t="s">
        <v>1199</v>
      </c>
      <c r="L4244" s="51" t="s">
        <v>1198</v>
      </c>
      <c r="M4244" s="51" t="s">
        <v>1791</v>
      </c>
      <c r="N4244" s="51" t="s">
        <v>2735</v>
      </c>
      <c r="O4244" s="51">
        <v>173400</v>
      </c>
      <c r="P4244" s="51" t="s">
        <v>1195</v>
      </c>
      <c r="Q4244" s="51" t="s">
        <v>1194</v>
      </c>
      <c r="R4244" s="51" t="s">
        <v>15</v>
      </c>
      <c r="T4244" s="51" t="s">
        <v>1739</v>
      </c>
    </row>
    <row r="4245" spans="1:20" x14ac:dyDescent="0.2">
      <c r="A4245" s="51" t="s">
        <v>2484</v>
      </c>
      <c r="B4245" s="51" t="s">
        <v>1208</v>
      </c>
      <c r="C4245" s="51" t="s">
        <v>2483</v>
      </c>
      <c r="D4245" s="51" t="s">
        <v>1349</v>
      </c>
      <c r="E4245" s="51" t="s">
        <v>1348</v>
      </c>
      <c r="F4245" s="51" t="s">
        <v>1204</v>
      </c>
      <c r="G4245" s="51" t="s">
        <v>1203</v>
      </c>
      <c r="H4245" s="51" t="s">
        <v>1202</v>
      </c>
      <c r="I4245" s="51" t="s">
        <v>1201</v>
      </c>
      <c r="J4245" s="51" t="s">
        <v>1200</v>
      </c>
      <c r="K4245" s="51" t="s">
        <v>1199</v>
      </c>
      <c r="L4245" s="51" t="s">
        <v>1222</v>
      </c>
      <c r="M4245" s="51" t="s">
        <v>1211</v>
      </c>
      <c r="N4245" s="51" t="s">
        <v>1164</v>
      </c>
      <c r="O4245" s="51">
        <v>415300</v>
      </c>
      <c r="P4245" s="51" t="s">
        <v>1195</v>
      </c>
      <c r="Q4245" s="51" t="s">
        <v>1194</v>
      </c>
      <c r="R4245" s="51" t="s">
        <v>15</v>
      </c>
      <c r="T4245" s="51" t="s">
        <v>2538</v>
      </c>
    </row>
    <row r="4246" spans="1:20" x14ac:dyDescent="0.2">
      <c r="A4246" s="51" t="s">
        <v>2484</v>
      </c>
      <c r="B4246" s="51" t="s">
        <v>1208</v>
      </c>
      <c r="C4246" s="51" t="s">
        <v>2483</v>
      </c>
      <c r="D4246" s="51" t="s">
        <v>1349</v>
      </c>
      <c r="E4246" s="51" t="s">
        <v>1348</v>
      </c>
      <c r="F4246" s="51" t="s">
        <v>1204</v>
      </c>
      <c r="G4246" s="51" t="s">
        <v>1203</v>
      </c>
      <c r="H4246" s="51" t="s">
        <v>1202</v>
      </c>
      <c r="I4246" s="51" t="s">
        <v>1201</v>
      </c>
      <c r="J4246" s="51" t="s">
        <v>1200</v>
      </c>
      <c r="K4246" s="51" t="s">
        <v>1199</v>
      </c>
      <c r="L4246" s="51" t="s">
        <v>1219</v>
      </c>
      <c r="M4246" s="51" t="s">
        <v>1211</v>
      </c>
      <c r="N4246" s="51" t="s">
        <v>1164</v>
      </c>
      <c r="O4246" s="51">
        <v>256100</v>
      </c>
      <c r="P4246" s="51" t="s">
        <v>1195</v>
      </c>
      <c r="Q4246" s="51" t="s">
        <v>1194</v>
      </c>
      <c r="R4246" s="51" t="s">
        <v>15</v>
      </c>
      <c r="T4246" s="51" t="s">
        <v>2531</v>
      </c>
    </row>
    <row r="4247" spans="1:20" x14ac:dyDescent="0.2">
      <c r="A4247" s="51" t="s">
        <v>2484</v>
      </c>
      <c r="B4247" s="51" t="s">
        <v>1208</v>
      </c>
      <c r="C4247" s="51" t="s">
        <v>2483</v>
      </c>
      <c r="D4247" s="51" t="s">
        <v>1349</v>
      </c>
      <c r="E4247" s="51" t="s">
        <v>1348</v>
      </c>
      <c r="F4247" s="51" t="s">
        <v>1204</v>
      </c>
      <c r="G4247" s="51" t="s">
        <v>1203</v>
      </c>
      <c r="H4247" s="51" t="s">
        <v>1202</v>
      </c>
      <c r="I4247" s="51" t="s">
        <v>1201</v>
      </c>
      <c r="J4247" s="51" t="s">
        <v>1200</v>
      </c>
      <c r="K4247" s="51" t="s">
        <v>1199</v>
      </c>
      <c r="L4247" s="51" t="s">
        <v>1217</v>
      </c>
      <c r="M4247" s="51" t="s">
        <v>1211</v>
      </c>
      <c r="N4247" s="51" t="s">
        <v>1164</v>
      </c>
      <c r="O4247" s="51">
        <v>327900</v>
      </c>
      <c r="P4247" s="51" t="s">
        <v>1195</v>
      </c>
      <c r="Q4247" s="51" t="s">
        <v>1194</v>
      </c>
      <c r="R4247" s="51" t="s">
        <v>1213</v>
      </c>
      <c r="T4247" s="51" t="s">
        <v>2321</v>
      </c>
    </row>
    <row r="4248" spans="1:20" x14ac:dyDescent="0.2">
      <c r="A4248" s="51" t="s">
        <v>2484</v>
      </c>
      <c r="B4248" s="51" t="s">
        <v>1208</v>
      </c>
      <c r="C4248" s="51" t="s">
        <v>2483</v>
      </c>
      <c r="D4248" s="51" t="s">
        <v>1349</v>
      </c>
      <c r="E4248" s="51" t="s">
        <v>1348</v>
      </c>
      <c r="F4248" s="51" t="s">
        <v>1204</v>
      </c>
      <c r="G4248" s="51" t="s">
        <v>1203</v>
      </c>
      <c r="H4248" s="51" t="s">
        <v>1202</v>
      </c>
      <c r="I4248" s="51" t="s">
        <v>1201</v>
      </c>
      <c r="J4248" s="51" t="s">
        <v>1200</v>
      </c>
      <c r="K4248" s="51" t="s">
        <v>1199</v>
      </c>
      <c r="L4248" s="51" t="s">
        <v>1215</v>
      </c>
      <c r="M4248" s="51" t="s">
        <v>1791</v>
      </c>
      <c r="N4248" s="51" t="s">
        <v>2735</v>
      </c>
      <c r="O4248" s="51">
        <v>162000</v>
      </c>
      <c r="P4248" s="51" t="s">
        <v>1195</v>
      </c>
      <c r="Q4248" s="51" t="s">
        <v>1194</v>
      </c>
      <c r="R4248" s="51" t="s">
        <v>15</v>
      </c>
      <c r="T4248" s="51" t="s">
        <v>2537</v>
      </c>
    </row>
    <row r="4249" spans="1:20" x14ac:dyDescent="0.2">
      <c r="A4249" s="51" t="s">
        <v>2484</v>
      </c>
      <c r="B4249" s="51" t="s">
        <v>1208</v>
      </c>
      <c r="C4249" s="51" t="s">
        <v>2483</v>
      </c>
      <c r="D4249" s="51" t="s">
        <v>1349</v>
      </c>
      <c r="E4249" s="51" t="s">
        <v>1348</v>
      </c>
      <c r="F4249" s="51" t="s">
        <v>1204</v>
      </c>
      <c r="G4249" s="51" t="s">
        <v>1203</v>
      </c>
      <c r="H4249" s="51" t="s">
        <v>1202</v>
      </c>
      <c r="I4249" s="51" t="s">
        <v>1201</v>
      </c>
      <c r="J4249" s="51" t="s">
        <v>1200</v>
      </c>
      <c r="K4249" s="51" t="s">
        <v>1199</v>
      </c>
      <c r="L4249" s="51" t="s">
        <v>1212</v>
      </c>
      <c r="M4249" s="51" t="s">
        <v>1197</v>
      </c>
      <c r="N4249" s="51" t="s">
        <v>1168</v>
      </c>
      <c r="O4249" s="51">
        <v>300900</v>
      </c>
      <c r="P4249" s="51" t="s">
        <v>1195</v>
      </c>
      <c r="Q4249" s="51" t="s">
        <v>1194</v>
      </c>
      <c r="R4249" s="51" t="s">
        <v>15</v>
      </c>
      <c r="T4249" s="51" t="s">
        <v>1753</v>
      </c>
    </row>
    <row r="4250" spans="1:20" x14ac:dyDescent="0.2">
      <c r="A4250" s="51" t="s">
        <v>2484</v>
      </c>
      <c r="B4250" s="51" t="s">
        <v>1208</v>
      </c>
      <c r="C4250" s="51" t="s">
        <v>2483</v>
      </c>
      <c r="D4250" s="51" t="s">
        <v>1349</v>
      </c>
      <c r="E4250" s="51" t="s">
        <v>1348</v>
      </c>
      <c r="F4250" s="51" t="s">
        <v>1204</v>
      </c>
      <c r="G4250" s="51" t="s">
        <v>1203</v>
      </c>
      <c r="H4250" s="51" t="s">
        <v>1202</v>
      </c>
      <c r="I4250" s="51" t="s">
        <v>1201</v>
      </c>
      <c r="J4250" s="51" t="s">
        <v>1200</v>
      </c>
      <c r="K4250" s="51" t="s">
        <v>1199</v>
      </c>
      <c r="L4250" s="51" t="s">
        <v>1198</v>
      </c>
      <c r="M4250" s="51" t="s">
        <v>1791</v>
      </c>
      <c r="N4250" s="51" t="s">
        <v>2735</v>
      </c>
      <c r="O4250" s="51">
        <v>170000</v>
      </c>
      <c r="P4250" s="51" t="s">
        <v>1195</v>
      </c>
      <c r="Q4250" s="51" t="s">
        <v>1194</v>
      </c>
      <c r="R4250" s="51" t="s">
        <v>15</v>
      </c>
      <c r="T4250" s="51" t="s">
        <v>1263</v>
      </c>
    </row>
    <row r="4251" spans="1:20" x14ac:dyDescent="0.2">
      <c r="A4251" s="51" t="s">
        <v>2484</v>
      </c>
      <c r="B4251" s="51" t="s">
        <v>1208</v>
      </c>
      <c r="C4251" s="51" t="s">
        <v>2483</v>
      </c>
      <c r="D4251" s="51" t="s">
        <v>1344</v>
      </c>
      <c r="E4251" s="51" t="s">
        <v>1343</v>
      </c>
      <c r="F4251" s="51" t="s">
        <v>1204</v>
      </c>
      <c r="G4251" s="51" t="s">
        <v>1203</v>
      </c>
      <c r="H4251" s="51" t="s">
        <v>1202</v>
      </c>
      <c r="I4251" s="51" t="s">
        <v>1201</v>
      </c>
      <c r="J4251" s="51" t="s">
        <v>1200</v>
      </c>
      <c r="K4251" s="51" t="s">
        <v>1199</v>
      </c>
      <c r="L4251" s="51" t="s">
        <v>1222</v>
      </c>
      <c r="M4251" s="51" t="s">
        <v>1791</v>
      </c>
      <c r="N4251" s="51" t="s">
        <v>2735</v>
      </c>
      <c r="O4251" s="51">
        <v>226500</v>
      </c>
      <c r="P4251" s="51" t="s">
        <v>1195</v>
      </c>
      <c r="Q4251" s="51" t="s">
        <v>1194</v>
      </c>
      <c r="R4251" s="51" t="s">
        <v>15</v>
      </c>
      <c r="T4251" s="51" t="s">
        <v>2487</v>
      </c>
    </row>
    <row r="4252" spans="1:20" x14ac:dyDescent="0.2">
      <c r="A4252" s="51" t="s">
        <v>2484</v>
      </c>
      <c r="B4252" s="51" t="s">
        <v>1208</v>
      </c>
      <c r="C4252" s="51" t="s">
        <v>2483</v>
      </c>
      <c r="D4252" s="51" t="s">
        <v>1344</v>
      </c>
      <c r="E4252" s="51" t="s">
        <v>1343</v>
      </c>
      <c r="F4252" s="51" t="s">
        <v>1204</v>
      </c>
      <c r="G4252" s="51" t="s">
        <v>1203</v>
      </c>
      <c r="H4252" s="51" t="s">
        <v>1202</v>
      </c>
      <c r="I4252" s="51" t="s">
        <v>1201</v>
      </c>
      <c r="J4252" s="51" t="s">
        <v>1200</v>
      </c>
      <c r="K4252" s="51" t="s">
        <v>1199</v>
      </c>
      <c r="L4252" s="51" t="s">
        <v>1219</v>
      </c>
      <c r="M4252" s="51" t="s">
        <v>1791</v>
      </c>
      <c r="N4252" s="51" t="s">
        <v>2735</v>
      </c>
      <c r="O4252" s="51">
        <v>292900</v>
      </c>
      <c r="P4252" s="51" t="s">
        <v>1195</v>
      </c>
      <c r="Q4252" s="51" t="s">
        <v>1194</v>
      </c>
      <c r="R4252" s="51" t="s">
        <v>15</v>
      </c>
      <c r="T4252" s="51" t="s">
        <v>1633</v>
      </c>
    </row>
    <row r="4253" spans="1:20" x14ac:dyDescent="0.2">
      <c r="A4253" s="51" t="s">
        <v>2484</v>
      </c>
      <c r="B4253" s="51" t="s">
        <v>1208</v>
      </c>
      <c r="C4253" s="51" t="s">
        <v>2483</v>
      </c>
      <c r="D4253" s="51" t="s">
        <v>1344</v>
      </c>
      <c r="E4253" s="51" t="s">
        <v>1343</v>
      </c>
      <c r="F4253" s="51" t="s">
        <v>1204</v>
      </c>
      <c r="G4253" s="51" t="s">
        <v>1203</v>
      </c>
      <c r="H4253" s="51" t="s">
        <v>1202</v>
      </c>
      <c r="I4253" s="51" t="s">
        <v>1201</v>
      </c>
      <c r="J4253" s="51" t="s">
        <v>1200</v>
      </c>
      <c r="K4253" s="51" t="s">
        <v>1199</v>
      </c>
      <c r="L4253" s="51" t="s">
        <v>1217</v>
      </c>
      <c r="M4253" s="51" t="s">
        <v>1211</v>
      </c>
      <c r="N4253" s="51" t="s">
        <v>1164</v>
      </c>
      <c r="O4253" s="51">
        <v>427400</v>
      </c>
      <c r="P4253" s="51" t="s">
        <v>1195</v>
      </c>
      <c r="Q4253" s="51" t="s">
        <v>1194</v>
      </c>
      <c r="R4253" s="51" t="s">
        <v>15</v>
      </c>
      <c r="T4253" s="51" t="s">
        <v>2536</v>
      </c>
    </row>
    <row r="4254" spans="1:20" x14ac:dyDescent="0.2">
      <c r="A4254" s="51" t="s">
        <v>2484</v>
      </c>
      <c r="B4254" s="51" t="s">
        <v>1208</v>
      </c>
      <c r="C4254" s="51" t="s">
        <v>2483</v>
      </c>
      <c r="D4254" s="51" t="s">
        <v>1344</v>
      </c>
      <c r="E4254" s="51" t="s">
        <v>1343</v>
      </c>
      <c r="F4254" s="51" t="s">
        <v>1204</v>
      </c>
      <c r="G4254" s="51" t="s">
        <v>1203</v>
      </c>
      <c r="H4254" s="51" t="s">
        <v>1202</v>
      </c>
      <c r="I4254" s="51" t="s">
        <v>1201</v>
      </c>
      <c r="J4254" s="51" t="s">
        <v>1200</v>
      </c>
      <c r="K4254" s="51" t="s">
        <v>1199</v>
      </c>
      <c r="L4254" s="51" t="s">
        <v>1215</v>
      </c>
      <c r="M4254" s="51" t="s">
        <v>1791</v>
      </c>
      <c r="N4254" s="51" t="s">
        <v>2735</v>
      </c>
      <c r="O4254" s="51">
        <v>187000</v>
      </c>
      <c r="P4254" s="51" t="s">
        <v>1195</v>
      </c>
      <c r="Q4254" s="51" t="s">
        <v>1194</v>
      </c>
      <c r="R4254" s="51" t="s">
        <v>15</v>
      </c>
      <c r="T4254" s="51" t="s">
        <v>1230</v>
      </c>
    </row>
    <row r="4255" spans="1:20" x14ac:dyDescent="0.2">
      <c r="A4255" s="51" t="s">
        <v>2484</v>
      </c>
      <c r="B4255" s="51" t="s">
        <v>1208</v>
      </c>
      <c r="C4255" s="51" t="s">
        <v>2483</v>
      </c>
      <c r="D4255" s="51" t="s">
        <v>1344</v>
      </c>
      <c r="E4255" s="51" t="s">
        <v>1343</v>
      </c>
      <c r="F4255" s="51" t="s">
        <v>1204</v>
      </c>
      <c r="G4255" s="51" t="s">
        <v>1203</v>
      </c>
      <c r="H4255" s="51" t="s">
        <v>1202</v>
      </c>
      <c r="I4255" s="51" t="s">
        <v>1201</v>
      </c>
      <c r="J4255" s="51" t="s">
        <v>1200</v>
      </c>
      <c r="K4255" s="51" t="s">
        <v>1199</v>
      </c>
      <c r="L4255" s="51" t="s">
        <v>1212</v>
      </c>
      <c r="M4255" s="51" t="s">
        <v>1197</v>
      </c>
      <c r="N4255" s="51" t="s">
        <v>1168</v>
      </c>
      <c r="O4255" s="51">
        <v>135900</v>
      </c>
      <c r="P4255" s="51" t="s">
        <v>1195</v>
      </c>
      <c r="Q4255" s="51" t="s">
        <v>1194</v>
      </c>
      <c r="R4255" s="51" t="s">
        <v>15</v>
      </c>
      <c r="T4255" s="51" t="s">
        <v>2535</v>
      </c>
    </row>
    <row r="4256" spans="1:20" x14ac:dyDescent="0.2">
      <c r="A4256" s="51" t="s">
        <v>2484</v>
      </c>
      <c r="B4256" s="51" t="s">
        <v>1208</v>
      </c>
      <c r="C4256" s="51" t="s">
        <v>2483</v>
      </c>
      <c r="D4256" s="51" t="s">
        <v>1344</v>
      </c>
      <c r="E4256" s="51" t="s">
        <v>1343</v>
      </c>
      <c r="F4256" s="51" t="s">
        <v>1204</v>
      </c>
      <c r="G4256" s="51" t="s">
        <v>1203</v>
      </c>
      <c r="H4256" s="51" t="s">
        <v>1202</v>
      </c>
      <c r="I4256" s="51" t="s">
        <v>1201</v>
      </c>
      <c r="J4256" s="51" t="s">
        <v>1200</v>
      </c>
      <c r="K4256" s="51" t="s">
        <v>1199</v>
      </c>
      <c r="L4256" s="51" t="s">
        <v>1198</v>
      </c>
      <c r="M4256" s="51" t="s">
        <v>1791</v>
      </c>
      <c r="N4256" s="51" t="s">
        <v>2735</v>
      </c>
      <c r="O4256" s="51">
        <v>337200</v>
      </c>
      <c r="P4256" s="51" t="s">
        <v>1195</v>
      </c>
      <c r="Q4256" s="51" t="s">
        <v>1194</v>
      </c>
      <c r="R4256" s="51" t="s">
        <v>1213</v>
      </c>
      <c r="T4256" s="51" t="s">
        <v>2320</v>
      </c>
    </row>
    <row r="4257" spans="1:20" x14ac:dyDescent="0.2">
      <c r="A4257" s="51" t="s">
        <v>2484</v>
      </c>
      <c r="B4257" s="51" t="s">
        <v>1208</v>
      </c>
      <c r="C4257" s="51" t="s">
        <v>2483</v>
      </c>
      <c r="D4257" s="51" t="s">
        <v>1339</v>
      </c>
      <c r="E4257" s="51" t="s">
        <v>1338</v>
      </c>
      <c r="F4257" s="51" t="s">
        <v>1204</v>
      </c>
      <c r="G4257" s="51" t="s">
        <v>1203</v>
      </c>
      <c r="H4257" s="51" t="s">
        <v>1202</v>
      </c>
      <c r="I4257" s="51" t="s">
        <v>1201</v>
      </c>
      <c r="J4257" s="51" t="s">
        <v>1200</v>
      </c>
      <c r="K4257" s="51" t="s">
        <v>1199</v>
      </c>
      <c r="L4257" s="51" t="s">
        <v>1222</v>
      </c>
      <c r="M4257" s="51" t="s">
        <v>1791</v>
      </c>
      <c r="N4257" s="51" t="s">
        <v>2735</v>
      </c>
      <c r="O4257" s="51">
        <v>204296</v>
      </c>
      <c r="P4257" s="51" t="s">
        <v>1195</v>
      </c>
      <c r="Q4257" s="51" t="s">
        <v>1194</v>
      </c>
      <c r="R4257" s="51" t="s">
        <v>15</v>
      </c>
      <c r="T4257" s="51" t="s">
        <v>2534</v>
      </c>
    </row>
    <row r="4258" spans="1:20" x14ac:dyDescent="0.2">
      <c r="A4258" s="51" t="s">
        <v>2484</v>
      </c>
      <c r="B4258" s="51" t="s">
        <v>1208</v>
      </c>
      <c r="C4258" s="51" t="s">
        <v>2483</v>
      </c>
      <c r="D4258" s="51" t="s">
        <v>1339</v>
      </c>
      <c r="E4258" s="51" t="s">
        <v>1338</v>
      </c>
      <c r="F4258" s="51" t="s">
        <v>1204</v>
      </c>
      <c r="G4258" s="51" t="s">
        <v>1203</v>
      </c>
      <c r="H4258" s="51" t="s">
        <v>1202</v>
      </c>
      <c r="I4258" s="51" t="s">
        <v>1201</v>
      </c>
      <c r="J4258" s="51" t="s">
        <v>1200</v>
      </c>
      <c r="K4258" s="51" t="s">
        <v>1199</v>
      </c>
      <c r="L4258" s="51" t="s">
        <v>1219</v>
      </c>
      <c r="M4258" s="51" t="s">
        <v>1791</v>
      </c>
      <c r="N4258" s="51" t="s">
        <v>2735</v>
      </c>
      <c r="O4258" s="51">
        <v>193300</v>
      </c>
      <c r="P4258" s="51" t="s">
        <v>1195</v>
      </c>
      <c r="Q4258" s="51" t="s">
        <v>1194</v>
      </c>
      <c r="R4258" s="51" t="s">
        <v>1213</v>
      </c>
      <c r="T4258" s="51" t="s">
        <v>1892</v>
      </c>
    </row>
    <row r="4259" spans="1:20" x14ac:dyDescent="0.2">
      <c r="A4259" s="51" t="s">
        <v>2484</v>
      </c>
      <c r="B4259" s="51" t="s">
        <v>1208</v>
      </c>
      <c r="C4259" s="51" t="s">
        <v>2483</v>
      </c>
      <c r="D4259" s="51" t="s">
        <v>1339</v>
      </c>
      <c r="E4259" s="51" t="s">
        <v>1338</v>
      </c>
      <c r="F4259" s="51" t="s">
        <v>1204</v>
      </c>
      <c r="G4259" s="51" t="s">
        <v>1203</v>
      </c>
      <c r="H4259" s="51" t="s">
        <v>1202</v>
      </c>
      <c r="I4259" s="51" t="s">
        <v>1201</v>
      </c>
      <c r="J4259" s="51" t="s">
        <v>1200</v>
      </c>
      <c r="K4259" s="51" t="s">
        <v>1199</v>
      </c>
      <c r="L4259" s="51" t="s">
        <v>1217</v>
      </c>
      <c r="M4259" s="51" t="s">
        <v>1791</v>
      </c>
      <c r="N4259" s="51" t="s">
        <v>2735</v>
      </c>
      <c r="O4259" s="51">
        <v>329900</v>
      </c>
      <c r="P4259" s="51" t="s">
        <v>1195</v>
      </c>
      <c r="Q4259" s="51" t="s">
        <v>1194</v>
      </c>
      <c r="R4259" s="51" t="s">
        <v>15</v>
      </c>
      <c r="T4259" s="51" t="s">
        <v>1870</v>
      </c>
    </row>
    <row r="4260" spans="1:20" x14ac:dyDescent="0.2">
      <c r="A4260" s="51" t="s">
        <v>2484</v>
      </c>
      <c r="B4260" s="51" t="s">
        <v>1208</v>
      </c>
      <c r="C4260" s="51" t="s">
        <v>2483</v>
      </c>
      <c r="D4260" s="51" t="s">
        <v>1339</v>
      </c>
      <c r="E4260" s="51" t="s">
        <v>1338</v>
      </c>
      <c r="F4260" s="51" t="s">
        <v>1204</v>
      </c>
      <c r="G4260" s="51" t="s">
        <v>1203</v>
      </c>
      <c r="H4260" s="51" t="s">
        <v>1202</v>
      </c>
      <c r="I4260" s="51" t="s">
        <v>1201</v>
      </c>
      <c r="J4260" s="51" t="s">
        <v>1200</v>
      </c>
      <c r="K4260" s="51" t="s">
        <v>1199</v>
      </c>
      <c r="L4260" s="51" t="s">
        <v>1215</v>
      </c>
      <c r="M4260" s="51" t="s">
        <v>1791</v>
      </c>
      <c r="N4260" s="51" t="s">
        <v>2735</v>
      </c>
      <c r="O4260" s="51">
        <v>321300</v>
      </c>
      <c r="P4260" s="51" t="s">
        <v>1195</v>
      </c>
      <c r="Q4260" s="51" t="s">
        <v>1194</v>
      </c>
      <c r="R4260" s="51" t="s">
        <v>15</v>
      </c>
      <c r="T4260" s="51" t="s">
        <v>2533</v>
      </c>
    </row>
    <row r="4261" spans="1:20" x14ac:dyDescent="0.2">
      <c r="A4261" s="51" t="s">
        <v>2484</v>
      </c>
      <c r="B4261" s="51" t="s">
        <v>1208</v>
      </c>
      <c r="C4261" s="51" t="s">
        <v>2483</v>
      </c>
      <c r="D4261" s="51" t="s">
        <v>1339</v>
      </c>
      <c r="E4261" s="51" t="s">
        <v>1338</v>
      </c>
      <c r="F4261" s="51" t="s">
        <v>1204</v>
      </c>
      <c r="G4261" s="51" t="s">
        <v>1203</v>
      </c>
      <c r="H4261" s="51" t="s">
        <v>1202</v>
      </c>
      <c r="I4261" s="51" t="s">
        <v>1201</v>
      </c>
      <c r="J4261" s="51" t="s">
        <v>1200</v>
      </c>
      <c r="K4261" s="51" t="s">
        <v>1199</v>
      </c>
      <c r="L4261" s="51" t="s">
        <v>1212</v>
      </c>
      <c r="M4261" s="51" t="s">
        <v>1791</v>
      </c>
      <c r="N4261" s="51" t="s">
        <v>2735</v>
      </c>
      <c r="O4261" s="51">
        <v>163000</v>
      </c>
      <c r="P4261" s="51" t="s">
        <v>1195</v>
      </c>
      <c r="Q4261" s="51" t="s">
        <v>1194</v>
      </c>
      <c r="R4261" s="51" t="s">
        <v>15</v>
      </c>
      <c r="T4261" s="51" t="s">
        <v>2532</v>
      </c>
    </row>
    <row r="4262" spans="1:20" x14ac:dyDescent="0.2">
      <c r="A4262" s="51" t="s">
        <v>2484</v>
      </c>
      <c r="B4262" s="51" t="s">
        <v>1208</v>
      </c>
      <c r="C4262" s="51" t="s">
        <v>2483</v>
      </c>
      <c r="D4262" s="51" t="s">
        <v>1339</v>
      </c>
      <c r="E4262" s="51" t="s">
        <v>1338</v>
      </c>
      <c r="F4262" s="51" t="s">
        <v>1204</v>
      </c>
      <c r="G4262" s="51" t="s">
        <v>1203</v>
      </c>
      <c r="H4262" s="51" t="s">
        <v>1202</v>
      </c>
      <c r="I4262" s="51" t="s">
        <v>1201</v>
      </c>
      <c r="J4262" s="51" t="s">
        <v>1200</v>
      </c>
      <c r="K4262" s="51" t="s">
        <v>1199</v>
      </c>
      <c r="L4262" s="51" t="s">
        <v>1198</v>
      </c>
      <c r="M4262" s="51" t="s">
        <v>1791</v>
      </c>
      <c r="N4262" s="51" t="s">
        <v>2735</v>
      </c>
      <c r="O4262" s="51">
        <v>271900</v>
      </c>
      <c r="P4262" s="51" t="s">
        <v>1195</v>
      </c>
      <c r="Q4262" s="51" t="s">
        <v>1194</v>
      </c>
      <c r="R4262" s="51" t="s">
        <v>15</v>
      </c>
      <c r="T4262" s="51" t="s">
        <v>2486</v>
      </c>
    </row>
    <row r="4263" spans="1:20" x14ac:dyDescent="0.2">
      <c r="A4263" s="51" t="s">
        <v>2484</v>
      </c>
      <c r="B4263" s="51" t="s">
        <v>1208</v>
      </c>
      <c r="C4263" s="51" t="s">
        <v>2483</v>
      </c>
      <c r="D4263" s="51" t="s">
        <v>1333</v>
      </c>
      <c r="E4263" s="51" t="s">
        <v>1332</v>
      </c>
      <c r="F4263" s="51" t="s">
        <v>1204</v>
      </c>
      <c r="G4263" s="51" t="s">
        <v>1203</v>
      </c>
      <c r="H4263" s="51" t="s">
        <v>1202</v>
      </c>
      <c r="I4263" s="51" t="s">
        <v>1201</v>
      </c>
      <c r="J4263" s="51" t="s">
        <v>1200</v>
      </c>
      <c r="K4263" s="51" t="s">
        <v>1199</v>
      </c>
      <c r="L4263" s="51" t="s">
        <v>1222</v>
      </c>
      <c r="M4263" s="51" t="s">
        <v>1211</v>
      </c>
      <c r="N4263" s="51" t="s">
        <v>1164</v>
      </c>
      <c r="O4263" s="51">
        <v>256100</v>
      </c>
      <c r="P4263" s="51" t="s">
        <v>1195</v>
      </c>
      <c r="Q4263" s="51" t="s">
        <v>1194</v>
      </c>
      <c r="R4263" s="51" t="s">
        <v>15</v>
      </c>
      <c r="T4263" s="51" t="s">
        <v>2531</v>
      </c>
    </row>
    <row r="4264" spans="1:20" x14ac:dyDescent="0.2">
      <c r="A4264" s="51" t="s">
        <v>2484</v>
      </c>
      <c r="B4264" s="51" t="s">
        <v>1208</v>
      </c>
      <c r="C4264" s="51" t="s">
        <v>2483</v>
      </c>
      <c r="D4264" s="51" t="s">
        <v>1333</v>
      </c>
      <c r="E4264" s="51" t="s">
        <v>1332</v>
      </c>
      <c r="F4264" s="51" t="s">
        <v>1204</v>
      </c>
      <c r="G4264" s="51" t="s">
        <v>1203</v>
      </c>
      <c r="H4264" s="51" t="s">
        <v>1202</v>
      </c>
      <c r="I4264" s="51" t="s">
        <v>1201</v>
      </c>
      <c r="J4264" s="51" t="s">
        <v>1200</v>
      </c>
      <c r="K4264" s="51" t="s">
        <v>1199</v>
      </c>
      <c r="L4264" s="51" t="s">
        <v>1219</v>
      </c>
      <c r="M4264" s="51" t="s">
        <v>1211</v>
      </c>
      <c r="N4264" s="51" t="s">
        <v>1164</v>
      </c>
      <c r="O4264" s="51">
        <v>398500</v>
      </c>
      <c r="P4264" s="51" t="s">
        <v>1195</v>
      </c>
      <c r="Q4264" s="51" t="s">
        <v>1194</v>
      </c>
      <c r="R4264" s="51" t="s">
        <v>15</v>
      </c>
      <c r="T4264" s="51" t="s">
        <v>2313</v>
      </c>
    </row>
    <row r="4265" spans="1:20" x14ac:dyDescent="0.2">
      <c r="A4265" s="51" t="s">
        <v>2484</v>
      </c>
      <c r="B4265" s="51" t="s">
        <v>1208</v>
      </c>
      <c r="C4265" s="51" t="s">
        <v>2483</v>
      </c>
      <c r="D4265" s="51" t="s">
        <v>1333</v>
      </c>
      <c r="E4265" s="51" t="s">
        <v>1332</v>
      </c>
      <c r="F4265" s="51" t="s">
        <v>1204</v>
      </c>
      <c r="G4265" s="51" t="s">
        <v>1203</v>
      </c>
      <c r="H4265" s="51" t="s">
        <v>1202</v>
      </c>
      <c r="I4265" s="51" t="s">
        <v>1201</v>
      </c>
      <c r="J4265" s="51" t="s">
        <v>1200</v>
      </c>
      <c r="K4265" s="51" t="s">
        <v>1199</v>
      </c>
      <c r="L4265" s="51" t="s">
        <v>1217</v>
      </c>
      <c r="M4265" s="51" t="s">
        <v>1791</v>
      </c>
      <c r="N4265" s="51" t="s">
        <v>2735</v>
      </c>
      <c r="O4265" s="51">
        <v>152300</v>
      </c>
      <c r="P4265" s="51" t="s">
        <v>1195</v>
      </c>
      <c r="Q4265" s="51" t="s">
        <v>1194</v>
      </c>
      <c r="R4265" s="51" t="s">
        <v>15</v>
      </c>
      <c r="T4265" s="51" t="s">
        <v>2530</v>
      </c>
    </row>
    <row r="4266" spans="1:20" x14ac:dyDescent="0.2">
      <c r="A4266" s="51" t="s">
        <v>2484</v>
      </c>
      <c r="B4266" s="51" t="s">
        <v>1208</v>
      </c>
      <c r="C4266" s="51" t="s">
        <v>2483</v>
      </c>
      <c r="D4266" s="51" t="s">
        <v>1333</v>
      </c>
      <c r="E4266" s="51" t="s">
        <v>1332</v>
      </c>
      <c r="F4266" s="51" t="s">
        <v>1204</v>
      </c>
      <c r="G4266" s="51" t="s">
        <v>1203</v>
      </c>
      <c r="H4266" s="51" t="s">
        <v>1202</v>
      </c>
      <c r="I4266" s="51" t="s">
        <v>1201</v>
      </c>
      <c r="J4266" s="51" t="s">
        <v>1200</v>
      </c>
      <c r="K4266" s="51" t="s">
        <v>1199</v>
      </c>
      <c r="L4266" s="51" t="s">
        <v>1215</v>
      </c>
      <c r="M4266" s="51" t="s">
        <v>1791</v>
      </c>
      <c r="N4266" s="51" t="s">
        <v>2735</v>
      </c>
      <c r="O4266" s="51">
        <v>178000</v>
      </c>
      <c r="P4266" s="51" t="s">
        <v>1195</v>
      </c>
      <c r="Q4266" s="51" t="s">
        <v>1194</v>
      </c>
      <c r="R4266" s="51" t="s">
        <v>15</v>
      </c>
      <c r="T4266" s="51" t="s">
        <v>2504</v>
      </c>
    </row>
    <row r="4267" spans="1:20" x14ac:dyDescent="0.2">
      <c r="A4267" s="51" t="s">
        <v>2484</v>
      </c>
      <c r="B4267" s="51" t="s">
        <v>1208</v>
      </c>
      <c r="C4267" s="51" t="s">
        <v>2483</v>
      </c>
      <c r="D4267" s="51" t="s">
        <v>1333</v>
      </c>
      <c r="E4267" s="51" t="s">
        <v>1332</v>
      </c>
      <c r="F4267" s="51" t="s">
        <v>1204</v>
      </c>
      <c r="G4267" s="51" t="s">
        <v>1203</v>
      </c>
      <c r="H4267" s="51" t="s">
        <v>1202</v>
      </c>
      <c r="I4267" s="51" t="s">
        <v>1201</v>
      </c>
      <c r="J4267" s="51" t="s">
        <v>1200</v>
      </c>
      <c r="K4267" s="51" t="s">
        <v>1199</v>
      </c>
      <c r="L4267" s="51" t="s">
        <v>1212</v>
      </c>
      <c r="M4267" s="51" t="s">
        <v>1211</v>
      </c>
      <c r="N4267" s="51" t="s">
        <v>1164</v>
      </c>
      <c r="O4267" s="51">
        <v>329900</v>
      </c>
      <c r="P4267" s="51" t="s">
        <v>1195</v>
      </c>
      <c r="Q4267" s="51" t="s">
        <v>1194</v>
      </c>
      <c r="R4267" s="51" t="s">
        <v>1213</v>
      </c>
      <c r="T4267" s="51" t="s">
        <v>1870</v>
      </c>
    </row>
    <row r="4268" spans="1:20" x14ac:dyDescent="0.2">
      <c r="A4268" s="51" t="s">
        <v>2484</v>
      </c>
      <c r="B4268" s="51" t="s">
        <v>1208</v>
      </c>
      <c r="C4268" s="51" t="s">
        <v>2483</v>
      </c>
      <c r="D4268" s="51" t="s">
        <v>1333</v>
      </c>
      <c r="E4268" s="51" t="s">
        <v>1332</v>
      </c>
      <c r="F4268" s="51" t="s">
        <v>1204</v>
      </c>
      <c r="G4268" s="51" t="s">
        <v>1203</v>
      </c>
      <c r="H4268" s="51" t="s">
        <v>1202</v>
      </c>
      <c r="I4268" s="51" t="s">
        <v>1201</v>
      </c>
      <c r="J4268" s="51" t="s">
        <v>1200</v>
      </c>
      <c r="K4268" s="51" t="s">
        <v>1199</v>
      </c>
      <c r="L4268" s="51" t="s">
        <v>1198</v>
      </c>
      <c r="M4268" s="51" t="s">
        <v>1211</v>
      </c>
      <c r="N4268" s="51" t="s">
        <v>1164</v>
      </c>
      <c r="O4268" s="51">
        <v>327900</v>
      </c>
      <c r="P4268" s="51" t="s">
        <v>1195</v>
      </c>
      <c r="Q4268" s="51" t="s">
        <v>1194</v>
      </c>
      <c r="R4268" s="51" t="s">
        <v>1213</v>
      </c>
      <c r="T4268" s="51" t="s">
        <v>2321</v>
      </c>
    </row>
    <row r="4269" spans="1:20" x14ac:dyDescent="0.2">
      <c r="A4269" s="51" t="s">
        <v>2484</v>
      </c>
      <c r="B4269" s="51" t="s">
        <v>1208</v>
      </c>
      <c r="C4269" s="51" t="s">
        <v>2483</v>
      </c>
      <c r="D4269" s="51" t="s">
        <v>1327</v>
      </c>
      <c r="E4269" s="51" t="s">
        <v>1326</v>
      </c>
      <c r="F4269" s="51" t="s">
        <v>1204</v>
      </c>
      <c r="G4269" s="51" t="s">
        <v>1203</v>
      </c>
      <c r="H4269" s="51" t="s">
        <v>1202</v>
      </c>
      <c r="I4269" s="51" t="s">
        <v>1201</v>
      </c>
      <c r="J4269" s="51" t="s">
        <v>1200</v>
      </c>
      <c r="K4269" s="51" t="s">
        <v>1199</v>
      </c>
      <c r="L4269" s="51" t="s">
        <v>1222</v>
      </c>
      <c r="M4269" s="51" t="s">
        <v>1791</v>
      </c>
      <c r="N4269" s="51" t="s">
        <v>2735</v>
      </c>
      <c r="O4269" s="51">
        <v>306900</v>
      </c>
      <c r="P4269" s="51" t="s">
        <v>1195</v>
      </c>
      <c r="Q4269" s="51" t="s">
        <v>1194</v>
      </c>
      <c r="R4269" s="51" t="s">
        <v>15</v>
      </c>
      <c r="T4269" s="51" t="s">
        <v>2368</v>
      </c>
    </row>
    <row r="4270" spans="1:20" x14ac:dyDescent="0.2">
      <c r="A4270" s="51" t="s">
        <v>2484</v>
      </c>
      <c r="B4270" s="51" t="s">
        <v>1208</v>
      </c>
      <c r="C4270" s="51" t="s">
        <v>2483</v>
      </c>
      <c r="D4270" s="51" t="s">
        <v>1327</v>
      </c>
      <c r="E4270" s="51" t="s">
        <v>1326</v>
      </c>
      <c r="F4270" s="51" t="s">
        <v>1204</v>
      </c>
      <c r="G4270" s="51" t="s">
        <v>1203</v>
      </c>
      <c r="H4270" s="51" t="s">
        <v>1202</v>
      </c>
      <c r="I4270" s="51" t="s">
        <v>1201</v>
      </c>
      <c r="J4270" s="51" t="s">
        <v>1200</v>
      </c>
      <c r="K4270" s="51" t="s">
        <v>1199</v>
      </c>
      <c r="L4270" s="51" t="s">
        <v>1219</v>
      </c>
      <c r="M4270" s="51" t="s">
        <v>1197</v>
      </c>
      <c r="N4270" s="51" t="s">
        <v>1168</v>
      </c>
      <c r="O4270" s="51">
        <v>327600</v>
      </c>
      <c r="P4270" s="51" t="s">
        <v>1195</v>
      </c>
      <c r="Q4270" s="51" t="s">
        <v>1194</v>
      </c>
      <c r="R4270" s="51" t="s">
        <v>1213</v>
      </c>
      <c r="T4270" s="51" t="s">
        <v>2529</v>
      </c>
    </row>
    <row r="4271" spans="1:20" x14ac:dyDescent="0.2">
      <c r="A4271" s="51" t="s">
        <v>2484</v>
      </c>
      <c r="B4271" s="51" t="s">
        <v>1208</v>
      </c>
      <c r="C4271" s="51" t="s">
        <v>2483</v>
      </c>
      <c r="D4271" s="51" t="s">
        <v>1327</v>
      </c>
      <c r="E4271" s="51" t="s">
        <v>1326</v>
      </c>
      <c r="F4271" s="51" t="s">
        <v>1204</v>
      </c>
      <c r="G4271" s="51" t="s">
        <v>1203</v>
      </c>
      <c r="H4271" s="51" t="s">
        <v>1202</v>
      </c>
      <c r="I4271" s="51" t="s">
        <v>1201</v>
      </c>
      <c r="J4271" s="51" t="s">
        <v>1200</v>
      </c>
      <c r="K4271" s="51" t="s">
        <v>1199</v>
      </c>
      <c r="L4271" s="51" t="s">
        <v>1217</v>
      </c>
      <c r="M4271" s="51" t="s">
        <v>1791</v>
      </c>
      <c r="N4271" s="51" t="s">
        <v>2735</v>
      </c>
      <c r="O4271" s="51">
        <v>226500</v>
      </c>
      <c r="P4271" s="51" t="s">
        <v>1195</v>
      </c>
      <c r="Q4271" s="51" t="s">
        <v>1194</v>
      </c>
      <c r="R4271" s="51" t="s">
        <v>15</v>
      </c>
      <c r="T4271" s="51" t="s">
        <v>2487</v>
      </c>
    </row>
    <row r="4272" spans="1:20" x14ac:dyDescent="0.2">
      <c r="A4272" s="51" t="s">
        <v>2484</v>
      </c>
      <c r="B4272" s="51" t="s">
        <v>1208</v>
      </c>
      <c r="C4272" s="51" t="s">
        <v>2483</v>
      </c>
      <c r="D4272" s="51" t="s">
        <v>1327</v>
      </c>
      <c r="E4272" s="51" t="s">
        <v>1326</v>
      </c>
      <c r="F4272" s="51" t="s">
        <v>1204</v>
      </c>
      <c r="G4272" s="51" t="s">
        <v>1203</v>
      </c>
      <c r="H4272" s="51" t="s">
        <v>1202</v>
      </c>
      <c r="I4272" s="51" t="s">
        <v>1201</v>
      </c>
      <c r="J4272" s="51" t="s">
        <v>1200</v>
      </c>
      <c r="K4272" s="51" t="s">
        <v>1199</v>
      </c>
      <c r="L4272" s="51" t="s">
        <v>1215</v>
      </c>
      <c r="M4272" s="51" t="s">
        <v>1791</v>
      </c>
      <c r="N4272" s="51" t="s">
        <v>2735</v>
      </c>
      <c r="O4272" s="51">
        <v>251000</v>
      </c>
      <c r="P4272" s="51" t="s">
        <v>1195</v>
      </c>
      <c r="Q4272" s="51" t="s">
        <v>1194</v>
      </c>
      <c r="R4272" s="51" t="s">
        <v>1213</v>
      </c>
      <c r="T4272" s="51" t="s">
        <v>2499</v>
      </c>
    </row>
    <row r="4273" spans="1:20" x14ac:dyDescent="0.2">
      <c r="A4273" s="51" t="s">
        <v>2484</v>
      </c>
      <c r="B4273" s="51" t="s">
        <v>1208</v>
      </c>
      <c r="C4273" s="51" t="s">
        <v>2483</v>
      </c>
      <c r="D4273" s="51" t="s">
        <v>1327</v>
      </c>
      <c r="E4273" s="51" t="s">
        <v>1326</v>
      </c>
      <c r="F4273" s="51" t="s">
        <v>1204</v>
      </c>
      <c r="G4273" s="51" t="s">
        <v>1203</v>
      </c>
      <c r="H4273" s="51" t="s">
        <v>1202</v>
      </c>
      <c r="I4273" s="51" t="s">
        <v>1201</v>
      </c>
      <c r="J4273" s="51" t="s">
        <v>1200</v>
      </c>
      <c r="K4273" s="51" t="s">
        <v>1199</v>
      </c>
      <c r="L4273" s="51" t="s">
        <v>1212</v>
      </c>
      <c r="M4273" s="51" t="s">
        <v>1211</v>
      </c>
      <c r="N4273" s="51" t="s">
        <v>1164</v>
      </c>
      <c r="O4273" s="51">
        <v>252441.5</v>
      </c>
      <c r="P4273" s="51" t="s">
        <v>1195</v>
      </c>
      <c r="Q4273" s="51" t="s">
        <v>1194</v>
      </c>
      <c r="R4273" s="51" t="s">
        <v>1213</v>
      </c>
      <c r="T4273" s="51" t="s">
        <v>2528</v>
      </c>
    </row>
    <row r="4274" spans="1:20" x14ac:dyDescent="0.2">
      <c r="A4274" s="51" t="s">
        <v>2484</v>
      </c>
      <c r="B4274" s="51" t="s">
        <v>1208</v>
      </c>
      <c r="C4274" s="51" t="s">
        <v>2483</v>
      </c>
      <c r="D4274" s="51" t="s">
        <v>1327</v>
      </c>
      <c r="E4274" s="51" t="s">
        <v>1326</v>
      </c>
      <c r="F4274" s="51" t="s">
        <v>1204</v>
      </c>
      <c r="G4274" s="51" t="s">
        <v>1203</v>
      </c>
      <c r="H4274" s="51" t="s">
        <v>1202</v>
      </c>
      <c r="I4274" s="51" t="s">
        <v>1201</v>
      </c>
      <c r="J4274" s="51" t="s">
        <v>1200</v>
      </c>
      <c r="K4274" s="51" t="s">
        <v>1199</v>
      </c>
      <c r="L4274" s="51" t="s">
        <v>1198</v>
      </c>
      <c r="M4274" s="51" t="s">
        <v>1214</v>
      </c>
      <c r="N4274" s="51" t="s">
        <v>1168</v>
      </c>
      <c r="O4274" s="51">
        <v>183100</v>
      </c>
      <c r="P4274" s="51" t="s">
        <v>1195</v>
      </c>
      <c r="Q4274" s="51" t="s">
        <v>1194</v>
      </c>
      <c r="R4274" s="51" t="s">
        <v>15</v>
      </c>
      <c r="T4274" s="51" t="s">
        <v>2496</v>
      </c>
    </row>
    <row r="4275" spans="1:20" x14ac:dyDescent="0.2">
      <c r="A4275" s="51" t="s">
        <v>2484</v>
      </c>
      <c r="B4275" s="51" t="s">
        <v>1208</v>
      </c>
      <c r="C4275" s="51" t="s">
        <v>2483</v>
      </c>
      <c r="D4275" s="51" t="s">
        <v>1313</v>
      </c>
      <c r="E4275" s="51" t="s">
        <v>1312</v>
      </c>
      <c r="F4275" s="51" t="s">
        <v>1204</v>
      </c>
      <c r="G4275" s="51" t="s">
        <v>1203</v>
      </c>
      <c r="H4275" s="51" t="s">
        <v>1202</v>
      </c>
      <c r="I4275" s="51" t="s">
        <v>1201</v>
      </c>
      <c r="J4275" s="51" t="s">
        <v>1200</v>
      </c>
      <c r="K4275" s="51" t="s">
        <v>1199</v>
      </c>
      <c r="L4275" s="51" t="s">
        <v>1222</v>
      </c>
      <c r="M4275" s="51" t="s">
        <v>1197</v>
      </c>
      <c r="N4275" s="51" t="s">
        <v>1168</v>
      </c>
      <c r="O4275" s="51">
        <v>464300</v>
      </c>
      <c r="P4275" s="51" t="s">
        <v>1195</v>
      </c>
      <c r="Q4275" s="51" t="s">
        <v>1194</v>
      </c>
      <c r="R4275" s="51" t="s">
        <v>1213</v>
      </c>
      <c r="T4275" s="51" t="s">
        <v>2527</v>
      </c>
    </row>
    <row r="4276" spans="1:20" x14ac:dyDescent="0.2">
      <c r="A4276" s="51" t="s">
        <v>2484</v>
      </c>
      <c r="B4276" s="51" t="s">
        <v>1208</v>
      </c>
      <c r="C4276" s="51" t="s">
        <v>2483</v>
      </c>
      <c r="D4276" s="51" t="s">
        <v>1313</v>
      </c>
      <c r="E4276" s="51" t="s">
        <v>1312</v>
      </c>
      <c r="F4276" s="51" t="s">
        <v>1204</v>
      </c>
      <c r="G4276" s="51" t="s">
        <v>1203</v>
      </c>
      <c r="H4276" s="51" t="s">
        <v>1202</v>
      </c>
      <c r="I4276" s="51" t="s">
        <v>1201</v>
      </c>
      <c r="J4276" s="51" t="s">
        <v>1200</v>
      </c>
      <c r="K4276" s="51" t="s">
        <v>1199</v>
      </c>
      <c r="L4276" s="51" t="s">
        <v>1219</v>
      </c>
      <c r="M4276" s="51" t="s">
        <v>1791</v>
      </c>
      <c r="N4276" s="51" t="s">
        <v>2735</v>
      </c>
      <c r="O4276" s="51">
        <v>439900</v>
      </c>
      <c r="P4276" s="51" t="s">
        <v>1195</v>
      </c>
      <c r="Q4276" s="51" t="s">
        <v>1194</v>
      </c>
      <c r="R4276" s="51" t="s">
        <v>15</v>
      </c>
      <c r="T4276" s="51" t="s">
        <v>1506</v>
      </c>
    </row>
    <row r="4277" spans="1:20" x14ac:dyDescent="0.2">
      <c r="A4277" s="51" t="s">
        <v>2484</v>
      </c>
      <c r="B4277" s="51" t="s">
        <v>1208</v>
      </c>
      <c r="C4277" s="51" t="s">
        <v>2483</v>
      </c>
      <c r="D4277" s="51" t="s">
        <v>1313</v>
      </c>
      <c r="E4277" s="51" t="s">
        <v>1312</v>
      </c>
      <c r="F4277" s="51" t="s">
        <v>1204</v>
      </c>
      <c r="G4277" s="51" t="s">
        <v>1203</v>
      </c>
      <c r="H4277" s="51" t="s">
        <v>1202</v>
      </c>
      <c r="I4277" s="51" t="s">
        <v>1201</v>
      </c>
      <c r="J4277" s="51" t="s">
        <v>1200</v>
      </c>
      <c r="K4277" s="51" t="s">
        <v>1199</v>
      </c>
      <c r="L4277" s="51" t="s">
        <v>1217</v>
      </c>
      <c r="M4277" s="51" t="s">
        <v>1791</v>
      </c>
      <c r="N4277" s="51" t="s">
        <v>2735</v>
      </c>
      <c r="O4277" s="51">
        <v>178000</v>
      </c>
      <c r="P4277" s="51" t="s">
        <v>1195</v>
      </c>
      <c r="Q4277" s="51" t="s">
        <v>1194</v>
      </c>
      <c r="R4277" s="51" t="s">
        <v>1213</v>
      </c>
      <c r="T4277" s="51" t="s">
        <v>2504</v>
      </c>
    </row>
    <row r="4278" spans="1:20" x14ac:dyDescent="0.2">
      <c r="A4278" s="51" t="s">
        <v>2484</v>
      </c>
      <c r="B4278" s="51" t="s">
        <v>1208</v>
      </c>
      <c r="C4278" s="51" t="s">
        <v>2483</v>
      </c>
      <c r="D4278" s="51" t="s">
        <v>1313</v>
      </c>
      <c r="E4278" s="51" t="s">
        <v>1312</v>
      </c>
      <c r="F4278" s="51" t="s">
        <v>1204</v>
      </c>
      <c r="G4278" s="51" t="s">
        <v>1203</v>
      </c>
      <c r="H4278" s="51" t="s">
        <v>1202</v>
      </c>
      <c r="I4278" s="51" t="s">
        <v>1201</v>
      </c>
      <c r="J4278" s="51" t="s">
        <v>1200</v>
      </c>
      <c r="K4278" s="51" t="s">
        <v>1199</v>
      </c>
      <c r="L4278" s="51" t="s">
        <v>1215</v>
      </c>
      <c r="M4278" s="51" t="s">
        <v>1791</v>
      </c>
      <c r="N4278" s="51" t="s">
        <v>2735</v>
      </c>
      <c r="O4278" s="51">
        <v>316600</v>
      </c>
      <c r="P4278" s="51" t="s">
        <v>1195</v>
      </c>
      <c r="Q4278" s="51" t="s">
        <v>1194</v>
      </c>
      <c r="R4278" s="51" t="s">
        <v>1213</v>
      </c>
      <c r="T4278" s="51" t="s">
        <v>2526</v>
      </c>
    </row>
    <row r="4279" spans="1:20" x14ac:dyDescent="0.2">
      <c r="A4279" s="51" t="s">
        <v>2484</v>
      </c>
      <c r="B4279" s="51" t="s">
        <v>1208</v>
      </c>
      <c r="C4279" s="51" t="s">
        <v>2483</v>
      </c>
      <c r="D4279" s="51" t="s">
        <v>1313</v>
      </c>
      <c r="E4279" s="51" t="s">
        <v>1312</v>
      </c>
      <c r="F4279" s="51" t="s">
        <v>1204</v>
      </c>
      <c r="G4279" s="51" t="s">
        <v>1203</v>
      </c>
      <c r="H4279" s="51" t="s">
        <v>1202</v>
      </c>
      <c r="I4279" s="51" t="s">
        <v>1201</v>
      </c>
      <c r="J4279" s="51" t="s">
        <v>1200</v>
      </c>
      <c r="K4279" s="51" t="s">
        <v>1199</v>
      </c>
      <c r="L4279" s="51" t="s">
        <v>1212</v>
      </c>
      <c r="M4279" s="51" t="s">
        <v>1211</v>
      </c>
      <c r="N4279" s="51" t="s">
        <v>1164</v>
      </c>
      <c r="O4279" s="51">
        <v>222900</v>
      </c>
      <c r="P4279" s="51" t="s">
        <v>1195</v>
      </c>
      <c r="Q4279" s="51" t="s">
        <v>1194</v>
      </c>
      <c r="R4279" s="51" t="s">
        <v>1213</v>
      </c>
      <c r="T4279" s="51" t="s">
        <v>1352</v>
      </c>
    </row>
    <row r="4280" spans="1:20" x14ac:dyDescent="0.2">
      <c r="A4280" s="51" t="s">
        <v>2484</v>
      </c>
      <c r="B4280" s="51" t="s">
        <v>1208</v>
      </c>
      <c r="C4280" s="51" t="s">
        <v>2483</v>
      </c>
      <c r="D4280" s="51" t="s">
        <v>1313</v>
      </c>
      <c r="E4280" s="51" t="s">
        <v>1312</v>
      </c>
      <c r="F4280" s="51" t="s">
        <v>1204</v>
      </c>
      <c r="G4280" s="51" t="s">
        <v>1203</v>
      </c>
      <c r="H4280" s="51" t="s">
        <v>1202</v>
      </c>
      <c r="I4280" s="51" t="s">
        <v>1201</v>
      </c>
      <c r="J4280" s="51" t="s">
        <v>1200</v>
      </c>
      <c r="K4280" s="51" t="s">
        <v>1199</v>
      </c>
      <c r="L4280" s="51" t="s">
        <v>1198</v>
      </c>
      <c r="M4280" s="51" t="s">
        <v>1791</v>
      </c>
      <c r="N4280" s="51" t="s">
        <v>2735</v>
      </c>
      <c r="O4280" s="51">
        <v>151700</v>
      </c>
      <c r="P4280" s="51" t="s">
        <v>1195</v>
      </c>
      <c r="Q4280" s="51" t="s">
        <v>1194</v>
      </c>
      <c r="R4280" s="51" t="s">
        <v>15</v>
      </c>
      <c r="T4280" s="51" t="s">
        <v>2506</v>
      </c>
    </row>
    <row r="4281" spans="1:20" x14ac:dyDescent="0.2">
      <c r="A4281" s="51" t="s">
        <v>2484</v>
      </c>
      <c r="B4281" s="51" t="s">
        <v>1208</v>
      </c>
      <c r="C4281" s="51" t="s">
        <v>2483</v>
      </c>
      <c r="D4281" s="51" t="s">
        <v>1313</v>
      </c>
      <c r="E4281" s="51" t="s">
        <v>1312</v>
      </c>
      <c r="F4281" s="51" t="s">
        <v>1204</v>
      </c>
      <c r="G4281" s="51" t="s">
        <v>1203</v>
      </c>
      <c r="H4281" s="51" t="s">
        <v>1202</v>
      </c>
      <c r="I4281" s="51" t="s">
        <v>1201</v>
      </c>
      <c r="J4281" s="51" t="s">
        <v>1200</v>
      </c>
      <c r="K4281" s="51" t="s">
        <v>1199</v>
      </c>
      <c r="L4281" s="51" t="s">
        <v>1251</v>
      </c>
      <c r="M4281" s="51" t="s">
        <v>1791</v>
      </c>
      <c r="N4281" s="51" t="s">
        <v>2735</v>
      </c>
      <c r="O4281" s="51">
        <v>102400</v>
      </c>
      <c r="P4281" s="51" t="s">
        <v>1195</v>
      </c>
      <c r="Q4281" s="51" t="s">
        <v>1194</v>
      </c>
      <c r="R4281" s="51" t="s">
        <v>15</v>
      </c>
      <c r="T4281" s="51" t="s">
        <v>2501</v>
      </c>
    </row>
    <row r="4282" spans="1:20" x14ac:dyDescent="0.2">
      <c r="A4282" s="51" t="s">
        <v>2484</v>
      </c>
      <c r="B4282" s="51" t="s">
        <v>1208</v>
      </c>
      <c r="C4282" s="51" t="s">
        <v>2483</v>
      </c>
      <c r="D4282" s="51" t="s">
        <v>1313</v>
      </c>
      <c r="E4282" s="51" t="s">
        <v>1312</v>
      </c>
      <c r="F4282" s="51" t="s">
        <v>1204</v>
      </c>
      <c r="G4282" s="51" t="s">
        <v>1203</v>
      </c>
      <c r="H4282" s="51" t="s">
        <v>1202</v>
      </c>
      <c r="I4282" s="51" t="s">
        <v>1201</v>
      </c>
      <c r="J4282" s="51" t="s">
        <v>1200</v>
      </c>
      <c r="K4282" s="51" t="s">
        <v>1199</v>
      </c>
      <c r="L4282" s="51" t="s">
        <v>1248</v>
      </c>
      <c r="M4282" s="51" t="s">
        <v>1791</v>
      </c>
      <c r="N4282" s="51" t="s">
        <v>2735</v>
      </c>
      <c r="O4282" s="51">
        <v>143400</v>
      </c>
      <c r="P4282" s="51" t="s">
        <v>1195</v>
      </c>
      <c r="Q4282" s="51" t="s">
        <v>1194</v>
      </c>
      <c r="R4282" s="51" t="s">
        <v>1213</v>
      </c>
      <c r="T4282" s="51" t="s">
        <v>2525</v>
      </c>
    </row>
    <row r="4283" spans="1:20" x14ac:dyDescent="0.2">
      <c r="A4283" s="51" t="s">
        <v>2484</v>
      </c>
      <c r="B4283" s="51" t="s">
        <v>1208</v>
      </c>
      <c r="C4283" s="51" t="s">
        <v>2483</v>
      </c>
      <c r="D4283" s="51" t="s">
        <v>1313</v>
      </c>
      <c r="E4283" s="51" t="s">
        <v>1312</v>
      </c>
      <c r="F4283" s="51" t="s">
        <v>1204</v>
      </c>
      <c r="G4283" s="51" t="s">
        <v>1203</v>
      </c>
      <c r="H4283" s="51" t="s">
        <v>1202</v>
      </c>
      <c r="I4283" s="51" t="s">
        <v>1201</v>
      </c>
      <c r="J4283" s="51" t="s">
        <v>1200</v>
      </c>
      <c r="K4283" s="51" t="s">
        <v>1199</v>
      </c>
      <c r="L4283" s="51" t="s">
        <v>1246</v>
      </c>
      <c r="M4283" s="51" t="s">
        <v>1214</v>
      </c>
      <c r="N4283" s="51" t="s">
        <v>1168</v>
      </c>
      <c r="O4283" s="51">
        <v>327900</v>
      </c>
      <c r="P4283" s="51" t="s">
        <v>1195</v>
      </c>
      <c r="Q4283" s="51" t="s">
        <v>1194</v>
      </c>
      <c r="R4283" s="51" t="s">
        <v>1213</v>
      </c>
      <c r="T4283" s="51" t="s">
        <v>2321</v>
      </c>
    </row>
    <row r="4284" spans="1:20" x14ac:dyDescent="0.2">
      <c r="A4284" s="51" t="s">
        <v>2484</v>
      </c>
      <c r="B4284" s="51" t="s">
        <v>1208</v>
      </c>
      <c r="C4284" s="51" t="s">
        <v>2483</v>
      </c>
      <c r="D4284" s="51" t="s">
        <v>1313</v>
      </c>
      <c r="E4284" s="51" t="s">
        <v>1312</v>
      </c>
      <c r="F4284" s="51" t="s">
        <v>1204</v>
      </c>
      <c r="G4284" s="51" t="s">
        <v>1203</v>
      </c>
      <c r="H4284" s="51" t="s">
        <v>1202</v>
      </c>
      <c r="I4284" s="51" t="s">
        <v>1201</v>
      </c>
      <c r="J4284" s="51" t="s">
        <v>1200</v>
      </c>
      <c r="K4284" s="51" t="s">
        <v>1199</v>
      </c>
      <c r="L4284" s="51" t="s">
        <v>1244</v>
      </c>
      <c r="M4284" s="51" t="s">
        <v>1250</v>
      </c>
      <c r="N4284" s="51" t="s">
        <v>1168</v>
      </c>
      <c r="O4284" s="51">
        <v>306900</v>
      </c>
      <c r="P4284" s="51" t="s">
        <v>1195</v>
      </c>
      <c r="Q4284" s="51" t="s">
        <v>1194</v>
      </c>
      <c r="R4284" s="51" t="s">
        <v>15</v>
      </c>
      <c r="T4284" s="51" t="s">
        <v>2368</v>
      </c>
    </row>
    <row r="4285" spans="1:20" x14ac:dyDescent="0.2">
      <c r="A4285" s="51" t="s">
        <v>2484</v>
      </c>
      <c r="B4285" s="51" t="s">
        <v>1208</v>
      </c>
      <c r="C4285" s="51" t="s">
        <v>2483</v>
      </c>
      <c r="D4285" s="51" t="s">
        <v>1313</v>
      </c>
      <c r="E4285" s="51" t="s">
        <v>1312</v>
      </c>
      <c r="F4285" s="51" t="s">
        <v>1204</v>
      </c>
      <c r="G4285" s="51" t="s">
        <v>1203</v>
      </c>
      <c r="H4285" s="51" t="s">
        <v>1202</v>
      </c>
      <c r="I4285" s="51" t="s">
        <v>1201</v>
      </c>
      <c r="J4285" s="51" t="s">
        <v>1200</v>
      </c>
      <c r="K4285" s="51" t="s">
        <v>1199</v>
      </c>
      <c r="L4285" s="51" t="s">
        <v>1242</v>
      </c>
      <c r="M4285" s="51" t="s">
        <v>1197</v>
      </c>
      <c r="N4285" s="51" t="s">
        <v>1168</v>
      </c>
      <c r="O4285" s="51">
        <v>324900</v>
      </c>
      <c r="P4285" s="51" t="s">
        <v>1195</v>
      </c>
      <c r="Q4285" s="51" t="s">
        <v>1194</v>
      </c>
      <c r="R4285" s="51" t="s">
        <v>1213</v>
      </c>
      <c r="T4285" s="51" t="s">
        <v>1398</v>
      </c>
    </row>
    <row r="4286" spans="1:20" x14ac:dyDescent="0.2">
      <c r="A4286" s="51" t="s">
        <v>2484</v>
      </c>
      <c r="B4286" s="51" t="s">
        <v>1208</v>
      </c>
      <c r="C4286" s="51" t="s">
        <v>2483</v>
      </c>
      <c r="D4286" s="51" t="s">
        <v>1313</v>
      </c>
      <c r="E4286" s="51" t="s">
        <v>1312</v>
      </c>
      <c r="F4286" s="51" t="s">
        <v>1204</v>
      </c>
      <c r="G4286" s="51" t="s">
        <v>1203</v>
      </c>
      <c r="H4286" s="51" t="s">
        <v>1202</v>
      </c>
      <c r="I4286" s="51" t="s">
        <v>1201</v>
      </c>
      <c r="J4286" s="51" t="s">
        <v>1200</v>
      </c>
      <c r="K4286" s="51" t="s">
        <v>1199</v>
      </c>
      <c r="L4286" s="51" t="s">
        <v>1238</v>
      </c>
      <c r="M4286" s="51" t="s">
        <v>1221</v>
      </c>
      <c r="N4286" s="51" t="s">
        <v>1164</v>
      </c>
      <c r="O4286" s="51">
        <v>154400</v>
      </c>
      <c r="P4286" s="51" t="s">
        <v>1195</v>
      </c>
      <c r="Q4286" s="51" t="s">
        <v>1194</v>
      </c>
      <c r="R4286" s="51" t="s">
        <v>15</v>
      </c>
      <c r="T4286" s="51" t="s">
        <v>2521</v>
      </c>
    </row>
    <row r="4287" spans="1:20" x14ac:dyDescent="0.2">
      <c r="A4287" s="51" t="s">
        <v>2484</v>
      </c>
      <c r="B4287" s="51" t="s">
        <v>1208</v>
      </c>
      <c r="C4287" s="51" t="s">
        <v>2483</v>
      </c>
      <c r="D4287" s="51" t="s">
        <v>1304</v>
      </c>
      <c r="E4287" s="51" t="s">
        <v>1303</v>
      </c>
      <c r="F4287" s="51" t="s">
        <v>1204</v>
      </c>
      <c r="G4287" s="51" t="s">
        <v>1203</v>
      </c>
      <c r="H4287" s="51" t="s">
        <v>1202</v>
      </c>
      <c r="I4287" s="51" t="s">
        <v>1201</v>
      </c>
      <c r="J4287" s="51" t="s">
        <v>1200</v>
      </c>
      <c r="K4287" s="51" t="s">
        <v>1199</v>
      </c>
      <c r="L4287" s="51" t="s">
        <v>1222</v>
      </c>
      <c r="M4287" s="51" t="s">
        <v>1211</v>
      </c>
      <c r="N4287" s="51" t="s">
        <v>1164</v>
      </c>
      <c r="O4287" s="51">
        <v>183100</v>
      </c>
      <c r="P4287" s="51" t="s">
        <v>1195</v>
      </c>
      <c r="Q4287" s="51" t="s">
        <v>1194</v>
      </c>
      <c r="R4287" s="51" t="s">
        <v>15</v>
      </c>
      <c r="T4287" s="51" t="s">
        <v>2496</v>
      </c>
    </row>
    <row r="4288" spans="1:20" x14ac:dyDescent="0.2">
      <c r="A4288" s="51" t="s">
        <v>2484</v>
      </c>
      <c r="B4288" s="51" t="s">
        <v>1208</v>
      </c>
      <c r="C4288" s="51" t="s">
        <v>2483</v>
      </c>
      <c r="D4288" s="51" t="s">
        <v>1304</v>
      </c>
      <c r="E4288" s="51" t="s">
        <v>1303</v>
      </c>
      <c r="F4288" s="51" t="s">
        <v>1204</v>
      </c>
      <c r="G4288" s="51" t="s">
        <v>1203</v>
      </c>
      <c r="H4288" s="51" t="s">
        <v>1202</v>
      </c>
      <c r="I4288" s="51" t="s">
        <v>1201</v>
      </c>
      <c r="J4288" s="51" t="s">
        <v>1200</v>
      </c>
      <c r="K4288" s="51" t="s">
        <v>1199</v>
      </c>
      <c r="L4288" s="51" t="s">
        <v>1219</v>
      </c>
      <c r="M4288" s="51" t="s">
        <v>1791</v>
      </c>
      <c r="N4288" s="51" t="s">
        <v>2735</v>
      </c>
      <c r="O4288" s="51">
        <v>392400</v>
      </c>
      <c r="P4288" s="51" t="s">
        <v>1195</v>
      </c>
      <c r="Q4288" s="51" t="s">
        <v>1194</v>
      </c>
      <c r="R4288" s="51" t="s">
        <v>15</v>
      </c>
      <c r="T4288" s="51" t="s">
        <v>2121</v>
      </c>
    </row>
    <row r="4289" spans="1:20" x14ac:dyDescent="0.2">
      <c r="A4289" s="51" t="s">
        <v>2484</v>
      </c>
      <c r="B4289" s="51" t="s">
        <v>1208</v>
      </c>
      <c r="C4289" s="51" t="s">
        <v>2483</v>
      </c>
      <c r="D4289" s="51" t="s">
        <v>1304</v>
      </c>
      <c r="E4289" s="51" t="s">
        <v>1303</v>
      </c>
      <c r="F4289" s="51" t="s">
        <v>1204</v>
      </c>
      <c r="G4289" s="51" t="s">
        <v>1203</v>
      </c>
      <c r="H4289" s="51" t="s">
        <v>1202</v>
      </c>
      <c r="I4289" s="51" t="s">
        <v>1201</v>
      </c>
      <c r="J4289" s="51" t="s">
        <v>1200</v>
      </c>
      <c r="K4289" s="51" t="s">
        <v>1199</v>
      </c>
      <c r="L4289" s="51" t="s">
        <v>1217</v>
      </c>
      <c r="M4289" s="51" t="s">
        <v>1211</v>
      </c>
      <c r="N4289" s="51" t="s">
        <v>1164</v>
      </c>
      <c r="O4289" s="51">
        <v>169900</v>
      </c>
      <c r="P4289" s="51" t="s">
        <v>1195</v>
      </c>
      <c r="Q4289" s="51" t="s">
        <v>1194</v>
      </c>
      <c r="R4289" s="51" t="s">
        <v>15</v>
      </c>
      <c r="T4289" s="51" t="s">
        <v>1524</v>
      </c>
    </row>
    <row r="4290" spans="1:20" x14ac:dyDescent="0.2">
      <c r="A4290" s="51" t="s">
        <v>2484</v>
      </c>
      <c r="B4290" s="51" t="s">
        <v>1208</v>
      </c>
      <c r="C4290" s="51" t="s">
        <v>2483</v>
      </c>
      <c r="D4290" s="51" t="s">
        <v>1304</v>
      </c>
      <c r="E4290" s="51" t="s">
        <v>1303</v>
      </c>
      <c r="F4290" s="51" t="s">
        <v>1204</v>
      </c>
      <c r="G4290" s="51" t="s">
        <v>1203</v>
      </c>
      <c r="H4290" s="51" t="s">
        <v>1202</v>
      </c>
      <c r="I4290" s="51" t="s">
        <v>1201</v>
      </c>
      <c r="J4290" s="51" t="s">
        <v>1200</v>
      </c>
      <c r="K4290" s="51" t="s">
        <v>1199</v>
      </c>
      <c r="L4290" s="51" t="s">
        <v>1215</v>
      </c>
      <c r="M4290" s="51" t="s">
        <v>1211</v>
      </c>
      <c r="N4290" s="51" t="s">
        <v>1164</v>
      </c>
      <c r="O4290" s="51">
        <v>222900</v>
      </c>
      <c r="P4290" s="51" t="s">
        <v>1195</v>
      </c>
      <c r="Q4290" s="51" t="s">
        <v>1194</v>
      </c>
      <c r="R4290" s="51" t="s">
        <v>1213</v>
      </c>
      <c r="T4290" s="51" t="s">
        <v>1352</v>
      </c>
    </row>
    <row r="4291" spans="1:20" x14ac:dyDescent="0.2">
      <c r="A4291" s="51" t="s">
        <v>2484</v>
      </c>
      <c r="B4291" s="51" t="s">
        <v>1208</v>
      </c>
      <c r="C4291" s="51" t="s">
        <v>2483</v>
      </c>
      <c r="D4291" s="51" t="s">
        <v>1304</v>
      </c>
      <c r="E4291" s="51" t="s">
        <v>1303</v>
      </c>
      <c r="F4291" s="51" t="s">
        <v>1204</v>
      </c>
      <c r="G4291" s="51" t="s">
        <v>1203</v>
      </c>
      <c r="H4291" s="51" t="s">
        <v>1202</v>
      </c>
      <c r="I4291" s="51" t="s">
        <v>1201</v>
      </c>
      <c r="J4291" s="51" t="s">
        <v>1200</v>
      </c>
      <c r="K4291" s="51" t="s">
        <v>1199</v>
      </c>
      <c r="L4291" s="51" t="s">
        <v>1212</v>
      </c>
      <c r="M4291" s="51" t="s">
        <v>1197</v>
      </c>
      <c r="N4291" s="51" t="s">
        <v>1168</v>
      </c>
      <c r="O4291" s="51">
        <v>507900</v>
      </c>
      <c r="P4291" s="51" t="s">
        <v>1195</v>
      </c>
      <c r="Q4291" s="51" t="s">
        <v>1194</v>
      </c>
      <c r="R4291" s="51" t="s">
        <v>15</v>
      </c>
      <c r="T4291" s="51" t="s">
        <v>2491</v>
      </c>
    </row>
    <row r="4292" spans="1:20" x14ac:dyDescent="0.2">
      <c r="A4292" s="51" t="s">
        <v>2484</v>
      </c>
      <c r="B4292" s="51" t="s">
        <v>1208</v>
      </c>
      <c r="C4292" s="51" t="s">
        <v>2483</v>
      </c>
      <c r="D4292" s="51" t="s">
        <v>1304</v>
      </c>
      <c r="E4292" s="51" t="s">
        <v>1303</v>
      </c>
      <c r="F4292" s="51" t="s">
        <v>1204</v>
      </c>
      <c r="G4292" s="51" t="s">
        <v>1203</v>
      </c>
      <c r="H4292" s="51" t="s">
        <v>1202</v>
      </c>
      <c r="I4292" s="51" t="s">
        <v>1201</v>
      </c>
      <c r="J4292" s="51" t="s">
        <v>1200</v>
      </c>
      <c r="K4292" s="51" t="s">
        <v>1199</v>
      </c>
      <c r="L4292" s="51" t="s">
        <v>1198</v>
      </c>
      <c r="M4292" s="51" t="s">
        <v>1221</v>
      </c>
      <c r="N4292" s="51" t="s">
        <v>1164</v>
      </c>
      <c r="O4292" s="51">
        <v>170000</v>
      </c>
      <c r="P4292" s="51" t="s">
        <v>1195</v>
      </c>
      <c r="Q4292" s="51" t="s">
        <v>1194</v>
      </c>
      <c r="R4292" s="51" t="s">
        <v>15</v>
      </c>
      <c r="T4292" s="51" t="s">
        <v>1263</v>
      </c>
    </row>
    <row r="4293" spans="1:20" x14ac:dyDescent="0.2">
      <c r="A4293" s="51" t="s">
        <v>2484</v>
      </c>
      <c r="B4293" s="51" t="s">
        <v>1208</v>
      </c>
      <c r="C4293" s="51" t="s">
        <v>2483</v>
      </c>
      <c r="D4293" s="51" t="s">
        <v>1304</v>
      </c>
      <c r="E4293" s="51" t="s">
        <v>1303</v>
      </c>
      <c r="F4293" s="51" t="s">
        <v>1204</v>
      </c>
      <c r="G4293" s="51" t="s">
        <v>1203</v>
      </c>
      <c r="H4293" s="51" t="s">
        <v>1202</v>
      </c>
      <c r="I4293" s="51" t="s">
        <v>1201</v>
      </c>
      <c r="J4293" s="51" t="s">
        <v>1200</v>
      </c>
      <c r="K4293" s="51" t="s">
        <v>1199</v>
      </c>
      <c r="L4293" s="51" t="s">
        <v>1251</v>
      </c>
      <c r="M4293" s="51" t="s">
        <v>1791</v>
      </c>
      <c r="N4293" s="51" t="s">
        <v>2735</v>
      </c>
      <c r="O4293" s="51">
        <v>589300</v>
      </c>
      <c r="P4293" s="51" t="s">
        <v>1195</v>
      </c>
      <c r="Q4293" s="51" t="s">
        <v>1194</v>
      </c>
      <c r="R4293" s="51" t="s">
        <v>1213</v>
      </c>
      <c r="T4293" s="51" t="s">
        <v>2524</v>
      </c>
    </row>
    <row r="4294" spans="1:20" x14ac:dyDescent="0.2">
      <c r="A4294" s="51" t="s">
        <v>2484</v>
      </c>
      <c r="B4294" s="51" t="s">
        <v>1208</v>
      </c>
      <c r="C4294" s="51" t="s">
        <v>2483</v>
      </c>
      <c r="D4294" s="51" t="s">
        <v>1304</v>
      </c>
      <c r="E4294" s="51" t="s">
        <v>1303</v>
      </c>
      <c r="F4294" s="51" t="s">
        <v>1204</v>
      </c>
      <c r="G4294" s="51" t="s">
        <v>1203</v>
      </c>
      <c r="H4294" s="51" t="s">
        <v>1202</v>
      </c>
      <c r="I4294" s="51" t="s">
        <v>1201</v>
      </c>
      <c r="J4294" s="51" t="s">
        <v>1200</v>
      </c>
      <c r="K4294" s="51" t="s">
        <v>1199</v>
      </c>
      <c r="L4294" s="51" t="s">
        <v>1248</v>
      </c>
      <c r="M4294" s="51" t="s">
        <v>1791</v>
      </c>
      <c r="N4294" s="51" t="s">
        <v>2735</v>
      </c>
      <c r="O4294" s="51">
        <v>309900</v>
      </c>
      <c r="P4294" s="51" t="s">
        <v>1195</v>
      </c>
      <c r="Q4294" s="51" t="s">
        <v>1194</v>
      </c>
      <c r="R4294" s="51" t="s">
        <v>15</v>
      </c>
      <c r="T4294" s="51" t="s">
        <v>2210</v>
      </c>
    </row>
    <row r="4295" spans="1:20" x14ac:dyDescent="0.2">
      <c r="A4295" s="51" t="s">
        <v>2484</v>
      </c>
      <c r="B4295" s="51" t="s">
        <v>1208</v>
      </c>
      <c r="C4295" s="51" t="s">
        <v>2483</v>
      </c>
      <c r="D4295" s="51" t="s">
        <v>1304</v>
      </c>
      <c r="E4295" s="51" t="s">
        <v>1303</v>
      </c>
      <c r="F4295" s="51" t="s">
        <v>1204</v>
      </c>
      <c r="G4295" s="51" t="s">
        <v>1203</v>
      </c>
      <c r="H4295" s="51" t="s">
        <v>1202</v>
      </c>
      <c r="I4295" s="51" t="s">
        <v>1201</v>
      </c>
      <c r="J4295" s="51" t="s">
        <v>1200</v>
      </c>
      <c r="K4295" s="51" t="s">
        <v>1199</v>
      </c>
      <c r="L4295" s="51" t="s">
        <v>1246</v>
      </c>
      <c r="M4295" s="51" t="s">
        <v>1197</v>
      </c>
      <c r="N4295" s="51" t="s">
        <v>1168</v>
      </c>
      <c r="O4295" s="51">
        <v>327900</v>
      </c>
      <c r="P4295" s="51" t="s">
        <v>1195</v>
      </c>
      <c r="Q4295" s="51" t="s">
        <v>1194</v>
      </c>
      <c r="R4295" s="51" t="s">
        <v>1213</v>
      </c>
      <c r="T4295" s="51" t="s">
        <v>2321</v>
      </c>
    </row>
    <row r="4296" spans="1:20" x14ac:dyDescent="0.2">
      <c r="A4296" s="51" t="s">
        <v>2484</v>
      </c>
      <c r="B4296" s="51" t="s">
        <v>1208</v>
      </c>
      <c r="C4296" s="51" t="s">
        <v>2483</v>
      </c>
      <c r="D4296" s="51" t="s">
        <v>1304</v>
      </c>
      <c r="E4296" s="51" t="s">
        <v>1303</v>
      </c>
      <c r="F4296" s="51" t="s">
        <v>1204</v>
      </c>
      <c r="G4296" s="51" t="s">
        <v>1203</v>
      </c>
      <c r="H4296" s="51" t="s">
        <v>1202</v>
      </c>
      <c r="I4296" s="51" t="s">
        <v>1201</v>
      </c>
      <c r="J4296" s="51" t="s">
        <v>1200</v>
      </c>
      <c r="K4296" s="51" t="s">
        <v>1199</v>
      </c>
      <c r="L4296" s="51" t="s">
        <v>1244</v>
      </c>
      <c r="M4296" s="51" t="s">
        <v>1791</v>
      </c>
      <c r="N4296" s="51" t="s">
        <v>2735</v>
      </c>
      <c r="O4296" s="51">
        <v>178000</v>
      </c>
      <c r="P4296" s="51" t="s">
        <v>1195</v>
      </c>
      <c r="Q4296" s="51" t="s">
        <v>1194</v>
      </c>
      <c r="R4296" s="51" t="s">
        <v>15</v>
      </c>
      <c r="T4296" s="51" t="s">
        <v>2504</v>
      </c>
    </row>
    <row r="4297" spans="1:20" x14ac:dyDescent="0.2">
      <c r="A4297" s="51" t="s">
        <v>2484</v>
      </c>
      <c r="B4297" s="51" t="s">
        <v>1208</v>
      </c>
      <c r="C4297" s="51" t="s">
        <v>2483</v>
      </c>
      <c r="D4297" s="51" t="s">
        <v>1304</v>
      </c>
      <c r="E4297" s="51" t="s">
        <v>1303</v>
      </c>
      <c r="F4297" s="51" t="s">
        <v>1204</v>
      </c>
      <c r="G4297" s="51" t="s">
        <v>1203</v>
      </c>
      <c r="H4297" s="51" t="s">
        <v>1202</v>
      </c>
      <c r="I4297" s="51" t="s">
        <v>1201</v>
      </c>
      <c r="J4297" s="51" t="s">
        <v>1200</v>
      </c>
      <c r="K4297" s="51" t="s">
        <v>1199</v>
      </c>
      <c r="L4297" s="51" t="s">
        <v>1242</v>
      </c>
      <c r="M4297" s="51" t="s">
        <v>1791</v>
      </c>
      <c r="N4297" s="51" t="s">
        <v>2735</v>
      </c>
      <c r="O4297" s="51">
        <v>178200</v>
      </c>
      <c r="P4297" s="51" t="s">
        <v>1195</v>
      </c>
      <c r="Q4297" s="51" t="s">
        <v>1194</v>
      </c>
      <c r="R4297" s="51" t="s">
        <v>15</v>
      </c>
      <c r="T4297" s="51" t="s">
        <v>2497</v>
      </c>
    </row>
    <row r="4298" spans="1:20" x14ac:dyDescent="0.2">
      <c r="A4298" s="51" t="s">
        <v>2484</v>
      </c>
      <c r="B4298" s="51" t="s">
        <v>1208</v>
      </c>
      <c r="C4298" s="51" t="s">
        <v>2483</v>
      </c>
      <c r="D4298" s="51" t="s">
        <v>1304</v>
      </c>
      <c r="E4298" s="51" t="s">
        <v>1303</v>
      </c>
      <c r="F4298" s="51" t="s">
        <v>1204</v>
      </c>
      <c r="G4298" s="51" t="s">
        <v>1203</v>
      </c>
      <c r="H4298" s="51" t="s">
        <v>1202</v>
      </c>
      <c r="I4298" s="51" t="s">
        <v>1201</v>
      </c>
      <c r="J4298" s="51" t="s">
        <v>1200</v>
      </c>
      <c r="K4298" s="51" t="s">
        <v>1199</v>
      </c>
      <c r="L4298" s="51" t="s">
        <v>1238</v>
      </c>
      <c r="M4298" s="51" t="s">
        <v>1211</v>
      </c>
      <c r="N4298" s="51" t="s">
        <v>1164</v>
      </c>
      <c r="O4298" s="51">
        <v>763900</v>
      </c>
      <c r="P4298" s="51" t="s">
        <v>1195</v>
      </c>
      <c r="Q4298" s="51" t="s">
        <v>1194</v>
      </c>
      <c r="R4298" s="51" t="s">
        <v>15</v>
      </c>
      <c r="T4298" s="51" t="s">
        <v>2523</v>
      </c>
    </row>
    <row r="4299" spans="1:20" x14ac:dyDescent="0.2">
      <c r="A4299" s="51" t="s">
        <v>2484</v>
      </c>
      <c r="B4299" s="51" t="s">
        <v>1208</v>
      </c>
      <c r="C4299" s="51" t="s">
        <v>2483</v>
      </c>
      <c r="D4299" s="51" t="s">
        <v>1295</v>
      </c>
      <c r="E4299" s="51" t="s">
        <v>1294</v>
      </c>
      <c r="F4299" s="51" t="s">
        <v>1204</v>
      </c>
      <c r="G4299" s="51" t="s">
        <v>1203</v>
      </c>
      <c r="H4299" s="51" t="s">
        <v>1202</v>
      </c>
      <c r="I4299" s="51" t="s">
        <v>1201</v>
      </c>
      <c r="J4299" s="51" t="s">
        <v>1200</v>
      </c>
      <c r="K4299" s="51" t="s">
        <v>1199</v>
      </c>
      <c r="L4299" s="51" t="s">
        <v>1222</v>
      </c>
      <c r="M4299" s="51" t="s">
        <v>1211</v>
      </c>
      <c r="N4299" s="51" t="s">
        <v>1164</v>
      </c>
      <c r="O4299" s="51">
        <v>259200</v>
      </c>
      <c r="P4299" s="51" t="s">
        <v>1195</v>
      </c>
      <c r="Q4299" s="51" t="s">
        <v>1194</v>
      </c>
      <c r="R4299" s="51" t="s">
        <v>15</v>
      </c>
      <c r="T4299" s="51" t="s">
        <v>2522</v>
      </c>
    </row>
    <row r="4300" spans="1:20" x14ac:dyDescent="0.2">
      <c r="A4300" s="51" t="s">
        <v>2484</v>
      </c>
      <c r="B4300" s="51" t="s">
        <v>1208</v>
      </c>
      <c r="C4300" s="51" t="s">
        <v>2483</v>
      </c>
      <c r="D4300" s="51" t="s">
        <v>1295</v>
      </c>
      <c r="E4300" s="51" t="s">
        <v>1294</v>
      </c>
      <c r="F4300" s="51" t="s">
        <v>1204</v>
      </c>
      <c r="G4300" s="51" t="s">
        <v>1203</v>
      </c>
      <c r="H4300" s="51" t="s">
        <v>1202</v>
      </c>
      <c r="I4300" s="51" t="s">
        <v>1201</v>
      </c>
      <c r="J4300" s="51" t="s">
        <v>1200</v>
      </c>
      <c r="K4300" s="51" t="s">
        <v>1199</v>
      </c>
      <c r="L4300" s="51" t="s">
        <v>1219</v>
      </c>
      <c r="M4300" s="51" t="s">
        <v>1791</v>
      </c>
      <c r="N4300" s="51" t="s">
        <v>2735</v>
      </c>
      <c r="O4300" s="51">
        <v>145300</v>
      </c>
      <c r="P4300" s="51" t="s">
        <v>1195</v>
      </c>
      <c r="Q4300" s="51" t="s">
        <v>1194</v>
      </c>
      <c r="R4300" s="51" t="s">
        <v>15</v>
      </c>
      <c r="T4300" s="51" t="s">
        <v>2455</v>
      </c>
    </row>
    <row r="4301" spans="1:20" x14ac:dyDescent="0.2">
      <c r="A4301" s="51" t="s">
        <v>2484</v>
      </c>
      <c r="B4301" s="51" t="s">
        <v>1208</v>
      </c>
      <c r="C4301" s="51" t="s">
        <v>2483</v>
      </c>
      <c r="D4301" s="51" t="s">
        <v>1295</v>
      </c>
      <c r="E4301" s="51" t="s">
        <v>1294</v>
      </c>
      <c r="F4301" s="51" t="s">
        <v>1204</v>
      </c>
      <c r="G4301" s="51" t="s">
        <v>1203</v>
      </c>
      <c r="H4301" s="51" t="s">
        <v>1202</v>
      </c>
      <c r="I4301" s="51" t="s">
        <v>1201</v>
      </c>
      <c r="J4301" s="51" t="s">
        <v>1200</v>
      </c>
      <c r="K4301" s="51" t="s">
        <v>1199</v>
      </c>
      <c r="L4301" s="51" t="s">
        <v>1217</v>
      </c>
      <c r="M4301" s="51" t="s">
        <v>1791</v>
      </c>
      <c r="N4301" s="51" t="s">
        <v>2735</v>
      </c>
      <c r="O4301" s="51">
        <v>317900</v>
      </c>
      <c r="P4301" s="51" t="s">
        <v>1195</v>
      </c>
      <c r="Q4301" s="51" t="s">
        <v>1194</v>
      </c>
      <c r="R4301" s="51" t="s">
        <v>15</v>
      </c>
      <c r="T4301" s="51" t="s">
        <v>1374</v>
      </c>
    </row>
    <row r="4302" spans="1:20" x14ac:dyDescent="0.2">
      <c r="A4302" s="51" t="s">
        <v>2484</v>
      </c>
      <c r="B4302" s="51" t="s">
        <v>1208</v>
      </c>
      <c r="C4302" s="51" t="s">
        <v>2483</v>
      </c>
      <c r="D4302" s="51" t="s">
        <v>1295</v>
      </c>
      <c r="E4302" s="51" t="s">
        <v>1294</v>
      </c>
      <c r="F4302" s="51" t="s">
        <v>1204</v>
      </c>
      <c r="G4302" s="51" t="s">
        <v>1203</v>
      </c>
      <c r="H4302" s="51" t="s">
        <v>1202</v>
      </c>
      <c r="I4302" s="51" t="s">
        <v>1201</v>
      </c>
      <c r="J4302" s="51" t="s">
        <v>1200</v>
      </c>
      <c r="K4302" s="51" t="s">
        <v>1199</v>
      </c>
      <c r="L4302" s="51" t="s">
        <v>1215</v>
      </c>
      <c r="M4302" s="51" t="s">
        <v>1211</v>
      </c>
      <c r="N4302" s="51" t="s">
        <v>1164</v>
      </c>
      <c r="O4302" s="51">
        <v>222900</v>
      </c>
      <c r="P4302" s="51" t="s">
        <v>1195</v>
      </c>
      <c r="Q4302" s="51" t="s">
        <v>1194</v>
      </c>
      <c r="R4302" s="51" t="s">
        <v>1213</v>
      </c>
      <c r="T4302" s="51" t="s">
        <v>1352</v>
      </c>
    </row>
    <row r="4303" spans="1:20" x14ac:dyDescent="0.2">
      <c r="A4303" s="51" t="s">
        <v>2484</v>
      </c>
      <c r="B4303" s="51" t="s">
        <v>1208</v>
      </c>
      <c r="C4303" s="51" t="s">
        <v>2483</v>
      </c>
      <c r="D4303" s="51" t="s">
        <v>1295</v>
      </c>
      <c r="E4303" s="51" t="s">
        <v>1294</v>
      </c>
      <c r="F4303" s="51" t="s">
        <v>1204</v>
      </c>
      <c r="G4303" s="51" t="s">
        <v>1203</v>
      </c>
      <c r="H4303" s="51" t="s">
        <v>1202</v>
      </c>
      <c r="I4303" s="51" t="s">
        <v>1201</v>
      </c>
      <c r="J4303" s="51" t="s">
        <v>1200</v>
      </c>
      <c r="K4303" s="51" t="s">
        <v>1199</v>
      </c>
      <c r="L4303" s="51" t="s">
        <v>1212</v>
      </c>
      <c r="M4303" s="51" t="s">
        <v>1791</v>
      </c>
      <c r="N4303" s="51" t="s">
        <v>2735</v>
      </c>
      <c r="O4303" s="51">
        <v>135700</v>
      </c>
      <c r="P4303" s="51" t="s">
        <v>1195</v>
      </c>
      <c r="Q4303" s="51" t="s">
        <v>1194</v>
      </c>
      <c r="R4303" s="51" t="s">
        <v>1213</v>
      </c>
      <c r="T4303" s="51" t="s">
        <v>2134</v>
      </c>
    </row>
    <row r="4304" spans="1:20" x14ac:dyDescent="0.2">
      <c r="A4304" s="51" t="s">
        <v>2484</v>
      </c>
      <c r="B4304" s="51" t="s">
        <v>1208</v>
      </c>
      <c r="C4304" s="51" t="s">
        <v>2483</v>
      </c>
      <c r="D4304" s="51" t="s">
        <v>1295</v>
      </c>
      <c r="E4304" s="51" t="s">
        <v>1294</v>
      </c>
      <c r="F4304" s="51" t="s">
        <v>1204</v>
      </c>
      <c r="G4304" s="51" t="s">
        <v>1203</v>
      </c>
      <c r="H4304" s="51" t="s">
        <v>1202</v>
      </c>
      <c r="I4304" s="51" t="s">
        <v>1201</v>
      </c>
      <c r="J4304" s="51" t="s">
        <v>1200</v>
      </c>
      <c r="K4304" s="51" t="s">
        <v>1199</v>
      </c>
      <c r="L4304" s="51" t="s">
        <v>1198</v>
      </c>
      <c r="M4304" s="51" t="s">
        <v>1221</v>
      </c>
      <c r="N4304" s="51" t="s">
        <v>1164</v>
      </c>
      <c r="O4304" s="51">
        <v>154400</v>
      </c>
      <c r="P4304" s="51" t="s">
        <v>1195</v>
      </c>
      <c r="Q4304" s="51" t="s">
        <v>1194</v>
      </c>
      <c r="R4304" s="51" t="s">
        <v>15</v>
      </c>
      <c r="T4304" s="51" t="s">
        <v>2521</v>
      </c>
    </row>
    <row r="4305" spans="1:20" x14ac:dyDescent="0.2">
      <c r="A4305" s="51" t="s">
        <v>2484</v>
      </c>
      <c r="B4305" s="51" t="s">
        <v>1208</v>
      </c>
      <c r="C4305" s="51" t="s">
        <v>2483</v>
      </c>
      <c r="D4305" s="51" t="s">
        <v>1295</v>
      </c>
      <c r="E4305" s="51" t="s">
        <v>1294</v>
      </c>
      <c r="F4305" s="51" t="s">
        <v>1204</v>
      </c>
      <c r="G4305" s="51" t="s">
        <v>1203</v>
      </c>
      <c r="H4305" s="51" t="s">
        <v>1202</v>
      </c>
      <c r="I4305" s="51" t="s">
        <v>1201</v>
      </c>
      <c r="J4305" s="51" t="s">
        <v>1200</v>
      </c>
      <c r="K4305" s="51" t="s">
        <v>1199</v>
      </c>
      <c r="L4305" s="51" t="s">
        <v>1251</v>
      </c>
      <c r="M4305" s="51" t="s">
        <v>1197</v>
      </c>
      <c r="N4305" s="51" t="s">
        <v>1168</v>
      </c>
      <c r="O4305" s="51">
        <v>183100</v>
      </c>
      <c r="P4305" s="51" t="s">
        <v>1195</v>
      </c>
      <c r="Q4305" s="51" t="s">
        <v>1194</v>
      </c>
      <c r="R4305" s="51" t="s">
        <v>15</v>
      </c>
      <c r="T4305" s="51" t="s">
        <v>2496</v>
      </c>
    </row>
    <row r="4306" spans="1:20" x14ac:dyDescent="0.2">
      <c r="A4306" s="51" t="s">
        <v>2484</v>
      </c>
      <c r="B4306" s="51" t="s">
        <v>1208</v>
      </c>
      <c r="C4306" s="51" t="s">
        <v>2483</v>
      </c>
      <c r="D4306" s="51" t="s">
        <v>1295</v>
      </c>
      <c r="E4306" s="51" t="s">
        <v>1294</v>
      </c>
      <c r="F4306" s="51" t="s">
        <v>1204</v>
      </c>
      <c r="G4306" s="51" t="s">
        <v>1203</v>
      </c>
      <c r="H4306" s="51" t="s">
        <v>1202</v>
      </c>
      <c r="I4306" s="51" t="s">
        <v>1201</v>
      </c>
      <c r="J4306" s="51" t="s">
        <v>1200</v>
      </c>
      <c r="K4306" s="51" t="s">
        <v>1199</v>
      </c>
      <c r="L4306" s="51" t="s">
        <v>1248</v>
      </c>
      <c r="M4306" s="51" t="s">
        <v>1791</v>
      </c>
      <c r="N4306" s="51" t="s">
        <v>2735</v>
      </c>
      <c r="O4306" s="51">
        <v>392400</v>
      </c>
      <c r="P4306" s="51" t="s">
        <v>1195</v>
      </c>
      <c r="Q4306" s="51" t="s">
        <v>1194</v>
      </c>
      <c r="R4306" s="51" t="s">
        <v>15</v>
      </c>
      <c r="T4306" s="51" t="s">
        <v>2121</v>
      </c>
    </row>
    <row r="4307" spans="1:20" x14ac:dyDescent="0.2">
      <c r="A4307" s="51" t="s">
        <v>2484</v>
      </c>
      <c r="B4307" s="51" t="s">
        <v>1208</v>
      </c>
      <c r="C4307" s="51" t="s">
        <v>2483</v>
      </c>
      <c r="D4307" s="51" t="s">
        <v>1295</v>
      </c>
      <c r="E4307" s="51" t="s">
        <v>1294</v>
      </c>
      <c r="F4307" s="51" t="s">
        <v>1204</v>
      </c>
      <c r="G4307" s="51" t="s">
        <v>1203</v>
      </c>
      <c r="H4307" s="51" t="s">
        <v>1202</v>
      </c>
      <c r="I4307" s="51" t="s">
        <v>1201</v>
      </c>
      <c r="J4307" s="51" t="s">
        <v>1200</v>
      </c>
      <c r="K4307" s="51" t="s">
        <v>1199</v>
      </c>
      <c r="L4307" s="51" t="s">
        <v>1246</v>
      </c>
      <c r="M4307" s="51" t="s">
        <v>1791</v>
      </c>
      <c r="N4307" s="51" t="s">
        <v>2735</v>
      </c>
      <c r="O4307" s="51">
        <v>389900</v>
      </c>
      <c r="P4307" s="51" t="s">
        <v>1195</v>
      </c>
      <c r="Q4307" s="51" t="s">
        <v>1194</v>
      </c>
      <c r="R4307" s="51" t="s">
        <v>15</v>
      </c>
      <c r="T4307" s="51" t="s">
        <v>1229</v>
      </c>
    </row>
    <row r="4308" spans="1:20" x14ac:dyDescent="0.2">
      <c r="A4308" s="51" t="s">
        <v>2484</v>
      </c>
      <c r="B4308" s="51" t="s">
        <v>1208</v>
      </c>
      <c r="C4308" s="51" t="s">
        <v>2483</v>
      </c>
      <c r="D4308" s="51" t="s">
        <v>1295</v>
      </c>
      <c r="E4308" s="51" t="s">
        <v>1294</v>
      </c>
      <c r="F4308" s="51" t="s">
        <v>1204</v>
      </c>
      <c r="G4308" s="51" t="s">
        <v>1203</v>
      </c>
      <c r="H4308" s="51" t="s">
        <v>1202</v>
      </c>
      <c r="I4308" s="51" t="s">
        <v>1201</v>
      </c>
      <c r="J4308" s="51" t="s">
        <v>1200</v>
      </c>
      <c r="K4308" s="51" t="s">
        <v>1199</v>
      </c>
      <c r="L4308" s="51" t="s">
        <v>1244</v>
      </c>
      <c r="M4308" s="51" t="s">
        <v>1791</v>
      </c>
      <c r="N4308" s="51" t="s">
        <v>2735</v>
      </c>
      <c r="O4308" s="51">
        <v>146400</v>
      </c>
      <c r="P4308" s="51" t="s">
        <v>1195</v>
      </c>
      <c r="Q4308" s="51" t="s">
        <v>1194</v>
      </c>
      <c r="R4308" s="51" t="s">
        <v>15</v>
      </c>
      <c r="T4308" s="51" t="s">
        <v>2505</v>
      </c>
    </row>
    <row r="4309" spans="1:20" x14ac:dyDescent="0.2">
      <c r="A4309" s="51" t="s">
        <v>2484</v>
      </c>
      <c r="B4309" s="51" t="s">
        <v>1208</v>
      </c>
      <c r="C4309" s="51" t="s">
        <v>2483</v>
      </c>
      <c r="D4309" s="51" t="s">
        <v>1295</v>
      </c>
      <c r="E4309" s="51" t="s">
        <v>1294</v>
      </c>
      <c r="F4309" s="51" t="s">
        <v>1204</v>
      </c>
      <c r="G4309" s="51" t="s">
        <v>1203</v>
      </c>
      <c r="H4309" s="51" t="s">
        <v>1202</v>
      </c>
      <c r="I4309" s="51" t="s">
        <v>1201</v>
      </c>
      <c r="J4309" s="51" t="s">
        <v>1200</v>
      </c>
      <c r="K4309" s="51" t="s">
        <v>1199</v>
      </c>
      <c r="L4309" s="51" t="s">
        <v>1242</v>
      </c>
      <c r="M4309" s="51" t="s">
        <v>1211</v>
      </c>
      <c r="N4309" s="51" t="s">
        <v>1164</v>
      </c>
      <c r="O4309" s="51">
        <v>199900</v>
      </c>
      <c r="P4309" s="51" t="s">
        <v>1195</v>
      </c>
      <c r="Q4309" s="51" t="s">
        <v>1194</v>
      </c>
      <c r="R4309" s="51" t="s">
        <v>1213</v>
      </c>
      <c r="T4309" s="51" t="s">
        <v>1703</v>
      </c>
    </row>
    <row r="4310" spans="1:20" x14ac:dyDescent="0.2">
      <c r="A4310" s="51" t="s">
        <v>2484</v>
      </c>
      <c r="B4310" s="51" t="s">
        <v>1208</v>
      </c>
      <c r="C4310" s="51" t="s">
        <v>2483</v>
      </c>
      <c r="D4310" s="51" t="s">
        <v>1295</v>
      </c>
      <c r="E4310" s="51" t="s">
        <v>1294</v>
      </c>
      <c r="F4310" s="51" t="s">
        <v>1204</v>
      </c>
      <c r="G4310" s="51" t="s">
        <v>1203</v>
      </c>
      <c r="H4310" s="51" t="s">
        <v>1202</v>
      </c>
      <c r="I4310" s="51" t="s">
        <v>1201</v>
      </c>
      <c r="J4310" s="51" t="s">
        <v>1200</v>
      </c>
      <c r="K4310" s="51" t="s">
        <v>1199</v>
      </c>
      <c r="L4310" s="51" t="s">
        <v>1238</v>
      </c>
      <c r="M4310" s="51" t="s">
        <v>1211</v>
      </c>
      <c r="N4310" s="51" t="s">
        <v>1164</v>
      </c>
      <c r="O4310" s="51">
        <v>475000</v>
      </c>
      <c r="P4310" s="51" t="s">
        <v>1195</v>
      </c>
      <c r="Q4310" s="51" t="s">
        <v>1194</v>
      </c>
      <c r="R4310" s="51" t="s">
        <v>1213</v>
      </c>
      <c r="T4310" s="51" t="s">
        <v>2520</v>
      </c>
    </row>
    <row r="4311" spans="1:20" x14ac:dyDescent="0.2">
      <c r="A4311" s="51" t="s">
        <v>2484</v>
      </c>
      <c r="B4311" s="51" t="s">
        <v>1208</v>
      </c>
      <c r="C4311" s="51" t="s">
        <v>2483</v>
      </c>
      <c r="D4311" s="51" t="s">
        <v>1283</v>
      </c>
      <c r="E4311" s="51" t="s">
        <v>1282</v>
      </c>
      <c r="F4311" s="51" t="s">
        <v>1204</v>
      </c>
      <c r="G4311" s="51" t="s">
        <v>1203</v>
      </c>
      <c r="H4311" s="51" t="s">
        <v>1202</v>
      </c>
      <c r="I4311" s="51" t="s">
        <v>1201</v>
      </c>
      <c r="J4311" s="51" t="s">
        <v>1200</v>
      </c>
      <c r="K4311" s="51" t="s">
        <v>1199</v>
      </c>
      <c r="L4311" s="51" t="s">
        <v>1222</v>
      </c>
      <c r="M4311" s="51" t="s">
        <v>1221</v>
      </c>
      <c r="N4311" s="51" t="s">
        <v>1164</v>
      </c>
      <c r="O4311" s="51">
        <v>582400</v>
      </c>
      <c r="P4311" s="51" t="s">
        <v>1195</v>
      </c>
      <c r="Q4311" s="51" t="s">
        <v>1194</v>
      </c>
      <c r="R4311" s="51" t="s">
        <v>15</v>
      </c>
      <c r="T4311" s="51" t="s">
        <v>2511</v>
      </c>
    </row>
    <row r="4312" spans="1:20" x14ac:dyDescent="0.2">
      <c r="A4312" s="51" t="s">
        <v>2484</v>
      </c>
      <c r="B4312" s="51" t="s">
        <v>1208</v>
      </c>
      <c r="C4312" s="51" t="s">
        <v>2483</v>
      </c>
      <c r="D4312" s="51" t="s">
        <v>1283</v>
      </c>
      <c r="E4312" s="51" t="s">
        <v>1282</v>
      </c>
      <c r="F4312" s="51" t="s">
        <v>1204</v>
      </c>
      <c r="G4312" s="51" t="s">
        <v>1203</v>
      </c>
      <c r="H4312" s="51" t="s">
        <v>1202</v>
      </c>
      <c r="I4312" s="51" t="s">
        <v>1201</v>
      </c>
      <c r="J4312" s="51" t="s">
        <v>1200</v>
      </c>
      <c r="K4312" s="51" t="s">
        <v>1199</v>
      </c>
      <c r="L4312" s="51" t="s">
        <v>1219</v>
      </c>
      <c r="M4312" s="51" t="s">
        <v>1221</v>
      </c>
      <c r="N4312" s="51" t="s">
        <v>1164</v>
      </c>
      <c r="O4312" s="51">
        <v>554700</v>
      </c>
      <c r="P4312" s="51" t="s">
        <v>1195</v>
      </c>
      <c r="Q4312" s="51" t="s">
        <v>1194</v>
      </c>
      <c r="R4312" s="51" t="s">
        <v>15</v>
      </c>
      <c r="T4312" s="51" t="s">
        <v>2519</v>
      </c>
    </row>
    <row r="4313" spans="1:20" x14ac:dyDescent="0.2">
      <c r="A4313" s="51" t="s">
        <v>2484</v>
      </c>
      <c r="B4313" s="51" t="s">
        <v>1208</v>
      </c>
      <c r="C4313" s="51" t="s">
        <v>2483</v>
      </c>
      <c r="D4313" s="51" t="s">
        <v>1283</v>
      </c>
      <c r="E4313" s="51" t="s">
        <v>1282</v>
      </c>
      <c r="F4313" s="51" t="s">
        <v>1204</v>
      </c>
      <c r="G4313" s="51" t="s">
        <v>1203</v>
      </c>
      <c r="H4313" s="51" t="s">
        <v>1202</v>
      </c>
      <c r="I4313" s="51" t="s">
        <v>1201</v>
      </c>
      <c r="J4313" s="51" t="s">
        <v>1200</v>
      </c>
      <c r="K4313" s="51" t="s">
        <v>1199</v>
      </c>
      <c r="L4313" s="51" t="s">
        <v>1217</v>
      </c>
      <c r="M4313" s="51" t="s">
        <v>1211</v>
      </c>
      <c r="N4313" s="51" t="s">
        <v>1164</v>
      </c>
      <c r="O4313" s="51">
        <v>382900</v>
      </c>
      <c r="P4313" s="51" t="s">
        <v>1195</v>
      </c>
      <c r="Q4313" s="51" t="s">
        <v>1194</v>
      </c>
      <c r="R4313" s="51" t="s">
        <v>15</v>
      </c>
      <c r="T4313" s="51" t="s">
        <v>2518</v>
      </c>
    </row>
    <row r="4314" spans="1:20" x14ac:dyDescent="0.2">
      <c r="A4314" s="51" t="s">
        <v>2484</v>
      </c>
      <c r="B4314" s="51" t="s">
        <v>1208</v>
      </c>
      <c r="C4314" s="51" t="s">
        <v>2483</v>
      </c>
      <c r="D4314" s="51" t="s">
        <v>1283</v>
      </c>
      <c r="E4314" s="51" t="s">
        <v>1282</v>
      </c>
      <c r="F4314" s="51" t="s">
        <v>1204</v>
      </c>
      <c r="G4314" s="51" t="s">
        <v>1203</v>
      </c>
      <c r="H4314" s="51" t="s">
        <v>1202</v>
      </c>
      <c r="I4314" s="51" t="s">
        <v>1201</v>
      </c>
      <c r="J4314" s="51" t="s">
        <v>1200</v>
      </c>
      <c r="K4314" s="51" t="s">
        <v>1199</v>
      </c>
      <c r="L4314" s="51" t="s">
        <v>1215</v>
      </c>
      <c r="M4314" s="51" t="s">
        <v>1221</v>
      </c>
      <c r="N4314" s="51" t="s">
        <v>1164</v>
      </c>
      <c r="O4314" s="51">
        <v>507900</v>
      </c>
      <c r="P4314" s="51" t="s">
        <v>1195</v>
      </c>
      <c r="Q4314" s="51" t="s">
        <v>1194</v>
      </c>
      <c r="R4314" s="51" t="s">
        <v>15</v>
      </c>
      <c r="T4314" s="51" t="s">
        <v>2491</v>
      </c>
    </row>
    <row r="4315" spans="1:20" x14ac:dyDescent="0.2">
      <c r="A4315" s="51" t="s">
        <v>2484</v>
      </c>
      <c r="B4315" s="51" t="s">
        <v>1208</v>
      </c>
      <c r="C4315" s="51" t="s">
        <v>2483</v>
      </c>
      <c r="D4315" s="51" t="s">
        <v>1283</v>
      </c>
      <c r="E4315" s="51" t="s">
        <v>1282</v>
      </c>
      <c r="F4315" s="51" t="s">
        <v>1204</v>
      </c>
      <c r="G4315" s="51" t="s">
        <v>1203</v>
      </c>
      <c r="H4315" s="51" t="s">
        <v>1202</v>
      </c>
      <c r="I4315" s="51" t="s">
        <v>1201</v>
      </c>
      <c r="J4315" s="51" t="s">
        <v>1200</v>
      </c>
      <c r="K4315" s="51" t="s">
        <v>1199</v>
      </c>
      <c r="L4315" s="51" t="s">
        <v>1212</v>
      </c>
      <c r="M4315" s="51" t="s">
        <v>1211</v>
      </c>
      <c r="N4315" s="51" t="s">
        <v>1164</v>
      </c>
      <c r="O4315" s="51">
        <v>327900</v>
      </c>
      <c r="P4315" s="51" t="s">
        <v>1195</v>
      </c>
      <c r="Q4315" s="51" t="s">
        <v>1194</v>
      </c>
      <c r="R4315" s="51" t="s">
        <v>15</v>
      </c>
      <c r="T4315" s="51" t="s">
        <v>2321</v>
      </c>
    </row>
    <row r="4316" spans="1:20" x14ac:dyDescent="0.2">
      <c r="A4316" s="51" t="s">
        <v>2484</v>
      </c>
      <c r="B4316" s="51" t="s">
        <v>1208</v>
      </c>
      <c r="C4316" s="51" t="s">
        <v>2483</v>
      </c>
      <c r="D4316" s="51" t="s">
        <v>1283</v>
      </c>
      <c r="E4316" s="51" t="s">
        <v>1282</v>
      </c>
      <c r="F4316" s="51" t="s">
        <v>1204</v>
      </c>
      <c r="G4316" s="51" t="s">
        <v>1203</v>
      </c>
      <c r="H4316" s="51" t="s">
        <v>1202</v>
      </c>
      <c r="I4316" s="51" t="s">
        <v>1201</v>
      </c>
      <c r="J4316" s="51" t="s">
        <v>1200</v>
      </c>
      <c r="K4316" s="51" t="s">
        <v>1199</v>
      </c>
      <c r="L4316" s="51" t="s">
        <v>1198</v>
      </c>
      <c r="M4316" s="51" t="s">
        <v>1250</v>
      </c>
      <c r="N4316" s="51" t="s">
        <v>1168</v>
      </c>
      <c r="O4316" s="51">
        <v>439900</v>
      </c>
      <c r="P4316" s="51" t="s">
        <v>1195</v>
      </c>
      <c r="Q4316" s="51" t="s">
        <v>1194</v>
      </c>
      <c r="R4316" s="51" t="s">
        <v>15</v>
      </c>
      <c r="T4316" s="51" t="s">
        <v>1506</v>
      </c>
    </row>
    <row r="4317" spans="1:20" x14ac:dyDescent="0.2">
      <c r="A4317" s="51" t="s">
        <v>2484</v>
      </c>
      <c r="B4317" s="51" t="s">
        <v>1208</v>
      </c>
      <c r="C4317" s="51" t="s">
        <v>2483</v>
      </c>
      <c r="D4317" s="51" t="s">
        <v>1283</v>
      </c>
      <c r="E4317" s="51" t="s">
        <v>1282</v>
      </c>
      <c r="F4317" s="51" t="s">
        <v>1204</v>
      </c>
      <c r="G4317" s="51" t="s">
        <v>1203</v>
      </c>
      <c r="H4317" s="51" t="s">
        <v>1202</v>
      </c>
      <c r="I4317" s="51" t="s">
        <v>1201</v>
      </c>
      <c r="J4317" s="51" t="s">
        <v>1200</v>
      </c>
      <c r="K4317" s="51" t="s">
        <v>1199</v>
      </c>
      <c r="L4317" s="51" t="s">
        <v>1251</v>
      </c>
      <c r="M4317" s="51" t="s">
        <v>1211</v>
      </c>
      <c r="N4317" s="51" t="s">
        <v>1164</v>
      </c>
      <c r="O4317" s="51">
        <v>179310.5</v>
      </c>
      <c r="P4317" s="51" t="s">
        <v>1195</v>
      </c>
      <c r="Q4317" s="51" t="s">
        <v>1194</v>
      </c>
      <c r="R4317" s="51" t="s">
        <v>15</v>
      </c>
      <c r="T4317" s="51" t="s">
        <v>2517</v>
      </c>
    </row>
    <row r="4318" spans="1:20" x14ac:dyDescent="0.2">
      <c r="A4318" s="51" t="s">
        <v>2484</v>
      </c>
      <c r="B4318" s="51" t="s">
        <v>1208</v>
      </c>
      <c r="C4318" s="51" t="s">
        <v>2483</v>
      </c>
      <c r="D4318" s="51" t="s">
        <v>1283</v>
      </c>
      <c r="E4318" s="51" t="s">
        <v>1282</v>
      </c>
      <c r="F4318" s="51" t="s">
        <v>1204</v>
      </c>
      <c r="G4318" s="51" t="s">
        <v>1203</v>
      </c>
      <c r="H4318" s="51" t="s">
        <v>1202</v>
      </c>
      <c r="I4318" s="51" t="s">
        <v>1201</v>
      </c>
      <c r="J4318" s="51" t="s">
        <v>1200</v>
      </c>
      <c r="K4318" s="51" t="s">
        <v>1199</v>
      </c>
      <c r="L4318" s="51" t="s">
        <v>1248</v>
      </c>
      <c r="M4318" s="51" t="s">
        <v>1791</v>
      </c>
      <c r="N4318" s="51" t="s">
        <v>2735</v>
      </c>
      <c r="O4318" s="51">
        <v>139700</v>
      </c>
      <c r="P4318" s="51" t="s">
        <v>1195</v>
      </c>
      <c r="Q4318" s="51" t="s">
        <v>1194</v>
      </c>
      <c r="R4318" s="51" t="s">
        <v>15</v>
      </c>
      <c r="T4318" s="51" t="s">
        <v>2516</v>
      </c>
    </row>
    <row r="4319" spans="1:20" x14ac:dyDescent="0.2">
      <c r="A4319" s="51" t="s">
        <v>2484</v>
      </c>
      <c r="B4319" s="51" t="s">
        <v>1208</v>
      </c>
      <c r="C4319" s="51" t="s">
        <v>2483</v>
      </c>
      <c r="D4319" s="51" t="s">
        <v>1283</v>
      </c>
      <c r="E4319" s="51" t="s">
        <v>1282</v>
      </c>
      <c r="F4319" s="51" t="s">
        <v>1204</v>
      </c>
      <c r="G4319" s="51" t="s">
        <v>1203</v>
      </c>
      <c r="H4319" s="51" t="s">
        <v>1202</v>
      </c>
      <c r="I4319" s="51" t="s">
        <v>1201</v>
      </c>
      <c r="J4319" s="51" t="s">
        <v>1200</v>
      </c>
      <c r="K4319" s="51" t="s">
        <v>1199</v>
      </c>
      <c r="L4319" s="51" t="s">
        <v>1246</v>
      </c>
      <c r="M4319" s="51" t="s">
        <v>1791</v>
      </c>
      <c r="N4319" s="51" t="s">
        <v>2735</v>
      </c>
      <c r="O4319" s="51">
        <v>589900</v>
      </c>
      <c r="P4319" s="51" t="s">
        <v>1195</v>
      </c>
      <c r="Q4319" s="51" t="s">
        <v>1194</v>
      </c>
      <c r="R4319" s="51" t="s">
        <v>15</v>
      </c>
      <c r="T4319" s="51" t="s">
        <v>1382</v>
      </c>
    </row>
    <row r="4320" spans="1:20" x14ac:dyDescent="0.2">
      <c r="A4320" s="51" t="s">
        <v>2484</v>
      </c>
      <c r="B4320" s="51" t="s">
        <v>1208</v>
      </c>
      <c r="C4320" s="51" t="s">
        <v>2483</v>
      </c>
      <c r="D4320" s="51" t="s">
        <v>1283</v>
      </c>
      <c r="E4320" s="51" t="s">
        <v>1282</v>
      </c>
      <c r="F4320" s="51" t="s">
        <v>1204</v>
      </c>
      <c r="G4320" s="51" t="s">
        <v>1203</v>
      </c>
      <c r="H4320" s="51" t="s">
        <v>1202</v>
      </c>
      <c r="I4320" s="51" t="s">
        <v>1201</v>
      </c>
      <c r="J4320" s="51" t="s">
        <v>1200</v>
      </c>
      <c r="K4320" s="51" t="s">
        <v>1199</v>
      </c>
      <c r="L4320" s="51" t="s">
        <v>1244</v>
      </c>
      <c r="M4320" s="51" t="s">
        <v>1791</v>
      </c>
      <c r="N4320" s="51" t="s">
        <v>2735</v>
      </c>
      <c r="O4320" s="51">
        <v>254686</v>
      </c>
      <c r="P4320" s="51" t="s">
        <v>1195</v>
      </c>
      <c r="Q4320" s="51" t="s">
        <v>1194</v>
      </c>
      <c r="R4320" s="51" t="s">
        <v>15</v>
      </c>
      <c r="T4320" s="51" t="s">
        <v>2515</v>
      </c>
    </row>
    <row r="4321" spans="1:20" x14ac:dyDescent="0.2">
      <c r="A4321" s="51" t="s">
        <v>2484</v>
      </c>
      <c r="B4321" s="51" t="s">
        <v>1208</v>
      </c>
      <c r="C4321" s="51" t="s">
        <v>2483</v>
      </c>
      <c r="D4321" s="51" t="s">
        <v>1283</v>
      </c>
      <c r="E4321" s="51" t="s">
        <v>1282</v>
      </c>
      <c r="F4321" s="51" t="s">
        <v>1204</v>
      </c>
      <c r="G4321" s="51" t="s">
        <v>1203</v>
      </c>
      <c r="H4321" s="51" t="s">
        <v>1202</v>
      </c>
      <c r="I4321" s="51" t="s">
        <v>1201</v>
      </c>
      <c r="J4321" s="51" t="s">
        <v>1200</v>
      </c>
      <c r="K4321" s="51" t="s">
        <v>1199</v>
      </c>
      <c r="L4321" s="51" t="s">
        <v>1242</v>
      </c>
      <c r="M4321" s="51" t="s">
        <v>1211</v>
      </c>
      <c r="N4321" s="51" t="s">
        <v>1164</v>
      </c>
      <c r="O4321" s="51">
        <v>255100</v>
      </c>
      <c r="P4321" s="51" t="s">
        <v>1195</v>
      </c>
      <c r="Q4321" s="51" t="s">
        <v>1194</v>
      </c>
      <c r="R4321" s="51" t="s">
        <v>15</v>
      </c>
      <c r="T4321" s="51" t="s">
        <v>2514</v>
      </c>
    </row>
    <row r="4322" spans="1:20" x14ac:dyDescent="0.2">
      <c r="A4322" s="51" t="s">
        <v>2484</v>
      </c>
      <c r="B4322" s="51" t="s">
        <v>1208</v>
      </c>
      <c r="C4322" s="51" t="s">
        <v>2483</v>
      </c>
      <c r="D4322" s="51" t="s">
        <v>1283</v>
      </c>
      <c r="E4322" s="51" t="s">
        <v>1282</v>
      </c>
      <c r="F4322" s="51" t="s">
        <v>1204</v>
      </c>
      <c r="G4322" s="51" t="s">
        <v>1203</v>
      </c>
      <c r="H4322" s="51" t="s">
        <v>1202</v>
      </c>
      <c r="I4322" s="51" t="s">
        <v>1201</v>
      </c>
      <c r="J4322" s="51" t="s">
        <v>1200</v>
      </c>
      <c r="K4322" s="51" t="s">
        <v>1199</v>
      </c>
      <c r="L4322" s="51" t="s">
        <v>1238</v>
      </c>
      <c r="M4322" s="51" t="s">
        <v>1791</v>
      </c>
      <c r="N4322" s="51" t="s">
        <v>2735</v>
      </c>
      <c r="O4322" s="51">
        <v>164350</v>
      </c>
      <c r="P4322" s="51" t="s">
        <v>1195</v>
      </c>
      <c r="Q4322" s="51" t="s">
        <v>1194</v>
      </c>
      <c r="R4322" s="51" t="s">
        <v>15</v>
      </c>
      <c r="T4322" s="51" t="s">
        <v>2513</v>
      </c>
    </row>
    <row r="4323" spans="1:20" x14ac:dyDescent="0.2">
      <c r="A4323" s="51" t="s">
        <v>2484</v>
      </c>
      <c r="B4323" s="51" t="s">
        <v>1208</v>
      </c>
      <c r="C4323" s="51" t="s">
        <v>2483</v>
      </c>
      <c r="D4323" s="51" t="s">
        <v>1270</v>
      </c>
      <c r="E4323" s="51" t="s">
        <v>1269</v>
      </c>
      <c r="F4323" s="51" t="s">
        <v>1204</v>
      </c>
      <c r="G4323" s="51" t="s">
        <v>1203</v>
      </c>
      <c r="H4323" s="51" t="s">
        <v>1202</v>
      </c>
      <c r="I4323" s="51" t="s">
        <v>1201</v>
      </c>
      <c r="J4323" s="51" t="s">
        <v>1200</v>
      </c>
      <c r="K4323" s="51" t="s">
        <v>1199</v>
      </c>
      <c r="L4323" s="51" t="s">
        <v>1222</v>
      </c>
      <c r="M4323" s="51" t="s">
        <v>1791</v>
      </c>
      <c r="N4323" s="51" t="s">
        <v>2735</v>
      </c>
      <c r="O4323" s="51">
        <v>151700</v>
      </c>
      <c r="P4323" s="51" t="s">
        <v>1195</v>
      </c>
      <c r="Q4323" s="51" t="s">
        <v>1194</v>
      </c>
      <c r="R4323" s="51" t="s">
        <v>15</v>
      </c>
      <c r="T4323" s="51" t="s">
        <v>2506</v>
      </c>
    </row>
    <row r="4324" spans="1:20" x14ac:dyDescent="0.2">
      <c r="A4324" s="51" t="s">
        <v>2484</v>
      </c>
      <c r="B4324" s="51" t="s">
        <v>1208</v>
      </c>
      <c r="C4324" s="51" t="s">
        <v>2483</v>
      </c>
      <c r="D4324" s="51" t="s">
        <v>1270</v>
      </c>
      <c r="E4324" s="51" t="s">
        <v>1269</v>
      </c>
      <c r="F4324" s="51" t="s">
        <v>1204</v>
      </c>
      <c r="G4324" s="51" t="s">
        <v>1203</v>
      </c>
      <c r="H4324" s="51" t="s">
        <v>1202</v>
      </c>
      <c r="I4324" s="51" t="s">
        <v>1201</v>
      </c>
      <c r="J4324" s="51" t="s">
        <v>1200</v>
      </c>
      <c r="K4324" s="51" t="s">
        <v>1199</v>
      </c>
      <c r="L4324" s="51" t="s">
        <v>1219</v>
      </c>
      <c r="M4324" s="51" t="s">
        <v>1791</v>
      </c>
      <c r="N4324" s="51" t="s">
        <v>2735</v>
      </c>
      <c r="O4324" s="51">
        <v>199900</v>
      </c>
      <c r="P4324" s="51" t="s">
        <v>1195</v>
      </c>
      <c r="Q4324" s="51" t="s">
        <v>1194</v>
      </c>
      <c r="R4324" s="51" t="s">
        <v>1213</v>
      </c>
      <c r="T4324" s="51" t="s">
        <v>1703</v>
      </c>
    </row>
    <row r="4325" spans="1:20" x14ac:dyDescent="0.2">
      <c r="A4325" s="51" t="s">
        <v>2484</v>
      </c>
      <c r="B4325" s="51" t="s">
        <v>1208</v>
      </c>
      <c r="C4325" s="51" t="s">
        <v>2483</v>
      </c>
      <c r="D4325" s="51" t="s">
        <v>1270</v>
      </c>
      <c r="E4325" s="51" t="s">
        <v>1269</v>
      </c>
      <c r="F4325" s="51" t="s">
        <v>1204</v>
      </c>
      <c r="G4325" s="51" t="s">
        <v>1203</v>
      </c>
      <c r="H4325" s="51" t="s">
        <v>1202</v>
      </c>
      <c r="I4325" s="51" t="s">
        <v>1201</v>
      </c>
      <c r="J4325" s="51" t="s">
        <v>1200</v>
      </c>
      <c r="K4325" s="51" t="s">
        <v>1199</v>
      </c>
      <c r="L4325" s="51" t="s">
        <v>1217</v>
      </c>
      <c r="M4325" s="51" t="s">
        <v>1197</v>
      </c>
      <c r="N4325" s="51" t="s">
        <v>1168</v>
      </c>
      <c r="O4325" s="51">
        <v>214000</v>
      </c>
      <c r="P4325" s="51" t="s">
        <v>1195</v>
      </c>
      <c r="Q4325" s="51" t="s">
        <v>1194</v>
      </c>
      <c r="R4325" s="51" t="s">
        <v>15</v>
      </c>
      <c r="T4325" s="51" t="s">
        <v>1884</v>
      </c>
    </row>
    <row r="4326" spans="1:20" x14ac:dyDescent="0.2">
      <c r="A4326" s="51" t="s">
        <v>2484</v>
      </c>
      <c r="B4326" s="51" t="s">
        <v>1208</v>
      </c>
      <c r="C4326" s="51" t="s">
        <v>2483</v>
      </c>
      <c r="D4326" s="51" t="s">
        <v>1270</v>
      </c>
      <c r="E4326" s="51" t="s">
        <v>1269</v>
      </c>
      <c r="F4326" s="51" t="s">
        <v>1204</v>
      </c>
      <c r="G4326" s="51" t="s">
        <v>1203</v>
      </c>
      <c r="H4326" s="51" t="s">
        <v>1202</v>
      </c>
      <c r="I4326" s="51" t="s">
        <v>1201</v>
      </c>
      <c r="J4326" s="51" t="s">
        <v>1200</v>
      </c>
      <c r="K4326" s="51" t="s">
        <v>1199</v>
      </c>
      <c r="L4326" s="51" t="s">
        <v>1215</v>
      </c>
      <c r="M4326" s="51" t="s">
        <v>1211</v>
      </c>
      <c r="N4326" s="51" t="s">
        <v>1164</v>
      </c>
      <c r="O4326" s="51">
        <v>179019</v>
      </c>
      <c r="P4326" s="51" t="s">
        <v>1195</v>
      </c>
      <c r="Q4326" s="51" t="s">
        <v>1194</v>
      </c>
      <c r="R4326" s="51" t="s">
        <v>15</v>
      </c>
      <c r="T4326" s="51" t="s">
        <v>2512</v>
      </c>
    </row>
    <row r="4327" spans="1:20" x14ac:dyDescent="0.2">
      <c r="A4327" s="51" t="s">
        <v>2484</v>
      </c>
      <c r="B4327" s="51" t="s">
        <v>1208</v>
      </c>
      <c r="C4327" s="51" t="s">
        <v>2483</v>
      </c>
      <c r="D4327" s="51" t="s">
        <v>1270</v>
      </c>
      <c r="E4327" s="51" t="s">
        <v>1269</v>
      </c>
      <c r="F4327" s="51" t="s">
        <v>1204</v>
      </c>
      <c r="G4327" s="51" t="s">
        <v>1203</v>
      </c>
      <c r="H4327" s="51" t="s">
        <v>1202</v>
      </c>
      <c r="I4327" s="51" t="s">
        <v>1201</v>
      </c>
      <c r="J4327" s="51" t="s">
        <v>1200</v>
      </c>
      <c r="K4327" s="51" t="s">
        <v>1199</v>
      </c>
      <c r="L4327" s="51" t="s">
        <v>1212</v>
      </c>
      <c r="M4327" s="51" t="s">
        <v>1791</v>
      </c>
      <c r="N4327" s="51" t="s">
        <v>2735</v>
      </c>
      <c r="O4327" s="51">
        <v>327900</v>
      </c>
      <c r="P4327" s="51" t="s">
        <v>1195</v>
      </c>
      <c r="Q4327" s="51" t="s">
        <v>1194</v>
      </c>
      <c r="R4327" s="51" t="s">
        <v>1213</v>
      </c>
      <c r="T4327" s="51" t="s">
        <v>2321</v>
      </c>
    </row>
    <row r="4328" spans="1:20" x14ac:dyDescent="0.2">
      <c r="A4328" s="51" t="s">
        <v>2484</v>
      </c>
      <c r="B4328" s="51" t="s">
        <v>1208</v>
      </c>
      <c r="C4328" s="51" t="s">
        <v>2483</v>
      </c>
      <c r="D4328" s="51" t="s">
        <v>1270</v>
      </c>
      <c r="E4328" s="51" t="s">
        <v>1269</v>
      </c>
      <c r="F4328" s="51" t="s">
        <v>1204</v>
      </c>
      <c r="G4328" s="51" t="s">
        <v>1203</v>
      </c>
      <c r="H4328" s="51" t="s">
        <v>1202</v>
      </c>
      <c r="I4328" s="51" t="s">
        <v>1201</v>
      </c>
      <c r="J4328" s="51" t="s">
        <v>1200</v>
      </c>
      <c r="K4328" s="51" t="s">
        <v>1199</v>
      </c>
      <c r="L4328" s="51" t="s">
        <v>1198</v>
      </c>
      <c r="M4328" s="51" t="s">
        <v>1791</v>
      </c>
      <c r="N4328" s="51" t="s">
        <v>2735</v>
      </c>
      <c r="O4328" s="51">
        <v>582400</v>
      </c>
      <c r="P4328" s="51" t="s">
        <v>1195</v>
      </c>
      <c r="Q4328" s="51" t="s">
        <v>1194</v>
      </c>
      <c r="R4328" s="51" t="s">
        <v>15</v>
      </c>
      <c r="T4328" s="51" t="s">
        <v>2511</v>
      </c>
    </row>
    <row r="4329" spans="1:20" x14ac:dyDescent="0.2">
      <c r="A4329" s="51" t="s">
        <v>2484</v>
      </c>
      <c r="B4329" s="51" t="s">
        <v>1208</v>
      </c>
      <c r="C4329" s="51" t="s">
        <v>2483</v>
      </c>
      <c r="D4329" s="51" t="s">
        <v>1270</v>
      </c>
      <c r="E4329" s="51" t="s">
        <v>1269</v>
      </c>
      <c r="F4329" s="51" t="s">
        <v>1204</v>
      </c>
      <c r="G4329" s="51" t="s">
        <v>1203</v>
      </c>
      <c r="H4329" s="51" t="s">
        <v>1202</v>
      </c>
      <c r="I4329" s="51" t="s">
        <v>1201</v>
      </c>
      <c r="J4329" s="51" t="s">
        <v>1200</v>
      </c>
      <c r="K4329" s="51" t="s">
        <v>1199</v>
      </c>
      <c r="L4329" s="51" t="s">
        <v>1251</v>
      </c>
      <c r="M4329" s="51" t="s">
        <v>1791</v>
      </c>
      <c r="N4329" s="51" t="s">
        <v>2735</v>
      </c>
      <c r="O4329" s="51">
        <v>296900</v>
      </c>
      <c r="P4329" s="51" t="s">
        <v>1195</v>
      </c>
      <c r="Q4329" s="51" t="s">
        <v>1194</v>
      </c>
      <c r="R4329" s="51" t="s">
        <v>1213</v>
      </c>
      <c r="T4329" s="51" t="s">
        <v>2510</v>
      </c>
    </row>
    <row r="4330" spans="1:20" x14ac:dyDescent="0.2">
      <c r="A4330" s="51" t="s">
        <v>2484</v>
      </c>
      <c r="B4330" s="51" t="s">
        <v>1208</v>
      </c>
      <c r="C4330" s="51" t="s">
        <v>2483</v>
      </c>
      <c r="D4330" s="51" t="s">
        <v>1270</v>
      </c>
      <c r="E4330" s="51" t="s">
        <v>1269</v>
      </c>
      <c r="F4330" s="51" t="s">
        <v>1204</v>
      </c>
      <c r="G4330" s="51" t="s">
        <v>1203</v>
      </c>
      <c r="H4330" s="51" t="s">
        <v>1202</v>
      </c>
      <c r="I4330" s="51" t="s">
        <v>1201</v>
      </c>
      <c r="J4330" s="51" t="s">
        <v>1200</v>
      </c>
      <c r="K4330" s="51" t="s">
        <v>1199</v>
      </c>
      <c r="L4330" s="51" t="s">
        <v>1248</v>
      </c>
      <c r="M4330" s="51" t="s">
        <v>1791</v>
      </c>
      <c r="N4330" s="51" t="s">
        <v>2735</v>
      </c>
      <c r="O4330" s="51">
        <v>165200</v>
      </c>
      <c r="P4330" s="51" t="s">
        <v>1195</v>
      </c>
      <c r="Q4330" s="51" t="s">
        <v>1194</v>
      </c>
      <c r="R4330" s="51" t="s">
        <v>15</v>
      </c>
      <c r="T4330" s="51" t="s">
        <v>2509</v>
      </c>
    </row>
    <row r="4331" spans="1:20" x14ac:dyDescent="0.2">
      <c r="A4331" s="51" t="s">
        <v>2484</v>
      </c>
      <c r="B4331" s="51" t="s">
        <v>1208</v>
      </c>
      <c r="C4331" s="51" t="s">
        <v>2483</v>
      </c>
      <c r="D4331" s="51" t="s">
        <v>1270</v>
      </c>
      <c r="E4331" s="51" t="s">
        <v>1269</v>
      </c>
      <c r="F4331" s="51" t="s">
        <v>1204</v>
      </c>
      <c r="G4331" s="51" t="s">
        <v>1203</v>
      </c>
      <c r="H4331" s="51" t="s">
        <v>1202</v>
      </c>
      <c r="I4331" s="51" t="s">
        <v>1201</v>
      </c>
      <c r="J4331" s="51" t="s">
        <v>1200</v>
      </c>
      <c r="K4331" s="51" t="s">
        <v>1199</v>
      </c>
      <c r="L4331" s="51" t="s">
        <v>1246</v>
      </c>
      <c r="M4331" s="51" t="s">
        <v>1211</v>
      </c>
      <c r="N4331" s="51" t="s">
        <v>1164</v>
      </c>
      <c r="O4331" s="51">
        <v>252400</v>
      </c>
      <c r="P4331" s="51" t="s">
        <v>1195</v>
      </c>
      <c r="Q4331" s="51" t="s">
        <v>1194</v>
      </c>
      <c r="R4331" s="51" t="s">
        <v>15</v>
      </c>
      <c r="T4331" s="51" t="s">
        <v>2463</v>
      </c>
    </row>
    <row r="4332" spans="1:20" x14ac:dyDescent="0.2">
      <c r="A4332" s="51" t="s">
        <v>2484</v>
      </c>
      <c r="B4332" s="51" t="s">
        <v>1208</v>
      </c>
      <c r="C4332" s="51" t="s">
        <v>2483</v>
      </c>
      <c r="D4332" s="51" t="s">
        <v>1270</v>
      </c>
      <c r="E4332" s="51" t="s">
        <v>1269</v>
      </c>
      <c r="F4332" s="51" t="s">
        <v>1204</v>
      </c>
      <c r="G4332" s="51" t="s">
        <v>1203</v>
      </c>
      <c r="H4332" s="51" t="s">
        <v>1202</v>
      </c>
      <c r="I4332" s="51" t="s">
        <v>1201</v>
      </c>
      <c r="J4332" s="51" t="s">
        <v>1200</v>
      </c>
      <c r="K4332" s="51" t="s">
        <v>1199</v>
      </c>
      <c r="L4332" s="51" t="s">
        <v>1244</v>
      </c>
      <c r="M4332" s="51" t="s">
        <v>1197</v>
      </c>
      <c r="N4332" s="51" t="s">
        <v>1168</v>
      </c>
      <c r="O4332" s="51">
        <v>178200</v>
      </c>
      <c r="P4332" s="51" t="s">
        <v>1195</v>
      </c>
      <c r="Q4332" s="51" t="s">
        <v>1194</v>
      </c>
      <c r="R4332" s="51" t="s">
        <v>15</v>
      </c>
      <c r="T4332" s="51" t="s">
        <v>2497</v>
      </c>
    </row>
    <row r="4333" spans="1:20" x14ac:dyDescent="0.2">
      <c r="A4333" s="51" t="s">
        <v>2484</v>
      </c>
      <c r="B4333" s="51" t="s">
        <v>1208</v>
      </c>
      <c r="C4333" s="51" t="s">
        <v>2483</v>
      </c>
      <c r="D4333" s="51" t="s">
        <v>1270</v>
      </c>
      <c r="E4333" s="51" t="s">
        <v>1269</v>
      </c>
      <c r="F4333" s="51" t="s">
        <v>1204</v>
      </c>
      <c r="G4333" s="51" t="s">
        <v>1203</v>
      </c>
      <c r="H4333" s="51" t="s">
        <v>1202</v>
      </c>
      <c r="I4333" s="51" t="s">
        <v>1201</v>
      </c>
      <c r="J4333" s="51" t="s">
        <v>1200</v>
      </c>
      <c r="K4333" s="51" t="s">
        <v>1199</v>
      </c>
      <c r="L4333" s="51" t="s">
        <v>1242</v>
      </c>
      <c r="M4333" s="51" t="s">
        <v>1791</v>
      </c>
      <c r="N4333" s="51" t="s">
        <v>2735</v>
      </c>
      <c r="O4333" s="51">
        <v>516013</v>
      </c>
      <c r="P4333" s="51" t="s">
        <v>1195</v>
      </c>
      <c r="Q4333" s="51" t="s">
        <v>1194</v>
      </c>
      <c r="R4333" s="51" t="s">
        <v>15</v>
      </c>
      <c r="T4333" s="51" t="s">
        <v>2508</v>
      </c>
    </row>
    <row r="4334" spans="1:20" x14ac:dyDescent="0.2">
      <c r="A4334" s="51" t="s">
        <v>2484</v>
      </c>
      <c r="B4334" s="51" t="s">
        <v>1208</v>
      </c>
      <c r="C4334" s="51" t="s">
        <v>2483</v>
      </c>
      <c r="D4334" s="51" t="s">
        <v>1270</v>
      </c>
      <c r="E4334" s="51" t="s">
        <v>1269</v>
      </c>
      <c r="F4334" s="51" t="s">
        <v>1204</v>
      </c>
      <c r="G4334" s="51" t="s">
        <v>1203</v>
      </c>
      <c r="H4334" s="51" t="s">
        <v>1202</v>
      </c>
      <c r="I4334" s="51" t="s">
        <v>1201</v>
      </c>
      <c r="J4334" s="51" t="s">
        <v>1200</v>
      </c>
      <c r="K4334" s="51" t="s">
        <v>1199</v>
      </c>
      <c r="L4334" s="51" t="s">
        <v>1238</v>
      </c>
      <c r="M4334" s="51" t="s">
        <v>1791</v>
      </c>
      <c r="N4334" s="51" t="s">
        <v>2735</v>
      </c>
      <c r="O4334" s="51">
        <v>135700</v>
      </c>
      <c r="P4334" s="51" t="s">
        <v>1195</v>
      </c>
      <c r="Q4334" s="51" t="s">
        <v>1194</v>
      </c>
      <c r="R4334" s="51" t="s">
        <v>15</v>
      </c>
      <c r="T4334" s="51" t="s">
        <v>2134</v>
      </c>
    </row>
    <row r="4335" spans="1:20" x14ac:dyDescent="0.2">
      <c r="A4335" s="51" t="s">
        <v>2484</v>
      </c>
      <c r="B4335" s="51" t="s">
        <v>1208</v>
      </c>
      <c r="C4335" s="51" t="s">
        <v>2483</v>
      </c>
      <c r="D4335" s="51" t="s">
        <v>1265</v>
      </c>
      <c r="E4335" s="51" t="s">
        <v>1264</v>
      </c>
      <c r="F4335" s="51" t="s">
        <v>1204</v>
      </c>
      <c r="G4335" s="51" t="s">
        <v>1203</v>
      </c>
      <c r="H4335" s="51" t="s">
        <v>1202</v>
      </c>
      <c r="I4335" s="51" t="s">
        <v>1201</v>
      </c>
      <c r="J4335" s="51" t="s">
        <v>1200</v>
      </c>
      <c r="K4335" s="51" t="s">
        <v>1199</v>
      </c>
      <c r="L4335" s="51" t="s">
        <v>1222</v>
      </c>
      <c r="M4335" s="51" t="s">
        <v>1791</v>
      </c>
      <c r="N4335" s="51" t="s">
        <v>2735</v>
      </c>
      <c r="O4335" s="51">
        <v>185870</v>
      </c>
      <c r="P4335" s="51" t="s">
        <v>1195</v>
      </c>
      <c r="Q4335" s="51" t="s">
        <v>1194</v>
      </c>
      <c r="R4335" s="51" t="s">
        <v>15</v>
      </c>
      <c r="T4335" s="51" t="s">
        <v>2507</v>
      </c>
    </row>
    <row r="4336" spans="1:20" x14ac:dyDescent="0.2">
      <c r="A4336" s="51" t="s">
        <v>2484</v>
      </c>
      <c r="B4336" s="51" t="s">
        <v>1208</v>
      </c>
      <c r="C4336" s="51" t="s">
        <v>2483</v>
      </c>
      <c r="D4336" s="51" t="s">
        <v>1265</v>
      </c>
      <c r="E4336" s="51" t="s">
        <v>1264</v>
      </c>
      <c r="F4336" s="51" t="s">
        <v>1204</v>
      </c>
      <c r="G4336" s="51" t="s">
        <v>1203</v>
      </c>
      <c r="H4336" s="51" t="s">
        <v>1202</v>
      </c>
      <c r="I4336" s="51" t="s">
        <v>1201</v>
      </c>
      <c r="J4336" s="51" t="s">
        <v>1200</v>
      </c>
      <c r="K4336" s="51" t="s">
        <v>1199</v>
      </c>
      <c r="L4336" s="51" t="s">
        <v>1219</v>
      </c>
      <c r="M4336" s="51" t="s">
        <v>1214</v>
      </c>
      <c r="N4336" s="51" t="s">
        <v>1168</v>
      </c>
      <c r="O4336" s="51">
        <v>306900</v>
      </c>
      <c r="P4336" s="51" t="s">
        <v>1195</v>
      </c>
      <c r="Q4336" s="51" t="s">
        <v>1194</v>
      </c>
      <c r="R4336" s="51" t="s">
        <v>15</v>
      </c>
      <c r="T4336" s="51" t="s">
        <v>2368</v>
      </c>
    </row>
    <row r="4337" spans="1:20" x14ac:dyDescent="0.2">
      <c r="A4337" s="51" t="s">
        <v>2484</v>
      </c>
      <c r="B4337" s="51" t="s">
        <v>1208</v>
      </c>
      <c r="C4337" s="51" t="s">
        <v>2483</v>
      </c>
      <c r="D4337" s="51" t="s">
        <v>1265</v>
      </c>
      <c r="E4337" s="51" t="s">
        <v>1264</v>
      </c>
      <c r="F4337" s="51" t="s">
        <v>1204</v>
      </c>
      <c r="G4337" s="51" t="s">
        <v>1203</v>
      </c>
      <c r="H4337" s="51" t="s">
        <v>1202</v>
      </c>
      <c r="I4337" s="51" t="s">
        <v>1201</v>
      </c>
      <c r="J4337" s="51" t="s">
        <v>1200</v>
      </c>
      <c r="K4337" s="51" t="s">
        <v>1199</v>
      </c>
      <c r="L4337" s="51" t="s">
        <v>1217</v>
      </c>
      <c r="M4337" s="51" t="s">
        <v>1791</v>
      </c>
      <c r="N4337" s="51" t="s">
        <v>2735</v>
      </c>
      <c r="O4337" s="51">
        <v>151700</v>
      </c>
      <c r="P4337" s="51" t="s">
        <v>1195</v>
      </c>
      <c r="Q4337" s="51" t="s">
        <v>1194</v>
      </c>
      <c r="R4337" s="51" t="s">
        <v>15</v>
      </c>
      <c r="T4337" s="51" t="s">
        <v>2506</v>
      </c>
    </row>
    <row r="4338" spans="1:20" x14ac:dyDescent="0.2">
      <c r="A4338" s="51" t="s">
        <v>2484</v>
      </c>
      <c r="B4338" s="51" t="s">
        <v>1208</v>
      </c>
      <c r="C4338" s="51" t="s">
        <v>2483</v>
      </c>
      <c r="D4338" s="51" t="s">
        <v>1265</v>
      </c>
      <c r="E4338" s="51" t="s">
        <v>1264</v>
      </c>
      <c r="F4338" s="51" t="s">
        <v>1204</v>
      </c>
      <c r="G4338" s="51" t="s">
        <v>1203</v>
      </c>
      <c r="H4338" s="51" t="s">
        <v>1202</v>
      </c>
      <c r="I4338" s="51" t="s">
        <v>1201</v>
      </c>
      <c r="J4338" s="51" t="s">
        <v>1200</v>
      </c>
      <c r="K4338" s="51" t="s">
        <v>1199</v>
      </c>
      <c r="L4338" s="51" t="s">
        <v>1215</v>
      </c>
      <c r="M4338" s="51" t="s">
        <v>1211</v>
      </c>
      <c r="N4338" s="51" t="s">
        <v>1164</v>
      </c>
      <c r="O4338" s="51">
        <v>146400</v>
      </c>
      <c r="P4338" s="51" t="s">
        <v>1195</v>
      </c>
      <c r="Q4338" s="51" t="s">
        <v>1194</v>
      </c>
      <c r="R4338" s="51" t="s">
        <v>15</v>
      </c>
      <c r="T4338" s="51" t="s">
        <v>2505</v>
      </c>
    </row>
    <row r="4339" spans="1:20" x14ac:dyDescent="0.2">
      <c r="A4339" s="51" t="s">
        <v>2484</v>
      </c>
      <c r="B4339" s="51" t="s">
        <v>1208</v>
      </c>
      <c r="C4339" s="51" t="s">
        <v>2483</v>
      </c>
      <c r="D4339" s="51" t="s">
        <v>1265</v>
      </c>
      <c r="E4339" s="51" t="s">
        <v>1264</v>
      </c>
      <c r="F4339" s="51" t="s">
        <v>1204</v>
      </c>
      <c r="G4339" s="51" t="s">
        <v>1203</v>
      </c>
      <c r="H4339" s="51" t="s">
        <v>1202</v>
      </c>
      <c r="I4339" s="51" t="s">
        <v>1201</v>
      </c>
      <c r="J4339" s="51" t="s">
        <v>1200</v>
      </c>
      <c r="K4339" s="51" t="s">
        <v>1199</v>
      </c>
      <c r="L4339" s="51" t="s">
        <v>1212</v>
      </c>
      <c r="M4339" s="51" t="s">
        <v>1791</v>
      </c>
      <c r="N4339" s="51" t="s">
        <v>2735</v>
      </c>
      <c r="O4339" s="51">
        <v>178000</v>
      </c>
      <c r="P4339" s="51" t="s">
        <v>1195</v>
      </c>
      <c r="Q4339" s="51" t="s">
        <v>1194</v>
      </c>
      <c r="R4339" s="51" t="s">
        <v>15</v>
      </c>
      <c r="T4339" s="51" t="s">
        <v>2504</v>
      </c>
    </row>
    <row r="4340" spans="1:20" x14ac:dyDescent="0.2">
      <c r="A4340" s="51" t="s">
        <v>2484</v>
      </c>
      <c r="B4340" s="51" t="s">
        <v>1208</v>
      </c>
      <c r="C4340" s="51" t="s">
        <v>2483</v>
      </c>
      <c r="D4340" s="51" t="s">
        <v>1265</v>
      </c>
      <c r="E4340" s="51" t="s">
        <v>1264</v>
      </c>
      <c r="F4340" s="51" t="s">
        <v>1204</v>
      </c>
      <c r="G4340" s="51" t="s">
        <v>1203</v>
      </c>
      <c r="H4340" s="51" t="s">
        <v>1202</v>
      </c>
      <c r="I4340" s="51" t="s">
        <v>1201</v>
      </c>
      <c r="J4340" s="51" t="s">
        <v>1200</v>
      </c>
      <c r="K4340" s="51" t="s">
        <v>1199</v>
      </c>
      <c r="L4340" s="51" t="s">
        <v>1198</v>
      </c>
      <c r="M4340" s="51" t="s">
        <v>1211</v>
      </c>
      <c r="N4340" s="51" t="s">
        <v>1164</v>
      </c>
      <c r="O4340" s="51">
        <v>327900</v>
      </c>
      <c r="P4340" s="51" t="s">
        <v>1195</v>
      </c>
      <c r="Q4340" s="51" t="s">
        <v>1194</v>
      </c>
      <c r="R4340" s="51" t="s">
        <v>15</v>
      </c>
      <c r="T4340" s="51" t="s">
        <v>2321</v>
      </c>
    </row>
    <row r="4341" spans="1:20" x14ac:dyDescent="0.2">
      <c r="A4341" s="51" t="s">
        <v>2484</v>
      </c>
      <c r="B4341" s="51" t="s">
        <v>1208</v>
      </c>
      <c r="C4341" s="51" t="s">
        <v>2483</v>
      </c>
      <c r="D4341" s="51" t="s">
        <v>1259</v>
      </c>
      <c r="E4341" s="51" t="s">
        <v>1258</v>
      </c>
      <c r="F4341" s="51" t="s">
        <v>1204</v>
      </c>
      <c r="G4341" s="51" t="s">
        <v>1203</v>
      </c>
      <c r="H4341" s="51" t="s">
        <v>1202</v>
      </c>
      <c r="I4341" s="51" t="s">
        <v>1201</v>
      </c>
      <c r="J4341" s="51" t="s">
        <v>1200</v>
      </c>
      <c r="K4341" s="51" t="s">
        <v>1199</v>
      </c>
      <c r="L4341" s="51" t="s">
        <v>1222</v>
      </c>
      <c r="M4341" s="51" t="s">
        <v>1791</v>
      </c>
      <c r="N4341" s="51" t="s">
        <v>2735</v>
      </c>
      <c r="O4341" s="51">
        <v>150700</v>
      </c>
      <c r="P4341" s="51" t="s">
        <v>1195</v>
      </c>
      <c r="Q4341" s="51" t="s">
        <v>1194</v>
      </c>
      <c r="R4341" s="51" t="s">
        <v>15</v>
      </c>
      <c r="T4341" s="51" t="s">
        <v>2503</v>
      </c>
    </row>
    <row r="4342" spans="1:20" x14ac:dyDescent="0.2">
      <c r="A4342" s="51" t="s">
        <v>2484</v>
      </c>
      <c r="B4342" s="51" t="s">
        <v>1208</v>
      </c>
      <c r="C4342" s="51" t="s">
        <v>2483</v>
      </c>
      <c r="D4342" s="51" t="s">
        <v>1259</v>
      </c>
      <c r="E4342" s="51" t="s">
        <v>1258</v>
      </c>
      <c r="F4342" s="51" t="s">
        <v>1204</v>
      </c>
      <c r="G4342" s="51" t="s">
        <v>1203</v>
      </c>
      <c r="H4342" s="51" t="s">
        <v>1202</v>
      </c>
      <c r="I4342" s="51" t="s">
        <v>1201</v>
      </c>
      <c r="J4342" s="51" t="s">
        <v>1200</v>
      </c>
      <c r="K4342" s="51" t="s">
        <v>1199</v>
      </c>
      <c r="L4342" s="51" t="s">
        <v>1219</v>
      </c>
      <c r="M4342" s="51" t="s">
        <v>1791</v>
      </c>
      <c r="N4342" s="51" t="s">
        <v>2735</v>
      </c>
      <c r="O4342" s="51">
        <v>135700</v>
      </c>
      <c r="P4342" s="51" t="s">
        <v>1195</v>
      </c>
      <c r="Q4342" s="51" t="s">
        <v>1194</v>
      </c>
      <c r="R4342" s="51" t="s">
        <v>15</v>
      </c>
      <c r="T4342" s="51" t="s">
        <v>2134</v>
      </c>
    </row>
    <row r="4343" spans="1:20" x14ac:dyDescent="0.2">
      <c r="A4343" s="51" t="s">
        <v>2484</v>
      </c>
      <c r="B4343" s="51" t="s">
        <v>1208</v>
      </c>
      <c r="C4343" s="51" t="s">
        <v>2483</v>
      </c>
      <c r="D4343" s="51" t="s">
        <v>1259</v>
      </c>
      <c r="E4343" s="51" t="s">
        <v>1258</v>
      </c>
      <c r="F4343" s="51" t="s">
        <v>1204</v>
      </c>
      <c r="G4343" s="51" t="s">
        <v>1203</v>
      </c>
      <c r="H4343" s="51" t="s">
        <v>1202</v>
      </c>
      <c r="I4343" s="51" t="s">
        <v>1201</v>
      </c>
      <c r="J4343" s="51" t="s">
        <v>1200</v>
      </c>
      <c r="K4343" s="51" t="s">
        <v>1199</v>
      </c>
      <c r="L4343" s="51" t="s">
        <v>1217</v>
      </c>
      <c r="M4343" s="51" t="s">
        <v>1221</v>
      </c>
      <c r="N4343" s="51" t="s">
        <v>1164</v>
      </c>
      <c r="O4343" s="51">
        <v>153900</v>
      </c>
      <c r="P4343" s="51" t="s">
        <v>1195</v>
      </c>
      <c r="Q4343" s="51" t="s">
        <v>1194</v>
      </c>
      <c r="R4343" s="51" t="s">
        <v>15</v>
      </c>
      <c r="T4343" s="51" t="s">
        <v>2502</v>
      </c>
    </row>
    <row r="4344" spans="1:20" x14ac:dyDescent="0.2">
      <c r="A4344" s="51" t="s">
        <v>2484</v>
      </c>
      <c r="B4344" s="51" t="s">
        <v>1208</v>
      </c>
      <c r="C4344" s="51" t="s">
        <v>2483</v>
      </c>
      <c r="D4344" s="51" t="s">
        <v>1259</v>
      </c>
      <c r="E4344" s="51" t="s">
        <v>1258</v>
      </c>
      <c r="F4344" s="51" t="s">
        <v>1204</v>
      </c>
      <c r="G4344" s="51" t="s">
        <v>1203</v>
      </c>
      <c r="H4344" s="51" t="s">
        <v>1202</v>
      </c>
      <c r="I4344" s="51" t="s">
        <v>1201</v>
      </c>
      <c r="J4344" s="51" t="s">
        <v>1200</v>
      </c>
      <c r="K4344" s="51" t="s">
        <v>1199</v>
      </c>
      <c r="L4344" s="51" t="s">
        <v>1215</v>
      </c>
      <c r="M4344" s="51" t="s">
        <v>1791</v>
      </c>
      <c r="N4344" s="51" t="s">
        <v>2735</v>
      </c>
      <c r="O4344" s="51">
        <v>349900</v>
      </c>
      <c r="P4344" s="51" t="s">
        <v>1195</v>
      </c>
      <c r="Q4344" s="51" t="s">
        <v>1194</v>
      </c>
      <c r="R4344" s="51" t="s">
        <v>1213</v>
      </c>
      <c r="T4344" s="51" t="s">
        <v>1826</v>
      </c>
    </row>
    <row r="4345" spans="1:20" x14ac:dyDescent="0.2">
      <c r="A4345" s="51" t="s">
        <v>2484</v>
      </c>
      <c r="B4345" s="51" t="s">
        <v>1208</v>
      </c>
      <c r="C4345" s="51" t="s">
        <v>2483</v>
      </c>
      <c r="D4345" s="51" t="s">
        <v>1259</v>
      </c>
      <c r="E4345" s="51" t="s">
        <v>1258</v>
      </c>
      <c r="F4345" s="51" t="s">
        <v>1204</v>
      </c>
      <c r="G4345" s="51" t="s">
        <v>1203</v>
      </c>
      <c r="H4345" s="51" t="s">
        <v>1202</v>
      </c>
      <c r="I4345" s="51" t="s">
        <v>1201</v>
      </c>
      <c r="J4345" s="51" t="s">
        <v>1200</v>
      </c>
      <c r="K4345" s="51" t="s">
        <v>1199</v>
      </c>
      <c r="L4345" s="51" t="s">
        <v>1212</v>
      </c>
      <c r="M4345" s="51" t="s">
        <v>1211</v>
      </c>
      <c r="N4345" s="51" t="s">
        <v>1164</v>
      </c>
      <c r="O4345" s="51">
        <v>169900</v>
      </c>
      <c r="P4345" s="51" t="s">
        <v>1195</v>
      </c>
      <c r="Q4345" s="51" t="s">
        <v>1194</v>
      </c>
      <c r="R4345" s="51" t="s">
        <v>15</v>
      </c>
      <c r="T4345" s="51" t="s">
        <v>1524</v>
      </c>
    </row>
    <row r="4346" spans="1:20" x14ac:dyDescent="0.2">
      <c r="A4346" s="51" t="s">
        <v>2484</v>
      </c>
      <c r="B4346" s="51" t="s">
        <v>1208</v>
      </c>
      <c r="C4346" s="51" t="s">
        <v>2483</v>
      </c>
      <c r="D4346" s="51" t="s">
        <v>1259</v>
      </c>
      <c r="E4346" s="51" t="s">
        <v>1258</v>
      </c>
      <c r="F4346" s="51" t="s">
        <v>1204</v>
      </c>
      <c r="G4346" s="51" t="s">
        <v>1203</v>
      </c>
      <c r="H4346" s="51" t="s">
        <v>1202</v>
      </c>
      <c r="I4346" s="51" t="s">
        <v>1201</v>
      </c>
      <c r="J4346" s="51" t="s">
        <v>1200</v>
      </c>
      <c r="K4346" s="51" t="s">
        <v>1199</v>
      </c>
      <c r="L4346" s="51" t="s">
        <v>1198</v>
      </c>
      <c r="M4346" s="51" t="s">
        <v>1791</v>
      </c>
      <c r="N4346" s="51" t="s">
        <v>2735</v>
      </c>
      <c r="O4346" s="51">
        <v>102400</v>
      </c>
      <c r="P4346" s="51" t="s">
        <v>1195</v>
      </c>
      <c r="Q4346" s="51" t="s">
        <v>1194</v>
      </c>
      <c r="R4346" s="51" t="s">
        <v>15</v>
      </c>
      <c r="T4346" s="51" t="s">
        <v>2501</v>
      </c>
    </row>
    <row r="4347" spans="1:20" x14ac:dyDescent="0.2">
      <c r="A4347" s="51" t="s">
        <v>2484</v>
      </c>
      <c r="B4347" s="51" t="s">
        <v>1208</v>
      </c>
      <c r="C4347" s="51" t="s">
        <v>2483</v>
      </c>
      <c r="D4347" s="51" t="s">
        <v>1240</v>
      </c>
      <c r="E4347" s="51" t="s">
        <v>1239</v>
      </c>
      <c r="F4347" s="51" t="s">
        <v>1204</v>
      </c>
      <c r="G4347" s="51" t="s">
        <v>1203</v>
      </c>
      <c r="H4347" s="51" t="s">
        <v>1202</v>
      </c>
      <c r="I4347" s="51" t="s">
        <v>1201</v>
      </c>
      <c r="J4347" s="51" t="s">
        <v>1200</v>
      </c>
      <c r="K4347" s="51" t="s">
        <v>1199</v>
      </c>
      <c r="L4347" s="51" t="s">
        <v>1222</v>
      </c>
      <c r="M4347" s="51" t="s">
        <v>1211</v>
      </c>
      <c r="N4347" s="51" t="s">
        <v>1164</v>
      </c>
      <c r="O4347" s="51">
        <v>226500</v>
      </c>
      <c r="P4347" s="51" t="s">
        <v>1195</v>
      </c>
      <c r="Q4347" s="51" t="s">
        <v>1194</v>
      </c>
      <c r="R4347" s="51" t="s">
        <v>15</v>
      </c>
      <c r="T4347" s="51" t="s">
        <v>2487</v>
      </c>
    </row>
    <row r="4348" spans="1:20" x14ac:dyDescent="0.2">
      <c r="A4348" s="51" t="s">
        <v>2484</v>
      </c>
      <c r="B4348" s="51" t="s">
        <v>1208</v>
      </c>
      <c r="C4348" s="51" t="s">
        <v>2483</v>
      </c>
      <c r="D4348" s="51" t="s">
        <v>1240</v>
      </c>
      <c r="E4348" s="51" t="s">
        <v>1239</v>
      </c>
      <c r="F4348" s="51" t="s">
        <v>1204</v>
      </c>
      <c r="G4348" s="51" t="s">
        <v>1203</v>
      </c>
      <c r="H4348" s="51" t="s">
        <v>1202</v>
      </c>
      <c r="I4348" s="51" t="s">
        <v>1201</v>
      </c>
      <c r="J4348" s="51" t="s">
        <v>1200</v>
      </c>
      <c r="K4348" s="51" t="s">
        <v>1199</v>
      </c>
      <c r="L4348" s="51" t="s">
        <v>1219</v>
      </c>
      <c r="M4348" s="51" t="s">
        <v>1214</v>
      </c>
      <c r="N4348" s="51" t="s">
        <v>1168</v>
      </c>
      <c r="O4348" s="51">
        <v>306900</v>
      </c>
      <c r="P4348" s="51" t="s">
        <v>1195</v>
      </c>
      <c r="Q4348" s="51" t="s">
        <v>1194</v>
      </c>
      <c r="R4348" s="51" t="s">
        <v>15</v>
      </c>
      <c r="T4348" s="51" t="s">
        <v>2368</v>
      </c>
    </row>
    <row r="4349" spans="1:20" x14ac:dyDescent="0.2">
      <c r="A4349" s="51" t="s">
        <v>2484</v>
      </c>
      <c r="B4349" s="51" t="s">
        <v>1208</v>
      </c>
      <c r="C4349" s="51" t="s">
        <v>2483</v>
      </c>
      <c r="D4349" s="51" t="s">
        <v>1240</v>
      </c>
      <c r="E4349" s="51" t="s">
        <v>1239</v>
      </c>
      <c r="F4349" s="51" t="s">
        <v>1204</v>
      </c>
      <c r="G4349" s="51" t="s">
        <v>1203</v>
      </c>
      <c r="H4349" s="51" t="s">
        <v>1202</v>
      </c>
      <c r="I4349" s="51" t="s">
        <v>1201</v>
      </c>
      <c r="J4349" s="51" t="s">
        <v>1200</v>
      </c>
      <c r="K4349" s="51" t="s">
        <v>1199</v>
      </c>
      <c r="L4349" s="51" t="s">
        <v>1217</v>
      </c>
      <c r="M4349" s="51" t="s">
        <v>1211</v>
      </c>
      <c r="N4349" s="51" t="s">
        <v>1164</v>
      </c>
      <c r="O4349" s="51">
        <v>215990</v>
      </c>
      <c r="P4349" s="51" t="s">
        <v>1195</v>
      </c>
      <c r="Q4349" s="51" t="s">
        <v>1194</v>
      </c>
      <c r="R4349" s="51" t="s">
        <v>15</v>
      </c>
      <c r="T4349" s="51" t="s">
        <v>1278</v>
      </c>
    </row>
    <row r="4350" spans="1:20" x14ac:dyDescent="0.2">
      <c r="A4350" s="51" t="s">
        <v>2484</v>
      </c>
      <c r="B4350" s="51" t="s">
        <v>1208</v>
      </c>
      <c r="C4350" s="51" t="s">
        <v>2483</v>
      </c>
      <c r="D4350" s="51" t="s">
        <v>1240</v>
      </c>
      <c r="E4350" s="51" t="s">
        <v>1239</v>
      </c>
      <c r="F4350" s="51" t="s">
        <v>1204</v>
      </c>
      <c r="G4350" s="51" t="s">
        <v>1203</v>
      </c>
      <c r="H4350" s="51" t="s">
        <v>1202</v>
      </c>
      <c r="I4350" s="51" t="s">
        <v>1201</v>
      </c>
      <c r="J4350" s="51" t="s">
        <v>1200</v>
      </c>
      <c r="K4350" s="51" t="s">
        <v>1199</v>
      </c>
      <c r="L4350" s="51" t="s">
        <v>1215</v>
      </c>
      <c r="M4350" s="51" t="s">
        <v>1211</v>
      </c>
      <c r="N4350" s="51" t="s">
        <v>1164</v>
      </c>
      <c r="O4350" s="51">
        <v>180800</v>
      </c>
      <c r="P4350" s="51" t="s">
        <v>1195</v>
      </c>
      <c r="Q4350" s="51" t="s">
        <v>1194</v>
      </c>
      <c r="R4350" s="51" t="s">
        <v>15</v>
      </c>
      <c r="T4350" s="51" t="s">
        <v>1961</v>
      </c>
    </row>
    <row r="4351" spans="1:20" x14ac:dyDescent="0.2">
      <c r="A4351" s="51" t="s">
        <v>2484</v>
      </c>
      <c r="B4351" s="51" t="s">
        <v>1208</v>
      </c>
      <c r="C4351" s="51" t="s">
        <v>2483</v>
      </c>
      <c r="D4351" s="51" t="s">
        <v>1240</v>
      </c>
      <c r="E4351" s="51" t="s">
        <v>1239</v>
      </c>
      <c r="F4351" s="51" t="s">
        <v>1204</v>
      </c>
      <c r="G4351" s="51" t="s">
        <v>1203</v>
      </c>
      <c r="H4351" s="51" t="s">
        <v>1202</v>
      </c>
      <c r="I4351" s="51" t="s">
        <v>1201</v>
      </c>
      <c r="J4351" s="51" t="s">
        <v>1200</v>
      </c>
      <c r="K4351" s="51" t="s">
        <v>1199</v>
      </c>
      <c r="L4351" s="51" t="s">
        <v>1212</v>
      </c>
      <c r="M4351" s="51" t="s">
        <v>1791</v>
      </c>
      <c r="N4351" s="51" t="s">
        <v>2735</v>
      </c>
      <c r="O4351" s="51">
        <v>165000</v>
      </c>
      <c r="P4351" s="51" t="s">
        <v>1195</v>
      </c>
      <c r="Q4351" s="51" t="s">
        <v>1194</v>
      </c>
      <c r="R4351" s="51" t="s">
        <v>15</v>
      </c>
      <c r="T4351" s="51" t="s">
        <v>2500</v>
      </c>
    </row>
    <row r="4352" spans="1:20" x14ac:dyDescent="0.2">
      <c r="A4352" s="51" t="s">
        <v>2484</v>
      </c>
      <c r="B4352" s="51" t="s">
        <v>1208</v>
      </c>
      <c r="C4352" s="51" t="s">
        <v>2483</v>
      </c>
      <c r="D4352" s="51" t="s">
        <v>1240</v>
      </c>
      <c r="E4352" s="51" t="s">
        <v>1239</v>
      </c>
      <c r="F4352" s="51" t="s">
        <v>1204</v>
      </c>
      <c r="G4352" s="51" t="s">
        <v>1203</v>
      </c>
      <c r="H4352" s="51" t="s">
        <v>1202</v>
      </c>
      <c r="I4352" s="51" t="s">
        <v>1201</v>
      </c>
      <c r="J4352" s="51" t="s">
        <v>1200</v>
      </c>
      <c r="K4352" s="51" t="s">
        <v>1199</v>
      </c>
      <c r="L4352" s="51" t="s">
        <v>1198</v>
      </c>
      <c r="M4352" s="51" t="s">
        <v>1211</v>
      </c>
      <c r="N4352" s="51" t="s">
        <v>1164</v>
      </c>
      <c r="O4352" s="51">
        <v>251000</v>
      </c>
      <c r="P4352" s="51" t="s">
        <v>1195</v>
      </c>
      <c r="Q4352" s="51" t="s">
        <v>1194</v>
      </c>
      <c r="R4352" s="51" t="s">
        <v>15</v>
      </c>
      <c r="T4352" s="51" t="s">
        <v>2499</v>
      </c>
    </row>
    <row r="4353" spans="1:20" x14ac:dyDescent="0.2">
      <c r="A4353" s="51" t="s">
        <v>2484</v>
      </c>
      <c r="B4353" s="51" t="s">
        <v>1208</v>
      </c>
      <c r="C4353" s="51" t="s">
        <v>2483</v>
      </c>
      <c r="D4353" s="51" t="s">
        <v>1240</v>
      </c>
      <c r="E4353" s="51" t="s">
        <v>1239</v>
      </c>
      <c r="F4353" s="51" t="s">
        <v>1204</v>
      </c>
      <c r="G4353" s="51" t="s">
        <v>1203</v>
      </c>
      <c r="H4353" s="51" t="s">
        <v>1202</v>
      </c>
      <c r="I4353" s="51" t="s">
        <v>1201</v>
      </c>
      <c r="J4353" s="51" t="s">
        <v>1200</v>
      </c>
      <c r="K4353" s="51" t="s">
        <v>1199</v>
      </c>
      <c r="L4353" s="51" t="s">
        <v>1251</v>
      </c>
      <c r="M4353" s="51" t="s">
        <v>1211</v>
      </c>
      <c r="N4353" s="51" t="s">
        <v>1164</v>
      </c>
      <c r="O4353" s="51">
        <v>432900</v>
      </c>
      <c r="P4353" s="51" t="s">
        <v>1195</v>
      </c>
      <c r="Q4353" s="51" t="s">
        <v>1194</v>
      </c>
      <c r="R4353" s="51" t="s">
        <v>15</v>
      </c>
      <c r="T4353" s="51" t="s">
        <v>2498</v>
      </c>
    </row>
    <row r="4354" spans="1:20" x14ac:dyDescent="0.2">
      <c r="A4354" s="51" t="s">
        <v>2484</v>
      </c>
      <c r="B4354" s="51" t="s">
        <v>1208</v>
      </c>
      <c r="C4354" s="51" t="s">
        <v>2483</v>
      </c>
      <c r="D4354" s="51" t="s">
        <v>1240</v>
      </c>
      <c r="E4354" s="51" t="s">
        <v>1239</v>
      </c>
      <c r="F4354" s="51" t="s">
        <v>1204</v>
      </c>
      <c r="G4354" s="51" t="s">
        <v>1203</v>
      </c>
      <c r="H4354" s="51" t="s">
        <v>1202</v>
      </c>
      <c r="I4354" s="51" t="s">
        <v>1201</v>
      </c>
      <c r="J4354" s="51" t="s">
        <v>1200</v>
      </c>
      <c r="K4354" s="51" t="s">
        <v>1199</v>
      </c>
      <c r="L4354" s="51" t="s">
        <v>1248</v>
      </c>
      <c r="M4354" s="51" t="s">
        <v>1791</v>
      </c>
      <c r="N4354" s="51" t="s">
        <v>2735</v>
      </c>
      <c r="O4354" s="51">
        <v>173400</v>
      </c>
      <c r="P4354" s="51" t="s">
        <v>1195</v>
      </c>
      <c r="Q4354" s="51" t="s">
        <v>1194</v>
      </c>
      <c r="R4354" s="51" t="s">
        <v>15</v>
      </c>
      <c r="T4354" s="51" t="s">
        <v>1739</v>
      </c>
    </row>
    <row r="4355" spans="1:20" x14ac:dyDescent="0.2">
      <c r="A4355" s="51" t="s">
        <v>2484</v>
      </c>
      <c r="B4355" s="51" t="s">
        <v>1208</v>
      </c>
      <c r="C4355" s="51" t="s">
        <v>2483</v>
      </c>
      <c r="D4355" s="51" t="s">
        <v>1240</v>
      </c>
      <c r="E4355" s="51" t="s">
        <v>1239</v>
      </c>
      <c r="F4355" s="51" t="s">
        <v>1204</v>
      </c>
      <c r="G4355" s="51" t="s">
        <v>1203</v>
      </c>
      <c r="H4355" s="51" t="s">
        <v>1202</v>
      </c>
      <c r="I4355" s="51" t="s">
        <v>1201</v>
      </c>
      <c r="J4355" s="51" t="s">
        <v>1200</v>
      </c>
      <c r="K4355" s="51" t="s">
        <v>1199</v>
      </c>
      <c r="L4355" s="51" t="s">
        <v>1246</v>
      </c>
      <c r="M4355" s="51" t="s">
        <v>1791</v>
      </c>
      <c r="N4355" s="51" t="s">
        <v>2735</v>
      </c>
      <c r="O4355" s="51">
        <v>178200</v>
      </c>
      <c r="P4355" s="51" t="s">
        <v>1195</v>
      </c>
      <c r="Q4355" s="51" t="s">
        <v>1194</v>
      </c>
      <c r="R4355" s="51" t="s">
        <v>15</v>
      </c>
      <c r="T4355" s="51" t="s">
        <v>2497</v>
      </c>
    </row>
    <row r="4356" spans="1:20" x14ac:dyDescent="0.2">
      <c r="A4356" s="51" t="s">
        <v>2484</v>
      </c>
      <c r="B4356" s="51" t="s">
        <v>1208</v>
      </c>
      <c r="C4356" s="51" t="s">
        <v>2483</v>
      </c>
      <c r="D4356" s="51" t="s">
        <v>1240</v>
      </c>
      <c r="E4356" s="51" t="s">
        <v>1239</v>
      </c>
      <c r="F4356" s="51" t="s">
        <v>1204</v>
      </c>
      <c r="G4356" s="51" t="s">
        <v>1203</v>
      </c>
      <c r="H4356" s="51" t="s">
        <v>1202</v>
      </c>
      <c r="I4356" s="51" t="s">
        <v>1201</v>
      </c>
      <c r="J4356" s="51" t="s">
        <v>1200</v>
      </c>
      <c r="K4356" s="51" t="s">
        <v>1199</v>
      </c>
      <c r="L4356" s="51" t="s">
        <v>1244</v>
      </c>
      <c r="M4356" s="51" t="s">
        <v>1791</v>
      </c>
      <c r="N4356" s="51" t="s">
        <v>2735</v>
      </c>
      <c r="O4356" s="51">
        <v>337200</v>
      </c>
      <c r="P4356" s="51" t="s">
        <v>1195</v>
      </c>
      <c r="Q4356" s="51" t="s">
        <v>1194</v>
      </c>
      <c r="R4356" s="51" t="s">
        <v>1213</v>
      </c>
      <c r="T4356" s="51" t="s">
        <v>2320</v>
      </c>
    </row>
    <row r="4357" spans="1:20" x14ac:dyDescent="0.2">
      <c r="A4357" s="51" t="s">
        <v>2484</v>
      </c>
      <c r="B4357" s="51" t="s">
        <v>1208</v>
      </c>
      <c r="C4357" s="51" t="s">
        <v>2483</v>
      </c>
      <c r="D4357" s="51" t="s">
        <v>1240</v>
      </c>
      <c r="E4357" s="51" t="s">
        <v>1239</v>
      </c>
      <c r="F4357" s="51" t="s">
        <v>1204</v>
      </c>
      <c r="G4357" s="51" t="s">
        <v>1203</v>
      </c>
      <c r="H4357" s="51" t="s">
        <v>1202</v>
      </c>
      <c r="I4357" s="51" t="s">
        <v>1201</v>
      </c>
      <c r="J4357" s="51" t="s">
        <v>1200</v>
      </c>
      <c r="K4357" s="51" t="s">
        <v>1199</v>
      </c>
      <c r="L4357" s="51" t="s">
        <v>1242</v>
      </c>
      <c r="M4357" s="51" t="s">
        <v>1791</v>
      </c>
      <c r="N4357" s="51" t="s">
        <v>2735</v>
      </c>
      <c r="O4357" s="51">
        <v>179900</v>
      </c>
      <c r="P4357" s="51" t="s">
        <v>1195</v>
      </c>
      <c r="Q4357" s="51" t="s">
        <v>1194</v>
      </c>
      <c r="R4357" s="51" t="s">
        <v>1213</v>
      </c>
      <c r="T4357" s="51" t="s">
        <v>1874</v>
      </c>
    </row>
    <row r="4358" spans="1:20" x14ac:dyDescent="0.2">
      <c r="A4358" s="51" t="s">
        <v>2484</v>
      </c>
      <c r="B4358" s="51" t="s">
        <v>1208</v>
      </c>
      <c r="C4358" s="51" t="s">
        <v>2483</v>
      </c>
      <c r="D4358" s="51" t="s">
        <v>1240</v>
      </c>
      <c r="E4358" s="51" t="s">
        <v>1239</v>
      </c>
      <c r="F4358" s="51" t="s">
        <v>1204</v>
      </c>
      <c r="G4358" s="51" t="s">
        <v>1203</v>
      </c>
      <c r="H4358" s="51" t="s">
        <v>1202</v>
      </c>
      <c r="I4358" s="51" t="s">
        <v>1201</v>
      </c>
      <c r="J4358" s="51" t="s">
        <v>1200</v>
      </c>
      <c r="K4358" s="51" t="s">
        <v>1199</v>
      </c>
      <c r="L4358" s="51" t="s">
        <v>1238</v>
      </c>
      <c r="M4358" s="51" t="s">
        <v>1197</v>
      </c>
      <c r="N4358" s="51" t="s">
        <v>1168</v>
      </c>
      <c r="O4358" s="51">
        <v>183100</v>
      </c>
      <c r="P4358" s="51" t="s">
        <v>1195</v>
      </c>
      <c r="Q4358" s="51" t="s">
        <v>1194</v>
      </c>
      <c r="R4358" s="51" t="s">
        <v>15</v>
      </c>
      <c r="T4358" s="51" t="s">
        <v>2496</v>
      </c>
    </row>
    <row r="4359" spans="1:20" x14ac:dyDescent="0.2">
      <c r="A4359" s="51" t="s">
        <v>2484</v>
      </c>
      <c r="B4359" s="51" t="s">
        <v>1208</v>
      </c>
      <c r="C4359" s="51" t="s">
        <v>2483</v>
      </c>
      <c r="D4359" s="51" t="s">
        <v>1233</v>
      </c>
      <c r="E4359" s="51" t="s">
        <v>1232</v>
      </c>
      <c r="F4359" s="51" t="s">
        <v>1204</v>
      </c>
      <c r="G4359" s="51" t="s">
        <v>1203</v>
      </c>
      <c r="H4359" s="51" t="s">
        <v>1202</v>
      </c>
      <c r="I4359" s="51" t="s">
        <v>1201</v>
      </c>
      <c r="J4359" s="51" t="s">
        <v>1200</v>
      </c>
      <c r="K4359" s="51" t="s">
        <v>1199</v>
      </c>
      <c r="L4359" s="51" t="s">
        <v>1222</v>
      </c>
      <c r="M4359" s="51" t="s">
        <v>1211</v>
      </c>
      <c r="N4359" s="51" t="s">
        <v>1164</v>
      </c>
      <c r="O4359" s="51">
        <v>209900</v>
      </c>
      <c r="P4359" s="51" t="s">
        <v>1195</v>
      </c>
      <c r="Q4359" s="51" t="s">
        <v>1194</v>
      </c>
      <c r="R4359" s="51" t="s">
        <v>15</v>
      </c>
      <c r="T4359" s="51" t="s">
        <v>2004</v>
      </c>
    </row>
    <row r="4360" spans="1:20" x14ac:dyDescent="0.2">
      <c r="A4360" s="51" t="s">
        <v>2484</v>
      </c>
      <c r="B4360" s="51" t="s">
        <v>1208</v>
      </c>
      <c r="C4360" s="51" t="s">
        <v>2483</v>
      </c>
      <c r="D4360" s="51" t="s">
        <v>1233</v>
      </c>
      <c r="E4360" s="51" t="s">
        <v>1232</v>
      </c>
      <c r="F4360" s="51" t="s">
        <v>1204</v>
      </c>
      <c r="G4360" s="51" t="s">
        <v>1203</v>
      </c>
      <c r="H4360" s="51" t="s">
        <v>1202</v>
      </c>
      <c r="I4360" s="51" t="s">
        <v>1201</v>
      </c>
      <c r="J4360" s="51" t="s">
        <v>1200</v>
      </c>
      <c r="K4360" s="51" t="s">
        <v>1199</v>
      </c>
      <c r="L4360" s="51" t="s">
        <v>1219</v>
      </c>
      <c r="M4360" s="51" t="s">
        <v>1791</v>
      </c>
      <c r="N4360" s="51" t="s">
        <v>2735</v>
      </c>
      <c r="O4360" s="51">
        <v>245766</v>
      </c>
      <c r="P4360" s="51" t="s">
        <v>1195</v>
      </c>
      <c r="Q4360" s="51" t="s">
        <v>1194</v>
      </c>
      <c r="R4360" s="51" t="s">
        <v>15</v>
      </c>
      <c r="T4360" s="51" t="s">
        <v>2495</v>
      </c>
    </row>
    <row r="4361" spans="1:20" x14ac:dyDescent="0.2">
      <c r="A4361" s="51" t="s">
        <v>2484</v>
      </c>
      <c r="B4361" s="51" t="s">
        <v>1208</v>
      </c>
      <c r="C4361" s="51" t="s">
        <v>2483</v>
      </c>
      <c r="D4361" s="51" t="s">
        <v>1233</v>
      </c>
      <c r="E4361" s="51" t="s">
        <v>1232</v>
      </c>
      <c r="F4361" s="51" t="s">
        <v>1204</v>
      </c>
      <c r="G4361" s="51" t="s">
        <v>1203</v>
      </c>
      <c r="H4361" s="51" t="s">
        <v>1202</v>
      </c>
      <c r="I4361" s="51" t="s">
        <v>1201</v>
      </c>
      <c r="J4361" s="51" t="s">
        <v>1200</v>
      </c>
      <c r="K4361" s="51" t="s">
        <v>1199</v>
      </c>
      <c r="L4361" s="51" t="s">
        <v>1217</v>
      </c>
      <c r="M4361" s="51" t="s">
        <v>1211</v>
      </c>
      <c r="N4361" s="51" t="s">
        <v>1164</v>
      </c>
      <c r="O4361" s="51">
        <v>226500</v>
      </c>
      <c r="P4361" s="51" t="s">
        <v>1195</v>
      </c>
      <c r="Q4361" s="51" t="s">
        <v>1194</v>
      </c>
      <c r="R4361" s="51" t="s">
        <v>15</v>
      </c>
      <c r="T4361" s="51" t="s">
        <v>2487</v>
      </c>
    </row>
    <row r="4362" spans="1:20" x14ac:dyDescent="0.2">
      <c r="A4362" s="51" t="s">
        <v>2484</v>
      </c>
      <c r="B4362" s="51" t="s">
        <v>1208</v>
      </c>
      <c r="C4362" s="51" t="s">
        <v>2483</v>
      </c>
      <c r="D4362" s="51" t="s">
        <v>1233</v>
      </c>
      <c r="E4362" s="51" t="s">
        <v>1232</v>
      </c>
      <c r="F4362" s="51" t="s">
        <v>1204</v>
      </c>
      <c r="G4362" s="51" t="s">
        <v>1203</v>
      </c>
      <c r="H4362" s="51" t="s">
        <v>1202</v>
      </c>
      <c r="I4362" s="51" t="s">
        <v>1201</v>
      </c>
      <c r="J4362" s="51" t="s">
        <v>1200</v>
      </c>
      <c r="K4362" s="51" t="s">
        <v>1199</v>
      </c>
      <c r="L4362" s="51" t="s">
        <v>1215</v>
      </c>
      <c r="M4362" s="51" t="s">
        <v>1791</v>
      </c>
      <c r="N4362" s="51" t="s">
        <v>2735</v>
      </c>
      <c r="O4362" s="51">
        <v>186652.47</v>
      </c>
      <c r="P4362" s="51" t="s">
        <v>1195</v>
      </c>
      <c r="Q4362" s="51" t="s">
        <v>1194</v>
      </c>
      <c r="R4362" s="51" t="s">
        <v>15</v>
      </c>
      <c r="T4362" s="51" t="s">
        <v>2494</v>
      </c>
    </row>
    <row r="4363" spans="1:20" x14ac:dyDescent="0.2">
      <c r="A4363" s="51" t="s">
        <v>2484</v>
      </c>
      <c r="B4363" s="51" t="s">
        <v>1208</v>
      </c>
      <c r="C4363" s="51" t="s">
        <v>2483</v>
      </c>
      <c r="D4363" s="51" t="s">
        <v>1233</v>
      </c>
      <c r="E4363" s="51" t="s">
        <v>1232</v>
      </c>
      <c r="F4363" s="51" t="s">
        <v>1204</v>
      </c>
      <c r="G4363" s="51" t="s">
        <v>1203</v>
      </c>
      <c r="H4363" s="51" t="s">
        <v>1202</v>
      </c>
      <c r="I4363" s="51" t="s">
        <v>1201</v>
      </c>
      <c r="J4363" s="51" t="s">
        <v>1200</v>
      </c>
      <c r="K4363" s="51" t="s">
        <v>1199</v>
      </c>
      <c r="L4363" s="51" t="s">
        <v>1212</v>
      </c>
      <c r="M4363" s="51" t="s">
        <v>1791</v>
      </c>
      <c r="N4363" s="51" t="s">
        <v>2735</v>
      </c>
      <c r="O4363" s="51">
        <v>259364.8</v>
      </c>
      <c r="P4363" s="51" t="s">
        <v>1195</v>
      </c>
      <c r="Q4363" s="51" t="s">
        <v>1194</v>
      </c>
      <c r="R4363" s="51" t="s">
        <v>15</v>
      </c>
      <c r="T4363" s="51" t="s">
        <v>2493</v>
      </c>
    </row>
    <row r="4364" spans="1:20" x14ac:dyDescent="0.2">
      <c r="A4364" s="51" t="s">
        <v>2484</v>
      </c>
      <c r="B4364" s="51" t="s">
        <v>1208</v>
      </c>
      <c r="C4364" s="51" t="s">
        <v>2483</v>
      </c>
      <c r="D4364" s="51" t="s">
        <v>1233</v>
      </c>
      <c r="E4364" s="51" t="s">
        <v>1232</v>
      </c>
      <c r="F4364" s="51" t="s">
        <v>1204</v>
      </c>
      <c r="G4364" s="51" t="s">
        <v>1203</v>
      </c>
      <c r="H4364" s="51" t="s">
        <v>1202</v>
      </c>
      <c r="I4364" s="51" t="s">
        <v>1201</v>
      </c>
      <c r="J4364" s="51" t="s">
        <v>1200</v>
      </c>
      <c r="K4364" s="51" t="s">
        <v>1199</v>
      </c>
      <c r="L4364" s="51" t="s">
        <v>1198</v>
      </c>
      <c r="M4364" s="51" t="s">
        <v>1791</v>
      </c>
      <c r="N4364" s="51" t="s">
        <v>2735</v>
      </c>
      <c r="O4364" s="51">
        <v>211900</v>
      </c>
      <c r="P4364" s="51" t="s">
        <v>1195</v>
      </c>
      <c r="Q4364" s="51" t="s">
        <v>1194</v>
      </c>
      <c r="R4364" s="51" t="s">
        <v>15</v>
      </c>
      <c r="T4364" s="51" t="s">
        <v>2492</v>
      </c>
    </row>
    <row r="4365" spans="1:20" x14ac:dyDescent="0.2">
      <c r="A4365" s="51" t="s">
        <v>2484</v>
      </c>
      <c r="B4365" s="51" t="s">
        <v>1208</v>
      </c>
      <c r="C4365" s="51" t="s">
        <v>2483</v>
      </c>
      <c r="D4365" s="51" t="s">
        <v>1226</v>
      </c>
      <c r="E4365" s="51" t="s">
        <v>1225</v>
      </c>
      <c r="F4365" s="51" t="s">
        <v>1204</v>
      </c>
      <c r="G4365" s="51" t="s">
        <v>1203</v>
      </c>
      <c r="H4365" s="51" t="s">
        <v>1202</v>
      </c>
      <c r="I4365" s="51" t="s">
        <v>1201</v>
      </c>
      <c r="J4365" s="51" t="s">
        <v>1200</v>
      </c>
      <c r="K4365" s="51" t="s">
        <v>1199</v>
      </c>
      <c r="L4365" s="51" t="s">
        <v>1222</v>
      </c>
      <c r="M4365" s="51" t="s">
        <v>1791</v>
      </c>
      <c r="N4365" s="51" t="s">
        <v>2735</v>
      </c>
      <c r="O4365" s="51">
        <v>135700</v>
      </c>
      <c r="P4365" s="51" t="s">
        <v>1195</v>
      </c>
      <c r="Q4365" s="51" t="s">
        <v>1194</v>
      </c>
      <c r="R4365" s="51" t="s">
        <v>1213</v>
      </c>
      <c r="T4365" s="51" t="s">
        <v>2134</v>
      </c>
    </row>
    <row r="4366" spans="1:20" x14ac:dyDescent="0.2">
      <c r="A4366" s="51" t="s">
        <v>2484</v>
      </c>
      <c r="B4366" s="51" t="s">
        <v>1208</v>
      </c>
      <c r="C4366" s="51" t="s">
        <v>2483</v>
      </c>
      <c r="D4366" s="51" t="s">
        <v>1226</v>
      </c>
      <c r="E4366" s="51" t="s">
        <v>1225</v>
      </c>
      <c r="F4366" s="51" t="s">
        <v>1204</v>
      </c>
      <c r="G4366" s="51" t="s">
        <v>1203</v>
      </c>
      <c r="H4366" s="51" t="s">
        <v>1202</v>
      </c>
      <c r="I4366" s="51" t="s">
        <v>1201</v>
      </c>
      <c r="J4366" s="51" t="s">
        <v>1200</v>
      </c>
      <c r="K4366" s="51" t="s">
        <v>1199</v>
      </c>
      <c r="L4366" s="51" t="s">
        <v>1219</v>
      </c>
      <c r="M4366" s="51" t="s">
        <v>1791</v>
      </c>
      <c r="N4366" s="51" t="s">
        <v>2735</v>
      </c>
      <c r="O4366" s="51">
        <v>324900</v>
      </c>
      <c r="P4366" s="51" t="s">
        <v>1195</v>
      </c>
      <c r="Q4366" s="51" t="s">
        <v>1194</v>
      </c>
      <c r="R4366" s="51" t="s">
        <v>15</v>
      </c>
      <c r="T4366" s="51" t="s">
        <v>1398</v>
      </c>
    </row>
    <row r="4367" spans="1:20" x14ac:dyDescent="0.2">
      <c r="A4367" s="51" t="s">
        <v>2484</v>
      </c>
      <c r="B4367" s="51" t="s">
        <v>1208</v>
      </c>
      <c r="C4367" s="51" t="s">
        <v>2483</v>
      </c>
      <c r="D4367" s="51" t="s">
        <v>1226</v>
      </c>
      <c r="E4367" s="51" t="s">
        <v>1225</v>
      </c>
      <c r="F4367" s="51" t="s">
        <v>1204</v>
      </c>
      <c r="G4367" s="51" t="s">
        <v>1203</v>
      </c>
      <c r="H4367" s="51" t="s">
        <v>1202</v>
      </c>
      <c r="I4367" s="51" t="s">
        <v>1201</v>
      </c>
      <c r="J4367" s="51" t="s">
        <v>1200</v>
      </c>
      <c r="K4367" s="51" t="s">
        <v>1199</v>
      </c>
      <c r="L4367" s="51" t="s">
        <v>1217</v>
      </c>
      <c r="M4367" s="51" t="s">
        <v>1791</v>
      </c>
      <c r="N4367" s="51" t="s">
        <v>2735</v>
      </c>
      <c r="O4367" s="51">
        <v>507900</v>
      </c>
      <c r="P4367" s="51" t="s">
        <v>1195</v>
      </c>
      <c r="Q4367" s="51" t="s">
        <v>1194</v>
      </c>
      <c r="R4367" s="51" t="s">
        <v>15</v>
      </c>
      <c r="T4367" s="51" t="s">
        <v>2491</v>
      </c>
    </row>
    <row r="4368" spans="1:20" x14ac:dyDescent="0.2">
      <c r="A4368" s="51" t="s">
        <v>2484</v>
      </c>
      <c r="B4368" s="51" t="s">
        <v>1208</v>
      </c>
      <c r="C4368" s="51" t="s">
        <v>2483</v>
      </c>
      <c r="D4368" s="51" t="s">
        <v>1226</v>
      </c>
      <c r="E4368" s="51" t="s">
        <v>1225</v>
      </c>
      <c r="F4368" s="51" t="s">
        <v>1204</v>
      </c>
      <c r="G4368" s="51" t="s">
        <v>1203</v>
      </c>
      <c r="H4368" s="51" t="s">
        <v>1202</v>
      </c>
      <c r="I4368" s="51" t="s">
        <v>1201</v>
      </c>
      <c r="J4368" s="51" t="s">
        <v>1200</v>
      </c>
      <c r="K4368" s="51" t="s">
        <v>1199</v>
      </c>
      <c r="L4368" s="51" t="s">
        <v>1215</v>
      </c>
      <c r="M4368" s="51" t="s">
        <v>1791</v>
      </c>
      <c r="N4368" s="51" t="s">
        <v>2735</v>
      </c>
      <c r="O4368" s="51">
        <v>184900</v>
      </c>
      <c r="P4368" s="51" t="s">
        <v>1195</v>
      </c>
      <c r="Q4368" s="51" t="s">
        <v>1194</v>
      </c>
      <c r="R4368" s="51" t="s">
        <v>15</v>
      </c>
      <c r="T4368" s="51" t="s">
        <v>2490</v>
      </c>
    </row>
    <row r="4369" spans="1:20" x14ac:dyDescent="0.2">
      <c r="A4369" s="51" t="s">
        <v>2484</v>
      </c>
      <c r="B4369" s="51" t="s">
        <v>1208</v>
      </c>
      <c r="C4369" s="51" t="s">
        <v>2483</v>
      </c>
      <c r="D4369" s="51" t="s">
        <v>1226</v>
      </c>
      <c r="E4369" s="51" t="s">
        <v>1225</v>
      </c>
      <c r="F4369" s="51" t="s">
        <v>1204</v>
      </c>
      <c r="G4369" s="51" t="s">
        <v>1203</v>
      </c>
      <c r="H4369" s="51" t="s">
        <v>1202</v>
      </c>
      <c r="I4369" s="51" t="s">
        <v>1201</v>
      </c>
      <c r="J4369" s="51" t="s">
        <v>1200</v>
      </c>
      <c r="K4369" s="51" t="s">
        <v>1199</v>
      </c>
      <c r="L4369" s="51" t="s">
        <v>1212</v>
      </c>
      <c r="M4369" s="51" t="s">
        <v>1791</v>
      </c>
      <c r="N4369" s="51" t="s">
        <v>2735</v>
      </c>
      <c r="O4369" s="51">
        <v>226500</v>
      </c>
      <c r="P4369" s="51" t="s">
        <v>1195</v>
      </c>
      <c r="Q4369" s="51" t="s">
        <v>1194</v>
      </c>
      <c r="R4369" s="51" t="s">
        <v>15</v>
      </c>
      <c r="T4369" s="51" t="s">
        <v>2487</v>
      </c>
    </row>
    <row r="4370" spans="1:20" x14ac:dyDescent="0.2">
      <c r="A4370" s="51" t="s">
        <v>2484</v>
      </c>
      <c r="B4370" s="51" t="s">
        <v>1208</v>
      </c>
      <c r="C4370" s="51" t="s">
        <v>2483</v>
      </c>
      <c r="D4370" s="51" t="s">
        <v>1226</v>
      </c>
      <c r="E4370" s="51" t="s">
        <v>1225</v>
      </c>
      <c r="F4370" s="51" t="s">
        <v>1204</v>
      </c>
      <c r="G4370" s="51" t="s">
        <v>1203</v>
      </c>
      <c r="H4370" s="51" t="s">
        <v>1202</v>
      </c>
      <c r="I4370" s="51" t="s">
        <v>1201</v>
      </c>
      <c r="J4370" s="51" t="s">
        <v>1200</v>
      </c>
      <c r="K4370" s="51" t="s">
        <v>1199</v>
      </c>
      <c r="L4370" s="51" t="s">
        <v>1198</v>
      </c>
      <c r="M4370" s="51" t="s">
        <v>1791</v>
      </c>
      <c r="N4370" s="51" t="s">
        <v>2735</v>
      </c>
      <c r="O4370" s="51">
        <v>186070.02</v>
      </c>
      <c r="P4370" s="51" t="s">
        <v>1195</v>
      </c>
      <c r="Q4370" s="51" t="s">
        <v>1194</v>
      </c>
      <c r="R4370" s="51" t="s">
        <v>15</v>
      </c>
      <c r="T4370" s="51" t="s">
        <v>2489</v>
      </c>
    </row>
    <row r="4371" spans="1:20" x14ac:dyDescent="0.2">
      <c r="A4371" s="51" t="s">
        <v>2484</v>
      </c>
      <c r="B4371" s="51" t="s">
        <v>1208</v>
      </c>
      <c r="C4371" s="51" t="s">
        <v>2483</v>
      </c>
      <c r="D4371" s="51" t="s">
        <v>1206</v>
      </c>
      <c r="E4371" s="51" t="s">
        <v>1205</v>
      </c>
      <c r="F4371" s="51" t="s">
        <v>1204</v>
      </c>
      <c r="G4371" s="51" t="s">
        <v>1203</v>
      </c>
      <c r="H4371" s="51" t="s">
        <v>1202</v>
      </c>
      <c r="I4371" s="51" t="s">
        <v>1201</v>
      </c>
      <c r="J4371" s="51" t="s">
        <v>1200</v>
      </c>
      <c r="K4371" s="51" t="s">
        <v>1199</v>
      </c>
      <c r="L4371" s="51" t="s">
        <v>1222</v>
      </c>
      <c r="M4371" s="51" t="s">
        <v>1791</v>
      </c>
      <c r="N4371" s="51" t="s">
        <v>2735</v>
      </c>
      <c r="O4371" s="51">
        <v>247700</v>
      </c>
      <c r="P4371" s="51" t="s">
        <v>1195</v>
      </c>
      <c r="Q4371" s="51" t="s">
        <v>1194</v>
      </c>
      <c r="R4371" s="51" t="s">
        <v>1213</v>
      </c>
      <c r="T4371" s="51" t="s">
        <v>2488</v>
      </c>
    </row>
    <row r="4372" spans="1:20" x14ac:dyDescent="0.2">
      <c r="A4372" s="51" t="s">
        <v>2484</v>
      </c>
      <c r="B4372" s="51" t="s">
        <v>1208</v>
      </c>
      <c r="C4372" s="51" t="s">
        <v>2483</v>
      </c>
      <c r="D4372" s="51" t="s">
        <v>1206</v>
      </c>
      <c r="E4372" s="51" t="s">
        <v>1205</v>
      </c>
      <c r="F4372" s="51" t="s">
        <v>1204</v>
      </c>
      <c r="G4372" s="51" t="s">
        <v>1203</v>
      </c>
      <c r="H4372" s="51" t="s">
        <v>1202</v>
      </c>
      <c r="I4372" s="51" t="s">
        <v>1201</v>
      </c>
      <c r="J4372" s="51" t="s">
        <v>1200</v>
      </c>
      <c r="K4372" s="51" t="s">
        <v>1199</v>
      </c>
      <c r="L4372" s="51" t="s">
        <v>1219</v>
      </c>
      <c r="M4372" s="51" t="s">
        <v>1791</v>
      </c>
      <c r="N4372" s="51" t="s">
        <v>2735</v>
      </c>
      <c r="O4372" s="51">
        <v>253700</v>
      </c>
      <c r="P4372" s="51" t="s">
        <v>1195</v>
      </c>
      <c r="Q4372" s="51" t="s">
        <v>1194</v>
      </c>
      <c r="R4372" s="51" t="s">
        <v>15</v>
      </c>
      <c r="T4372" s="51" t="s">
        <v>2398</v>
      </c>
    </row>
    <row r="4373" spans="1:20" x14ac:dyDescent="0.2">
      <c r="A4373" s="51" t="s">
        <v>2484</v>
      </c>
      <c r="B4373" s="51" t="s">
        <v>1208</v>
      </c>
      <c r="C4373" s="51" t="s">
        <v>2483</v>
      </c>
      <c r="D4373" s="51" t="s">
        <v>1206</v>
      </c>
      <c r="E4373" s="51" t="s">
        <v>1205</v>
      </c>
      <c r="F4373" s="51" t="s">
        <v>1204</v>
      </c>
      <c r="G4373" s="51" t="s">
        <v>1203</v>
      </c>
      <c r="H4373" s="51" t="s">
        <v>1202</v>
      </c>
      <c r="I4373" s="51" t="s">
        <v>1201</v>
      </c>
      <c r="J4373" s="51" t="s">
        <v>1200</v>
      </c>
      <c r="K4373" s="51" t="s">
        <v>1199</v>
      </c>
      <c r="L4373" s="51" t="s">
        <v>1217</v>
      </c>
      <c r="M4373" s="51" t="s">
        <v>1791</v>
      </c>
      <c r="N4373" s="51" t="s">
        <v>2735</v>
      </c>
      <c r="O4373" s="51">
        <v>226500</v>
      </c>
      <c r="P4373" s="51" t="s">
        <v>1195</v>
      </c>
      <c r="Q4373" s="51" t="s">
        <v>1194</v>
      </c>
      <c r="R4373" s="51" t="s">
        <v>15</v>
      </c>
      <c r="T4373" s="51" t="s">
        <v>2487</v>
      </c>
    </row>
    <row r="4374" spans="1:20" x14ac:dyDescent="0.2">
      <c r="A4374" s="51" t="s">
        <v>2484</v>
      </c>
      <c r="B4374" s="51" t="s">
        <v>1208</v>
      </c>
      <c r="C4374" s="51" t="s">
        <v>2483</v>
      </c>
      <c r="D4374" s="51" t="s">
        <v>1206</v>
      </c>
      <c r="E4374" s="51" t="s">
        <v>1205</v>
      </c>
      <c r="F4374" s="51" t="s">
        <v>1204</v>
      </c>
      <c r="G4374" s="51" t="s">
        <v>1203</v>
      </c>
      <c r="H4374" s="51" t="s">
        <v>1202</v>
      </c>
      <c r="I4374" s="51" t="s">
        <v>1201</v>
      </c>
      <c r="J4374" s="51" t="s">
        <v>1200</v>
      </c>
      <c r="K4374" s="51" t="s">
        <v>1199</v>
      </c>
      <c r="L4374" s="51" t="s">
        <v>1215</v>
      </c>
      <c r="M4374" s="51" t="s">
        <v>1197</v>
      </c>
      <c r="N4374" s="51" t="s">
        <v>1168</v>
      </c>
      <c r="O4374" s="51">
        <v>271900</v>
      </c>
      <c r="P4374" s="51" t="s">
        <v>1195</v>
      </c>
      <c r="Q4374" s="51" t="s">
        <v>1194</v>
      </c>
      <c r="R4374" s="51" t="s">
        <v>15</v>
      </c>
      <c r="T4374" s="51" t="s">
        <v>2486</v>
      </c>
    </row>
    <row r="4375" spans="1:20" x14ac:dyDescent="0.2">
      <c r="A4375" s="51" t="s">
        <v>2484</v>
      </c>
      <c r="B4375" s="51" t="s">
        <v>1208</v>
      </c>
      <c r="C4375" s="51" t="s">
        <v>2483</v>
      </c>
      <c r="D4375" s="51" t="s">
        <v>1206</v>
      </c>
      <c r="E4375" s="51" t="s">
        <v>1205</v>
      </c>
      <c r="F4375" s="51" t="s">
        <v>1204</v>
      </c>
      <c r="G4375" s="51" t="s">
        <v>1203</v>
      </c>
      <c r="H4375" s="51" t="s">
        <v>1202</v>
      </c>
      <c r="I4375" s="51" t="s">
        <v>1201</v>
      </c>
      <c r="J4375" s="51" t="s">
        <v>1200</v>
      </c>
      <c r="K4375" s="51" t="s">
        <v>1199</v>
      </c>
      <c r="L4375" s="51" t="s">
        <v>1212</v>
      </c>
      <c r="M4375" s="51" t="s">
        <v>1211</v>
      </c>
      <c r="N4375" s="51" t="s">
        <v>1164</v>
      </c>
      <c r="O4375" s="51">
        <v>222850</v>
      </c>
      <c r="P4375" s="51" t="s">
        <v>1195</v>
      </c>
      <c r="Q4375" s="51" t="s">
        <v>1194</v>
      </c>
      <c r="R4375" s="51" t="s">
        <v>1213</v>
      </c>
      <c r="T4375" s="51" t="s">
        <v>2485</v>
      </c>
    </row>
    <row r="4376" spans="1:20" x14ac:dyDescent="0.2">
      <c r="A4376" s="51" t="s">
        <v>2484</v>
      </c>
      <c r="B4376" s="51" t="s">
        <v>1208</v>
      </c>
      <c r="C4376" s="51" t="s">
        <v>2483</v>
      </c>
      <c r="D4376" s="51" t="s">
        <v>1206</v>
      </c>
      <c r="E4376" s="51" t="s">
        <v>1205</v>
      </c>
      <c r="F4376" s="51" t="s">
        <v>1204</v>
      </c>
      <c r="G4376" s="51" t="s">
        <v>1203</v>
      </c>
      <c r="H4376" s="51" t="s">
        <v>1202</v>
      </c>
      <c r="I4376" s="51" t="s">
        <v>1201</v>
      </c>
      <c r="J4376" s="51" t="s">
        <v>1200</v>
      </c>
      <c r="K4376" s="51" t="s">
        <v>1199</v>
      </c>
      <c r="L4376" s="51" t="s">
        <v>1198</v>
      </c>
      <c r="M4376" s="51" t="s">
        <v>1272</v>
      </c>
      <c r="N4376" s="51" t="s">
        <v>1166</v>
      </c>
      <c r="O4376" s="51">
        <v>475900</v>
      </c>
      <c r="P4376" s="51" t="s">
        <v>1195</v>
      </c>
      <c r="Q4376" s="51" t="s">
        <v>1194</v>
      </c>
      <c r="R4376" s="51" t="s">
        <v>1213</v>
      </c>
      <c r="T4376" s="51" t="s">
        <v>2482</v>
      </c>
    </row>
  </sheetData>
  <hyperlinks>
    <hyperlink ref="G6" r:id="rId1"/>
  </hyperlink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S1646"/>
  <sheetViews>
    <sheetView workbookViewId="0">
      <selection activeCell="N9" sqref="N9:N1646"/>
    </sheetView>
  </sheetViews>
  <sheetFormatPr defaultColWidth="10.85546875" defaultRowHeight="12.75" x14ac:dyDescent="0.2"/>
  <cols>
    <col min="1" max="1" width="6.42578125" style="50" customWidth="1"/>
    <col min="2" max="2" width="5.7109375" style="50" customWidth="1"/>
    <col min="3" max="3" width="6.85546875" style="50" customWidth="1"/>
    <col min="4" max="4" width="4.28515625" style="50" customWidth="1"/>
    <col min="5" max="5" width="24" style="50" bestFit="1" customWidth="1"/>
    <col min="6" max="6" width="12.7109375" style="50" bestFit="1" customWidth="1"/>
    <col min="7" max="9" width="12.140625" style="50" customWidth="1"/>
    <col min="10" max="10" width="18.42578125" style="50" bestFit="1" customWidth="1"/>
    <col min="11" max="11" width="19.85546875" style="50" bestFit="1" customWidth="1"/>
    <col min="12" max="12" width="16.28515625" style="50" bestFit="1" customWidth="1"/>
    <col min="13" max="13" width="19.42578125" style="50" customWidth="1"/>
    <col min="14" max="14" width="19.7109375" style="50" bestFit="1" customWidth="1"/>
    <col min="15" max="15" width="13.28515625" style="50" bestFit="1" customWidth="1"/>
    <col min="16" max="16" width="11.85546875" style="50" bestFit="1" customWidth="1"/>
    <col min="17" max="17" width="12.28515625" style="50" bestFit="1" customWidth="1"/>
    <col min="18" max="256" width="8.85546875" style="50" customWidth="1"/>
    <col min="257" max="16384" width="10.85546875" style="50"/>
  </cols>
  <sheetData>
    <row r="1" spans="1:19" ht="20.25" x14ac:dyDescent="0.3">
      <c r="A1" s="56" t="s">
        <v>1784</v>
      </c>
    </row>
    <row r="3" spans="1:19" ht="18" x14ac:dyDescent="0.25">
      <c r="A3" s="55" t="s">
        <v>1783</v>
      </c>
    </row>
    <row r="4" spans="1:19" ht="15" x14ac:dyDescent="0.2">
      <c r="A4" s="54" t="s">
        <v>1782</v>
      </c>
    </row>
    <row r="5" spans="1:19" ht="14.25" x14ac:dyDescent="0.2">
      <c r="A5" s="53" t="s">
        <v>4047</v>
      </c>
    </row>
    <row r="8" spans="1:19" x14ac:dyDescent="0.2">
      <c r="A8" s="52" t="s">
        <v>1780</v>
      </c>
      <c r="B8" s="52" t="s">
        <v>1779</v>
      </c>
      <c r="C8" s="52" t="s">
        <v>1778</v>
      </c>
      <c r="D8" s="52" t="s">
        <v>1777</v>
      </c>
      <c r="E8" s="52" t="s">
        <v>1776</v>
      </c>
      <c r="F8" s="52" t="s">
        <v>1775</v>
      </c>
      <c r="G8" s="52" t="s">
        <v>1774</v>
      </c>
      <c r="H8" s="52" t="s">
        <v>1773</v>
      </c>
      <c r="I8" s="52" t="s">
        <v>1772</v>
      </c>
      <c r="J8" s="52" t="s">
        <v>1771</v>
      </c>
      <c r="K8" s="52" t="s">
        <v>1770</v>
      </c>
      <c r="L8" s="52" t="s">
        <v>1769</v>
      </c>
      <c r="M8" s="52" t="s">
        <v>1768</v>
      </c>
      <c r="N8" s="52" t="s">
        <v>1767</v>
      </c>
      <c r="O8" s="52" t="s">
        <v>1766</v>
      </c>
      <c r="P8" s="52" t="s">
        <v>1765</v>
      </c>
      <c r="Q8" s="52" t="s">
        <v>1764</v>
      </c>
      <c r="S8" s="50" t="s">
        <v>1767</v>
      </c>
    </row>
    <row r="9" spans="1:19" x14ac:dyDescent="0.2">
      <c r="A9" s="51" t="s">
        <v>1631</v>
      </c>
      <c r="B9" s="51" t="s">
        <v>1528</v>
      </c>
      <c r="C9" s="51" t="s">
        <v>15</v>
      </c>
      <c r="D9" s="51" t="s">
        <v>1573</v>
      </c>
      <c r="E9" s="51" t="s">
        <v>1572</v>
      </c>
      <c r="F9" s="51" t="s">
        <v>1204</v>
      </c>
      <c r="G9" s="51" t="s">
        <v>1203</v>
      </c>
      <c r="H9" s="51" t="s">
        <v>1202</v>
      </c>
      <c r="I9" s="51" t="s">
        <v>1201</v>
      </c>
      <c r="J9" s="51" t="s">
        <v>2765</v>
      </c>
      <c r="K9" s="51" t="s">
        <v>2764</v>
      </c>
      <c r="L9" s="51" t="s">
        <v>1222</v>
      </c>
      <c r="M9" s="51" t="s">
        <v>4046</v>
      </c>
      <c r="N9" s="83">
        <f t="shared" ref="N9:N72" si="0">VALUE(S9)</f>
        <v>1892.26</v>
      </c>
      <c r="O9" s="51" t="s">
        <v>1195</v>
      </c>
      <c r="P9" s="51" t="s">
        <v>1194</v>
      </c>
      <c r="Q9" s="51" t="s">
        <v>2761</v>
      </c>
      <c r="S9" s="50" t="s">
        <v>4045</v>
      </c>
    </row>
    <row r="10" spans="1:19" x14ac:dyDescent="0.2">
      <c r="A10" s="51" t="s">
        <v>1631</v>
      </c>
      <c r="B10" s="51" t="s">
        <v>1528</v>
      </c>
      <c r="C10" s="51" t="s">
        <v>15</v>
      </c>
      <c r="D10" s="51" t="s">
        <v>1573</v>
      </c>
      <c r="E10" s="51" t="s">
        <v>1572</v>
      </c>
      <c r="F10" s="51" t="s">
        <v>1204</v>
      </c>
      <c r="G10" s="51" t="s">
        <v>1203</v>
      </c>
      <c r="H10" s="51" t="s">
        <v>1202</v>
      </c>
      <c r="I10" s="51" t="s">
        <v>1201</v>
      </c>
      <c r="J10" s="51" t="s">
        <v>2765</v>
      </c>
      <c r="K10" s="51" t="s">
        <v>2764</v>
      </c>
      <c r="L10" s="51" t="s">
        <v>1219</v>
      </c>
      <c r="M10" s="51" t="s">
        <v>3999</v>
      </c>
      <c r="N10" s="83">
        <f t="shared" si="0"/>
        <v>2719</v>
      </c>
      <c r="O10" s="51" t="s">
        <v>1195</v>
      </c>
      <c r="P10" s="51" t="s">
        <v>1194</v>
      </c>
      <c r="Q10" s="51" t="s">
        <v>2761</v>
      </c>
      <c r="S10" s="50" t="s">
        <v>3998</v>
      </c>
    </row>
    <row r="11" spans="1:19" x14ac:dyDescent="0.2">
      <c r="A11" s="51" t="s">
        <v>1631</v>
      </c>
      <c r="B11" s="51" t="s">
        <v>1528</v>
      </c>
      <c r="C11" s="51" t="s">
        <v>15</v>
      </c>
      <c r="D11" s="51" t="s">
        <v>1573</v>
      </c>
      <c r="E11" s="51" t="s">
        <v>1572</v>
      </c>
      <c r="F11" s="51" t="s">
        <v>1204</v>
      </c>
      <c r="G11" s="51" t="s">
        <v>1203</v>
      </c>
      <c r="H11" s="51" t="s">
        <v>1202</v>
      </c>
      <c r="I11" s="51" t="s">
        <v>1201</v>
      </c>
      <c r="J11" s="51" t="s">
        <v>2765</v>
      </c>
      <c r="K11" s="51" t="s">
        <v>2764</v>
      </c>
      <c r="L11" s="51" t="s">
        <v>1217</v>
      </c>
      <c r="M11" s="51" t="s">
        <v>3997</v>
      </c>
      <c r="N11" s="83">
        <f t="shared" si="0"/>
        <v>2998</v>
      </c>
      <c r="O11" s="51" t="s">
        <v>1195</v>
      </c>
      <c r="P11" s="51" t="s">
        <v>1194</v>
      </c>
      <c r="Q11" s="51" t="s">
        <v>2761</v>
      </c>
      <c r="S11" s="50" t="s">
        <v>3123</v>
      </c>
    </row>
    <row r="12" spans="1:19" x14ac:dyDescent="0.2">
      <c r="A12" s="51" t="s">
        <v>1631</v>
      </c>
      <c r="B12" s="51" t="s">
        <v>1528</v>
      </c>
      <c r="C12" s="51" t="s">
        <v>15</v>
      </c>
      <c r="D12" s="51" t="s">
        <v>1573</v>
      </c>
      <c r="E12" s="51" t="s">
        <v>1572</v>
      </c>
      <c r="F12" s="51" t="s">
        <v>1204</v>
      </c>
      <c r="G12" s="51" t="s">
        <v>1203</v>
      </c>
      <c r="H12" s="51" t="s">
        <v>1202</v>
      </c>
      <c r="I12" s="51" t="s">
        <v>1201</v>
      </c>
      <c r="J12" s="51" t="s">
        <v>2765</v>
      </c>
      <c r="K12" s="51" t="s">
        <v>2764</v>
      </c>
      <c r="L12" s="51" t="s">
        <v>1215</v>
      </c>
      <c r="M12" s="51" t="s">
        <v>3995</v>
      </c>
      <c r="N12" s="83">
        <f t="shared" si="0"/>
        <v>2177.1</v>
      </c>
      <c r="O12" s="51" t="s">
        <v>1195</v>
      </c>
      <c r="P12" s="51" t="s">
        <v>1194</v>
      </c>
      <c r="Q12" s="51" t="s">
        <v>2761</v>
      </c>
      <c r="S12" s="50" t="s">
        <v>3994</v>
      </c>
    </row>
    <row r="13" spans="1:19" x14ac:dyDescent="0.2">
      <c r="A13" s="51" t="s">
        <v>1631</v>
      </c>
      <c r="B13" s="51" t="s">
        <v>1528</v>
      </c>
      <c r="C13" s="51" t="s">
        <v>15</v>
      </c>
      <c r="D13" s="51" t="s">
        <v>1573</v>
      </c>
      <c r="E13" s="51" t="s">
        <v>1572</v>
      </c>
      <c r="F13" s="51" t="s">
        <v>1204</v>
      </c>
      <c r="G13" s="51" t="s">
        <v>1203</v>
      </c>
      <c r="H13" s="51" t="s">
        <v>1202</v>
      </c>
      <c r="I13" s="51" t="s">
        <v>1201</v>
      </c>
      <c r="J13" s="51" t="s">
        <v>2765</v>
      </c>
      <c r="K13" s="51" t="s">
        <v>2764</v>
      </c>
      <c r="L13" s="51" t="s">
        <v>1212</v>
      </c>
      <c r="M13" s="51" t="s">
        <v>3740</v>
      </c>
      <c r="N13" s="83">
        <f t="shared" si="0"/>
        <v>6999</v>
      </c>
      <c r="O13" s="51" t="s">
        <v>1195</v>
      </c>
      <c r="P13" s="51" t="s">
        <v>1194</v>
      </c>
      <c r="Q13" s="51" t="s">
        <v>2761</v>
      </c>
      <c r="S13" s="50" t="s">
        <v>4044</v>
      </c>
    </row>
    <row r="14" spans="1:19" x14ac:dyDescent="0.2">
      <c r="A14" s="51" t="s">
        <v>1631</v>
      </c>
      <c r="B14" s="51" t="s">
        <v>1528</v>
      </c>
      <c r="C14" s="51" t="s">
        <v>15</v>
      </c>
      <c r="D14" s="51" t="s">
        <v>1573</v>
      </c>
      <c r="E14" s="51" t="s">
        <v>1572</v>
      </c>
      <c r="F14" s="51" t="s">
        <v>1204</v>
      </c>
      <c r="G14" s="51" t="s">
        <v>1203</v>
      </c>
      <c r="H14" s="51" t="s">
        <v>1202</v>
      </c>
      <c r="I14" s="51" t="s">
        <v>1201</v>
      </c>
      <c r="J14" s="51" t="s">
        <v>2765</v>
      </c>
      <c r="K14" s="51" t="s">
        <v>2764</v>
      </c>
      <c r="L14" s="51" t="s">
        <v>1198</v>
      </c>
      <c r="M14" s="51" t="s">
        <v>3992</v>
      </c>
      <c r="N14" s="83">
        <f t="shared" si="0"/>
        <v>6450</v>
      </c>
      <c r="O14" s="51" t="s">
        <v>1195</v>
      </c>
      <c r="P14" s="51" t="s">
        <v>1194</v>
      </c>
      <c r="Q14" s="51" t="s">
        <v>2761</v>
      </c>
      <c r="S14" s="50" t="s">
        <v>3991</v>
      </c>
    </row>
    <row r="15" spans="1:19" x14ac:dyDescent="0.2">
      <c r="A15" s="51" t="s">
        <v>1631</v>
      </c>
      <c r="B15" s="51" t="s">
        <v>1528</v>
      </c>
      <c r="C15" s="51" t="s">
        <v>15</v>
      </c>
      <c r="D15" s="51" t="s">
        <v>1573</v>
      </c>
      <c r="E15" s="51" t="s">
        <v>1572</v>
      </c>
      <c r="F15" s="51" t="s">
        <v>1204</v>
      </c>
      <c r="G15" s="51" t="s">
        <v>1203</v>
      </c>
      <c r="H15" s="51" t="s">
        <v>1202</v>
      </c>
      <c r="I15" s="51" t="s">
        <v>1201</v>
      </c>
      <c r="J15" s="51" t="s">
        <v>2765</v>
      </c>
      <c r="K15" s="51" t="s">
        <v>2764</v>
      </c>
      <c r="L15" s="51" t="s">
        <v>1251</v>
      </c>
      <c r="M15" s="51" t="s">
        <v>3990</v>
      </c>
      <c r="N15" s="83">
        <f t="shared" si="0"/>
        <v>2099</v>
      </c>
      <c r="O15" s="51" t="s">
        <v>1195</v>
      </c>
      <c r="P15" s="51" t="s">
        <v>1194</v>
      </c>
      <c r="Q15" s="51" t="s">
        <v>2761</v>
      </c>
      <c r="S15" s="50" t="s">
        <v>2783</v>
      </c>
    </row>
    <row r="16" spans="1:19" x14ac:dyDescent="0.2">
      <c r="A16" s="51" t="s">
        <v>1631</v>
      </c>
      <c r="B16" s="51" t="s">
        <v>1528</v>
      </c>
      <c r="C16" s="51" t="s">
        <v>15</v>
      </c>
      <c r="D16" s="51" t="s">
        <v>1573</v>
      </c>
      <c r="E16" s="51" t="s">
        <v>1572</v>
      </c>
      <c r="F16" s="51" t="s">
        <v>1204</v>
      </c>
      <c r="G16" s="51" t="s">
        <v>1203</v>
      </c>
      <c r="H16" s="51" t="s">
        <v>1202</v>
      </c>
      <c r="I16" s="51" t="s">
        <v>1201</v>
      </c>
      <c r="J16" s="51" t="s">
        <v>2765</v>
      </c>
      <c r="K16" s="51" t="s">
        <v>2764</v>
      </c>
      <c r="L16" s="51" t="s">
        <v>1248</v>
      </c>
      <c r="M16" s="51" t="s">
        <v>3989</v>
      </c>
      <c r="N16" s="83">
        <f t="shared" si="0"/>
        <v>3199</v>
      </c>
      <c r="O16" s="51" t="s">
        <v>1195</v>
      </c>
      <c r="P16" s="51" t="s">
        <v>1194</v>
      </c>
      <c r="Q16" s="51" t="s">
        <v>2761</v>
      </c>
      <c r="S16" s="50" t="s">
        <v>3115</v>
      </c>
    </row>
    <row r="17" spans="1:19" x14ac:dyDescent="0.2">
      <c r="A17" s="51" t="s">
        <v>1631</v>
      </c>
      <c r="B17" s="51" t="s">
        <v>1528</v>
      </c>
      <c r="C17" s="51" t="s">
        <v>15</v>
      </c>
      <c r="D17" s="51" t="s">
        <v>1573</v>
      </c>
      <c r="E17" s="51" t="s">
        <v>1572</v>
      </c>
      <c r="F17" s="51" t="s">
        <v>1204</v>
      </c>
      <c r="G17" s="51" t="s">
        <v>1203</v>
      </c>
      <c r="H17" s="51" t="s">
        <v>1202</v>
      </c>
      <c r="I17" s="51" t="s">
        <v>1201</v>
      </c>
      <c r="J17" s="51" t="s">
        <v>2765</v>
      </c>
      <c r="K17" s="51" t="s">
        <v>2764</v>
      </c>
      <c r="L17" s="51" t="s">
        <v>1246</v>
      </c>
      <c r="M17" s="51" t="s">
        <v>3988</v>
      </c>
      <c r="N17" s="83">
        <f t="shared" si="0"/>
        <v>2999</v>
      </c>
      <c r="O17" s="51" t="s">
        <v>1195</v>
      </c>
      <c r="P17" s="51" t="s">
        <v>1194</v>
      </c>
      <c r="Q17" s="51" t="s">
        <v>2761</v>
      </c>
      <c r="S17" s="50" t="s">
        <v>2963</v>
      </c>
    </row>
    <row r="18" spans="1:19" x14ac:dyDescent="0.2">
      <c r="A18" s="51" t="s">
        <v>1631</v>
      </c>
      <c r="B18" s="51" t="s">
        <v>1528</v>
      </c>
      <c r="C18" s="51" t="s">
        <v>15</v>
      </c>
      <c r="D18" s="51" t="s">
        <v>1573</v>
      </c>
      <c r="E18" s="51" t="s">
        <v>1572</v>
      </c>
      <c r="F18" s="51" t="s">
        <v>1204</v>
      </c>
      <c r="G18" s="51" t="s">
        <v>1203</v>
      </c>
      <c r="H18" s="51" t="s">
        <v>1202</v>
      </c>
      <c r="I18" s="51" t="s">
        <v>1201</v>
      </c>
      <c r="J18" s="51" t="s">
        <v>2765</v>
      </c>
      <c r="K18" s="51" t="s">
        <v>2764</v>
      </c>
      <c r="L18" s="51" t="s">
        <v>1244</v>
      </c>
      <c r="M18" s="51" t="s">
        <v>3987</v>
      </c>
      <c r="N18" s="83">
        <f t="shared" si="0"/>
        <v>2298</v>
      </c>
      <c r="O18" s="51" t="s">
        <v>1195</v>
      </c>
      <c r="P18" s="51" t="s">
        <v>1194</v>
      </c>
      <c r="Q18" s="51" t="s">
        <v>2761</v>
      </c>
      <c r="S18" s="50" t="s">
        <v>3986</v>
      </c>
    </row>
    <row r="19" spans="1:19" x14ac:dyDescent="0.2">
      <c r="A19" s="51" t="s">
        <v>1631</v>
      </c>
      <c r="B19" s="51" t="s">
        <v>1528</v>
      </c>
      <c r="C19" s="51" t="s">
        <v>15</v>
      </c>
      <c r="D19" s="51" t="s">
        <v>1573</v>
      </c>
      <c r="E19" s="51" t="s">
        <v>1572</v>
      </c>
      <c r="F19" s="51" t="s">
        <v>1204</v>
      </c>
      <c r="G19" s="51" t="s">
        <v>1203</v>
      </c>
      <c r="H19" s="51" t="s">
        <v>1202</v>
      </c>
      <c r="I19" s="51" t="s">
        <v>1201</v>
      </c>
      <c r="J19" s="51" t="s">
        <v>2765</v>
      </c>
      <c r="K19" s="51" t="s">
        <v>2764</v>
      </c>
      <c r="L19" s="51" t="s">
        <v>1242</v>
      </c>
      <c r="M19" s="51" t="s">
        <v>3985</v>
      </c>
      <c r="N19" s="83">
        <f t="shared" si="0"/>
        <v>3447.94</v>
      </c>
      <c r="O19" s="51" t="s">
        <v>1195</v>
      </c>
      <c r="P19" s="51" t="s">
        <v>1194</v>
      </c>
      <c r="Q19" s="51" t="s">
        <v>2761</v>
      </c>
      <c r="S19" s="50" t="s">
        <v>4043</v>
      </c>
    </row>
    <row r="20" spans="1:19" x14ac:dyDescent="0.2">
      <c r="A20" s="51" t="s">
        <v>1631</v>
      </c>
      <c r="B20" s="51" t="s">
        <v>1528</v>
      </c>
      <c r="C20" s="51" t="s">
        <v>15</v>
      </c>
      <c r="D20" s="51" t="s">
        <v>1573</v>
      </c>
      <c r="E20" s="51" t="s">
        <v>1572</v>
      </c>
      <c r="F20" s="51" t="s">
        <v>1204</v>
      </c>
      <c r="G20" s="51" t="s">
        <v>1203</v>
      </c>
      <c r="H20" s="51" t="s">
        <v>1202</v>
      </c>
      <c r="I20" s="51" t="s">
        <v>1201</v>
      </c>
      <c r="J20" s="51" t="s">
        <v>2765</v>
      </c>
      <c r="K20" s="51" t="s">
        <v>2764</v>
      </c>
      <c r="L20" s="51" t="s">
        <v>1238</v>
      </c>
      <c r="M20" s="51" t="s">
        <v>3054</v>
      </c>
      <c r="N20" s="83">
        <f t="shared" si="0"/>
        <v>2999</v>
      </c>
      <c r="O20" s="51" t="s">
        <v>1195</v>
      </c>
      <c r="P20" s="51" t="s">
        <v>1194</v>
      </c>
      <c r="Q20" s="51" t="s">
        <v>2761</v>
      </c>
      <c r="S20" s="50" t="s">
        <v>2963</v>
      </c>
    </row>
    <row r="21" spans="1:19" x14ac:dyDescent="0.2">
      <c r="A21" s="51" t="s">
        <v>1631</v>
      </c>
      <c r="B21" s="51" t="s">
        <v>1528</v>
      </c>
      <c r="C21" s="51" t="s">
        <v>15</v>
      </c>
      <c r="D21" s="51" t="s">
        <v>1573</v>
      </c>
      <c r="E21" s="51" t="s">
        <v>1572</v>
      </c>
      <c r="F21" s="51" t="s">
        <v>1204</v>
      </c>
      <c r="G21" s="51" t="s">
        <v>1203</v>
      </c>
      <c r="H21" s="51" t="s">
        <v>1202</v>
      </c>
      <c r="I21" s="51" t="s">
        <v>1201</v>
      </c>
      <c r="J21" s="51" t="s">
        <v>2765</v>
      </c>
      <c r="K21" s="51" t="s">
        <v>2764</v>
      </c>
      <c r="L21" s="51" t="s">
        <v>1488</v>
      </c>
      <c r="M21" s="51" t="s">
        <v>3983</v>
      </c>
      <c r="N21" s="83">
        <f t="shared" si="0"/>
        <v>2998</v>
      </c>
      <c r="O21" s="51" t="s">
        <v>1195</v>
      </c>
      <c r="P21" s="51" t="s">
        <v>1194</v>
      </c>
      <c r="Q21" s="51" t="s">
        <v>2761</v>
      </c>
      <c r="S21" s="50" t="s">
        <v>3123</v>
      </c>
    </row>
    <row r="22" spans="1:19" x14ac:dyDescent="0.2">
      <c r="A22" s="51" t="s">
        <v>1631</v>
      </c>
      <c r="B22" s="51" t="s">
        <v>1528</v>
      </c>
      <c r="C22" s="51" t="s">
        <v>15</v>
      </c>
      <c r="D22" s="51" t="s">
        <v>1573</v>
      </c>
      <c r="E22" s="51" t="s">
        <v>1572</v>
      </c>
      <c r="F22" s="51" t="s">
        <v>1204</v>
      </c>
      <c r="G22" s="51" t="s">
        <v>1203</v>
      </c>
      <c r="H22" s="51" t="s">
        <v>1202</v>
      </c>
      <c r="I22" s="51" t="s">
        <v>1201</v>
      </c>
      <c r="J22" s="51" t="s">
        <v>2765</v>
      </c>
      <c r="K22" s="51" t="s">
        <v>2764</v>
      </c>
      <c r="L22" s="51" t="s">
        <v>1486</v>
      </c>
      <c r="M22" s="51" t="s">
        <v>3982</v>
      </c>
      <c r="N22" s="83">
        <f t="shared" si="0"/>
        <v>4169</v>
      </c>
      <c r="O22" s="51" t="s">
        <v>1195</v>
      </c>
      <c r="P22" s="51" t="s">
        <v>1194</v>
      </c>
      <c r="Q22" s="51" t="s">
        <v>2761</v>
      </c>
      <c r="S22" s="50" t="s">
        <v>3981</v>
      </c>
    </row>
    <row r="23" spans="1:19" x14ac:dyDescent="0.2">
      <c r="A23" s="51" t="s">
        <v>1631</v>
      </c>
      <c r="B23" s="51" t="s">
        <v>1528</v>
      </c>
      <c r="C23" s="51" t="s">
        <v>15</v>
      </c>
      <c r="D23" s="51" t="s">
        <v>1573</v>
      </c>
      <c r="E23" s="51" t="s">
        <v>1572</v>
      </c>
      <c r="F23" s="51" t="s">
        <v>1204</v>
      </c>
      <c r="G23" s="51" t="s">
        <v>1203</v>
      </c>
      <c r="H23" s="51" t="s">
        <v>1202</v>
      </c>
      <c r="I23" s="51" t="s">
        <v>1201</v>
      </c>
      <c r="J23" s="51" t="s">
        <v>2765</v>
      </c>
      <c r="K23" s="51" t="s">
        <v>2764</v>
      </c>
      <c r="L23" s="51" t="s">
        <v>1484</v>
      </c>
      <c r="M23" s="51" t="s">
        <v>3980</v>
      </c>
      <c r="N23" s="83">
        <f t="shared" si="0"/>
        <v>8499.15</v>
      </c>
      <c r="O23" s="51" t="s">
        <v>1195</v>
      </c>
      <c r="P23" s="51" t="s">
        <v>1194</v>
      </c>
      <c r="Q23" s="51" t="s">
        <v>2761</v>
      </c>
      <c r="S23" s="50" t="s">
        <v>4042</v>
      </c>
    </row>
    <row r="24" spans="1:19" x14ac:dyDescent="0.2">
      <c r="A24" s="51" t="s">
        <v>1631</v>
      </c>
      <c r="B24" s="51" t="s">
        <v>1528</v>
      </c>
      <c r="C24" s="51" t="s">
        <v>15</v>
      </c>
      <c r="D24" s="51" t="s">
        <v>1573</v>
      </c>
      <c r="E24" s="51" t="s">
        <v>1572</v>
      </c>
      <c r="F24" s="51" t="s">
        <v>1204</v>
      </c>
      <c r="G24" s="51" t="s">
        <v>1203</v>
      </c>
      <c r="H24" s="51" t="s">
        <v>1202</v>
      </c>
      <c r="I24" s="51" t="s">
        <v>1201</v>
      </c>
      <c r="J24" s="51" t="s">
        <v>2765</v>
      </c>
      <c r="K24" s="51" t="s">
        <v>2764</v>
      </c>
      <c r="L24" s="51" t="s">
        <v>1482</v>
      </c>
      <c r="M24" s="51" t="s">
        <v>3729</v>
      </c>
      <c r="N24" s="83">
        <f t="shared" si="0"/>
        <v>2249</v>
      </c>
      <c r="O24" s="51" t="s">
        <v>1195</v>
      </c>
      <c r="P24" s="51" t="s">
        <v>1194</v>
      </c>
      <c r="Q24" s="51" t="s">
        <v>2761</v>
      </c>
      <c r="S24" s="50" t="s">
        <v>3940</v>
      </c>
    </row>
    <row r="25" spans="1:19" x14ac:dyDescent="0.2">
      <c r="A25" s="51" t="s">
        <v>1631</v>
      </c>
      <c r="B25" s="51" t="s">
        <v>1528</v>
      </c>
      <c r="C25" s="51" t="s">
        <v>15</v>
      </c>
      <c r="D25" s="51" t="s">
        <v>1573</v>
      </c>
      <c r="E25" s="51" t="s">
        <v>1572</v>
      </c>
      <c r="F25" s="51" t="s">
        <v>1204</v>
      </c>
      <c r="G25" s="51" t="s">
        <v>1203</v>
      </c>
      <c r="H25" s="51" t="s">
        <v>1202</v>
      </c>
      <c r="I25" s="51" t="s">
        <v>1201</v>
      </c>
      <c r="J25" s="51" t="s">
        <v>2765</v>
      </c>
      <c r="K25" s="51" t="s">
        <v>2764</v>
      </c>
      <c r="L25" s="51" t="s">
        <v>1481</v>
      </c>
      <c r="M25" s="51" t="s">
        <v>3045</v>
      </c>
      <c r="N25" s="83">
        <f t="shared" si="0"/>
        <v>2198</v>
      </c>
      <c r="O25" s="51" t="s">
        <v>1195</v>
      </c>
      <c r="P25" s="51" t="s">
        <v>1194</v>
      </c>
      <c r="Q25" s="51" t="s">
        <v>2761</v>
      </c>
      <c r="S25" s="50" t="s">
        <v>2795</v>
      </c>
    </row>
    <row r="26" spans="1:19" x14ac:dyDescent="0.2">
      <c r="A26" s="51" t="s">
        <v>1631</v>
      </c>
      <c r="B26" s="51" t="s">
        <v>1528</v>
      </c>
      <c r="C26" s="51" t="s">
        <v>15</v>
      </c>
      <c r="D26" s="51" t="s">
        <v>1573</v>
      </c>
      <c r="E26" s="51" t="s">
        <v>1572</v>
      </c>
      <c r="F26" s="51" t="s">
        <v>1204</v>
      </c>
      <c r="G26" s="51" t="s">
        <v>1203</v>
      </c>
      <c r="H26" s="51" t="s">
        <v>1202</v>
      </c>
      <c r="I26" s="51" t="s">
        <v>1201</v>
      </c>
      <c r="J26" s="51" t="s">
        <v>2765</v>
      </c>
      <c r="K26" s="51" t="s">
        <v>2764</v>
      </c>
      <c r="L26" s="51" t="s">
        <v>1478</v>
      </c>
      <c r="M26" s="51" t="s">
        <v>3978</v>
      </c>
      <c r="N26" s="83">
        <f t="shared" si="0"/>
        <v>3522.68</v>
      </c>
      <c r="O26" s="51" t="s">
        <v>1195</v>
      </c>
      <c r="P26" s="51" t="s">
        <v>1194</v>
      </c>
      <c r="Q26" s="51" t="s">
        <v>2761</v>
      </c>
      <c r="S26" s="50" t="s">
        <v>4041</v>
      </c>
    </row>
    <row r="27" spans="1:19" x14ac:dyDescent="0.2">
      <c r="A27" s="51" t="s">
        <v>1631</v>
      </c>
      <c r="B27" s="51" t="s">
        <v>1528</v>
      </c>
      <c r="C27" s="51" t="s">
        <v>15</v>
      </c>
      <c r="D27" s="51" t="s">
        <v>1573</v>
      </c>
      <c r="E27" s="51" t="s">
        <v>1572</v>
      </c>
      <c r="F27" s="51" t="s">
        <v>1204</v>
      </c>
      <c r="G27" s="51" t="s">
        <v>1203</v>
      </c>
      <c r="H27" s="51" t="s">
        <v>1202</v>
      </c>
      <c r="I27" s="51" t="s">
        <v>1201</v>
      </c>
      <c r="J27" s="51" t="s">
        <v>2765</v>
      </c>
      <c r="K27" s="51" t="s">
        <v>2764</v>
      </c>
      <c r="L27" s="51" t="s">
        <v>1535</v>
      </c>
      <c r="M27" s="51" t="s">
        <v>3976</v>
      </c>
      <c r="N27" s="83">
        <f t="shared" si="0"/>
        <v>2500</v>
      </c>
      <c r="O27" s="51" t="s">
        <v>1195</v>
      </c>
      <c r="P27" s="51" t="s">
        <v>1194</v>
      </c>
      <c r="Q27" s="51" t="s">
        <v>2761</v>
      </c>
      <c r="S27" s="50" t="s">
        <v>3369</v>
      </c>
    </row>
    <row r="28" spans="1:19" x14ac:dyDescent="0.2">
      <c r="A28" s="51" t="s">
        <v>1631</v>
      </c>
      <c r="B28" s="51" t="s">
        <v>1528</v>
      </c>
      <c r="C28" s="51" t="s">
        <v>15</v>
      </c>
      <c r="D28" s="51" t="s">
        <v>1573</v>
      </c>
      <c r="E28" s="51" t="s">
        <v>1572</v>
      </c>
      <c r="F28" s="51" t="s">
        <v>1204</v>
      </c>
      <c r="G28" s="51" t="s">
        <v>1203</v>
      </c>
      <c r="H28" s="51" t="s">
        <v>1202</v>
      </c>
      <c r="I28" s="51" t="s">
        <v>1201</v>
      </c>
      <c r="J28" s="51" t="s">
        <v>2765</v>
      </c>
      <c r="K28" s="51" t="s">
        <v>2764</v>
      </c>
      <c r="L28" s="51" t="s">
        <v>1533</v>
      </c>
      <c r="M28" s="51" t="s">
        <v>3723</v>
      </c>
      <c r="N28" s="83">
        <f t="shared" si="0"/>
        <v>3999</v>
      </c>
      <c r="O28" s="51" t="s">
        <v>1195</v>
      </c>
      <c r="P28" s="51" t="s">
        <v>1194</v>
      </c>
      <c r="Q28" s="51" t="s">
        <v>2761</v>
      </c>
      <c r="S28" s="50" t="s">
        <v>3247</v>
      </c>
    </row>
    <row r="29" spans="1:19" x14ac:dyDescent="0.2">
      <c r="A29" s="51" t="s">
        <v>1631</v>
      </c>
      <c r="B29" s="51" t="s">
        <v>1528</v>
      </c>
      <c r="C29" s="51" t="s">
        <v>15</v>
      </c>
      <c r="D29" s="51" t="s">
        <v>1563</v>
      </c>
      <c r="E29" s="51" t="s">
        <v>1562</v>
      </c>
      <c r="F29" s="51" t="s">
        <v>1204</v>
      </c>
      <c r="G29" s="51" t="s">
        <v>1203</v>
      </c>
      <c r="H29" s="51" t="s">
        <v>1202</v>
      </c>
      <c r="I29" s="51" t="s">
        <v>1201</v>
      </c>
      <c r="J29" s="51" t="s">
        <v>2765</v>
      </c>
      <c r="K29" s="51" t="s">
        <v>2764</v>
      </c>
      <c r="L29" s="51" t="s">
        <v>1222</v>
      </c>
      <c r="M29" s="51" t="s">
        <v>3242</v>
      </c>
      <c r="N29" s="83">
        <f t="shared" si="0"/>
        <v>1830.89</v>
      </c>
      <c r="O29" s="51" t="s">
        <v>1195</v>
      </c>
      <c r="P29" s="51" t="s">
        <v>1194</v>
      </c>
      <c r="Q29" s="51" t="s">
        <v>2761</v>
      </c>
      <c r="S29" s="50" t="s">
        <v>4040</v>
      </c>
    </row>
    <row r="30" spans="1:19" x14ac:dyDescent="0.2">
      <c r="A30" s="51" t="s">
        <v>1631</v>
      </c>
      <c r="B30" s="51" t="s">
        <v>1528</v>
      </c>
      <c r="C30" s="51" t="s">
        <v>15</v>
      </c>
      <c r="D30" s="51" t="s">
        <v>1563</v>
      </c>
      <c r="E30" s="51" t="s">
        <v>1562</v>
      </c>
      <c r="F30" s="51" t="s">
        <v>1204</v>
      </c>
      <c r="G30" s="51" t="s">
        <v>1203</v>
      </c>
      <c r="H30" s="51" t="s">
        <v>1202</v>
      </c>
      <c r="I30" s="51" t="s">
        <v>1201</v>
      </c>
      <c r="J30" s="51" t="s">
        <v>2765</v>
      </c>
      <c r="K30" s="51" t="s">
        <v>2764</v>
      </c>
      <c r="L30" s="51" t="s">
        <v>1219</v>
      </c>
      <c r="M30" s="51" t="s">
        <v>3240</v>
      </c>
      <c r="N30" s="83">
        <f t="shared" si="0"/>
        <v>26749.5</v>
      </c>
      <c r="O30" s="51" t="s">
        <v>1195</v>
      </c>
      <c r="P30" s="51" t="s">
        <v>1194</v>
      </c>
      <c r="Q30" s="51" t="s">
        <v>2771</v>
      </c>
      <c r="S30" s="50" t="s">
        <v>4039</v>
      </c>
    </row>
    <row r="31" spans="1:19" x14ac:dyDescent="0.2">
      <c r="A31" s="51" t="s">
        <v>1631</v>
      </c>
      <c r="B31" s="51" t="s">
        <v>1528</v>
      </c>
      <c r="C31" s="51" t="s">
        <v>15</v>
      </c>
      <c r="D31" s="51" t="s">
        <v>1563</v>
      </c>
      <c r="E31" s="51" t="s">
        <v>1562</v>
      </c>
      <c r="F31" s="51" t="s">
        <v>1204</v>
      </c>
      <c r="G31" s="51" t="s">
        <v>1203</v>
      </c>
      <c r="H31" s="51" t="s">
        <v>1202</v>
      </c>
      <c r="I31" s="51" t="s">
        <v>1201</v>
      </c>
      <c r="J31" s="51" t="s">
        <v>2765</v>
      </c>
      <c r="K31" s="51" t="s">
        <v>2764</v>
      </c>
      <c r="L31" s="51" t="s">
        <v>1217</v>
      </c>
      <c r="M31" s="51" t="s">
        <v>3973</v>
      </c>
      <c r="N31" s="83">
        <f t="shared" si="0"/>
        <v>22654</v>
      </c>
      <c r="O31" s="51" t="s">
        <v>1195</v>
      </c>
      <c r="P31" s="51" t="s">
        <v>1194</v>
      </c>
      <c r="Q31" s="51" t="s">
        <v>2771</v>
      </c>
      <c r="S31" s="50" t="s">
        <v>4038</v>
      </c>
    </row>
    <row r="32" spans="1:19" x14ac:dyDescent="0.2">
      <c r="A32" s="51" t="s">
        <v>1631</v>
      </c>
      <c r="B32" s="51" t="s">
        <v>1528</v>
      </c>
      <c r="C32" s="51" t="s">
        <v>15</v>
      </c>
      <c r="D32" s="51" t="s">
        <v>1563</v>
      </c>
      <c r="E32" s="51" t="s">
        <v>1562</v>
      </c>
      <c r="F32" s="51" t="s">
        <v>1204</v>
      </c>
      <c r="G32" s="51" t="s">
        <v>1203</v>
      </c>
      <c r="H32" s="51" t="s">
        <v>1202</v>
      </c>
      <c r="I32" s="51" t="s">
        <v>1201</v>
      </c>
      <c r="J32" s="51" t="s">
        <v>2765</v>
      </c>
      <c r="K32" s="51" t="s">
        <v>2764</v>
      </c>
      <c r="L32" s="51" t="s">
        <v>1215</v>
      </c>
      <c r="M32" s="51" t="s">
        <v>3032</v>
      </c>
      <c r="N32" s="83">
        <f t="shared" si="0"/>
        <v>1595</v>
      </c>
      <c r="O32" s="51" t="s">
        <v>1195</v>
      </c>
      <c r="P32" s="51" t="s">
        <v>1194</v>
      </c>
      <c r="Q32" s="51" t="s">
        <v>2761</v>
      </c>
      <c r="S32" s="50" t="s">
        <v>3972</v>
      </c>
    </row>
    <row r="33" spans="1:19" x14ac:dyDescent="0.2">
      <c r="A33" s="51" t="s">
        <v>1631</v>
      </c>
      <c r="B33" s="51" t="s">
        <v>1528</v>
      </c>
      <c r="C33" s="51" t="s">
        <v>15</v>
      </c>
      <c r="D33" s="51" t="s">
        <v>1556</v>
      </c>
      <c r="E33" s="51" t="s">
        <v>1555</v>
      </c>
      <c r="F33" s="51" t="s">
        <v>1204</v>
      </c>
      <c r="G33" s="51" t="s">
        <v>1203</v>
      </c>
      <c r="H33" s="51" t="s">
        <v>1202</v>
      </c>
      <c r="I33" s="51" t="s">
        <v>1201</v>
      </c>
      <c r="J33" s="51" t="s">
        <v>2765</v>
      </c>
      <c r="K33" s="51" t="s">
        <v>2764</v>
      </c>
      <c r="L33" s="51" t="s">
        <v>1222</v>
      </c>
      <c r="M33" s="51" t="s">
        <v>3465</v>
      </c>
      <c r="N33" s="83">
        <f t="shared" si="0"/>
        <v>23299</v>
      </c>
      <c r="O33" s="51" t="s">
        <v>1195</v>
      </c>
      <c r="P33" s="51" t="s">
        <v>1194</v>
      </c>
      <c r="Q33" s="51" t="s">
        <v>2771</v>
      </c>
      <c r="S33" s="50" t="s">
        <v>3806</v>
      </c>
    </row>
    <row r="34" spans="1:19" x14ac:dyDescent="0.2">
      <c r="A34" s="51" t="s">
        <v>1631</v>
      </c>
      <c r="B34" s="51" t="s">
        <v>1528</v>
      </c>
      <c r="C34" s="51" t="s">
        <v>15</v>
      </c>
      <c r="D34" s="51" t="s">
        <v>1556</v>
      </c>
      <c r="E34" s="51" t="s">
        <v>1555</v>
      </c>
      <c r="F34" s="51" t="s">
        <v>1204</v>
      </c>
      <c r="G34" s="51" t="s">
        <v>1203</v>
      </c>
      <c r="H34" s="51" t="s">
        <v>1202</v>
      </c>
      <c r="I34" s="51" t="s">
        <v>1201</v>
      </c>
      <c r="J34" s="51" t="s">
        <v>2765</v>
      </c>
      <c r="K34" s="51" t="s">
        <v>2764</v>
      </c>
      <c r="L34" s="51" t="s">
        <v>1219</v>
      </c>
      <c r="M34" s="51" t="s">
        <v>3717</v>
      </c>
      <c r="N34" s="83">
        <f t="shared" si="0"/>
        <v>2199</v>
      </c>
      <c r="O34" s="51" t="s">
        <v>1195</v>
      </c>
      <c r="P34" s="51" t="s">
        <v>1194</v>
      </c>
      <c r="Q34" s="51" t="s">
        <v>2761</v>
      </c>
      <c r="S34" s="50" t="s">
        <v>2830</v>
      </c>
    </row>
    <row r="35" spans="1:19" x14ac:dyDescent="0.2">
      <c r="A35" s="51" t="s">
        <v>1631</v>
      </c>
      <c r="B35" s="51" t="s">
        <v>1528</v>
      </c>
      <c r="C35" s="51" t="s">
        <v>15</v>
      </c>
      <c r="D35" s="51" t="s">
        <v>1556</v>
      </c>
      <c r="E35" s="51" t="s">
        <v>1555</v>
      </c>
      <c r="F35" s="51" t="s">
        <v>1204</v>
      </c>
      <c r="G35" s="51" t="s">
        <v>1203</v>
      </c>
      <c r="H35" s="51" t="s">
        <v>1202</v>
      </c>
      <c r="I35" s="51" t="s">
        <v>1201</v>
      </c>
      <c r="J35" s="51" t="s">
        <v>2765</v>
      </c>
      <c r="K35" s="51" t="s">
        <v>2764</v>
      </c>
      <c r="L35" s="51" t="s">
        <v>1217</v>
      </c>
      <c r="M35" s="51" t="s">
        <v>3971</v>
      </c>
      <c r="N35" s="83">
        <f t="shared" si="0"/>
        <v>21990</v>
      </c>
      <c r="O35" s="51" t="s">
        <v>1195</v>
      </c>
      <c r="P35" s="51" t="s">
        <v>1194</v>
      </c>
      <c r="Q35" s="51" t="s">
        <v>2771</v>
      </c>
      <c r="S35" s="50" t="s">
        <v>3970</v>
      </c>
    </row>
    <row r="36" spans="1:19" x14ac:dyDescent="0.2">
      <c r="A36" s="51" t="s">
        <v>1631</v>
      </c>
      <c r="B36" s="51" t="s">
        <v>1528</v>
      </c>
      <c r="C36" s="51" t="s">
        <v>15</v>
      </c>
      <c r="D36" s="51" t="s">
        <v>1556</v>
      </c>
      <c r="E36" s="51" t="s">
        <v>1555</v>
      </c>
      <c r="F36" s="51" t="s">
        <v>1204</v>
      </c>
      <c r="G36" s="51" t="s">
        <v>1203</v>
      </c>
      <c r="H36" s="51" t="s">
        <v>1202</v>
      </c>
      <c r="I36" s="51" t="s">
        <v>1201</v>
      </c>
      <c r="J36" s="51" t="s">
        <v>2765</v>
      </c>
      <c r="K36" s="51" t="s">
        <v>2764</v>
      </c>
      <c r="L36" s="51" t="s">
        <v>1215</v>
      </c>
      <c r="M36" s="51" t="s">
        <v>3969</v>
      </c>
      <c r="N36" s="83">
        <f t="shared" si="0"/>
        <v>2990</v>
      </c>
      <c r="O36" s="51" t="s">
        <v>1195</v>
      </c>
      <c r="P36" s="51" t="s">
        <v>1194</v>
      </c>
      <c r="Q36" s="51" t="s">
        <v>2761</v>
      </c>
      <c r="S36" s="50" t="s">
        <v>2774</v>
      </c>
    </row>
    <row r="37" spans="1:19" x14ac:dyDescent="0.2">
      <c r="A37" s="51" t="s">
        <v>1631</v>
      </c>
      <c r="B37" s="51" t="s">
        <v>1528</v>
      </c>
      <c r="C37" s="51" t="s">
        <v>15</v>
      </c>
      <c r="D37" s="51" t="s">
        <v>1547</v>
      </c>
      <c r="E37" s="51" t="s">
        <v>1546</v>
      </c>
      <c r="F37" s="51" t="s">
        <v>1204</v>
      </c>
      <c r="G37" s="51" t="s">
        <v>1203</v>
      </c>
      <c r="H37" s="51" t="s">
        <v>1202</v>
      </c>
      <c r="I37" s="51" t="s">
        <v>1201</v>
      </c>
      <c r="J37" s="51" t="s">
        <v>2765</v>
      </c>
      <c r="K37" s="51" t="s">
        <v>2764</v>
      </c>
      <c r="L37" s="51" t="s">
        <v>1222</v>
      </c>
      <c r="M37" s="51" t="s">
        <v>3968</v>
      </c>
      <c r="N37" s="83">
        <f t="shared" si="0"/>
        <v>17999</v>
      </c>
      <c r="O37" s="51" t="s">
        <v>1195</v>
      </c>
      <c r="P37" s="51" t="s">
        <v>1194</v>
      </c>
      <c r="Q37" s="51" t="s">
        <v>2771</v>
      </c>
      <c r="S37" s="50" t="s">
        <v>3204</v>
      </c>
    </row>
    <row r="38" spans="1:19" x14ac:dyDescent="0.2">
      <c r="A38" s="51" t="s">
        <v>1631</v>
      </c>
      <c r="B38" s="51" t="s">
        <v>1528</v>
      </c>
      <c r="C38" s="51" t="s">
        <v>15</v>
      </c>
      <c r="D38" s="51" t="s">
        <v>1547</v>
      </c>
      <c r="E38" s="51" t="s">
        <v>1546</v>
      </c>
      <c r="F38" s="51" t="s">
        <v>1204</v>
      </c>
      <c r="G38" s="51" t="s">
        <v>1203</v>
      </c>
      <c r="H38" s="51" t="s">
        <v>1202</v>
      </c>
      <c r="I38" s="51" t="s">
        <v>1201</v>
      </c>
      <c r="J38" s="51" t="s">
        <v>2765</v>
      </c>
      <c r="K38" s="51" t="s">
        <v>2764</v>
      </c>
      <c r="L38" s="51" t="s">
        <v>1219</v>
      </c>
      <c r="M38" s="51" t="s">
        <v>3967</v>
      </c>
      <c r="N38" s="83">
        <f t="shared" si="0"/>
        <v>1365</v>
      </c>
      <c r="O38" s="51" t="s">
        <v>1195</v>
      </c>
      <c r="P38" s="51" t="s">
        <v>1194</v>
      </c>
      <c r="Q38" s="51" t="s">
        <v>2761</v>
      </c>
      <c r="S38" s="50" t="s">
        <v>4037</v>
      </c>
    </row>
    <row r="39" spans="1:19" x14ac:dyDescent="0.2">
      <c r="A39" s="51" t="s">
        <v>1631</v>
      </c>
      <c r="B39" s="51" t="s">
        <v>1528</v>
      </c>
      <c r="C39" s="51" t="s">
        <v>15</v>
      </c>
      <c r="D39" s="51" t="s">
        <v>1547</v>
      </c>
      <c r="E39" s="51" t="s">
        <v>1546</v>
      </c>
      <c r="F39" s="51" t="s">
        <v>1204</v>
      </c>
      <c r="G39" s="51" t="s">
        <v>1203</v>
      </c>
      <c r="H39" s="51" t="s">
        <v>1202</v>
      </c>
      <c r="I39" s="51" t="s">
        <v>1201</v>
      </c>
      <c r="J39" s="51" t="s">
        <v>2765</v>
      </c>
      <c r="K39" s="51" t="s">
        <v>2764</v>
      </c>
      <c r="L39" s="51" t="s">
        <v>1217</v>
      </c>
      <c r="M39" s="51" t="s">
        <v>3965</v>
      </c>
      <c r="N39" s="83">
        <f t="shared" si="0"/>
        <v>3099</v>
      </c>
      <c r="O39" s="51" t="s">
        <v>1195</v>
      </c>
      <c r="P39" s="51" t="s">
        <v>1194</v>
      </c>
      <c r="Q39" s="51" t="s">
        <v>2761</v>
      </c>
      <c r="S39" s="50" t="s">
        <v>3894</v>
      </c>
    </row>
    <row r="40" spans="1:19" x14ac:dyDescent="0.2">
      <c r="A40" s="51" t="s">
        <v>1631</v>
      </c>
      <c r="B40" s="51" t="s">
        <v>1528</v>
      </c>
      <c r="C40" s="51" t="s">
        <v>15</v>
      </c>
      <c r="D40" s="51" t="s">
        <v>1547</v>
      </c>
      <c r="E40" s="51" t="s">
        <v>1546</v>
      </c>
      <c r="F40" s="51" t="s">
        <v>1204</v>
      </c>
      <c r="G40" s="51" t="s">
        <v>1203</v>
      </c>
      <c r="H40" s="51" t="s">
        <v>1202</v>
      </c>
      <c r="I40" s="51" t="s">
        <v>1201</v>
      </c>
      <c r="J40" s="51" t="s">
        <v>2765</v>
      </c>
      <c r="K40" s="51" t="s">
        <v>2764</v>
      </c>
      <c r="L40" s="51" t="s">
        <v>1215</v>
      </c>
      <c r="M40" s="51" t="s">
        <v>3964</v>
      </c>
      <c r="N40" s="83">
        <f t="shared" si="0"/>
        <v>2999.01</v>
      </c>
      <c r="O40" s="51" t="s">
        <v>1195</v>
      </c>
      <c r="P40" s="51" t="s">
        <v>1194</v>
      </c>
      <c r="Q40" s="51" t="s">
        <v>2761</v>
      </c>
      <c r="S40" s="50" t="s">
        <v>2848</v>
      </c>
    </row>
    <row r="41" spans="1:19" x14ac:dyDescent="0.2">
      <c r="A41" s="51" t="s">
        <v>1631</v>
      </c>
      <c r="B41" s="51" t="s">
        <v>1528</v>
      </c>
      <c r="C41" s="51" t="s">
        <v>15</v>
      </c>
      <c r="D41" s="51" t="s">
        <v>1547</v>
      </c>
      <c r="E41" s="51" t="s">
        <v>1546</v>
      </c>
      <c r="F41" s="51" t="s">
        <v>1204</v>
      </c>
      <c r="G41" s="51" t="s">
        <v>1203</v>
      </c>
      <c r="H41" s="51" t="s">
        <v>1202</v>
      </c>
      <c r="I41" s="51" t="s">
        <v>1201</v>
      </c>
      <c r="J41" s="51" t="s">
        <v>2765</v>
      </c>
      <c r="K41" s="51" t="s">
        <v>2764</v>
      </c>
      <c r="L41" s="51" t="s">
        <v>1212</v>
      </c>
      <c r="M41" s="51" t="s">
        <v>4036</v>
      </c>
      <c r="N41" s="83">
        <f t="shared" si="0"/>
        <v>2699</v>
      </c>
      <c r="O41" s="51" t="s">
        <v>1195</v>
      </c>
      <c r="P41" s="51" t="s">
        <v>1194</v>
      </c>
      <c r="Q41" s="51" t="s">
        <v>2761</v>
      </c>
      <c r="S41" s="50" t="s">
        <v>3140</v>
      </c>
    </row>
    <row r="42" spans="1:19" x14ac:dyDescent="0.2">
      <c r="A42" s="51" t="s">
        <v>1631</v>
      </c>
      <c r="B42" s="51" t="s">
        <v>1528</v>
      </c>
      <c r="C42" s="51" t="s">
        <v>15</v>
      </c>
      <c r="D42" s="51" t="s">
        <v>1547</v>
      </c>
      <c r="E42" s="51" t="s">
        <v>1546</v>
      </c>
      <c r="F42" s="51" t="s">
        <v>1204</v>
      </c>
      <c r="G42" s="51" t="s">
        <v>1203</v>
      </c>
      <c r="H42" s="51" t="s">
        <v>1202</v>
      </c>
      <c r="I42" s="51" t="s">
        <v>1201</v>
      </c>
      <c r="J42" s="51" t="s">
        <v>2765</v>
      </c>
      <c r="K42" s="51" t="s">
        <v>2764</v>
      </c>
      <c r="L42" s="51" t="s">
        <v>1198</v>
      </c>
      <c r="M42" s="51" t="s">
        <v>3961</v>
      </c>
      <c r="N42" s="83">
        <f t="shared" si="0"/>
        <v>1953.5</v>
      </c>
      <c r="O42" s="51" t="s">
        <v>1195</v>
      </c>
      <c r="P42" s="51" t="s">
        <v>1194</v>
      </c>
      <c r="Q42" s="51" t="s">
        <v>2761</v>
      </c>
      <c r="S42" s="50" t="s">
        <v>4035</v>
      </c>
    </row>
    <row r="43" spans="1:19" x14ac:dyDescent="0.2">
      <c r="A43" s="51" t="s">
        <v>1631</v>
      </c>
      <c r="B43" s="51" t="s">
        <v>1528</v>
      </c>
      <c r="C43" s="51" t="s">
        <v>15</v>
      </c>
      <c r="D43" s="51" t="s">
        <v>1528</v>
      </c>
      <c r="E43" s="51" t="s">
        <v>1527</v>
      </c>
      <c r="F43" s="51" t="s">
        <v>1204</v>
      </c>
      <c r="G43" s="51" t="s">
        <v>1203</v>
      </c>
      <c r="H43" s="51" t="s">
        <v>1202</v>
      </c>
      <c r="I43" s="51" t="s">
        <v>1201</v>
      </c>
      <c r="J43" s="51" t="s">
        <v>2765</v>
      </c>
      <c r="K43" s="51" t="s">
        <v>2764</v>
      </c>
      <c r="L43" s="51" t="s">
        <v>1222</v>
      </c>
      <c r="M43" s="51" t="s">
        <v>3224</v>
      </c>
      <c r="N43" s="83">
        <f t="shared" si="0"/>
        <v>2990</v>
      </c>
      <c r="O43" s="51" t="s">
        <v>1195</v>
      </c>
      <c r="P43" s="51" t="s">
        <v>1194</v>
      </c>
      <c r="Q43" s="51" t="s">
        <v>2761</v>
      </c>
      <c r="S43" s="50" t="s">
        <v>2774</v>
      </c>
    </row>
    <row r="44" spans="1:19" x14ac:dyDescent="0.2">
      <c r="A44" s="51" t="s">
        <v>1631</v>
      </c>
      <c r="B44" s="51" t="s">
        <v>1528</v>
      </c>
      <c r="C44" s="51" t="s">
        <v>15</v>
      </c>
      <c r="D44" s="51" t="s">
        <v>1528</v>
      </c>
      <c r="E44" s="51" t="s">
        <v>1527</v>
      </c>
      <c r="F44" s="51" t="s">
        <v>1204</v>
      </c>
      <c r="G44" s="51" t="s">
        <v>1203</v>
      </c>
      <c r="H44" s="51" t="s">
        <v>1202</v>
      </c>
      <c r="I44" s="51" t="s">
        <v>1201</v>
      </c>
      <c r="J44" s="51" t="s">
        <v>2765</v>
      </c>
      <c r="K44" s="51" t="s">
        <v>2764</v>
      </c>
      <c r="L44" s="51" t="s">
        <v>1219</v>
      </c>
      <c r="M44" s="51" t="s">
        <v>3959</v>
      </c>
      <c r="N44" s="83">
        <f t="shared" si="0"/>
        <v>1499</v>
      </c>
      <c r="O44" s="51" t="s">
        <v>1195</v>
      </c>
      <c r="P44" s="51" t="s">
        <v>1194</v>
      </c>
      <c r="Q44" s="51" t="s">
        <v>2761</v>
      </c>
      <c r="S44" s="50" t="s">
        <v>2846</v>
      </c>
    </row>
    <row r="45" spans="1:19" x14ac:dyDescent="0.2">
      <c r="A45" s="51" t="s">
        <v>1631</v>
      </c>
      <c r="B45" s="51" t="s">
        <v>1528</v>
      </c>
      <c r="C45" s="51" t="s">
        <v>15</v>
      </c>
      <c r="D45" s="51" t="s">
        <v>1528</v>
      </c>
      <c r="E45" s="51" t="s">
        <v>1527</v>
      </c>
      <c r="F45" s="51" t="s">
        <v>1204</v>
      </c>
      <c r="G45" s="51" t="s">
        <v>1203</v>
      </c>
      <c r="H45" s="51" t="s">
        <v>1202</v>
      </c>
      <c r="I45" s="51" t="s">
        <v>1201</v>
      </c>
      <c r="J45" s="51" t="s">
        <v>2765</v>
      </c>
      <c r="K45" s="51" t="s">
        <v>2764</v>
      </c>
      <c r="L45" s="51" t="s">
        <v>1217</v>
      </c>
      <c r="M45" s="51" t="s">
        <v>3957</v>
      </c>
      <c r="N45" s="83">
        <f t="shared" si="0"/>
        <v>1579</v>
      </c>
      <c r="O45" s="51" t="s">
        <v>1195</v>
      </c>
      <c r="P45" s="51" t="s">
        <v>1194</v>
      </c>
      <c r="Q45" s="51" t="s">
        <v>2761</v>
      </c>
      <c r="S45" s="50" t="s">
        <v>3956</v>
      </c>
    </row>
    <row r="46" spans="1:19" x14ac:dyDescent="0.2">
      <c r="A46" s="51" t="s">
        <v>1631</v>
      </c>
      <c r="B46" s="51" t="s">
        <v>1528</v>
      </c>
      <c r="C46" s="51" t="s">
        <v>15</v>
      </c>
      <c r="D46" s="51" t="s">
        <v>1528</v>
      </c>
      <c r="E46" s="51" t="s">
        <v>1527</v>
      </c>
      <c r="F46" s="51" t="s">
        <v>1204</v>
      </c>
      <c r="G46" s="51" t="s">
        <v>1203</v>
      </c>
      <c r="H46" s="51" t="s">
        <v>1202</v>
      </c>
      <c r="I46" s="51" t="s">
        <v>1201</v>
      </c>
      <c r="J46" s="51" t="s">
        <v>2765</v>
      </c>
      <c r="K46" s="51" t="s">
        <v>2764</v>
      </c>
      <c r="L46" s="51" t="s">
        <v>1215</v>
      </c>
      <c r="M46" s="51" t="s">
        <v>3449</v>
      </c>
      <c r="N46" s="83">
        <f t="shared" si="0"/>
        <v>3299</v>
      </c>
      <c r="O46" s="51" t="s">
        <v>1195</v>
      </c>
      <c r="P46" s="51" t="s">
        <v>1194</v>
      </c>
      <c r="Q46" s="51" t="s">
        <v>2761</v>
      </c>
      <c r="S46" s="50" t="s">
        <v>2785</v>
      </c>
    </row>
    <row r="47" spans="1:19" x14ac:dyDescent="0.2">
      <c r="A47" s="51" t="s">
        <v>1631</v>
      </c>
      <c r="B47" s="51" t="s">
        <v>1528</v>
      </c>
      <c r="C47" s="51" t="s">
        <v>15</v>
      </c>
      <c r="D47" s="51" t="s">
        <v>1528</v>
      </c>
      <c r="E47" s="51" t="s">
        <v>1527</v>
      </c>
      <c r="F47" s="51" t="s">
        <v>1204</v>
      </c>
      <c r="G47" s="51" t="s">
        <v>1203</v>
      </c>
      <c r="H47" s="51" t="s">
        <v>1202</v>
      </c>
      <c r="I47" s="51" t="s">
        <v>1201</v>
      </c>
      <c r="J47" s="51" t="s">
        <v>2765</v>
      </c>
      <c r="K47" s="51" t="s">
        <v>2764</v>
      </c>
      <c r="L47" s="51" t="s">
        <v>1212</v>
      </c>
      <c r="M47" s="51" t="s">
        <v>3545</v>
      </c>
      <c r="N47" s="83">
        <f t="shared" si="0"/>
        <v>33800</v>
      </c>
      <c r="O47" s="51" t="s">
        <v>1195</v>
      </c>
      <c r="P47" s="51" t="s">
        <v>1194</v>
      </c>
      <c r="Q47" s="51" t="s">
        <v>2771</v>
      </c>
      <c r="S47" s="50" t="s">
        <v>3954</v>
      </c>
    </row>
    <row r="48" spans="1:19" x14ac:dyDescent="0.2">
      <c r="A48" s="51" t="s">
        <v>1631</v>
      </c>
      <c r="B48" s="51" t="s">
        <v>1528</v>
      </c>
      <c r="C48" s="51" t="s">
        <v>15</v>
      </c>
      <c r="D48" s="51" t="s">
        <v>1528</v>
      </c>
      <c r="E48" s="51" t="s">
        <v>1527</v>
      </c>
      <c r="F48" s="51" t="s">
        <v>1204</v>
      </c>
      <c r="G48" s="51" t="s">
        <v>1203</v>
      </c>
      <c r="H48" s="51" t="s">
        <v>1202</v>
      </c>
      <c r="I48" s="51" t="s">
        <v>1201</v>
      </c>
      <c r="J48" s="51" t="s">
        <v>2765</v>
      </c>
      <c r="K48" s="51" t="s">
        <v>2764</v>
      </c>
      <c r="L48" s="51" t="s">
        <v>1198</v>
      </c>
      <c r="M48" s="51" t="s">
        <v>4034</v>
      </c>
      <c r="N48" s="83">
        <f t="shared" si="0"/>
        <v>2790</v>
      </c>
      <c r="O48" s="51" t="s">
        <v>1195</v>
      </c>
      <c r="P48" s="51" t="s">
        <v>1194</v>
      </c>
      <c r="Q48" s="51" t="s">
        <v>2761</v>
      </c>
      <c r="S48" s="50" t="s">
        <v>3657</v>
      </c>
    </row>
    <row r="49" spans="1:19" x14ac:dyDescent="0.2">
      <c r="A49" s="51" t="s">
        <v>1631</v>
      </c>
      <c r="B49" s="51" t="s">
        <v>1528</v>
      </c>
      <c r="C49" s="51" t="s">
        <v>15</v>
      </c>
      <c r="D49" s="51" t="s">
        <v>1528</v>
      </c>
      <c r="E49" s="51" t="s">
        <v>1527</v>
      </c>
      <c r="F49" s="51" t="s">
        <v>1204</v>
      </c>
      <c r="G49" s="51" t="s">
        <v>1203</v>
      </c>
      <c r="H49" s="51" t="s">
        <v>1202</v>
      </c>
      <c r="I49" s="51" t="s">
        <v>1201</v>
      </c>
      <c r="J49" s="51" t="s">
        <v>2765</v>
      </c>
      <c r="K49" s="51" t="s">
        <v>2764</v>
      </c>
      <c r="L49" s="51" t="s">
        <v>1251</v>
      </c>
      <c r="M49" s="51" t="s">
        <v>3704</v>
      </c>
      <c r="N49" s="83">
        <f t="shared" si="0"/>
        <v>1600</v>
      </c>
      <c r="O49" s="51" t="s">
        <v>1195</v>
      </c>
      <c r="P49" s="51" t="s">
        <v>1194</v>
      </c>
      <c r="Q49" s="51" t="s">
        <v>2761</v>
      </c>
      <c r="S49" s="50" t="s">
        <v>3225</v>
      </c>
    </row>
    <row r="50" spans="1:19" x14ac:dyDescent="0.2">
      <c r="A50" s="51" t="s">
        <v>1631</v>
      </c>
      <c r="B50" s="51" t="s">
        <v>1528</v>
      </c>
      <c r="C50" s="51" t="s">
        <v>15</v>
      </c>
      <c r="D50" s="51" t="s">
        <v>1528</v>
      </c>
      <c r="E50" s="51" t="s">
        <v>1527</v>
      </c>
      <c r="F50" s="51" t="s">
        <v>1204</v>
      </c>
      <c r="G50" s="51" t="s">
        <v>1203</v>
      </c>
      <c r="H50" s="51" t="s">
        <v>1202</v>
      </c>
      <c r="I50" s="51" t="s">
        <v>1201</v>
      </c>
      <c r="J50" s="51" t="s">
        <v>2765</v>
      </c>
      <c r="K50" s="51" t="s">
        <v>2764</v>
      </c>
      <c r="L50" s="51" t="s">
        <v>1248</v>
      </c>
      <c r="M50" s="51" t="s">
        <v>3702</v>
      </c>
      <c r="N50" s="83">
        <f t="shared" si="0"/>
        <v>6299</v>
      </c>
      <c r="O50" s="51" t="s">
        <v>1195</v>
      </c>
      <c r="P50" s="51" t="s">
        <v>1194</v>
      </c>
      <c r="Q50" s="51" t="s">
        <v>2761</v>
      </c>
      <c r="S50" s="50" t="s">
        <v>3952</v>
      </c>
    </row>
    <row r="51" spans="1:19" x14ac:dyDescent="0.2">
      <c r="A51" s="51" t="s">
        <v>1631</v>
      </c>
      <c r="B51" s="51" t="s">
        <v>1528</v>
      </c>
      <c r="C51" s="51" t="s">
        <v>15</v>
      </c>
      <c r="D51" s="51" t="s">
        <v>1522</v>
      </c>
      <c r="E51" s="51" t="s">
        <v>1521</v>
      </c>
      <c r="F51" s="51" t="s">
        <v>1204</v>
      </c>
      <c r="G51" s="51" t="s">
        <v>1203</v>
      </c>
      <c r="H51" s="51" t="s">
        <v>1202</v>
      </c>
      <c r="I51" s="51" t="s">
        <v>1201</v>
      </c>
      <c r="J51" s="51" t="s">
        <v>2765</v>
      </c>
      <c r="K51" s="51" t="s">
        <v>2764</v>
      </c>
      <c r="L51" s="51" t="s">
        <v>1222</v>
      </c>
      <c r="M51" s="51" t="s">
        <v>3700</v>
      </c>
      <c r="N51" s="83">
        <f t="shared" si="0"/>
        <v>4299</v>
      </c>
      <c r="O51" s="51" t="s">
        <v>1195</v>
      </c>
      <c r="P51" s="51" t="s">
        <v>1194</v>
      </c>
      <c r="Q51" s="51" t="s">
        <v>2761</v>
      </c>
      <c r="S51" s="50" t="s">
        <v>3474</v>
      </c>
    </row>
    <row r="52" spans="1:19" x14ac:dyDescent="0.2">
      <c r="A52" s="51" t="s">
        <v>1631</v>
      </c>
      <c r="B52" s="51" t="s">
        <v>1528</v>
      </c>
      <c r="C52" s="51" t="s">
        <v>15</v>
      </c>
      <c r="D52" s="51" t="s">
        <v>1522</v>
      </c>
      <c r="E52" s="51" t="s">
        <v>1521</v>
      </c>
      <c r="F52" s="51" t="s">
        <v>1204</v>
      </c>
      <c r="G52" s="51" t="s">
        <v>1203</v>
      </c>
      <c r="H52" s="51" t="s">
        <v>1202</v>
      </c>
      <c r="I52" s="51" t="s">
        <v>1201</v>
      </c>
      <c r="J52" s="51" t="s">
        <v>2765</v>
      </c>
      <c r="K52" s="51" t="s">
        <v>2764</v>
      </c>
      <c r="L52" s="51" t="s">
        <v>1219</v>
      </c>
      <c r="M52" s="51" t="s">
        <v>3951</v>
      </c>
      <c r="N52" s="83">
        <f t="shared" si="0"/>
        <v>29490</v>
      </c>
      <c r="O52" s="51" t="s">
        <v>1195</v>
      </c>
      <c r="P52" s="51" t="s">
        <v>1194</v>
      </c>
      <c r="Q52" s="51" t="s">
        <v>2771</v>
      </c>
      <c r="S52" s="50" t="s">
        <v>3950</v>
      </c>
    </row>
    <row r="53" spans="1:19" x14ac:dyDescent="0.2">
      <c r="A53" s="51" t="s">
        <v>1631</v>
      </c>
      <c r="B53" s="51" t="s">
        <v>1528</v>
      </c>
      <c r="C53" s="51" t="s">
        <v>15</v>
      </c>
      <c r="D53" s="51" t="s">
        <v>1522</v>
      </c>
      <c r="E53" s="51" t="s">
        <v>1521</v>
      </c>
      <c r="F53" s="51" t="s">
        <v>1204</v>
      </c>
      <c r="G53" s="51" t="s">
        <v>1203</v>
      </c>
      <c r="H53" s="51" t="s">
        <v>1202</v>
      </c>
      <c r="I53" s="51" t="s">
        <v>1201</v>
      </c>
      <c r="J53" s="51" t="s">
        <v>2765</v>
      </c>
      <c r="K53" s="51" t="s">
        <v>2764</v>
      </c>
      <c r="L53" s="51" t="s">
        <v>1217</v>
      </c>
      <c r="M53" s="51" t="s">
        <v>3697</v>
      </c>
      <c r="N53" s="83">
        <f t="shared" si="0"/>
        <v>3490</v>
      </c>
      <c r="O53" s="51" t="s">
        <v>1195</v>
      </c>
      <c r="P53" s="51" t="s">
        <v>1194</v>
      </c>
      <c r="Q53" s="51" t="s">
        <v>2761</v>
      </c>
      <c r="S53" s="50" t="s">
        <v>3630</v>
      </c>
    </row>
    <row r="54" spans="1:19" x14ac:dyDescent="0.2">
      <c r="A54" s="51" t="s">
        <v>1631</v>
      </c>
      <c r="B54" s="51" t="s">
        <v>1528</v>
      </c>
      <c r="C54" s="51" t="s">
        <v>15</v>
      </c>
      <c r="D54" s="51" t="s">
        <v>1522</v>
      </c>
      <c r="E54" s="51" t="s">
        <v>1521</v>
      </c>
      <c r="F54" s="51" t="s">
        <v>1204</v>
      </c>
      <c r="G54" s="51" t="s">
        <v>1203</v>
      </c>
      <c r="H54" s="51" t="s">
        <v>1202</v>
      </c>
      <c r="I54" s="51" t="s">
        <v>1201</v>
      </c>
      <c r="J54" s="51" t="s">
        <v>2765</v>
      </c>
      <c r="K54" s="51" t="s">
        <v>2764</v>
      </c>
      <c r="L54" s="51" t="s">
        <v>1215</v>
      </c>
      <c r="M54" s="51" t="s">
        <v>3439</v>
      </c>
      <c r="N54" s="83">
        <f t="shared" si="0"/>
        <v>2778.95</v>
      </c>
      <c r="O54" s="51" t="s">
        <v>1195</v>
      </c>
      <c r="P54" s="51" t="s">
        <v>1194</v>
      </c>
      <c r="Q54" s="51" t="s">
        <v>2761</v>
      </c>
      <c r="S54" s="50" t="s">
        <v>3949</v>
      </c>
    </row>
    <row r="55" spans="1:19" x14ac:dyDescent="0.2">
      <c r="A55" s="51" t="s">
        <v>1631</v>
      </c>
      <c r="B55" s="51" t="s">
        <v>1528</v>
      </c>
      <c r="C55" s="51" t="s">
        <v>15</v>
      </c>
      <c r="D55" s="51" t="s">
        <v>1516</v>
      </c>
      <c r="E55" s="51" t="s">
        <v>1515</v>
      </c>
      <c r="F55" s="51" t="s">
        <v>1204</v>
      </c>
      <c r="G55" s="51" t="s">
        <v>1203</v>
      </c>
      <c r="H55" s="51" t="s">
        <v>1202</v>
      </c>
      <c r="I55" s="51" t="s">
        <v>1201</v>
      </c>
      <c r="J55" s="51" t="s">
        <v>2765</v>
      </c>
      <c r="K55" s="51" t="s">
        <v>2764</v>
      </c>
      <c r="L55" s="51" t="s">
        <v>1222</v>
      </c>
      <c r="M55" s="51" t="s">
        <v>2999</v>
      </c>
      <c r="N55" s="83">
        <f t="shared" si="0"/>
        <v>14899.12</v>
      </c>
      <c r="O55" s="51" t="s">
        <v>1195</v>
      </c>
      <c r="P55" s="51" t="s">
        <v>1194</v>
      </c>
      <c r="Q55" s="51" t="s">
        <v>2771</v>
      </c>
      <c r="S55" s="50" t="s">
        <v>4033</v>
      </c>
    </row>
    <row r="56" spans="1:19" x14ac:dyDescent="0.2">
      <c r="A56" s="51" t="s">
        <v>1631</v>
      </c>
      <c r="B56" s="51" t="s">
        <v>1528</v>
      </c>
      <c r="C56" s="51" t="s">
        <v>15</v>
      </c>
      <c r="D56" s="51" t="s">
        <v>1516</v>
      </c>
      <c r="E56" s="51" t="s">
        <v>1515</v>
      </c>
      <c r="F56" s="51" t="s">
        <v>1204</v>
      </c>
      <c r="G56" s="51" t="s">
        <v>1203</v>
      </c>
      <c r="H56" s="51" t="s">
        <v>1202</v>
      </c>
      <c r="I56" s="51" t="s">
        <v>1201</v>
      </c>
      <c r="J56" s="51" t="s">
        <v>2765</v>
      </c>
      <c r="K56" s="51" t="s">
        <v>2764</v>
      </c>
      <c r="L56" s="51" t="s">
        <v>1219</v>
      </c>
      <c r="M56" s="51" t="s">
        <v>3947</v>
      </c>
      <c r="N56" s="83">
        <f t="shared" si="0"/>
        <v>1999</v>
      </c>
      <c r="O56" s="51" t="s">
        <v>1195</v>
      </c>
      <c r="P56" s="51" t="s">
        <v>1194</v>
      </c>
      <c r="Q56" s="51" t="s">
        <v>2761</v>
      </c>
      <c r="S56" s="50" t="s">
        <v>2787</v>
      </c>
    </row>
    <row r="57" spans="1:19" x14ac:dyDescent="0.2">
      <c r="A57" s="51" t="s">
        <v>1631</v>
      </c>
      <c r="B57" s="51" t="s">
        <v>1528</v>
      </c>
      <c r="C57" s="51" t="s">
        <v>15</v>
      </c>
      <c r="D57" s="51" t="s">
        <v>1516</v>
      </c>
      <c r="E57" s="51" t="s">
        <v>1515</v>
      </c>
      <c r="F57" s="51" t="s">
        <v>1204</v>
      </c>
      <c r="G57" s="51" t="s">
        <v>1203</v>
      </c>
      <c r="H57" s="51" t="s">
        <v>1202</v>
      </c>
      <c r="I57" s="51" t="s">
        <v>1201</v>
      </c>
      <c r="J57" s="51" t="s">
        <v>2765</v>
      </c>
      <c r="K57" s="51" t="s">
        <v>2764</v>
      </c>
      <c r="L57" s="51" t="s">
        <v>1217</v>
      </c>
      <c r="M57" s="51" t="s">
        <v>3946</v>
      </c>
      <c r="N57" s="83">
        <f t="shared" si="0"/>
        <v>3490</v>
      </c>
      <c r="O57" s="51" t="s">
        <v>1195</v>
      </c>
      <c r="P57" s="51" t="s">
        <v>1194</v>
      </c>
      <c r="Q57" s="51" t="s">
        <v>2761</v>
      </c>
      <c r="S57" s="50" t="s">
        <v>3630</v>
      </c>
    </row>
    <row r="58" spans="1:19" x14ac:dyDescent="0.2">
      <c r="A58" s="51" t="s">
        <v>1631</v>
      </c>
      <c r="B58" s="51" t="s">
        <v>1528</v>
      </c>
      <c r="C58" s="51" t="s">
        <v>15</v>
      </c>
      <c r="D58" s="51" t="s">
        <v>1516</v>
      </c>
      <c r="E58" s="51" t="s">
        <v>1515</v>
      </c>
      <c r="F58" s="51" t="s">
        <v>1204</v>
      </c>
      <c r="G58" s="51" t="s">
        <v>1203</v>
      </c>
      <c r="H58" s="51" t="s">
        <v>1202</v>
      </c>
      <c r="I58" s="51" t="s">
        <v>1201</v>
      </c>
      <c r="J58" s="51" t="s">
        <v>2765</v>
      </c>
      <c r="K58" s="51" t="s">
        <v>2764</v>
      </c>
      <c r="L58" s="51" t="s">
        <v>1215</v>
      </c>
      <c r="M58" s="51" t="s">
        <v>3945</v>
      </c>
      <c r="N58" s="83">
        <f t="shared" si="0"/>
        <v>3618.86</v>
      </c>
      <c r="O58" s="51" t="s">
        <v>1195</v>
      </c>
      <c r="P58" s="51" t="s">
        <v>1194</v>
      </c>
      <c r="Q58" s="51" t="s">
        <v>2761</v>
      </c>
      <c r="S58" s="50" t="s">
        <v>3944</v>
      </c>
    </row>
    <row r="59" spans="1:19" x14ac:dyDescent="0.2">
      <c r="A59" s="51" t="s">
        <v>1631</v>
      </c>
      <c r="B59" s="51" t="s">
        <v>1528</v>
      </c>
      <c r="C59" s="51" t="s">
        <v>15</v>
      </c>
      <c r="D59" s="51" t="s">
        <v>1509</v>
      </c>
      <c r="E59" s="51" t="s">
        <v>1508</v>
      </c>
      <c r="F59" s="51" t="s">
        <v>1204</v>
      </c>
      <c r="G59" s="51" t="s">
        <v>1203</v>
      </c>
      <c r="H59" s="51" t="s">
        <v>1202</v>
      </c>
      <c r="I59" s="51" t="s">
        <v>1201</v>
      </c>
      <c r="J59" s="51" t="s">
        <v>2765</v>
      </c>
      <c r="K59" s="51" t="s">
        <v>2764</v>
      </c>
      <c r="L59" s="51" t="s">
        <v>1222</v>
      </c>
      <c r="M59" s="51" t="s">
        <v>3943</v>
      </c>
      <c r="N59" s="83">
        <f t="shared" si="0"/>
        <v>22499</v>
      </c>
      <c r="O59" s="51" t="s">
        <v>1195</v>
      </c>
      <c r="P59" s="51" t="s">
        <v>1194</v>
      </c>
      <c r="Q59" s="51" t="s">
        <v>2771</v>
      </c>
      <c r="S59" s="50" t="s">
        <v>3665</v>
      </c>
    </row>
    <row r="60" spans="1:19" x14ac:dyDescent="0.2">
      <c r="A60" s="51" t="s">
        <v>1631</v>
      </c>
      <c r="B60" s="51" t="s">
        <v>1528</v>
      </c>
      <c r="C60" s="51" t="s">
        <v>15</v>
      </c>
      <c r="D60" s="51" t="s">
        <v>1509</v>
      </c>
      <c r="E60" s="51" t="s">
        <v>1508</v>
      </c>
      <c r="F60" s="51" t="s">
        <v>1204</v>
      </c>
      <c r="G60" s="51" t="s">
        <v>1203</v>
      </c>
      <c r="H60" s="51" t="s">
        <v>1202</v>
      </c>
      <c r="I60" s="51" t="s">
        <v>1201</v>
      </c>
      <c r="J60" s="51" t="s">
        <v>2765</v>
      </c>
      <c r="K60" s="51" t="s">
        <v>2764</v>
      </c>
      <c r="L60" s="51" t="s">
        <v>1219</v>
      </c>
      <c r="M60" s="51" t="s">
        <v>3942</v>
      </c>
      <c r="N60" s="83">
        <f t="shared" si="0"/>
        <v>14499</v>
      </c>
      <c r="O60" s="51" t="s">
        <v>1195</v>
      </c>
      <c r="P60" s="51" t="s">
        <v>1194</v>
      </c>
      <c r="Q60" s="51" t="s">
        <v>2771</v>
      </c>
      <c r="S60" s="50" t="s">
        <v>3297</v>
      </c>
    </row>
    <row r="61" spans="1:19" x14ac:dyDescent="0.2">
      <c r="A61" s="51" t="s">
        <v>1631</v>
      </c>
      <c r="B61" s="51" t="s">
        <v>1528</v>
      </c>
      <c r="C61" s="51" t="s">
        <v>15</v>
      </c>
      <c r="D61" s="51" t="s">
        <v>1509</v>
      </c>
      <c r="E61" s="51" t="s">
        <v>1508</v>
      </c>
      <c r="F61" s="51" t="s">
        <v>1204</v>
      </c>
      <c r="G61" s="51" t="s">
        <v>1203</v>
      </c>
      <c r="H61" s="51" t="s">
        <v>1202</v>
      </c>
      <c r="I61" s="51" t="s">
        <v>1201</v>
      </c>
      <c r="J61" s="51" t="s">
        <v>2765</v>
      </c>
      <c r="K61" s="51" t="s">
        <v>2764</v>
      </c>
      <c r="L61" s="51" t="s">
        <v>1217</v>
      </c>
      <c r="M61" s="51" t="s">
        <v>3941</v>
      </c>
      <c r="N61" s="83">
        <f t="shared" si="0"/>
        <v>2249</v>
      </c>
      <c r="O61" s="51" t="s">
        <v>1195</v>
      </c>
      <c r="P61" s="51" t="s">
        <v>1194</v>
      </c>
      <c r="Q61" s="51" t="s">
        <v>2761</v>
      </c>
      <c r="S61" s="50" t="s">
        <v>3940</v>
      </c>
    </row>
    <row r="62" spans="1:19" x14ac:dyDescent="0.2">
      <c r="A62" s="51" t="s">
        <v>1631</v>
      </c>
      <c r="B62" s="51" t="s">
        <v>1528</v>
      </c>
      <c r="C62" s="51" t="s">
        <v>15</v>
      </c>
      <c r="D62" s="51" t="s">
        <v>1509</v>
      </c>
      <c r="E62" s="51" t="s">
        <v>1508</v>
      </c>
      <c r="F62" s="51" t="s">
        <v>1204</v>
      </c>
      <c r="G62" s="51" t="s">
        <v>1203</v>
      </c>
      <c r="H62" s="51" t="s">
        <v>1202</v>
      </c>
      <c r="I62" s="51" t="s">
        <v>1201</v>
      </c>
      <c r="J62" s="51" t="s">
        <v>2765</v>
      </c>
      <c r="K62" s="51" t="s">
        <v>2764</v>
      </c>
      <c r="L62" s="51" t="s">
        <v>1215</v>
      </c>
      <c r="M62" s="51" t="s">
        <v>3939</v>
      </c>
      <c r="N62" s="83">
        <f t="shared" si="0"/>
        <v>17599</v>
      </c>
      <c r="O62" s="51" t="s">
        <v>1195</v>
      </c>
      <c r="P62" s="51" t="s">
        <v>1194</v>
      </c>
      <c r="Q62" s="51" t="s">
        <v>2771</v>
      </c>
      <c r="S62" s="50" t="s">
        <v>2910</v>
      </c>
    </row>
    <row r="63" spans="1:19" x14ac:dyDescent="0.2">
      <c r="A63" s="51" t="s">
        <v>1631</v>
      </c>
      <c r="B63" s="51" t="s">
        <v>1528</v>
      </c>
      <c r="C63" s="51" t="s">
        <v>15</v>
      </c>
      <c r="D63" s="51" t="s">
        <v>1502</v>
      </c>
      <c r="E63" s="51" t="s">
        <v>1501</v>
      </c>
      <c r="F63" s="51" t="s">
        <v>1204</v>
      </c>
      <c r="G63" s="51" t="s">
        <v>1203</v>
      </c>
      <c r="H63" s="51" t="s">
        <v>1202</v>
      </c>
      <c r="I63" s="51" t="s">
        <v>1201</v>
      </c>
      <c r="J63" s="51" t="s">
        <v>2765</v>
      </c>
      <c r="K63" s="51" t="s">
        <v>2764</v>
      </c>
      <c r="L63" s="51" t="s">
        <v>1222</v>
      </c>
      <c r="M63" s="51" t="s">
        <v>3429</v>
      </c>
      <c r="N63" s="83">
        <f t="shared" si="0"/>
        <v>5280</v>
      </c>
      <c r="O63" s="51" t="s">
        <v>1195</v>
      </c>
      <c r="P63" s="51" t="s">
        <v>1194</v>
      </c>
      <c r="Q63" s="51" t="s">
        <v>2761</v>
      </c>
      <c r="S63" s="50" t="s">
        <v>3937</v>
      </c>
    </row>
    <row r="64" spans="1:19" x14ac:dyDescent="0.2">
      <c r="A64" s="51" t="s">
        <v>1631</v>
      </c>
      <c r="B64" s="51" t="s">
        <v>1528</v>
      </c>
      <c r="C64" s="51" t="s">
        <v>15</v>
      </c>
      <c r="D64" s="51" t="s">
        <v>1502</v>
      </c>
      <c r="E64" s="51" t="s">
        <v>1501</v>
      </c>
      <c r="F64" s="51" t="s">
        <v>1204</v>
      </c>
      <c r="G64" s="51" t="s">
        <v>1203</v>
      </c>
      <c r="H64" s="51" t="s">
        <v>1202</v>
      </c>
      <c r="I64" s="51" t="s">
        <v>1201</v>
      </c>
      <c r="J64" s="51" t="s">
        <v>2765</v>
      </c>
      <c r="K64" s="51" t="s">
        <v>2764</v>
      </c>
      <c r="L64" s="51" t="s">
        <v>1219</v>
      </c>
      <c r="M64" s="51" t="s">
        <v>3620</v>
      </c>
      <c r="N64" s="83">
        <f t="shared" si="0"/>
        <v>3699</v>
      </c>
      <c r="O64" s="51" t="s">
        <v>1195</v>
      </c>
      <c r="P64" s="51" t="s">
        <v>1194</v>
      </c>
      <c r="Q64" s="51" t="s">
        <v>2761</v>
      </c>
      <c r="S64" s="50" t="s">
        <v>3261</v>
      </c>
    </row>
    <row r="65" spans="1:19" x14ac:dyDescent="0.2">
      <c r="A65" s="51" t="s">
        <v>1631</v>
      </c>
      <c r="B65" s="51" t="s">
        <v>1528</v>
      </c>
      <c r="C65" s="51" t="s">
        <v>15</v>
      </c>
      <c r="D65" s="51" t="s">
        <v>1502</v>
      </c>
      <c r="E65" s="51" t="s">
        <v>1501</v>
      </c>
      <c r="F65" s="51" t="s">
        <v>1204</v>
      </c>
      <c r="G65" s="51" t="s">
        <v>1203</v>
      </c>
      <c r="H65" s="51" t="s">
        <v>1202</v>
      </c>
      <c r="I65" s="51" t="s">
        <v>1201</v>
      </c>
      <c r="J65" s="51" t="s">
        <v>2765</v>
      </c>
      <c r="K65" s="51" t="s">
        <v>2764</v>
      </c>
      <c r="L65" s="51" t="s">
        <v>1217</v>
      </c>
      <c r="M65" s="51" t="s">
        <v>3936</v>
      </c>
      <c r="N65" s="83">
        <f t="shared" si="0"/>
        <v>2599</v>
      </c>
      <c r="O65" s="51" t="s">
        <v>1195</v>
      </c>
      <c r="P65" s="51" t="s">
        <v>1194</v>
      </c>
      <c r="Q65" s="51" t="s">
        <v>2761</v>
      </c>
      <c r="S65" s="50" t="s">
        <v>2840</v>
      </c>
    </row>
    <row r="66" spans="1:19" x14ac:dyDescent="0.2">
      <c r="A66" s="51" t="s">
        <v>1631</v>
      </c>
      <c r="B66" s="51" t="s">
        <v>1528</v>
      </c>
      <c r="C66" s="51" t="s">
        <v>15</v>
      </c>
      <c r="D66" s="51" t="s">
        <v>1502</v>
      </c>
      <c r="E66" s="51" t="s">
        <v>1501</v>
      </c>
      <c r="F66" s="51" t="s">
        <v>1204</v>
      </c>
      <c r="G66" s="51" t="s">
        <v>1203</v>
      </c>
      <c r="H66" s="51" t="s">
        <v>1202</v>
      </c>
      <c r="I66" s="51" t="s">
        <v>1201</v>
      </c>
      <c r="J66" s="51" t="s">
        <v>2765</v>
      </c>
      <c r="K66" s="51" t="s">
        <v>2764</v>
      </c>
      <c r="L66" s="51" t="s">
        <v>1215</v>
      </c>
      <c r="M66" s="51" t="s">
        <v>4032</v>
      </c>
      <c r="N66" s="83">
        <f t="shared" si="0"/>
        <v>3490</v>
      </c>
      <c r="O66" s="51" t="s">
        <v>1195</v>
      </c>
      <c r="P66" s="51" t="s">
        <v>1194</v>
      </c>
      <c r="Q66" s="51" t="s">
        <v>2761</v>
      </c>
      <c r="S66" s="50" t="s">
        <v>3630</v>
      </c>
    </row>
    <row r="67" spans="1:19" x14ac:dyDescent="0.2">
      <c r="A67" s="51" t="s">
        <v>1631</v>
      </c>
      <c r="B67" s="51" t="s">
        <v>1528</v>
      </c>
      <c r="C67" s="51" t="s">
        <v>15</v>
      </c>
      <c r="D67" s="51" t="s">
        <v>1497</v>
      </c>
      <c r="E67" s="51" t="s">
        <v>1496</v>
      </c>
      <c r="F67" s="51" t="s">
        <v>1204</v>
      </c>
      <c r="G67" s="51" t="s">
        <v>1203</v>
      </c>
      <c r="H67" s="51" t="s">
        <v>1202</v>
      </c>
      <c r="I67" s="51" t="s">
        <v>1201</v>
      </c>
      <c r="J67" s="51" t="s">
        <v>2765</v>
      </c>
      <c r="K67" s="51" t="s">
        <v>2764</v>
      </c>
      <c r="L67" s="51" t="s">
        <v>1222</v>
      </c>
      <c r="M67" s="51" t="s">
        <v>3683</v>
      </c>
      <c r="N67" s="83">
        <f t="shared" si="0"/>
        <v>3450</v>
      </c>
      <c r="O67" s="51" t="s">
        <v>1195</v>
      </c>
      <c r="P67" s="51" t="s">
        <v>1194</v>
      </c>
      <c r="Q67" s="51" t="s">
        <v>2761</v>
      </c>
      <c r="S67" s="50" t="s">
        <v>3682</v>
      </c>
    </row>
    <row r="68" spans="1:19" x14ac:dyDescent="0.2">
      <c r="A68" s="51" t="s">
        <v>1631</v>
      </c>
      <c r="B68" s="51" t="s">
        <v>1528</v>
      </c>
      <c r="C68" s="51" t="s">
        <v>15</v>
      </c>
      <c r="D68" s="51" t="s">
        <v>1497</v>
      </c>
      <c r="E68" s="51" t="s">
        <v>1496</v>
      </c>
      <c r="F68" s="51" t="s">
        <v>1204</v>
      </c>
      <c r="G68" s="51" t="s">
        <v>1203</v>
      </c>
      <c r="H68" s="51" t="s">
        <v>1202</v>
      </c>
      <c r="I68" s="51" t="s">
        <v>1201</v>
      </c>
      <c r="J68" s="51" t="s">
        <v>2765</v>
      </c>
      <c r="K68" s="51" t="s">
        <v>2764</v>
      </c>
      <c r="L68" s="51" t="s">
        <v>1219</v>
      </c>
      <c r="M68" s="51" t="s">
        <v>3935</v>
      </c>
      <c r="N68" s="83">
        <f t="shared" si="0"/>
        <v>3999</v>
      </c>
      <c r="O68" s="51" t="s">
        <v>1195</v>
      </c>
      <c r="P68" s="51" t="s">
        <v>1194</v>
      </c>
      <c r="Q68" s="51" t="s">
        <v>2761</v>
      </c>
      <c r="S68" s="50" t="s">
        <v>3247</v>
      </c>
    </row>
    <row r="69" spans="1:19" x14ac:dyDescent="0.2">
      <c r="A69" s="51" t="s">
        <v>1631</v>
      </c>
      <c r="B69" s="51" t="s">
        <v>1528</v>
      </c>
      <c r="C69" s="51" t="s">
        <v>15</v>
      </c>
      <c r="D69" s="51" t="s">
        <v>1497</v>
      </c>
      <c r="E69" s="51" t="s">
        <v>1496</v>
      </c>
      <c r="F69" s="51" t="s">
        <v>1204</v>
      </c>
      <c r="G69" s="51" t="s">
        <v>1203</v>
      </c>
      <c r="H69" s="51" t="s">
        <v>1202</v>
      </c>
      <c r="I69" s="51" t="s">
        <v>1201</v>
      </c>
      <c r="J69" s="51" t="s">
        <v>2765</v>
      </c>
      <c r="K69" s="51" t="s">
        <v>2764</v>
      </c>
      <c r="L69" s="51" t="s">
        <v>1217</v>
      </c>
      <c r="M69" s="51" t="s">
        <v>3934</v>
      </c>
      <c r="N69" s="83">
        <f t="shared" si="0"/>
        <v>2599</v>
      </c>
      <c r="O69" s="51" t="s">
        <v>1195</v>
      </c>
      <c r="P69" s="51" t="s">
        <v>1194</v>
      </c>
      <c r="Q69" s="51" t="s">
        <v>2761</v>
      </c>
      <c r="S69" s="50" t="s">
        <v>2840</v>
      </c>
    </row>
    <row r="70" spans="1:19" x14ac:dyDescent="0.2">
      <c r="A70" s="51" t="s">
        <v>1631</v>
      </c>
      <c r="B70" s="51" t="s">
        <v>1528</v>
      </c>
      <c r="C70" s="51" t="s">
        <v>15</v>
      </c>
      <c r="D70" s="51" t="s">
        <v>1497</v>
      </c>
      <c r="E70" s="51" t="s">
        <v>1496</v>
      </c>
      <c r="F70" s="51" t="s">
        <v>1204</v>
      </c>
      <c r="G70" s="51" t="s">
        <v>1203</v>
      </c>
      <c r="H70" s="51" t="s">
        <v>1202</v>
      </c>
      <c r="I70" s="51" t="s">
        <v>1201</v>
      </c>
      <c r="J70" s="51" t="s">
        <v>2765</v>
      </c>
      <c r="K70" s="51" t="s">
        <v>2764</v>
      </c>
      <c r="L70" s="51" t="s">
        <v>1215</v>
      </c>
      <c r="M70" s="51" t="s">
        <v>2940</v>
      </c>
      <c r="N70" s="83">
        <f t="shared" si="0"/>
        <v>1520.65</v>
      </c>
      <c r="O70" s="51" t="s">
        <v>1195</v>
      </c>
      <c r="P70" s="51" t="s">
        <v>1194</v>
      </c>
      <c r="Q70" s="51" t="s">
        <v>2761</v>
      </c>
      <c r="S70" s="50" t="s">
        <v>3933</v>
      </c>
    </row>
    <row r="71" spans="1:19" x14ac:dyDescent="0.2">
      <c r="A71" s="51" t="s">
        <v>1631</v>
      </c>
      <c r="B71" s="51" t="s">
        <v>1528</v>
      </c>
      <c r="C71" s="51" t="s">
        <v>15</v>
      </c>
      <c r="D71" s="51" t="s">
        <v>1480</v>
      </c>
      <c r="E71" s="51" t="s">
        <v>1479</v>
      </c>
      <c r="F71" s="51" t="s">
        <v>1204</v>
      </c>
      <c r="G71" s="51" t="s">
        <v>1203</v>
      </c>
      <c r="H71" s="51" t="s">
        <v>1202</v>
      </c>
      <c r="I71" s="51" t="s">
        <v>1201</v>
      </c>
      <c r="J71" s="51" t="s">
        <v>2765</v>
      </c>
      <c r="K71" s="51" t="s">
        <v>2764</v>
      </c>
      <c r="L71" s="51" t="s">
        <v>1222</v>
      </c>
      <c r="M71" s="51" t="s">
        <v>3932</v>
      </c>
      <c r="N71" s="83">
        <f t="shared" si="0"/>
        <v>21252.5</v>
      </c>
      <c r="O71" s="51" t="s">
        <v>1195</v>
      </c>
      <c r="P71" s="51" t="s">
        <v>1194</v>
      </c>
      <c r="Q71" s="51" t="s">
        <v>2771</v>
      </c>
      <c r="S71" s="50" t="s">
        <v>4031</v>
      </c>
    </row>
    <row r="72" spans="1:19" x14ac:dyDescent="0.2">
      <c r="A72" s="51" t="s">
        <v>1631</v>
      </c>
      <c r="B72" s="51" t="s">
        <v>1528</v>
      </c>
      <c r="C72" s="51" t="s">
        <v>15</v>
      </c>
      <c r="D72" s="51" t="s">
        <v>1480</v>
      </c>
      <c r="E72" s="51" t="s">
        <v>1479</v>
      </c>
      <c r="F72" s="51" t="s">
        <v>1204</v>
      </c>
      <c r="G72" s="51" t="s">
        <v>1203</v>
      </c>
      <c r="H72" s="51" t="s">
        <v>1202</v>
      </c>
      <c r="I72" s="51" t="s">
        <v>1201</v>
      </c>
      <c r="J72" s="51" t="s">
        <v>2765</v>
      </c>
      <c r="K72" s="51" t="s">
        <v>2764</v>
      </c>
      <c r="L72" s="51" t="s">
        <v>1219</v>
      </c>
      <c r="M72" s="51" t="s">
        <v>3930</v>
      </c>
      <c r="N72" s="83">
        <f t="shared" si="0"/>
        <v>8600</v>
      </c>
      <c r="O72" s="51" t="s">
        <v>1195</v>
      </c>
      <c r="P72" s="51" t="s">
        <v>1194</v>
      </c>
      <c r="Q72" s="51" t="s">
        <v>2761</v>
      </c>
      <c r="S72" s="50" t="s">
        <v>3929</v>
      </c>
    </row>
    <row r="73" spans="1:19" x14ac:dyDescent="0.2">
      <c r="A73" s="51" t="s">
        <v>1631</v>
      </c>
      <c r="B73" s="51" t="s">
        <v>1528</v>
      </c>
      <c r="C73" s="51" t="s">
        <v>15</v>
      </c>
      <c r="D73" s="51" t="s">
        <v>1480</v>
      </c>
      <c r="E73" s="51" t="s">
        <v>1479</v>
      </c>
      <c r="F73" s="51" t="s">
        <v>1204</v>
      </c>
      <c r="G73" s="51" t="s">
        <v>1203</v>
      </c>
      <c r="H73" s="51" t="s">
        <v>1202</v>
      </c>
      <c r="I73" s="51" t="s">
        <v>1201</v>
      </c>
      <c r="J73" s="51" t="s">
        <v>2765</v>
      </c>
      <c r="K73" s="51" t="s">
        <v>2764</v>
      </c>
      <c r="L73" s="51" t="s">
        <v>1217</v>
      </c>
      <c r="M73" s="51" t="s">
        <v>3928</v>
      </c>
      <c r="N73" s="83">
        <f t="shared" ref="N73:N136" si="1">VALUE(S73)</f>
        <v>3578</v>
      </c>
      <c r="O73" s="51" t="s">
        <v>1195</v>
      </c>
      <c r="P73" s="51" t="s">
        <v>1194</v>
      </c>
      <c r="Q73" s="51" t="s">
        <v>2761</v>
      </c>
      <c r="S73" s="50" t="s">
        <v>3927</v>
      </c>
    </row>
    <row r="74" spans="1:19" x14ac:dyDescent="0.2">
      <c r="A74" s="51" t="s">
        <v>1631</v>
      </c>
      <c r="B74" s="51" t="s">
        <v>1528</v>
      </c>
      <c r="C74" s="51" t="s">
        <v>15</v>
      </c>
      <c r="D74" s="51" t="s">
        <v>1480</v>
      </c>
      <c r="E74" s="51" t="s">
        <v>1479</v>
      </c>
      <c r="F74" s="51" t="s">
        <v>1204</v>
      </c>
      <c r="G74" s="51" t="s">
        <v>1203</v>
      </c>
      <c r="H74" s="51" t="s">
        <v>1202</v>
      </c>
      <c r="I74" s="51" t="s">
        <v>1201</v>
      </c>
      <c r="J74" s="51" t="s">
        <v>2765</v>
      </c>
      <c r="K74" s="51" t="s">
        <v>2764</v>
      </c>
      <c r="L74" s="51" t="s">
        <v>1215</v>
      </c>
      <c r="M74" s="51" t="s">
        <v>3926</v>
      </c>
      <c r="N74" s="83">
        <f t="shared" si="1"/>
        <v>2505.19</v>
      </c>
      <c r="O74" s="51" t="s">
        <v>1195</v>
      </c>
      <c r="P74" s="51" t="s">
        <v>1194</v>
      </c>
      <c r="Q74" s="51" t="s">
        <v>2761</v>
      </c>
      <c r="S74" s="50" t="s">
        <v>4030</v>
      </c>
    </row>
    <row r="75" spans="1:19" x14ac:dyDescent="0.2">
      <c r="A75" s="51" t="s">
        <v>1631</v>
      </c>
      <c r="B75" s="51" t="s">
        <v>1528</v>
      </c>
      <c r="C75" s="51" t="s">
        <v>15</v>
      </c>
      <c r="D75" s="51" t="s">
        <v>1480</v>
      </c>
      <c r="E75" s="51" t="s">
        <v>1479</v>
      </c>
      <c r="F75" s="51" t="s">
        <v>1204</v>
      </c>
      <c r="G75" s="51" t="s">
        <v>1203</v>
      </c>
      <c r="H75" s="51" t="s">
        <v>1202</v>
      </c>
      <c r="I75" s="51" t="s">
        <v>1201</v>
      </c>
      <c r="J75" s="51" t="s">
        <v>2765</v>
      </c>
      <c r="K75" s="51" t="s">
        <v>2764</v>
      </c>
      <c r="L75" s="51" t="s">
        <v>1212</v>
      </c>
      <c r="M75" s="51" t="s">
        <v>3924</v>
      </c>
      <c r="N75" s="83">
        <f t="shared" si="1"/>
        <v>2799</v>
      </c>
      <c r="O75" s="51" t="s">
        <v>1195</v>
      </c>
      <c r="P75" s="51" t="s">
        <v>1194</v>
      </c>
      <c r="Q75" s="51" t="s">
        <v>2761</v>
      </c>
      <c r="S75" s="50" t="s">
        <v>2762</v>
      </c>
    </row>
    <row r="76" spans="1:19" x14ac:dyDescent="0.2">
      <c r="A76" s="51" t="s">
        <v>1631</v>
      </c>
      <c r="B76" s="51" t="s">
        <v>1528</v>
      </c>
      <c r="C76" s="51" t="s">
        <v>15</v>
      </c>
      <c r="D76" s="51" t="s">
        <v>1480</v>
      </c>
      <c r="E76" s="51" t="s">
        <v>1479</v>
      </c>
      <c r="F76" s="51" t="s">
        <v>1204</v>
      </c>
      <c r="G76" s="51" t="s">
        <v>1203</v>
      </c>
      <c r="H76" s="51" t="s">
        <v>1202</v>
      </c>
      <c r="I76" s="51" t="s">
        <v>1201</v>
      </c>
      <c r="J76" s="51" t="s">
        <v>2765</v>
      </c>
      <c r="K76" s="51" t="s">
        <v>2764</v>
      </c>
      <c r="L76" s="51" t="s">
        <v>1198</v>
      </c>
      <c r="M76" s="51" t="s">
        <v>3922</v>
      </c>
      <c r="N76" s="83">
        <f t="shared" si="1"/>
        <v>5999</v>
      </c>
      <c r="O76" s="51" t="s">
        <v>1195</v>
      </c>
      <c r="P76" s="51" t="s">
        <v>1194</v>
      </c>
      <c r="Q76" s="51" t="s">
        <v>2761</v>
      </c>
      <c r="S76" s="50" t="s">
        <v>3921</v>
      </c>
    </row>
    <row r="77" spans="1:19" x14ac:dyDescent="0.2">
      <c r="A77" s="51" t="s">
        <v>1631</v>
      </c>
      <c r="B77" s="51" t="s">
        <v>1528</v>
      </c>
      <c r="C77" s="51" t="s">
        <v>15</v>
      </c>
      <c r="D77" s="51" t="s">
        <v>1208</v>
      </c>
      <c r="E77" s="51" t="s">
        <v>1470</v>
      </c>
      <c r="F77" s="51" t="s">
        <v>1204</v>
      </c>
      <c r="G77" s="51" t="s">
        <v>1203</v>
      </c>
      <c r="H77" s="51" t="s">
        <v>1202</v>
      </c>
      <c r="I77" s="51" t="s">
        <v>1201</v>
      </c>
      <c r="J77" s="51" t="s">
        <v>2765</v>
      </c>
      <c r="K77" s="51" t="s">
        <v>2764</v>
      </c>
      <c r="L77" s="51" t="s">
        <v>1222</v>
      </c>
      <c r="M77" s="51" t="s">
        <v>3920</v>
      </c>
      <c r="N77" s="83">
        <f t="shared" si="1"/>
        <v>2799.01</v>
      </c>
      <c r="O77" s="51" t="s">
        <v>1195</v>
      </c>
      <c r="P77" s="51" t="s">
        <v>1194</v>
      </c>
      <c r="Q77" s="51" t="s">
        <v>2761</v>
      </c>
      <c r="S77" s="50" t="s">
        <v>2918</v>
      </c>
    </row>
    <row r="78" spans="1:19" x14ac:dyDescent="0.2">
      <c r="A78" s="51" t="s">
        <v>1631</v>
      </c>
      <c r="B78" s="51" t="s">
        <v>1528</v>
      </c>
      <c r="C78" s="51" t="s">
        <v>15</v>
      </c>
      <c r="D78" s="51" t="s">
        <v>1208</v>
      </c>
      <c r="E78" s="51" t="s">
        <v>1470</v>
      </c>
      <c r="F78" s="51" t="s">
        <v>1204</v>
      </c>
      <c r="G78" s="51" t="s">
        <v>1203</v>
      </c>
      <c r="H78" s="51" t="s">
        <v>1202</v>
      </c>
      <c r="I78" s="51" t="s">
        <v>1201</v>
      </c>
      <c r="J78" s="51" t="s">
        <v>2765</v>
      </c>
      <c r="K78" s="51" t="s">
        <v>2764</v>
      </c>
      <c r="L78" s="51" t="s">
        <v>1219</v>
      </c>
      <c r="M78" s="51" t="s">
        <v>3919</v>
      </c>
      <c r="N78" s="83">
        <f t="shared" si="1"/>
        <v>1597.1</v>
      </c>
      <c r="O78" s="51" t="s">
        <v>1195</v>
      </c>
      <c r="P78" s="51" t="s">
        <v>1194</v>
      </c>
      <c r="Q78" s="51" t="s">
        <v>2761</v>
      </c>
      <c r="S78" s="50" t="s">
        <v>4029</v>
      </c>
    </row>
    <row r="79" spans="1:19" x14ac:dyDescent="0.2">
      <c r="A79" s="51" t="s">
        <v>1631</v>
      </c>
      <c r="B79" s="51" t="s">
        <v>1528</v>
      </c>
      <c r="C79" s="51" t="s">
        <v>15</v>
      </c>
      <c r="D79" s="51" t="s">
        <v>1208</v>
      </c>
      <c r="E79" s="51" t="s">
        <v>1470</v>
      </c>
      <c r="F79" s="51" t="s">
        <v>1204</v>
      </c>
      <c r="G79" s="51" t="s">
        <v>1203</v>
      </c>
      <c r="H79" s="51" t="s">
        <v>1202</v>
      </c>
      <c r="I79" s="51" t="s">
        <v>1201</v>
      </c>
      <c r="J79" s="51" t="s">
        <v>2765</v>
      </c>
      <c r="K79" s="51" t="s">
        <v>2764</v>
      </c>
      <c r="L79" s="51" t="s">
        <v>1217</v>
      </c>
      <c r="M79" s="51" t="s">
        <v>3918</v>
      </c>
      <c r="N79" s="83">
        <f t="shared" si="1"/>
        <v>21118</v>
      </c>
      <c r="O79" s="51" t="s">
        <v>1195</v>
      </c>
      <c r="P79" s="51" t="s">
        <v>1194</v>
      </c>
      <c r="Q79" s="51" t="s">
        <v>2771</v>
      </c>
      <c r="S79" s="50" t="s">
        <v>3917</v>
      </c>
    </row>
    <row r="80" spans="1:19" x14ac:dyDescent="0.2">
      <c r="A80" s="51" t="s">
        <v>1631</v>
      </c>
      <c r="B80" s="51" t="s">
        <v>1528</v>
      </c>
      <c r="C80" s="51" t="s">
        <v>15</v>
      </c>
      <c r="D80" s="51" t="s">
        <v>1208</v>
      </c>
      <c r="E80" s="51" t="s">
        <v>1470</v>
      </c>
      <c r="F80" s="51" t="s">
        <v>1204</v>
      </c>
      <c r="G80" s="51" t="s">
        <v>1203</v>
      </c>
      <c r="H80" s="51" t="s">
        <v>1202</v>
      </c>
      <c r="I80" s="51" t="s">
        <v>1201</v>
      </c>
      <c r="J80" s="51" t="s">
        <v>2765</v>
      </c>
      <c r="K80" s="51" t="s">
        <v>2764</v>
      </c>
      <c r="L80" s="51" t="s">
        <v>1215</v>
      </c>
      <c r="M80" s="51" t="s">
        <v>3916</v>
      </c>
      <c r="N80" s="83">
        <f t="shared" si="1"/>
        <v>3799</v>
      </c>
      <c r="O80" s="51" t="s">
        <v>1195</v>
      </c>
      <c r="P80" s="51" t="s">
        <v>1194</v>
      </c>
      <c r="Q80" s="51" t="s">
        <v>2761</v>
      </c>
      <c r="S80" s="50" t="s">
        <v>3219</v>
      </c>
    </row>
    <row r="81" spans="1:19" x14ac:dyDescent="0.2">
      <c r="A81" s="51" t="s">
        <v>1631</v>
      </c>
      <c r="B81" s="51" t="s">
        <v>1528</v>
      </c>
      <c r="C81" s="51" t="s">
        <v>15</v>
      </c>
      <c r="D81" s="51" t="s">
        <v>1465</v>
      </c>
      <c r="E81" s="51" t="s">
        <v>1464</v>
      </c>
      <c r="F81" s="51" t="s">
        <v>1204</v>
      </c>
      <c r="G81" s="51" t="s">
        <v>1203</v>
      </c>
      <c r="H81" s="51" t="s">
        <v>1202</v>
      </c>
      <c r="I81" s="51" t="s">
        <v>1201</v>
      </c>
      <c r="J81" s="51" t="s">
        <v>2765</v>
      </c>
      <c r="K81" s="51" t="s">
        <v>2764</v>
      </c>
      <c r="L81" s="51" t="s">
        <v>1222</v>
      </c>
      <c r="M81" s="51" t="s">
        <v>3915</v>
      </c>
      <c r="N81" s="83">
        <f t="shared" si="1"/>
        <v>1349</v>
      </c>
      <c r="O81" s="51" t="s">
        <v>1195</v>
      </c>
      <c r="P81" s="51" t="s">
        <v>1194</v>
      </c>
      <c r="Q81" s="51" t="s">
        <v>2761</v>
      </c>
      <c r="S81" s="50" t="s">
        <v>2834</v>
      </c>
    </row>
    <row r="82" spans="1:19" x14ac:dyDescent="0.2">
      <c r="A82" s="51" t="s">
        <v>1631</v>
      </c>
      <c r="B82" s="51" t="s">
        <v>1528</v>
      </c>
      <c r="C82" s="51" t="s">
        <v>15</v>
      </c>
      <c r="D82" s="51" t="s">
        <v>1465</v>
      </c>
      <c r="E82" s="51" t="s">
        <v>1464</v>
      </c>
      <c r="F82" s="51" t="s">
        <v>1204</v>
      </c>
      <c r="G82" s="51" t="s">
        <v>1203</v>
      </c>
      <c r="H82" s="51" t="s">
        <v>1202</v>
      </c>
      <c r="I82" s="51" t="s">
        <v>1201</v>
      </c>
      <c r="J82" s="51" t="s">
        <v>2765</v>
      </c>
      <c r="K82" s="51" t="s">
        <v>2764</v>
      </c>
      <c r="L82" s="51" t="s">
        <v>1219</v>
      </c>
      <c r="M82" s="51" t="s">
        <v>4028</v>
      </c>
      <c r="N82" s="83">
        <f t="shared" si="1"/>
        <v>13899</v>
      </c>
      <c r="O82" s="51" t="s">
        <v>1195</v>
      </c>
      <c r="P82" s="51" t="s">
        <v>1194</v>
      </c>
      <c r="Q82" s="51" t="s">
        <v>2761</v>
      </c>
      <c r="S82" s="50" t="s">
        <v>4027</v>
      </c>
    </row>
    <row r="83" spans="1:19" x14ac:dyDescent="0.2">
      <c r="A83" s="51" t="s">
        <v>1631</v>
      </c>
      <c r="B83" s="51" t="s">
        <v>1528</v>
      </c>
      <c r="C83" s="51" t="s">
        <v>15</v>
      </c>
      <c r="D83" s="51" t="s">
        <v>1465</v>
      </c>
      <c r="E83" s="51" t="s">
        <v>1464</v>
      </c>
      <c r="F83" s="51" t="s">
        <v>1204</v>
      </c>
      <c r="G83" s="51" t="s">
        <v>1203</v>
      </c>
      <c r="H83" s="51" t="s">
        <v>1202</v>
      </c>
      <c r="I83" s="51" t="s">
        <v>1201</v>
      </c>
      <c r="J83" s="51" t="s">
        <v>2765</v>
      </c>
      <c r="K83" s="51" t="s">
        <v>2764</v>
      </c>
      <c r="L83" s="51" t="s">
        <v>1217</v>
      </c>
      <c r="M83" s="51" t="s">
        <v>3912</v>
      </c>
      <c r="N83" s="83">
        <f t="shared" si="1"/>
        <v>22699</v>
      </c>
      <c r="O83" s="51" t="s">
        <v>1195</v>
      </c>
      <c r="P83" s="51" t="s">
        <v>1194</v>
      </c>
      <c r="Q83" s="51" t="s">
        <v>2771</v>
      </c>
      <c r="S83" s="50" t="s">
        <v>3911</v>
      </c>
    </row>
    <row r="84" spans="1:19" x14ac:dyDescent="0.2">
      <c r="A84" s="51" t="s">
        <v>1631</v>
      </c>
      <c r="B84" s="51" t="s">
        <v>1528</v>
      </c>
      <c r="C84" s="51" t="s">
        <v>15</v>
      </c>
      <c r="D84" s="51" t="s">
        <v>1465</v>
      </c>
      <c r="E84" s="51" t="s">
        <v>1464</v>
      </c>
      <c r="F84" s="51" t="s">
        <v>1204</v>
      </c>
      <c r="G84" s="51" t="s">
        <v>1203</v>
      </c>
      <c r="H84" s="51" t="s">
        <v>1202</v>
      </c>
      <c r="I84" s="51" t="s">
        <v>1201</v>
      </c>
      <c r="J84" s="51" t="s">
        <v>2765</v>
      </c>
      <c r="K84" s="51" t="s">
        <v>2764</v>
      </c>
      <c r="L84" s="51" t="s">
        <v>1215</v>
      </c>
      <c r="M84" s="51" t="s">
        <v>3405</v>
      </c>
      <c r="N84" s="83">
        <f t="shared" si="1"/>
        <v>1600</v>
      </c>
      <c r="O84" s="51" t="s">
        <v>1195</v>
      </c>
      <c r="P84" s="51" t="s">
        <v>1194</v>
      </c>
      <c r="Q84" s="51" t="s">
        <v>2761</v>
      </c>
      <c r="S84" s="50" t="s">
        <v>3225</v>
      </c>
    </row>
    <row r="85" spans="1:19" x14ac:dyDescent="0.2">
      <c r="A85" s="51" t="s">
        <v>1631</v>
      </c>
      <c r="B85" s="51" t="s">
        <v>1528</v>
      </c>
      <c r="C85" s="51" t="s">
        <v>15</v>
      </c>
      <c r="D85" s="51" t="s">
        <v>1459</v>
      </c>
      <c r="E85" s="51" t="s">
        <v>1458</v>
      </c>
      <c r="F85" s="51" t="s">
        <v>1204</v>
      </c>
      <c r="G85" s="51" t="s">
        <v>1203</v>
      </c>
      <c r="H85" s="51" t="s">
        <v>1202</v>
      </c>
      <c r="I85" s="51" t="s">
        <v>1201</v>
      </c>
      <c r="J85" s="51" t="s">
        <v>2765</v>
      </c>
      <c r="K85" s="51" t="s">
        <v>2764</v>
      </c>
      <c r="L85" s="51" t="s">
        <v>1222</v>
      </c>
      <c r="M85" s="51" t="s">
        <v>3909</v>
      </c>
      <c r="N85" s="83">
        <f t="shared" si="1"/>
        <v>28999</v>
      </c>
      <c r="O85" s="51" t="s">
        <v>1195</v>
      </c>
      <c r="P85" s="51" t="s">
        <v>1194</v>
      </c>
      <c r="Q85" s="51" t="s">
        <v>2771</v>
      </c>
      <c r="S85" s="50" t="s">
        <v>3324</v>
      </c>
    </row>
    <row r="86" spans="1:19" x14ac:dyDescent="0.2">
      <c r="A86" s="51" t="s">
        <v>1631</v>
      </c>
      <c r="B86" s="51" t="s">
        <v>1528</v>
      </c>
      <c r="C86" s="51" t="s">
        <v>15</v>
      </c>
      <c r="D86" s="51" t="s">
        <v>1459</v>
      </c>
      <c r="E86" s="51" t="s">
        <v>1458</v>
      </c>
      <c r="F86" s="51" t="s">
        <v>1204</v>
      </c>
      <c r="G86" s="51" t="s">
        <v>1203</v>
      </c>
      <c r="H86" s="51" t="s">
        <v>1202</v>
      </c>
      <c r="I86" s="51" t="s">
        <v>1201</v>
      </c>
      <c r="J86" s="51" t="s">
        <v>2765</v>
      </c>
      <c r="K86" s="51" t="s">
        <v>2764</v>
      </c>
      <c r="L86" s="51" t="s">
        <v>1219</v>
      </c>
      <c r="M86" s="51" t="s">
        <v>3908</v>
      </c>
      <c r="N86" s="83">
        <f t="shared" si="1"/>
        <v>4651</v>
      </c>
      <c r="O86" s="51" t="s">
        <v>1195</v>
      </c>
      <c r="P86" s="51" t="s">
        <v>1194</v>
      </c>
      <c r="Q86" s="51" t="s">
        <v>2761</v>
      </c>
      <c r="S86" s="50" t="s">
        <v>3907</v>
      </c>
    </row>
    <row r="87" spans="1:19" x14ac:dyDescent="0.2">
      <c r="A87" s="51" t="s">
        <v>1631</v>
      </c>
      <c r="B87" s="51" t="s">
        <v>1528</v>
      </c>
      <c r="C87" s="51" t="s">
        <v>15</v>
      </c>
      <c r="D87" s="51" t="s">
        <v>1459</v>
      </c>
      <c r="E87" s="51" t="s">
        <v>1458</v>
      </c>
      <c r="F87" s="51" t="s">
        <v>1204</v>
      </c>
      <c r="G87" s="51" t="s">
        <v>1203</v>
      </c>
      <c r="H87" s="51" t="s">
        <v>1202</v>
      </c>
      <c r="I87" s="51" t="s">
        <v>1201</v>
      </c>
      <c r="J87" s="51" t="s">
        <v>2765</v>
      </c>
      <c r="K87" s="51" t="s">
        <v>2764</v>
      </c>
      <c r="L87" s="51" t="s">
        <v>1217</v>
      </c>
      <c r="M87" s="51" t="s">
        <v>3659</v>
      </c>
      <c r="N87" s="83">
        <f t="shared" si="1"/>
        <v>2990</v>
      </c>
      <c r="O87" s="51" t="s">
        <v>1195</v>
      </c>
      <c r="P87" s="51" t="s">
        <v>1194</v>
      </c>
      <c r="Q87" s="51" t="s">
        <v>2761</v>
      </c>
      <c r="S87" s="50" t="s">
        <v>2774</v>
      </c>
    </row>
    <row r="88" spans="1:19" x14ac:dyDescent="0.2">
      <c r="A88" s="51" t="s">
        <v>1631</v>
      </c>
      <c r="B88" s="51" t="s">
        <v>1528</v>
      </c>
      <c r="C88" s="51" t="s">
        <v>15</v>
      </c>
      <c r="D88" s="51" t="s">
        <v>1459</v>
      </c>
      <c r="E88" s="51" t="s">
        <v>1458</v>
      </c>
      <c r="F88" s="51" t="s">
        <v>1204</v>
      </c>
      <c r="G88" s="51" t="s">
        <v>1203</v>
      </c>
      <c r="H88" s="51" t="s">
        <v>1202</v>
      </c>
      <c r="I88" s="51" t="s">
        <v>1201</v>
      </c>
      <c r="J88" s="51" t="s">
        <v>2765</v>
      </c>
      <c r="K88" s="51" t="s">
        <v>2764</v>
      </c>
      <c r="L88" s="51" t="s">
        <v>1215</v>
      </c>
      <c r="M88" s="51" t="s">
        <v>3905</v>
      </c>
      <c r="N88" s="83">
        <f t="shared" si="1"/>
        <v>2154.5</v>
      </c>
      <c r="O88" s="51" t="s">
        <v>1195</v>
      </c>
      <c r="P88" s="51" t="s">
        <v>1194</v>
      </c>
      <c r="Q88" s="51" t="s">
        <v>2761</v>
      </c>
      <c r="S88" s="50" t="s">
        <v>4026</v>
      </c>
    </row>
    <row r="89" spans="1:19" x14ac:dyDescent="0.2">
      <c r="A89" s="51" t="s">
        <v>1631</v>
      </c>
      <c r="B89" s="51" t="s">
        <v>1528</v>
      </c>
      <c r="C89" s="51" t="s">
        <v>15</v>
      </c>
      <c r="D89" s="51" t="s">
        <v>1452</v>
      </c>
      <c r="E89" s="51" t="s">
        <v>1451</v>
      </c>
      <c r="F89" s="51" t="s">
        <v>1204</v>
      </c>
      <c r="G89" s="51" t="s">
        <v>1203</v>
      </c>
      <c r="H89" s="51" t="s">
        <v>1202</v>
      </c>
      <c r="I89" s="51" t="s">
        <v>1201</v>
      </c>
      <c r="J89" s="51" t="s">
        <v>2765</v>
      </c>
      <c r="K89" s="51" t="s">
        <v>2764</v>
      </c>
      <c r="L89" s="51" t="s">
        <v>1222</v>
      </c>
      <c r="M89" s="51" t="s">
        <v>3903</v>
      </c>
      <c r="N89" s="83">
        <f t="shared" si="1"/>
        <v>3708.69</v>
      </c>
      <c r="O89" s="51" t="s">
        <v>1195</v>
      </c>
      <c r="P89" s="51" t="s">
        <v>1194</v>
      </c>
      <c r="Q89" s="51" t="s">
        <v>2761</v>
      </c>
      <c r="S89" s="50" t="s">
        <v>4025</v>
      </c>
    </row>
    <row r="90" spans="1:19" x14ac:dyDescent="0.2">
      <c r="A90" s="51" t="s">
        <v>1631</v>
      </c>
      <c r="B90" s="51" t="s">
        <v>1528</v>
      </c>
      <c r="C90" s="51" t="s">
        <v>15</v>
      </c>
      <c r="D90" s="51" t="s">
        <v>1452</v>
      </c>
      <c r="E90" s="51" t="s">
        <v>1451</v>
      </c>
      <c r="F90" s="51" t="s">
        <v>1204</v>
      </c>
      <c r="G90" s="51" t="s">
        <v>1203</v>
      </c>
      <c r="H90" s="51" t="s">
        <v>1202</v>
      </c>
      <c r="I90" s="51" t="s">
        <v>1201</v>
      </c>
      <c r="J90" s="51" t="s">
        <v>2765</v>
      </c>
      <c r="K90" s="51" t="s">
        <v>2764</v>
      </c>
      <c r="L90" s="51" t="s">
        <v>1219</v>
      </c>
      <c r="M90" s="51" t="s">
        <v>3901</v>
      </c>
      <c r="N90" s="83">
        <f t="shared" si="1"/>
        <v>2745</v>
      </c>
      <c r="O90" s="51" t="s">
        <v>1195</v>
      </c>
      <c r="P90" s="51" t="s">
        <v>1194</v>
      </c>
      <c r="Q90" s="51" t="s">
        <v>2761</v>
      </c>
      <c r="S90" s="50" t="s">
        <v>4024</v>
      </c>
    </row>
    <row r="91" spans="1:19" x14ac:dyDescent="0.2">
      <c r="A91" s="51" t="s">
        <v>1631</v>
      </c>
      <c r="B91" s="51" t="s">
        <v>1528</v>
      </c>
      <c r="C91" s="51" t="s">
        <v>15</v>
      </c>
      <c r="D91" s="51" t="s">
        <v>1452</v>
      </c>
      <c r="E91" s="51" t="s">
        <v>1451</v>
      </c>
      <c r="F91" s="51" t="s">
        <v>1204</v>
      </c>
      <c r="G91" s="51" t="s">
        <v>1203</v>
      </c>
      <c r="H91" s="51" t="s">
        <v>1202</v>
      </c>
      <c r="I91" s="51" t="s">
        <v>1201</v>
      </c>
      <c r="J91" s="51" t="s">
        <v>2765</v>
      </c>
      <c r="K91" s="51" t="s">
        <v>2764</v>
      </c>
      <c r="L91" s="51" t="s">
        <v>1217</v>
      </c>
      <c r="M91" s="51" t="s">
        <v>3899</v>
      </c>
      <c r="N91" s="83">
        <f t="shared" si="1"/>
        <v>5049</v>
      </c>
      <c r="O91" s="51" t="s">
        <v>1195</v>
      </c>
      <c r="P91" s="51" t="s">
        <v>1194</v>
      </c>
      <c r="Q91" s="51" t="s">
        <v>2761</v>
      </c>
      <c r="S91" s="50" t="s">
        <v>3839</v>
      </c>
    </row>
    <row r="92" spans="1:19" x14ac:dyDescent="0.2">
      <c r="A92" s="51" t="s">
        <v>1631</v>
      </c>
      <c r="B92" s="51" t="s">
        <v>1528</v>
      </c>
      <c r="C92" s="51" t="s">
        <v>15</v>
      </c>
      <c r="D92" s="51" t="s">
        <v>1452</v>
      </c>
      <c r="E92" s="51" t="s">
        <v>1451</v>
      </c>
      <c r="F92" s="51" t="s">
        <v>1204</v>
      </c>
      <c r="G92" s="51" t="s">
        <v>1203</v>
      </c>
      <c r="H92" s="51" t="s">
        <v>1202</v>
      </c>
      <c r="I92" s="51" t="s">
        <v>1201</v>
      </c>
      <c r="J92" s="51" t="s">
        <v>2765</v>
      </c>
      <c r="K92" s="51" t="s">
        <v>2764</v>
      </c>
      <c r="L92" s="51" t="s">
        <v>1215</v>
      </c>
      <c r="M92" s="51" t="s">
        <v>3656</v>
      </c>
      <c r="N92" s="83">
        <f t="shared" si="1"/>
        <v>20494.5</v>
      </c>
      <c r="O92" s="51" t="s">
        <v>1195</v>
      </c>
      <c r="P92" s="51" t="s">
        <v>1194</v>
      </c>
      <c r="Q92" s="51" t="s">
        <v>2771</v>
      </c>
      <c r="S92" s="50" t="s">
        <v>4023</v>
      </c>
    </row>
    <row r="93" spans="1:19" x14ac:dyDescent="0.2">
      <c r="A93" s="51" t="s">
        <v>1631</v>
      </c>
      <c r="B93" s="51" t="s">
        <v>1528</v>
      </c>
      <c r="C93" s="51" t="s">
        <v>15</v>
      </c>
      <c r="D93" s="51" t="s">
        <v>1443</v>
      </c>
      <c r="E93" s="51" t="s">
        <v>1442</v>
      </c>
      <c r="F93" s="51" t="s">
        <v>1204</v>
      </c>
      <c r="G93" s="51" t="s">
        <v>1203</v>
      </c>
      <c r="H93" s="51" t="s">
        <v>1202</v>
      </c>
      <c r="I93" s="51" t="s">
        <v>1201</v>
      </c>
      <c r="J93" s="51" t="s">
        <v>2765</v>
      </c>
      <c r="K93" s="51" t="s">
        <v>2764</v>
      </c>
      <c r="L93" s="51" t="s">
        <v>1222</v>
      </c>
      <c r="M93" s="51" t="s">
        <v>3821</v>
      </c>
      <c r="N93" s="83">
        <f t="shared" si="1"/>
        <v>2375</v>
      </c>
      <c r="O93" s="51" t="s">
        <v>1195</v>
      </c>
      <c r="P93" s="51" t="s">
        <v>1194</v>
      </c>
      <c r="Q93" s="51" t="s">
        <v>2761</v>
      </c>
      <c r="S93" s="50" t="s">
        <v>3896</v>
      </c>
    </row>
    <row r="94" spans="1:19" x14ac:dyDescent="0.2">
      <c r="A94" s="51" t="s">
        <v>1631</v>
      </c>
      <c r="B94" s="51" t="s">
        <v>1528</v>
      </c>
      <c r="C94" s="51" t="s">
        <v>15</v>
      </c>
      <c r="D94" s="51" t="s">
        <v>1443</v>
      </c>
      <c r="E94" s="51" t="s">
        <v>1442</v>
      </c>
      <c r="F94" s="51" t="s">
        <v>1204</v>
      </c>
      <c r="G94" s="51" t="s">
        <v>1203</v>
      </c>
      <c r="H94" s="51" t="s">
        <v>1202</v>
      </c>
      <c r="I94" s="51" t="s">
        <v>1201</v>
      </c>
      <c r="J94" s="51" t="s">
        <v>2765</v>
      </c>
      <c r="K94" s="51" t="s">
        <v>2764</v>
      </c>
      <c r="L94" s="51" t="s">
        <v>1219</v>
      </c>
      <c r="M94" s="51" t="s">
        <v>3895</v>
      </c>
      <c r="N94" s="83">
        <f t="shared" si="1"/>
        <v>3099</v>
      </c>
      <c r="O94" s="51" t="s">
        <v>1195</v>
      </c>
      <c r="P94" s="51" t="s">
        <v>1194</v>
      </c>
      <c r="Q94" s="51" t="s">
        <v>2761</v>
      </c>
      <c r="S94" s="50" t="s">
        <v>3894</v>
      </c>
    </row>
    <row r="95" spans="1:19" x14ac:dyDescent="0.2">
      <c r="A95" s="51" t="s">
        <v>1631</v>
      </c>
      <c r="B95" s="51" t="s">
        <v>1528</v>
      </c>
      <c r="C95" s="51" t="s">
        <v>15</v>
      </c>
      <c r="D95" s="51" t="s">
        <v>1443</v>
      </c>
      <c r="E95" s="51" t="s">
        <v>1442</v>
      </c>
      <c r="F95" s="51" t="s">
        <v>1204</v>
      </c>
      <c r="G95" s="51" t="s">
        <v>1203</v>
      </c>
      <c r="H95" s="51" t="s">
        <v>1202</v>
      </c>
      <c r="I95" s="51" t="s">
        <v>1201</v>
      </c>
      <c r="J95" s="51" t="s">
        <v>2765</v>
      </c>
      <c r="K95" s="51" t="s">
        <v>2764</v>
      </c>
      <c r="L95" s="51" t="s">
        <v>1217</v>
      </c>
      <c r="M95" s="51" t="s">
        <v>3893</v>
      </c>
      <c r="N95" s="83">
        <f t="shared" si="1"/>
        <v>3199</v>
      </c>
      <c r="O95" s="51" t="s">
        <v>1195</v>
      </c>
      <c r="P95" s="51" t="s">
        <v>1194</v>
      </c>
      <c r="Q95" s="51" t="s">
        <v>2761</v>
      </c>
      <c r="S95" s="50" t="s">
        <v>3115</v>
      </c>
    </row>
    <row r="96" spans="1:19" x14ac:dyDescent="0.2">
      <c r="A96" s="51" t="s">
        <v>1631</v>
      </c>
      <c r="B96" s="51" t="s">
        <v>1528</v>
      </c>
      <c r="C96" s="51" t="s">
        <v>15</v>
      </c>
      <c r="D96" s="51" t="s">
        <v>1443</v>
      </c>
      <c r="E96" s="51" t="s">
        <v>1442</v>
      </c>
      <c r="F96" s="51" t="s">
        <v>1204</v>
      </c>
      <c r="G96" s="51" t="s">
        <v>1203</v>
      </c>
      <c r="H96" s="51" t="s">
        <v>1202</v>
      </c>
      <c r="I96" s="51" t="s">
        <v>1201</v>
      </c>
      <c r="J96" s="51" t="s">
        <v>2765</v>
      </c>
      <c r="K96" s="51" t="s">
        <v>2764</v>
      </c>
      <c r="L96" s="51" t="s">
        <v>1215</v>
      </c>
      <c r="M96" s="51" t="s">
        <v>3892</v>
      </c>
      <c r="N96" s="83">
        <f t="shared" si="1"/>
        <v>2690</v>
      </c>
      <c r="O96" s="51" t="s">
        <v>1195</v>
      </c>
      <c r="P96" s="51" t="s">
        <v>1194</v>
      </c>
      <c r="Q96" s="51" t="s">
        <v>2761</v>
      </c>
      <c r="S96" s="50" t="s">
        <v>3891</v>
      </c>
    </row>
    <row r="97" spans="1:19" x14ac:dyDescent="0.2">
      <c r="A97" s="51" t="s">
        <v>1631</v>
      </c>
      <c r="B97" s="51" t="s">
        <v>1528</v>
      </c>
      <c r="C97" s="51" t="s">
        <v>15</v>
      </c>
      <c r="D97" s="51" t="s">
        <v>1436</v>
      </c>
      <c r="E97" s="51" t="s">
        <v>1435</v>
      </c>
      <c r="F97" s="51" t="s">
        <v>1204</v>
      </c>
      <c r="G97" s="51" t="s">
        <v>1203</v>
      </c>
      <c r="H97" s="51" t="s">
        <v>1202</v>
      </c>
      <c r="I97" s="51" t="s">
        <v>1201</v>
      </c>
      <c r="J97" s="51" t="s">
        <v>2765</v>
      </c>
      <c r="K97" s="51" t="s">
        <v>2764</v>
      </c>
      <c r="L97" s="51" t="s">
        <v>1222</v>
      </c>
      <c r="M97" s="51" t="s">
        <v>2933</v>
      </c>
      <c r="N97" s="83">
        <f t="shared" si="1"/>
        <v>1200</v>
      </c>
      <c r="O97" s="51" t="s">
        <v>1195</v>
      </c>
      <c r="P97" s="51" t="s">
        <v>1194</v>
      </c>
      <c r="Q97" s="51" t="s">
        <v>2761</v>
      </c>
      <c r="S97" s="50" t="s">
        <v>2932</v>
      </c>
    </row>
    <row r="98" spans="1:19" x14ac:dyDescent="0.2">
      <c r="A98" s="51" t="s">
        <v>1631</v>
      </c>
      <c r="B98" s="51" t="s">
        <v>1528</v>
      </c>
      <c r="C98" s="51" t="s">
        <v>15</v>
      </c>
      <c r="D98" s="51" t="s">
        <v>1436</v>
      </c>
      <c r="E98" s="51" t="s">
        <v>1435</v>
      </c>
      <c r="F98" s="51" t="s">
        <v>1204</v>
      </c>
      <c r="G98" s="51" t="s">
        <v>1203</v>
      </c>
      <c r="H98" s="51" t="s">
        <v>1202</v>
      </c>
      <c r="I98" s="51" t="s">
        <v>1201</v>
      </c>
      <c r="J98" s="51" t="s">
        <v>2765</v>
      </c>
      <c r="K98" s="51" t="s">
        <v>2764</v>
      </c>
      <c r="L98" s="51" t="s">
        <v>1219</v>
      </c>
      <c r="M98" s="51" t="s">
        <v>3170</v>
      </c>
      <c r="N98" s="83">
        <f t="shared" si="1"/>
        <v>13999</v>
      </c>
      <c r="O98" s="51" t="s">
        <v>1195</v>
      </c>
      <c r="P98" s="51" t="s">
        <v>1194</v>
      </c>
      <c r="Q98" s="51" t="s">
        <v>2771</v>
      </c>
      <c r="S98" s="50" t="s">
        <v>2791</v>
      </c>
    </row>
    <row r="99" spans="1:19" x14ac:dyDescent="0.2">
      <c r="A99" s="51" t="s">
        <v>1631</v>
      </c>
      <c r="B99" s="51" t="s">
        <v>1528</v>
      </c>
      <c r="C99" s="51" t="s">
        <v>15</v>
      </c>
      <c r="D99" s="51" t="s">
        <v>1436</v>
      </c>
      <c r="E99" s="51" t="s">
        <v>1435</v>
      </c>
      <c r="F99" s="51" t="s">
        <v>1204</v>
      </c>
      <c r="G99" s="51" t="s">
        <v>1203</v>
      </c>
      <c r="H99" s="51" t="s">
        <v>1202</v>
      </c>
      <c r="I99" s="51" t="s">
        <v>1201</v>
      </c>
      <c r="J99" s="51" t="s">
        <v>2765</v>
      </c>
      <c r="K99" s="51" t="s">
        <v>2764</v>
      </c>
      <c r="L99" s="51" t="s">
        <v>1217</v>
      </c>
      <c r="M99" s="51" t="s">
        <v>3890</v>
      </c>
      <c r="N99" s="83">
        <f t="shared" si="1"/>
        <v>2999.01</v>
      </c>
      <c r="O99" s="51" t="s">
        <v>1195</v>
      </c>
      <c r="P99" s="51" t="s">
        <v>1194</v>
      </c>
      <c r="Q99" s="51" t="s">
        <v>2761</v>
      </c>
      <c r="S99" s="50" t="s">
        <v>2848</v>
      </c>
    </row>
    <row r="100" spans="1:19" x14ac:dyDescent="0.2">
      <c r="A100" s="51" t="s">
        <v>1631</v>
      </c>
      <c r="B100" s="51" t="s">
        <v>1528</v>
      </c>
      <c r="C100" s="51" t="s">
        <v>15</v>
      </c>
      <c r="D100" s="51" t="s">
        <v>1436</v>
      </c>
      <c r="E100" s="51" t="s">
        <v>1435</v>
      </c>
      <c r="F100" s="51" t="s">
        <v>1204</v>
      </c>
      <c r="G100" s="51" t="s">
        <v>1203</v>
      </c>
      <c r="H100" s="51" t="s">
        <v>1202</v>
      </c>
      <c r="I100" s="51" t="s">
        <v>1201</v>
      </c>
      <c r="J100" s="51" t="s">
        <v>2765</v>
      </c>
      <c r="K100" s="51" t="s">
        <v>2764</v>
      </c>
      <c r="L100" s="51" t="s">
        <v>1215</v>
      </c>
      <c r="M100" s="51" t="s">
        <v>3167</v>
      </c>
      <c r="N100" s="83">
        <f t="shared" si="1"/>
        <v>4889</v>
      </c>
      <c r="O100" s="51" t="s">
        <v>1195</v>
      </c>
      <c r="P100" s="51" t="s">
        <v>1194</v>
      </c>
      <c r="Q100" s="51" t="s">
        <v>2761</v>
      </c>
      <c r="S100" s="50" t="s">
        <v>4022</v>
      </c>
    </row>
    <row r="101" spans="1:19" x14ac:dyDescent="0.2">
      <c r="A101" s="51" t="s">
        <v>1631</v>
      </c>
      <c r="B101" s="51" t="s">
        <v>1528</v>
      </c>
      <c r="C101" s="51" t="s">
        <v>15</v>
      </c>
      <c r="D101" s="51" t="s">
        <v>1430</v>
      </c>
      <c r="E101" s="51" t="s">
        <v>1429</v>
      </c>
      <c r="F101" s="51" t="s">
        <v>1204</v>
      </c>
      <c r="G101" s="51" t="s">
        <v>1203</v>
      </c>
      <c r="H101" s="51" t="s">
        <v>1202</v>
      </c>
      <c r="I101" s="51" t="s">
        <v>1201</v>
      </c>
      <c r="J101" s="51" t="s">
        <v>2765</v>
      </c>
      <c r="K101" s="51" t="s">
        <v>2764</v>
      </c>
      <c r="L101" s="51" t="s">
        <v>1222</v>
      </c>
      <c r="M101" s="51" t="s">
        <v>3887</v>
      </c>
      <c r="N101" s="83">
        <f t="shared" si="1"/>
        <v>2599</v>
      </c>
      <c r="O101" s="51" t="s">
        <v>1195</v>
      </c>
      <c r="P101" s="51" t="s">
        <v>1194</v>
      </c>
      <c r="Q101" s="51" t="s">
        <v>2761</v>
      </c>
      <c r="S101" s="50" t="s">
        <v>2840</v>
      </c>
    </row>
    <row r="102" spans="1:19" x14ac:dyDescent="0.2">
      <c r="A102" s="51" t="s">
        <v>1631</v>
      </c>
      <c r="B102" s="51" t="s">
        <v>1528</v>
      </c>
      <c r="C102" s="51" t="s">
        <v>15</v>
      </c>
      <c r="D102" s="51" t="s">
        <v>1430</v>
      </c>
      <c r="E102" s="51" t="s">
        <v>1429</v>
      </c>
      <c r="F102" s="51" t="s">
        <v>1204</v>
      </c>
      <c r="G102" s="51" t="s">
        <v>1203</v>
      </c>
      <c r="H102" s="51" t="s">
        <v>1202</v>
      </c>
      <c r="I102" s="51" t="s">
        <v>1201</v>
      </c>
      <c r="J102" s="51" t="s">
        <v>2765</v>
      </c>
      <c r="K102" s="51" t="s">
        <v>2764</v>
      </c>
      <c r="L102" s="51" t="s">
        <v>1219</v>
      </c>
      <c r="M102" s="51" t="s">
        <v>2925</v>
      </c>
      <c r="N102" s="83">
        <f t="shared" si="1"/>
        <v>1370.22</v>
      </c>
      <c r="O102" s="51" t="s">
        <v>1195</v>
      </c>
      <c r="P102" s="51" t="s">
        <v>1194</v>
      </c>
      <c r="Q102" s="51" t="s">
        <v>2761</v>
      </c>
      <c r="S102" s="50" t="s">
        <v>3886</v>
      </c>
    </row>
    <row r="103" spans="1:19" x14ac:dyDescent="0.2">
      <c r="A103" s="51" t="s">
        <v>1631</v>
      </c>
      <c r="B103" s="51" t="s">
        <v>1528</v>
      </c>
      <c r="C103" s="51" t="s">
        <v>15</v>
      </c>
      <c r="D103" s="51" t="s">
        <v>1430</v>
      </c>
      <c r="E103" s="51" t="s">
        <v>1429</v>
      </c>
      <c r="F103" s="51" t="s">
        <v>1204</v>
      </c>
      <c r="G103" s="51" t="s">
        <v>1203</v>
      </c>
      <c r="H103" s="51" t="s">
        <v>1202</v>
      </c>
      <c r="I103" s="51" t="s">
        <v>1201</v>
      </c>
      <c r="J103" s="51" t="s">
        <v>2765</v>
      </c>
      <c r="K103" s="51" t="s">
        <v>2764</v>
      </c>
      <c r="L103" s="51" t="s">
        <v>1217</v>
      </c>
      <c r="M103" s="51" t="s">
        <v>3885</v>
      </c>
      <c r="N103" s="83">
        <f t="shared" si="1"/>
        <v>24589</v>
      </c>
      <c r="O103" s="51" t="s">
        <v>1195</v>
      </c>
      <c r="P103" s="51" t="s">
        <v>1194</v>
      </c>
      <c r="Q103" s="51" t="s">
        <v>2771</v>
      </c>
      <c r="S103" s="50" t="s">
        <v>3884</v>
      </c>
    </row>
    <row r="104" spans="1:19" x14ac:dyDescent="0.2">
      <c r="A104" s="51" t="s">
        <v>1631</v>
      </c>
      <c r="B104" s="51" t="s">
        <v>1528</v>
      </c>
      <c r="C104" s="51" t="s">
        <v>15</v>
      </c>
      <c r="D104" s="51" t="s">
        <v>1430</v>
      </c>
      <c r="E104" s="51" t="s">
        <v>1429</v>
      </c>
      <c r="F104" s="51" t="s">
        <v>1204</v>
      </c>
      <c r="G104" s="51" t="s">
        <v>1203</v>
      </c>
      <c r="H104" s="51" t="s">
        <v>1202</v>
      </c>
      <c r="I104" s="51" t="s">
        <v>1201</v>
      </c>
      <c r="J104" s="51" t="s">
        <v>2765</v>
      </c>
      <c r="K104" s="51" t="s">
        <v>2764</v>
      </c>
      <c r="L104" s="51" t="s">
        <v>1215</v>
      </c>
      <c r="M104" s="51" t="s">
        <v>3883</v>
      </c>
      <c r="N104" s="83">
        <f t="shared" si="1"/>
        <v>2490</v>
      </c>
      <c r="O104" s="51" t="s">
        <v>1195</v>
      </c>
      <c r="P104" s="51" t="s">
        <v>1194</v>
      </c>
      <c r="Q104" s="51" t="s">
        <v>2761</v>
      </c>
      <c r="S104" s="50" t="s">
        <v>3118</v>
      </c>
    </row>
    <row r="105" spans="1:19" x14ac:dyDescent="0.2">
      <c r="A105" s="51" t="s">
        <v>1631</v>
      </c>
      <c r="B105" s="51" t="s">
        <v>1528</v>
      </c>
      <c r="C105" s="51" t="s">
        <v>15</v>
      </c>
      <c r="D105" s="51" t="s">
        <v>1425</v>
      </c>
      <c r="E105" s="51" t="s">
        <v>1424</v>
      </c>
      <c r="F105" s="51" t="s">
        <v>1204</v>
      </c>
      <c r="G105" s="51" t="s">
        <v>1203</v>
      </c>
      <c r="H105" s="51" t="s">
        <v>1202</v>
      </c>
      <c r="I105" s="51" t="s">
        <v>1201</v>
      </c>
      <c r="J105" s="51" t="s">
        <v>2765</v>
      </c>
      <c r="K105" s="51" t="s">
        <v>2764</v>
      </c>
      <c r="L105" s="51" t="s">
        <v>1222</v>
      </c>
      <c r="M105" s="51" t="s">
        <v>3644</v>
      </c>
      <c r="N105" s="83">
        <f t="shared" si="1"/>
        <v>2999.01</v>
      </c>
      <c r="O105" s="51" t="s">
        <v>1195</v>
      </c>
      <c r="P105" s="51" t="s">
        <v>1194</v>
      </c>
      <c r="Q105" s="51" t="s">
        <v>2761</v>
      </c>
      <c r="S105" s="50" t="s">
        <v>2848</v>
      </c>
    </row>
    <row r="106" spans="1:19" x14ac:dyDescent="0.2">
      <c r="A106" s="51" t="s">
        <v>1631</v>
      </c>
      <c r="B106" s="51" t="s">
        <v>1528</v>
      </c>
      <c r="C106" s="51" t="s">
        <v>15</v>
      </c>
      <c r="D106" s="51" t="s">
        <v>1425</v>
      </c>
      <c r="E106" s="51" t="s">
        <v>1424</v>
      </c>
      <c r="F106" s="51" t="s">
        <v>1204</v>
      </c>
      <c r="G106" s="51" t="s">
        <v>1203</v>
      </c>
      <c r="H106" s="51" t="s">
        <v>1202</v>
      </c>
      <c r="I106" s="51" t="s">
        <v>1201</v>
      </c>
      <c r="J106" s="51" t="s">
        <v>2765</v>
      </c>
      <c r="K106" s="51" t="s">
        <v>2764</v>
      </c>
      <c r="L106" s="51" t="s">
        <v>1219</v>
      </c>
      <c r="M106" s="51" t="s">
        <v>3882</v>
      </c>
      <c r="N106" s="83">
        <f t="shared" si="1"/>
        <v>53899</v>
      </c>
      <c r="O106" s="51" t="s">
        <v>1195</v>
      </c>
      <c r="P106" s="51" t="s">
        <v>1194</v>
      </c>
      <c r="Q106" s="51" t="s">
        <v>2771</v>
      </c>
      <c r="S106" s="50" t="s">
        <v>3881</v>
      </c>
    </row>
    <row r="107" spans="1:19" x14ac:dyDescent="0.2">
      <c r="A107" s="51" t="s">
        <v>1631</v>
      </c>
      <c r="B107" s="51" t="s">
        <v>1528</v>
      </c>
      <c r="C107" s="51" t="s">
        <v>15</v>
      </c>
      <c r="D107" s="51" t="s">
        <v>1425</v>
      </c>
      <c r="E107" s="51" t="s">
        <v>1424</v>
      </c>
      <c r="F107" s="51" t="s">
        <v>1204</v>
      </c>
      <c r="G107" s="51" t="s">
        <v>1203</v>
      </c>
      <c r="H107" s="51" t="s">
        <v>1202</v>
      </c>
      <c r="I107" s="51" t="s">
        <v>1201</v>
      </c>
      <c r="J107" s="51" t="s">
        <v>2765</v>
      </c>
      <c r="K107" s="51" t="s">
        <v>2764</v>
      </c>
      <c r="L107" s="51" t="s">
        <v>1217</v>
      </c>
      <c r="M107" s="51" t="s">
        <v>4021</v>
      </c>
      <c r="N107" s="83">
        <f t="shared" si="1"/>
        <v>4899</v>
      </c>
      <c r="O107" s="51" t="s">
        <v>1195</v>
      </c>
      <c r="P107" s="51" t="s">
        <v>1194</v>
      </c>
      <c r="Q107" s="51" t="s">
        <v>2761</v>
      </c>
      <c r="S107" s="50" t="s">
        <v>3898</v>
      </c>
    </row>
    <row r="108" spans="1:19" x14ac:dyDescent="0.2">
      <c r="A108" s="51" t="s">
        <v>1631</v>
      </c>
      <c r="B108" s="51" t="s">
        <v>1528</v>
      </c>
      <c r="C108" s="51" t="s">
        <v>15</v>
      </c>
      <c r="D108" s="51" t="s">
        <v>1425</v>
      </c>
      <c r="E108" s="51" t="s">
        <v>1424</v>
      </c>
      <c r="F108" s="51" t="s">
        <v>1204</v>
      </c>
      <c r="G108" s="51" t="s">
        <v>1203</v>
      </c>
      <c r="H108" s="51" t="s">
        <v>1202</v>
      </c>
      <c r="I108" s="51" t="s">
        <v>1201</v>
      </c>
      <c r="J108" s="51" t="s">
        <v>2765</v>
      </c>
      <c r="K108" s="51" t="s">
        <v>2764</v>
      </c>
      <c r="L108" s="51" t="s">
        <v>1215</v>
      </c>
      <c r="M108" s="51" t="s">
        <v>3641</v>
      </c>
      <c r="N108" s="83">
        <f t="shared" si="1"/>
        <v>2990</v>
      </c>
      <c r="O108" s="51" t="s">
        <v>1195</v>
      </c>
      <c r="P108" s="51" t="s">
        <v>1194</v>
      </c>
      <c r="Q108" s="51" t="s">
        <v>2761</v>
      </c>
      <c r="S108" s="50" t="s">
        <v>2774</v>
      </c>
    </row>
    <row r="109" spans="1:19" x14ac:dyDescent="0.2">
      <c r="A109" s="51" t="s">
        <v>1631</v>
      </c>
      <c r="B109" s="51" t="s">
        <v>1528</v>
      </c>
      <c r="C109" s="51" t="s">
        <v>15</v>
      </c>
      <c r="D109" s="51" t="s">
        <v>1417</v>
      </c>
      <c r="E109" s="51" t="s">
        <v>1416</v>
      </c>
      <c r="F109" s="51" t="s">
        <v>1204</v>
      </c>
      <c r="G109" s="51" t="s">
        <v>1203</v>
      </c>
      <c r="H109" s="51" t="s">
        <v>1202</v>
      </c>
      <c r="I109" s="51" t="s">
        <v>1201</v>
      </c>
      <c r="J109" s="51" t="s">
        <v>2765</v>
      </c>
      <c r="K109" s="51" t="s">
        <v>2764</v>
      </c>
      <c r="L109" s="51" t="s">
        <v>1222</v>
      </c>
      <c r="M109" s="51" t="s">
        <v>3640</v>
      </c>
      <c r="N109" s="83">
        <f t="shared" si="1"/>
        <v>15799</v>
      </c>
      <c r="O109" s="51" t="s">
        <v>1195</v>
      </c>
      <c r="P109" s="51" t="s">
        <v>1194</v>
      </c>
      <c r="Q109" s="51" t="s">
        <v>2771</v>
      </c>
      <c r="S109" s="50" t="s">
        <v>3824</v>
      </c>
    </row>
    <row r="110" spans="1:19" x14ac:dyDescent="0.2">
      <c r="A110" s="51" t="s">
        <v>1631</v>
      </c>
      <c r="B110" s="51" t="s">
        <v>1528</v>
      </c>
      <c r="C110" s="51" t="s">
        <v>15</v>
      </c>
      <c r="D110" s="51" t="s">
        <v>1417</v>
      </c>
      <c r="E110" s="51" t="s">
        <v>1416</v>
      </c>
      <c r="F110" s="51" t="s">
        <v>1204</v>
      </c>
      <c r="G110" s="51" t="s">
        <v>1203</v>
      </c>
      <c r="H110" s="51" t="s">
        <v>1202</v>
      </c>
      <c r="I110" s="51" t="s">
        <v>1201</v>
      </c>
      <c r="J110" s="51" t="s">
        <v>2765</v>
      </c>
      <c r="K110" s="51" t="s">
        <v>2764</v>
      </c>
      <c r="L110" s="51" t="s">
        <v>1219</v>
      </c>
      <c r="M110" s="51" t="s">
        <v>3879</v>
      </c>
      <c r="N110" s="83">
        <f t="shared" si="1"/>
        <v>2999</v>
      </c>
      <c r="O110" s="51" t="s">
        <v>1195</v>
      </c>
      <c r="P110" s="51" t="s">
        <v>1194</v>
      </c>
      <c r="Q110" s="51" t="s">
        <v>2761</v>
      </c>
      <c r="S110" s="50" t="s">
        <v>2963</v>
      </c>
    </row>
    <row r="111" spans="1:19" x14ac:dyDescent="0.2">
      <c r="A111" s="51" t="s">
        <v>1631</v>
      </c>
      <c r="B111" s="51" t="s">
        <v>1528</v>
      </c>
      <c r="C111" s="51" t="s">
        <v>15</v>
      </c>
      <c r="D111" s="51" t="s">
        <v>1417</v>
      </c>
      <c r="E111" s="51" t="s">
        <v>1416</v>
      </c>
      <c r="F111" s="51" t="s">
        <v>1204</v>
      </c>
      <c r="G111" s="51" t="s">
        <v>1203</v>
      </c>
      <c r="H111" s="51" t="s">
        <v>1202</v>
      </c>
      <c r="I111" s="51" t="s">
        <v>1201</v>
      </c>
      <c r="J111" s="51" t="s">
        <v>2765</v>
      </c>
      <c r="K111" s="51" t="s">
        <v>2764</v>
      </c>
      <c r="L111" s="51" t="s">
        <v>1217</v>
      </c>
      <c r="M111" s="51" t="s">
        <v>3157</v>
      </c>
      <c r="N111" s="83">
        <f t="shared" si="1"/>
        <v>1690</v>
      </c>
      <c r="O111" s="51" t="s">
        <v>1195</v>
      </c>
      <c r="P111" s="51" t="s">
        <v>1194</v>
      </c>
      <c r="Q111" s="51" t="s">
        <v>2761</v>
      </c>
      <c r="S111" s="50" t="s">
        <v>2870</v>
      </c>
    </row>
    <row r="112" spans="1:19" x14ac:dyDescent="0.2">
      <c r="A112" s="51" t="s">
        <v>1631</v>
      </c>
      <c r="B112" s="51" t="s">
        <v>1528</v>
      </c>
      <c r="C112" s="51" t="s">
        <v>15</v>
      </c>
      <c r="D112" s="51" t="s">
        <v>1417</v>
      </c>
      <c r="E112" s="51" t="s">
        <v>1416</v>
      </c>
      <c r="F112" s="51" t="s">
        <v>1204</v>
      </c>
      <c r="G112" s="51" t="s">
        <v>1203</v>
      </c>
      <c r="H112" s="51" t="s">
        <v>1202</v>
      </c>
      <c r="I112" s="51" t="s">
        <v>1201</v>
      </c>
      <c r="J112" s="51" t="s">
        <v>2765</v>
      </c>
      <c r="K112" s="51" t="s">
        <v>2764</v>
      </c>
      <c r="L112" s="51" t="s">
        <v>1215</v>
      </c>
      <c r="M112" s="51" t="s">
        <v>3878</v>
      </c>
      <c r="N112" s="83">
        <f t="shared" si="1"/>
        <v>3799</v>
      </c>
      <c r="O112" s="51" t="s">
        <v>1195</v>
      </c>
      <c r="P112" s="51" t="s">
        <v>1194</v>
      </c>
      <c r="Q112" s="51" t="s">
        <v>2761</v>
      </c>
      <c r="S112" s="50" t="s">
        <v>3219</v>
      </c>
    </row>
    <row r="113" spans="1:19" x14ac:dyDescent="0.2">
      <c r="A113" s="51" t="s">
        <v>1631</v>
      </c>
      <c r="B113" s="51" t="s">
        <v>1528</v>
      </c>
      <c r="C113" s="51" t="s">
        <v>15</v>
      </c>
      <c r="D113" s="51" t="s">
        <v>1405</v>
      </c>
      <c r="E113" s="51" t="s">
        <v>1404</v>
      </c>
      <c r="F113" s="51" t="s">
        <v>1204</v>
      </c>
      <c r="G113" s="51" t="s">
        <v>1203</v>
      </c>
      <c r="H113" s="51" t="s">
        <v>1202</v>
      </c>
      <c r="I113" s="51" t="s">
        <v>1201</v>
      </c>
      <c r="J113" s="51" t="s">
        <v>2765</v>
      </c>
      <c r="K113" s="51" t="s">
        <v>2764</v>
      </c>
      <c r="L113" s="51" t="s">
        <v>1222</v>
      </c>
      <c r="M113" s="51" t="s">
        <v>3156</v>
      </c>
      <c r="N113" s="83">
        <f t="shared" si="1"/>
        <v>23900</v>
      </c>
      <c r="O113" s="51" t="s">
        <v>1195</v>
      </c>
      <c r="P113" s="51" t="s">
        <v>1194</v>
      </c>
      <c r="Q113" s="51" t="s">
        <v>2771</v>
      </c>
      <c r="S113" s="50" t="s">
        <v>4020</v>
      </c>
    </row>
    <row r="114" spans="1:19" x14ac:dyDescent="0.2">
      <c r="A114" s="51" t="s">
        <v>1631</v>
      </c>
      <c r="B114" s="51" t="s">
        <v>1528</v>
      </c>
      <c r="C114" s="51" t="s">
        <v>15</v>
      </c>
      <c r="D114" s="51" t="s">
        <v>1405</v>
      </c>
      <c r="E114" s="51" t="s">
        <v>1404</v>
      </c>
      <c r="F114" s="51" t="s">
        <v>1204</v>
      </c>
      <c r="G114" s="51" t="s">
        <v>1203</v>
      </c>
      <c r="H114" s="51" t="s">
        <v>1202</v>
      </c>
      <c r="I114" s="51" t="s">
        <v>1201</v>
      </c>
      <c r="J114" s="51" t="s">
        <v>2765</v>
      </c>
      <c r="K114" s="51" t="s">
        <v>2764</v>
      </c>
      <c r="L114" s="51" t="s">
        <v>1219</v>
      </c>
      <c r="M114" s="51" t="s">
        <v>4019</v>
      </c>
      <c r="N114" s="83">
        <f t="shared" si="1"/>
        <v>4500</v>
      </c>
      <c r="O114" s="51" t="s">
        <v>1195</v>
      </c>
      <c r="P114" s="51" t="s">
        <v>1194</v>
      </c>
      <c r="Q114" s="51" t="s">
        <v>2761</v>
      </c>
      <c r="S114" s="50" t="s">
        <v>4018</v>
      </c>
    </row>
    <row r="115" spans="1:19" x14ac:dyDescent="0.2">
      <c r="A115" s="51" t="s">
        <v>1631</v>
      </c>
      <c r="B115" s="51" t="s">
        <v>1528</v>
      </c>
      <c r="C115" s="51" t="s">
        <v>15</v>
      </c>
      <c r="D115" s="51" t="s">
        <v>1405</v>
      </c>
      <c r="E115" s="51" t="s">
        <v>1404</v>
      </c>
      <c r="F115" s="51" t="s">
        <v>1204</v>
      </c>
      <c r="G115" s="51" t="s">
        <v>1203</v>
      </c>
      <c r="H115" s="51" t="s">
        <v>1202</v>
      </c>
      <c r="I115" s="51" t="s">
        <v>1201</v>
      </c>
      <c r="J115" s="51" t="s">
        <v>2765</v>
      </c>
      <c r="K115" s="51" t="s">
        <v>2764</v>
      </c>
      <c r="L115" s="51" t="s">
        <v>1217</v>
      </c>
      <c r="M115" s="51" t="s">
        <v>3875</v>
      </c>
      <c r="N115" s="83">
        <f t="shared" si="1"/>
        <v>2699</v>
      </c>
      <c r="O115" s="51" t="s">
        <v>1195</v>
      </c>
      <c r="P115" s="51" t="s">
        <v>1194</v>
      </c>
      <c r="Q115" s="51" t="s">
        <v>2761</v>
      </c>
      <c r="S115" s="50" t="s">
        <v>3140</v>
      </c>
    </row>
    <row r="116" spans="1:19" x14ac:dyDescent="0.2">
      <c r="A116" s="51" t="s">
        <v>1631</v>
      </c>
      <c r="B116" s="51" t="s">
        <v>1528</v>
      </c>
      <c r="C116" s="51" t="s">
        <v>15</v>
      </c>
      <c r="D116" s="51" t="s">
        <v>1405</v>
      </c>
      <c r="E116" s="51" t="s">
        <v>1404</v>
      </c>
      <c r="F116" s="51" t="s">
        <v>1204</v>
      </c>
      <c r="G116" s="51" t="s">
        <v>1203</v>
      </c>
      <c r="H116" s="51" t="s">
        <v>1202</v>
      </c>
      <c r="I116" s="51" t="s">
        <v>1201</v>
      </c>
      <c r="J116" s="51" t="s">
        <v>2765</v>
      </c>
      <c r="K116" s="51" t="s">
        <v>2764</v>
      </c>
      <c r="L116" s="51" t="s">
        <v>1215</v>
      </c>
      <c r="M116" s="51" t="s">
        <v>3874</v>
      </c>
      <c r="N116" s="83">
        <f t="shared" si="1"/>
        <v>1350</v>
      </c>
      <c r="O116" s="51" t="s">
        <v>1195</v>
      </c>
      <c r="P116" s="51" t="s">
        <v>1194</v>
      </c>
      <c r="Q116" s="51" t="s">
        <v>2761</v>
      </c>
      <c r="S116" s="50" t="s">
        <v>2842</v>
      </c>
    </row>
    <row r="117" spans="1:19" x14ac:dyDescent="0.2">
      <c r="A117" s="51" t="s">
        <v>1631</v>
      </c>
      <c r="B117" s="51" t="s">
        <v>1528</v>
      </c>
      <c r="C117" s="51" t="s">
        <v>15</v>
      </c>
      <c r="D117" s="51" t="s">
        <v>1400</v>
      </c>
      <c r="E117" s="51" t="s">
        <v>1399</v>
      </c>
      <c r="F117" s="51" t="s">
        <v>1204</v>
      </c>
      <c r="G117" s="51" t="s">
        <v>1203</v>
      </c>
      <c r="H117" s="51" t="s">
        <v>1202</v>
      </c>
      <c r="I117" s="51" t="s">
        <v>1201</v>
      </c>
      <c r="J117" s="51" t="s">
        <v>2765</v>
      </c>
      <c r="K117" s="51" t="s">
        <v>2764</v>
      </c>
      <c r="L117" s="51" t="s">
        <v>1222</v>
      </c>
      <c r="M117" s="51" t="s">
        <v>3873</v>
      </c>
      <c r="N117" s="83">
        <f t="shared" si="1"/>
        <v>1755</v>
      </c>
      <c r="O117" s="51" t="s">
        <v>1195</v>
      </c>
      <c r="P117" s="51" t="s">
        <v>1194</v>
      </c>
      <c r="Q117" s="51" t="s">
        <v>2761</v>
      </c>
      <c r="S117" s="50" t="s">
        <v>3583</v>
      </c>
    </row>
    <row r="118" spans="1:19" x14ac:dyDescent="0.2">
      <c r="A118" s="51" t="s">
        <v>1631</v>
      </c>
      <c r="B118" s="51" t="s">
        <v>1528</v>
      </c>
      <c r="C118" s="51" t="s">
        <v>15</v>
      </c>
      <c r="D118" s="51" t="s">
        <v>1400</v>
      </c>
      <c r="E118" s="51" t="s">
        <v>1399</v>
      </c>
      <c r="F118" s="51" t="s">
        <v>1204</v>
      </c>
      <c r="G118" s="51" t="s">
        <v>1203</v>
      </c>
      <c r="H118" s="51" t="s">
        <v>1202</v>
      </c>
      <c r="I118" s="51" t="s">
        <v>1201</v>
      </c>
      <c r="J118" s="51" t="s">
        <v>2765</v>
      </c>
      <c r="K118" s="51" t="s">
        <v>2764</v>
      </c>
      <c r="L118" s="51" t="s">
        <v>1219</v>
      </c>
      <c r="M118" s="51" t="s">
        <v>2896</v>
      </c>
      <c r="N118" s="83">
        <f t="shared" si="1"/>
        <v>1990.03</v>
      </c>
      <c r="O118" s="51" t="s">
        <v>1195</v>
      </c>
      <c r="P118" s="51" t="s">
        <v>1194</v>
      </c>
      <c r="Q118" s="51" t="s">
        <v>2761</v>
      </c>
      <c r="S118" s="50" t="s">
        <v>4017</v>
      </c>
    </row>
    <row r="119" spans="1:19" x14ac:dyDescent="0.2">
      <c r="A119" s="51" t="s">
        <v>1631</v>
      </c>
      <c r="B119" s="51" t="s">
        <v>1528</v>
      </c>
      <c r="C119" s="51" t="s">
        <v>15</v>
      </c>
      <c r="D119" s="51" t="s">
        <v>1400</v>
      </c>
      <c r="E119" s="51" t="s">
        <v>1399</v>
      </c>
      <c r="F119" s="51" t="s">
        <v>1204</v>
      </c>
      <c r="G119" s="51" t="s">
        <v>1203</v>
      </c>
      <c r="H119" s="51" t="s">
        <v>1202</v>
      </c>
      <c r="I119" s="51" t="s">
        <v>1201</v>
      </c>
      <c r="J119" s="51" t="s">
        <v>2765</v>
      </c>
      <c r="K119" s="51" t="s">
        <v>2764</v>
      </c>
      <c r="L119" s="51" t="s">
        <v>1217</v>
      </c>
      <c r="M119" s="51" t="s">
        <v>3871</v>
      </c>
      <c r="N119" s="83">
        <f t="shared" si="1"/>
        <v>3699</v>
      </c>
      <c r="O119" s="51" t="s">
        <v>1195</v>
      </c>
      <c r="P119" s="51" t="s">
        <v>1194</v>
      </c>
      <c r="Q119" s="51" t="s">
        <v>2761</v>
      </c>
      <c r="S119" s="50" t="s">
        <v>3261</v>
      </c>
    </row>
    <row r="120" spans="1:19" x14ac:dyDescent="0.2">
      <c r="A120" s="51" t="s">
        <v>1631</v>
      </c>
      <c r="B120" s="51" t="s">
        <v>1528</v>
      </c>
      <c r="C120" s="51" t="s">
        <v>15</v>
      </c>
      <c r="D120" s="51" t="s">
        <v>1400</v>
      </c>
      <c r="E120" s="51" t="s">
        <v>1399</v>
      </c>
      <c r="F120" s="51" t="s">
        <v>1204</v>
      </c>
      <c r="G120" s="51" t="s">
        <v>1203</v>
      </c>
      <c r="H120" s="51" t="s">
        <v>1202</v>
      </c>
      <c r="I120" s="51" t="s">
        <v>1201</v>
      </c>
      <c r="J120" s="51" t="s">
        <v>2765</v>
      </c>
      <c r="K120" s="51" t="s">
        <v>2764</v>
      </c>
      <c r="L120" s="51" t="s">
        <v>1215</v>
      </c>
      <c r="M120" s="51" t="s">
        <v>3364</v>
      </c>
      <c r="N120" s="83">
        <f t="shared" si="1"/>
        <v>3799</v>
      </c>
      <c r="O120" s="51" t="s">
        <v>1195</v>
      </c>
      <c r="P120" s="51" t="s">
        <v>1194</v>
      </c>
      <c r="Q120" s="51" t="s">
        <v>2761</v>
      </c>
      <c r="S120" s="50" t="s">
        <v>3219</v>
      </c>
    </row>
    <row r="121" spans="1:19" x14ac:dyDescent="0.2">
      <c r="A121" s="51" t="s">
        <v>1631</v>
      </c>
      <c r="B121" s="51" t="s">
        <v>1528</v>
      </c>
      <c r="C121" s="51" t="s">
        <v>15</v>
      </c>
      <c r="D121" s="51" t="s">
        <v>1390</v>
      </c>
      <c r="E121" s="51" t="s">
        <v>1389</v>
      </c>
      <c r="F121" s="51" t="s">
        <v>1204</v>
      </c>
      <c r="G121" s="51" t="s">
        <v>1203</v>
      </c>
      <c r="H121" s="51" t="s">
        <v>1202</v>
      </c>
      <c r="I121" s="51" t="s">
        <v>1201</v>
      </c>
      <c r="J121" s="51" t="s">
        <v>2765</v>
      </c>
      <c r="K121" s="51" t="s">
        <v>2764</v>
      </c>
      <c r="L121" s="51" t="s">
        <v>1222</v>
      </c>
      <c r="M121" s="51" t="s">
        <v>2893</v>
      </c>
      <c r="N121" s="83">
        <f t="shared" si="1"/>
        <v>14199</v>
      </c>
      <c r="O121" s="51" t="s">
        <v>1195</v>
      </c>
      <c r="P121" s="51" t="s">
        <v>1194</v>
      </c>
      <c r="Q121" s="51" t="s">
        <v>2771</v>
      </c>
      <c r="S121" s="50" t="s">
        <v>4016</v>
      </c>
    </row>
    <row r="122" spans="1:19" x14ac:dyDescent="0.2">
      <c r="A122" s="51" t="s">
        <v>1631</v>
      </c>
      <c r="B122" s="51" t="s">
        <v>1528</v>
      </c>
      <c r="C122" s="51" t="s">
        <v>15</v>
      </c>
      <c r="D122" s="51" t="s">
        <v>1390</v>
      </c>
      <c r="E122" s="51" t="s">
        <v>1389</v>
      </c>
      <c r="F122" s="51" t="s">
        <v>1204</v>
      </c>
      <c r="G122" s="51" t="s">
        <v>1203</v>
      </c>
      <c r="H122" s="51" t="s">
        <v>1202</v>
      </c>
      <c r="I122" s="51" t="s">
        <v>1201</v>
      </c>
      <c r="J122" s="51" t="s">
        <v>2765</v>
      </c>
      <c r="K122" s="51" t="s">
        <v>2764</v>
      </c>
      <c r="L122" s="51" t="s">
        <v>1219</v>
      </c>
      <c r="M122" s="51" t="s">
        <v>3869</v>
      </c>
      <c r="N122" s="83">
        <f t="shared" si="1"/>
        <v>3599</v>
      </c>
      <c r="O122" s="51" t="s">
        <v>1195</v>
      </c>
      <c r="P122" s="51" t="s">
        <v>1194</v>
      </c>
      <c r="Q122" s="51" t="s">
        <v>2761</v>
      </c>
      <c r="S122" s="50" t="s">
        <v>3021</v>
      </c>
    </row>
    <row r="123" spans="1:19" x14ac:dyDescent="0.2">
      <c r="A123" s="51" t="s">
        <v>1631</v>
      </c>
      <c r="B123" s="51" t="s">
        <v>1528</v>
      </c>
      <c r="C123" s="51" t="s">
        <v>15</v>
      </c>
      <c r="D123" s="51" t="s">
        <v>1390</v>
      </c>
      <c r="E123" s="51" t="s">
        <v>1389</v>
      </c>
      <c r="F123" s="51" t="s">
        <v>1204</v>
      </c>
      <c r="G123" s="51" t="s">
        <v>1203</v>
      </c>
      <c r="H123" s="51" t="s">
        <v>1202</v>
      </c>
      <c r="I123" s="51" t="s">
        <v>1201</v>
      </c>
      <c r="J123" s="51" t="s">
        <v>2765</v>
      </c>
      <c r="K123" s="51" t="s">
        <v>2764</v>
      </c>
      <c r="L123" s="51" t="s">
        <v>1217</v>
      </c>
      <c r="M123" s="51" t="s">
        <v>2891</v>
      </c>
      <c r="N123" s="83">
        <f t="shared" si="1"/>
        <v>3799</v>
      </c>
      <c r="O123" s="51" t="s">
        <v>1195</v>
      </c>
      <c r="P123" s="51" t="s">
        <v>1194</v>
      </c>
      <c r="Q123" s="51" t="s">
        <v>2761</v>
      </c>
      <c r="S123" s="50" t="s">
        <v>3219</v>
      </c>
    </row>
    <row r="124" spans="1:19" x14ac:dyDescent="0.2">
      <c r="A124" s="51" t="s">
        <v>1631</v>
      </c>
      <c r="B124" s="51" t="s">
        <v>1528</v>
      </c>
      <c r="C124" s="51" t="s">
        <v>15</v>
      </c>
      <c r="D124" s="51" t="s">
        <v>1390</v>
      </c>
      <c r="E124" s="51" t="s">
        <v>1389</v>
      </c>
      <c r="F124" s="51" t="s">
        <v>1204</v>
      </c>
      <c r="G124" s="51" t="s">
        <v>1203</v>
      </c>
      <c r="H124" s="51" t="s">
        <v>1202</v>
      </c>
      <c r="I124" s="51" t="s">
        <v>1201</v>
      </c>
      <c r="J124" s="51" t="s">
        <v>2765</v>
      </c>
      <c r="K124" s="51" t="s">
        <v>2764</v>
      </c>
      <c r="L124" s="51" t="s">
        <v>1215</v>
      </c>
      <c r="M124" s="51" t="s">
        <v>2890</v>
      </c>
      <c r="N124" s="83">
        <f t="shared" si="1"/>
        <v>1690</v>
      </c>
      <c r="O124" s="51" t="s">
        <v>1195</v>
      </c>
      <c r="P124" s="51" t="s">
        <v>1194</v>
      </c>
      <c r="Q124" s="51" t="s">
        <v>2761</v>
      </c>
      <c r="S124" s="50" t="s">
        <v>2870</v>
      </c>
    </row>
    <row r="125" spans="1:19" x14ac:dyDescent="0.2">
      <c r="A125" s="51" t="s">
        <v>1631</v>
      </c>
      <c r="B125" s="51" t="s">
        <v>1528</v>
      </c>
      <c r="C125" s="51" t="s">
        <v>15</v>
      </c>
      <c r="D125" s="51" t="s">
        <v>1384</v>
      </c>
      <c r="E125" s="51" t="s">
        <v>1383</v>
      </c>
      <c r="F125" s="51" t="s">
        <v>1204</v>
      </c>
      <c r="G125" s="51" t="s">
        <v>1203</v>
      </c>
      <c r="H125" s="51" t="s">
        <v>1202</v>
      </c>
      <c r="I125" s="51" t="s">
        <v>1201</v>
      </c>
      <c r="J125" s="51" t="s">
        <v>2765</v>
      </c>
      <c r="K125" s="51" t="s">
        <v>2764</v>
      </c>
      <c r="L125" s="51" t="s">
        <v>1222</v>
      </c>
      <c r="M125" s="51" t="s">
        <v>3867</v>
      </c>
      <c r="N125" s="83">
        <f t="shared" si="1"/>
        <v>3799</v>
      </c>
      <c r="O125" s="51" t="s">
        <v>1195</v>
      </c>
      <c r="P125" s="51" t="s">
        <v>1194</v>
      </c>
      <c r="Q125" s="51" t="s">
        <v>2761</v>
      </c>
      <c r="S125" s="50" t="s">
        <v>3219</v>
      </c>
    </row>
    <row r="126" spans="1:19" x14ac:dyDescent="0.2">
      <c r="A126" s="51" t="s">
        <v>1631</v>
      </c>
      <c r="B126" s="51" t="s">
        <v>1528</v>
      </c>
      <c r="C126" s="51" t="s">
        <v>15</v>
      </c>
      <c r="D126" s="51" t="s">
        <v>1384</v>
      </c>
      <c r="E126" s="51" t="s">
        <v>1383</v>
      </c>
      <c r="F126" s="51" t="s">
        <v>1204</v>
      </c>
      <c r="G126" s="51" t="s">
        <v>1203</v>
      </c>
      <c r="H126" s="51" t="s">
        <v>1202</v>
      </c>
      <c r="I126" s="51" t="s">
        <v>1201</v>
      </c>
      <c r="J126" s="51" t="s">
        <v>2765</v>
      </c>
      <c r="K126" s="51" t="s">
        <v>2764</v>
      </c>
      <c r="L126" s="51" t="s">
        <v>1219</v>
      </c>
      <c r="M126" s="51" t="s">
        <v>3866</v>
      </c>
      <c r="N126" s="83">
        <f t="shared" si="1"/>
        <v>1519</v>
      </c>
      <c r="O126" s="51" t="s">
        <v>1195</v>
      </c>
      <c r="P126" s="51" t="s">
        <v>1194</v>
      </c>
      <c r="Q126" s="51" t="s">
        <v>2761</v>
      </c>
      <c r="S126" s="50" t="s">
        <v>4015</v>
      </c>
    </row>
    <row r="127" spans="1:19" x14ac:dyDescent="0.2">
      <c r="A127" s="51" t="s">
        <v>1631</v>
      </c>
      <c r="B127" s="51" t="s">
        <v>1528</v>
      </c>
      <c r="C127" s="51" t="s">
        <v>15</v>
      </c>
      <c r="D127" s="51" t="s">
        <v>1384</v>
      </c>
      <c r="E127" s="51" t="s">
        <v>1383</v>
      </c>
      <c r="F127" s="51" t="s">
        <v>1204</v>
      </c>
      <c r="G127" s="51" t="s">
        <v>1203</v>
      </c>
      <c r="H127" s="51" t="s">
        <v>1202</v>
      </c>
      <c r="I127" s="51" t="s">
        <v>1201</v>
      </c>
      <c r="J127" s="51" t="s">
        <v>2765</v>
      </c>
      <c r="K127" s="51" t="s">
        <v>2764</v>
      </c>
      <c r="L127" s="51" t="s">
        <v>1217</v>
      </c>
      <c r="M127" s="51" t="s">
        <v>4014</v>
      </c>
      <c r="N127" s="83">
        <f t="shared" si="1"/>
        <v>4899</v>
      </c>
      <c r="O127" s="51" t="s">
        <v>1195</v>
      </c>
      <c r="P127" s="51" t="s">
        <v>1194</v>
      </c>
      <c r="Q127" s="51" t="s">
        <v>2761</v>
      </c>
      <c r="S127" s="50" t="s">
        <v>3898</v>
      </c>
    </row>
    <row r="128" spans="1:19" x14ac:dyDescent="0.2">
      <c r="A128" s="51" t="s">
        <v>1631</v>
      </c>
      <c r="B128" s="51" t="s">
        <v>1528</v>
      </c>
      <c r="C128" s="51" t="s">
        <v>15</v>
      </c>
      <c r="D128" s="51" t="s">
        <v>1384</v>
      </c>
      <c r="E128" s="51" t="s">
        <v>1383</v>
      </c>
      <c r="F128" s="51" t="s">
        <v>1204</v>
      </c>
      <c r="G128" s="51" t="s">
        <v>1203</v>
      </c>
      <c r="H128" s="51" t="s">
        <v>1202</v>
      </c>
      <c r="I128" s="51" t="s">
        <v>1201</v>
      </c>
      <c r="J128" s="51" t="s">
        <v>2765</v>
      </c>
      <c r="K128" s="51" t="s">
        <v>2764</v>
      </c>
      <c r="L128" s="51" t="s">
        <v>1215</v>
      </c>
      <c r="M128" s="51" t="s">
        <v>3862</v>
      </c>
      <c r="N128" s="83">
        <f t="shared" si="1"/>
        <v>2899</v>
      </c>
      <c r="O128" s="51" t="s">
        <v>1195</v>
      </c>
      <c r="P128" s="51" t="s">
        <v>1194</v>
      </c>
      <c r="Q128" s="51" t="s">
        <v>2761</v>
      </c>
      <c r="S128" s="50" t="s">
        <v>3342</v>
      </c>
    </row>
    <row r="129" spans="1:19" x14ac:dyDescent="0.2">
      <c r="A129" s="51" t="s">
        <v>1631</v>
      </c>
      <c r="B129" s="51" t="s">
        <v>1528</v>
      </c>
      <c r="C129" s="51" t="s">
        <v>15</v>
      </c>
      <c r="D129" s="51" t="s">
        <v>1377</v>
      </c>
      <c r="E129" s="51" t="s">
        <v>1376</v>
      </c>
      <c r="F129" s="51" t="s">
        <v>1204</v>
      </c>
      <c r="G129" s="51" t="s">
        <v>1203</v>
      </c>
      <c r="H129" s="51" t="s">
        <v>1202</v>
      </c>
      <c r="I129" s="51" t="s">
        <v>1201</v>
      </c>
      <c r="J129" s="51" t="s">
        <v>2765</v>
      </c>
      <c r="K129" s="51" t="s">
        <v>2764</v>
      </c>
      <c r="L129" s="51" t="s">
        <v>1222</v>
      </c>
      <c r="M129" s="51" t="s">
        <v>3374</v>
      </c>
      <c r="N129" s="83">
        <f t="shared" si="1"/>
        <v>18264.28</v>
      </c>
      <c r="O129" s="51" t="s">
        <v>1195</v>
      </c>
      <c r="P129" s="51" t="s">
        <v>1194</v>
      </c>
      <c r="Q129" s="51" t="s">
        <v>2771</v>
      </c>
      <c r="S129" s="50" t="s">
        <v>4013</v>
      </c>
    </row>
    <row r="130" spans="1:19" x14ac:dyDescent="0.2">
      <c r="A130" s="51" t="s">
        <v>1631</v>
      </c>
      <c r="B130" s="51" t="s">
        <v>1528</v>
      </c>
      <c r="C130" s="51" t="s">
        <v>15</v>
      </c>
      <c r="D130" s="51" t="s">
        <v>1377</v>
      </c>
      <c r="E130" s="51" t="s">
        <v>1376</v>
      </c>
      <c r="F130" s="51" t="s">
        <v>1204</v>
      </c>
      <c r="G130" s="51" t="s">
        <v>1203</v>
      </c>
      <c r="H130" s="51" t="s">
        <v>1202</v>
      </c>
      <c r="I130" s="51" t="s">
        <v>1201</v>
      </c>
      <c r="J130" s="51" t="s">
        <v>2765</v>
      </c>
      <c r="K130" s="51" t="s">
        <v>2764</v>
      </c>
      <c r="L130" s="51" t="s">
        <v>1219</v>
      </c>
      <c r="M130" s="51" t="s">
        <v>3860</v>
      </c>
      <c r="N130" s="83">
        <f t="shared" si="1"/>
        <v>3799</v>
      </c>
      <c r="O130" s="51" t="s">
        <v>1195</v>
      </c>
      <c r="P130" s="51" t="s">
        <v>1194</v>
      </c>
      <c r="Q130" s="51" t="s">
        <v>2761</v>
      </c>
      <c r="S130" s="50" t="s">
        <v>3219</v>
      </c>
    </row>
    <row r="131" spans="1:19" x14ac:dyDescent="0.2">
      <c r="A131" s="51" t="s">
        <v>1631</v>
      </c>
      <c r="B131" s="51" t="s">
        <v>1528</v>
      </c>
      <c r="C131" s="51" t="s">
        <v>15</v>
      </c>
      <c r="D131" s="51" t="s">
        <v>1377</v>
      </c>
      <c r="E131" s="51" t="s">
        <v>1376</v>
      </c>
      <c r="F131" s="51" t="s">
        <v>1204</v>
      </c>
      <c r="G131" s="51" t="s">
        <v>1203</v>
      </c>
      <c r="H131" s="51" t="s">
        <v>1202</v>
      </c>
      <c r="I131" s="51" t="s">
        <v>1201</v>
      </c>
      <c r="J131" s="51" t="s">
        <v>2765</v>
      </c>
      <c r="K131" s="51" t="s">
        <v>2764</v>
      </c>
      <c r="L131" s="51" t="s">
        <v>1217</v>
      </c>
      <c r="M131" s="51" t="s">
        <v>3135</v>
      </c>
      <c r="N131" s="83">
        <f t="shared" si="1"/>
        <v>3039.84</v>
      </c>
      <c r="O131" s="51" t="s">
        <v>1195</v>
      </c>
      <c r="P131" s="51" t="s">
        <v>1194</v>
      </c>
      <c r="Q131" s="51" t="s">
        <v>2761</v>
      </c>
      <c r="S131" s="50" t="s">
        <v>4012</v>
      </c>
    </row>
    <row r="132" spans="1:19" x14ac:dyDescent="0.2">
      <c r="A132" s="51" t="s">
        <v>1631</v>
      </c>
      <c r="B132" s="51" t="s">
        <v>1528</v>
      </c>
      <c r="C132" s="51" t="s">
        <v>15</v>
      </c>
      <c r="D132" s="51" t="s">
        <v>1377</v>
      </c>
      <c r="E132" s="51" t="s">
        <v>1376</v>
      </c>
      <c r="F132" s="51" t="s">
        <v>1204</v>
      </c>
      <c r="G132" s="51" t="s">
        <v>1203</v>
      </c>
      <c r="H132" s="51" t="s">
        <v>1202</v>
      </c>
      <c r="I132" s="51" t="s">
        <v>1201</v>
      </c>
      <c r="J132" s="51" t="s">
        <v>2765</v>
      </c>
      <c r="K132" s="51" t="s">
        <v>2764</v>
      </c>
      <c r="L132" s="51" t="s">
        <v>1215</v>
      </c>
      <c r="M132" s="51" t="s">
        <v>3859</v>
      </c>
      <c r="N132" s="83">
        <f t="shared" si="1"/>
        <v>26999</v>
      </c>
      <c r="O132" s="51" t="s">
        <v>1195</v>
      </c>
      <c r="P132" s="51" t="s">
        <v>1194</v>
      </c>
      <c r="Q132" s="51" t="s">
        <v>2771</v>
      </c>
      <c r="S132" s="50" t="s">
        <v>3217</v>
      </c>
    </row>
    <row r="133" spans="1:19" x14ac:dyDescent="0.2">
      <c r="A133" s="51" t="s">
        <v>1631</v>
      </c>
      <c r="B133" s="51" t="s">
        <v>1528</v>
      </c>
      <c r="C133" s="51" t="s">
        <v>15</v>
      </c>
      <c r="D133" s="51" t="s">
        <v>1369</v>
      </c>
      <c r="E133" s="51" t="s">
        <v>1368</v>
      </c>
      <c r="F133" s="51" t="s">
        <v>1204</v>
      </c>
      <c r="G133" s="51" t="s">
        <v>1203</v>
      </c>
      <c r="H133" s="51" t="s">
        <v>1202</v>
      </c>
      <c r="I133" s="51" t="s">
        <v>1201</v>
      </c>
      <c r="J133" s="51" t="s">
        <v>2765</v>
      </c>
      <c r="K133" s="51" t="s">
        <v>2764</v>
      </c>
      <c r="L133" s="51" t="s">
        <v>1222</v>
      </c>
      <c r="M133" s="51" t="s">
        <v>3372</v>
      </c>
      <c r="N133" s="83">
        <f t="shared" si="1"/>
        <v>34999</v>
      </c>
      <c r="O133" s="51" t="s">
        <v>1195</v>
      </c>
      <c r="P133" s="51" t="s">
        <v>1194</v>
      </c>
      <c r="Q133" s="51" t="s">
        <v>2771</v>
      </c>
      <c r="S133" s="50" t="s">
        <v>3858</v>
      </c>
    </row>
    <row r="134" spans="1:19" x14ac:dyDescent="0.2">
      <c r="A134" s="51" t="s">
        <v>1631</v>
      </c>
      <c r="B134" s="51" t="s">
        <v>1528</v>
      </c>
      <c r="C134" s="51" t="s">
        <v>15</v>
      </c>
      <c r="D134" s="51" t="s">
        <v>1369</v>
      </c>
      <c r="E134" s="51" t="s">
        <v>1368</v>
      </c>
      <c r="F134" s="51" t="s">
        <v>1204</v>
      </c>
      <c r="G134" s="51" t="s">
        <v>1203</v>
      </c>
      <c r="H134" s="51" t="s">
        <v>1202</v>
      </c>
      <c r="I134" s="51" t="s">
        <v>1201</v>
      </c>
      <c r="J134" s="51" t="s">
        <v>2765</v>
      </c>
      <c r="K134" s="51" t="s">
        <v>2764</v>
      </c>
      <c r="L134" s="51" t="s">
        <v>1219</v>
      </c>
      <c r="M134" s="51" t="s">
        <v>3857</v>
      </c>
      <c r="N134" s="83">
        <f t="shared" si="1"/>
        <v>2500</v>
      </c>
      <c r="O134" s="51" t="s">
        <v>1195</v>
      </c>
      <c r="P134" s="51" t="s">
        <v>1194</v>
      </c>
      <c r="Q134" s="51" t="s">
        <v>2761</v>
      </c>
      <c r="S134" s="50" t="s">
        <v>3369</v>
      </c>
    </row>
    <row r="135" spans="1:19" x14ac:dyDescent="0.2">
      <c r="A135" s="51" t="s">
        <v>1631</v>
      </c>
      <c r="B135" s="51" t="s">
        <v>1528</v>
      </c>
      <c r="C135" s="51" t="s">
        <v>15</v>
      </c>
      <c r="D135" s="51" t="s">
        <v>1369</v>
      </c>
      <c r="E135" s="51" t="s">
        <v>1368</v>
      </c>
      <c r="F135" s="51" t="s">
        <v>1204</v>
      </c>
      <c r="G135" s="51" t="s">
        <v>1203</v>
      </c>
      <c r="H135" s="51" t="s">
        <v>1202</v>
      </c>
      <c r="I135" s="51" t="s">
        <v>1201</v>
      </c>
      <c r="J135" s="51" t="s">
        <v>2765</v>
      </c>
      <c r="K135" s="51" t="s">
        <v>2764</v>
      </c>
      <c r="L135" s="51" t="s">
        <v>1217</v>
      </c>
      <c r="M135" s="51" t="s">
        <v>3617</v>
      </c>
      <c r="N135" s="83">
        <f t="shared" si="1"/>
        <v>3699</v>
      </c>
      <c r="O135" s="51" t="s">
        <v>1195</v>
      </c>
      <c r="P135" s="51" t="s">
        <v>1194</v>
      </c>
      <c r="Q135" s="51" t="s">
        <v>2761</v>
      </c>
      <c r="S135" s="50" t="s">
        <v>3261</v>
      </c>
    </row>
    <row r="136" spans="1:19" x14ac:dyDescent="0.2">
      <c r="A136" s="51" t="s">
        <v>1631</v>
      </c>
      <c r="B136" s="51" t="s">
        <v>1528</v>
      </c>
      <c r="C136" s="51" t="s">
        <v>15</v>
      </c>
      <c r="D136" s="51" t="s">
        <v>1369</v>
      </c>
      <c r="E136" s="51" t="s">
        <v>1368</v>
      </c>
      <c r="F136" s="51" t="s">
        <v>1204</v>
      </c>
      <c r="G136" s="51" t="s">
        <v>1203</v>
      </c>
      <c r="H136" s="51" t="s">
        <v>1202</v>
      </c>
      <c r="I136" s="51" t="s">
        <v>1201</v>
      </c>
      <c r="J136" s="51" t="s">
        <v>2765</v>
      </c>
      <c r="K136" s="51" t="s">
        <v>2764</v>
      </c>
      <c r="L136" s="51" t="s">
        <v>1215</v>
      </c>
      <c r="M136" s="51" t="s">
        <v>3856</v>
      </c>
      <c r="N136" s="83">
        <f t="shared" si="1"/>
        <v>42490</v>
      </c>
      <c r="O136" s="51" t="s">
        <v>1195</v>
      </c>
      <c r="P136" s="51" t="s">
        <v>1194</v>
      </c>
      <c r="Q136" s="51" t="s">
        <v>2771</v>
      </c>
      <c r="S136" s="50" t="s">
        <v>3855</v>
      </c>
    </row>
    <row r="137" spans="1:19" x14ac:dyDescent="0.2">
      <c r="A137" s="51" t="s">
        <v>1631</v>
      </c>
      <c r="B137" s="51" t="s">
        <v>1528</v>
      </c>
      <c r="C137" s="51" t="s">
        <v>15</v>
      </c>
      <c r="D137" s="51" t="s">
        <v>1362</v>
      </c>
      <c r="E137" s="51" t="s">
        <v>1361</v>
      </c>
      <c r="F137" s="51" t="s">
        <v>1204</v>
      </c>
      <c r="G137" s="51" t="s">
        <v>1203</v>
      </c>
      <c r="H137" s="51" t="s">
        <v>1202</v>
      </c>
      <c r="I137" s="51" t="s">
        <v>1201</v>
      </c>
      <c r="J137" s="51" t="s">
        <v>2765</v>
      </c>
      <c r="K137" s="51" t="s">
        <v>2764</v>
      </c>
      <c r="L137" s="51" t="s">
        <v>1222</v>
      </c>
      <c r="M137" s="51" t="s">
        <v>3854</v>
      </c>
      <c r="N137" s="83">
        <f t="shared" ref="N137:N200" si="2">VALUE(S137)</f>
        <v>26255.81</v>
      </c>
      <c r="O137" s="51" t="s">
        <v>1195</v>
      </c>
      <c r="P137" s="51" t="s">
        <v>1194</v>
      </c>
      <c r="Q137" s="51" t="s">
        <v>2771</v>
      </c>
      <c r="S137" s="50" t="s">
        <v>4011</v>
      </c>
    </row>
    <row r="138" spans="1:19" x14ac:dyDescent="0.2">
      <c r="A138" s="51" t="s">
        <v>1631</v>
      </c>
      <c r="B138" s="51" t="s">
        <v>1528</v>
      </c>
      <c r="C138" s="51" t="s">
        <v>15</v>
      </c>
      <c r="D138" s="51" t="s">
        <v>1362</v>
      </c>
      <c r="E138" s="51" t="s">
        <v>1361</v>
      </c>
      <c r="F138" s="51" t="s">
        <v>1204</v>
      </c>
      <c r="G138" s="51" t="s">
        <v>1203</v>
      </c>
      <c r="H138" s="51" t="s">
        <v>1202</v>
      </c>
      <c r="I138" s="51" t="s">
        <v>1201</v>
      </c>
      <c r="J138" s="51" t="s">
        <v>2765</v>
      </c>
      <c r="K138" s="51" t="s">
        <v>2764</v>
      </c>
      <c r="L138" s="51" t="s">
        <v>1219</v>
      </c>
      <c r="M138" s="51" t="s">
        <v>3852</v>
      </c>
      <c r="N138" s="83">
        <f t="shared" si="2"/>
        <v>3299.01</v>
      </c>
      <c r="O138" s="51" t="s">
        <v>1195</v>
      </c>
      <c r="P138" s="51" t="s">
        <v>1194</v>
      </c>
      <c r="Q138" s="51" t="s">
        <v>2761</v>
      </c>
      <c r="S138" s="50" t="s">
        <v>3516</v>
      </c>
    </row>
    <row r="139" spans="1:19" x14ac:dyDescent="0.2">
      <c r="A139" s="51" t="s">
        <v>1631</v>
      </c>
      <c r="B139" s="51" t="s">
        <v>1528</v>
      </c>
      <c r="C139" s="51" t="s">
        <v>15</v>
      </c>
      <c r="D139" s="51" t="s">
        <v>1362</v>
      </c>
      <c r="E139" s="51" t="s">
        <v>1361</v>
      </c>
      <c r="F139" s="51" t="s">
        <v>1204</v>
      </c>
      <c r="G139" s="51" t="s">
        <v>1203</v>
      </c>
      <c r="H139" s="51" t="s">
        <v>1202</v>
      </c>
      <c r="I139" s="51" t="s">
        <v>1201</v>
      </c>
      <c r="J139" s="51" t="s">
        <v>2765</v>
      </c>
      <c r="K139" s="51" t="s">
        <v>2764</v>
      </c>
      <c r="L139" s="51" t="s">
        <v>1217</v>
      </c>
      <c r="M139" s="51" t="s">
        <v>3851</v>
      </c>
      <c r="N139" s="83">
        <f t="shared" si="2"/>
        <v>1599</v>
      </c>
      <c r="O139" s="51" t="s">
        <v>1195</v>
      </c>
      <c r="P139" s="51" t="s">
        <v>1194</v>
      </c>
      <c r="Q139" s="51" t="s">
        <v>2761</v>
      </c>
      <c r="S139" s="50" t="s">
        <v>2961</v>
      </c>
    </row>
    <row r="140" spans="1:19" x14ac:dyDescent="0.2">
      <c r="A140" s="51" t="s">
        <v>1631</v>
      </c>
      <c r="B140" s="51" t="s">
        <v>1528</v>
      </c>
      <c r="C140" s="51" t="s">
        <v>15</v>
      </c>
      <c r="D140" s="51" t="s">
        <v>1362</v>
      </c>
      <c r="E140" s="51" t="s">
        <v>1361</v>
      </c>
      <c r="F140" s="51" t="s">
        <v>1204</v>
      </c>
      <c r="G140" s="51" t="s">
        <v>1203</v>
      </c>
      <c r="H140" s="51" t="s">
        <v>1202</v>
      </c>
      <c r="I140" s="51" t="s">
        <v>1201</v>
      </c>
      <c r="J140" s="51" t="s">
        <v>2765</v>
      </c>
      <c r="K140" s="51" t="s">
        <v>2764</v>
      </c>
      <c r="L140" s="51" t="s">
        <v>1215</v>
      </c>
      <c r="M140" s="51" t="s">
        <v>2863</v>
      </c>
      <c r="N140" s="83">
        <f t="shared" si="2"/>
        <v>2580.71</v>
      </c>
      <c r="O140" s="51" t="s">
        <v>1195</v>
      </c>
      <c r="P140" s="51" t="s">
        <v>1194</v>
      </c>
      <c r="Q140" s="51" t="s">
        <v>2761</v>
      </c>
      <c r="S140" s="50" t="s">
        <v>4010</v>
      </c>
    </row>
    <row r="141" spans="1:19" x14ac:dyDescent="0.2">
      <c r="A141" s="51" t="s">
        <v>1631</v>
      </c>
      <c r="B141" s="51" t="s">
        <v>1528</v>
      </c>
      <c r="C141" s="51" t="s">
        <v>15</v>
      </c>
      <c r="D141" s="51" t="s">
        <v>1358</v>
      </c>
      <c r="E141" s="51" t="s">
        <v>1357</v>
      </c>
      <c r="F141" s="51" t="s">
        <v>1204</v>
      </c>
      <c r="G141" s="51" t="s">
        <v>1203</v>
      </c>
      <c r="H141" s="51" t="s">
        <v>1202</v>
      </c>
      <c r="I141" s="51" t="s">
        <v>1201</v>
      </c>
      <c r="J141" s="51" t="s">
        <v>2765</v>
      </c>
      <c r="K141" s="51" t="s">
        <v>2764</v>
      </c>
      <c r="L141" s="51" t="s">
        <v>1222</v>
      </c>
      <c r="M141" s="51" t="s">
        <v>3849</v>
      </c>
      <c r="N141" s="83">
        <f t="shared" si="2"/>
        <v>3999</v>
      </c>
      <c r="O141" s="51" t="s">
        <v>1195</v>
      </c>
      <c r="P141" s="51" t="s">
        <v>1194</v>
      </c>
      <c r="Q141" s="51" t="s">
        <v>2761</v>
      </c>
      <c r="S141" s="50" t="s">
        <v>3247</v>
      </c>
    </row>
    <row r="142" spans="1:19" x14ac:dyDescent="0.2">
      <c r="A142" s="51" t="s">
        <v>1631</v>
      </c>
      <c r="B142" s="51" t="s">
        <v>1528</v>
      </c>
      <c r="C142" s="51" t="s">
        <v>15</v>
      </c>
      <c r="D142" s="51" t="s">
        <v>1358</v>
      </c>
      <c r="E142" s="51" t="s">
        <v>1357</v>
      </c>
      <c r="F142" s="51" t="s">
        <v>1204</v>
      </c>
      <c r="G142" s="51" t="s">
        <v>1203</v>
      </c>
      <c r="H142" s="51" t="s">
        <v>1202</v>
      </c>
      <c r="I142" s="51" t="s">
        <v>1201</v>
      </c>
      <c r="J142" s="51" t="s">
        <v>2765</v>
      </c>
      <c r="K142" s="51" t="s">
        <v>2764</v>
      </c>
      <c r="L142" s="51" t="s">
        <v>1219</v>
      </c>
      <c r="M142" s="51" t="s">
        <v>3119</v>
      </c>
      <c r="N142" s="83">
        <f t="shared" si="2"/>
        <v>15999</v>
      </c>
      <c r="O142" s="51" t="s">
        <v>1195</v>
      </c>
      <c r="P142" s="51" t="s">
        <v>1194</v>
      </c>
      <c r="Q142" s="51" t="s">
        <v>2771</v>
      </c>
      <c r="S142" s="50" t="s">
        <v>3164</v>
      </c>
    </row>
    <row r="143" spans="1:19" x14ac:dyDescent="0.2">
      <c r="A143" s="51" t="s">
        <v>1631</v>
      </c>
      <c r="B143" s="51" t="s">
        <v>1528</v>
      </c>
      <c r="C143" s="51" t="s">
        <v>15</v>
      </c>
      <c r="D143" s="51" t="s">
        <v>1354</v>
      </c>
      <c r="E143" s="51" t="s">
        <v>1353</v>
      </c>
      <c r="F143" s="51" t="s">
        <v>1204</v>
      </c>
      <c r="G143" s="51" t="s">
        <v>1203</v>
      </c>
      <c r="H143" s="51" t="s">
        <v>1202</v>
      </c>
      <c r="I143" s="51" t="s">
        <v>1201</v>
      </c>
      <c r="J143" s="51" t="s">
        <v>2765</v>
      </c>
      <c r="K143" s="51" t="s">
        <v>2764</v>
      </c>
      <c r="L143" s="51" t="s">
        <v>1222</v>
      </c>
      <c r="M143" s="51" t="s">
        <v>2859</v>
      </c>
      <c r="N143" s="83">
        <f t="shared" si="2"/>
        <v>1750</v>
      </c>
      <c r="O143" s="51" t="s">
        <v>1195</v>
      </c>
      <c r="P143" s="51" t="s">
        <v>1194</v>
      </c>
      <c r="Q143" s="51" t="s">
        <v>2761</v>
      </c>
      <c r="S143" s="50" t="s">
        <v>2965</v>
      </c>
    </row>
    <row r="144" spans="1:19" x14ac:dyDescent="0.2">
      <c r="A144" s="51" t="s">
        <v>1631</v>
      </c>
      <c r="B144" s="51" t="s">
        <v>1528</v>
      </c>
      <c r="C144" s="51" t="s">
        <v>15</v>
      </c>
      <c r="D144" s="51" t="s">
        <v>1354</v>
      </c>
      <c r="E144" s="51" t="s">
        <v>1353</v>
      </c>
      <c r="F144" s="51" t="s">
        <v>1204</v>
      </c>
      <c r="G144" s="51" t="s">
        <v>1203</v>
      </c>
      <c r="H144" s="51" t="s">
        <v>1202</v>
      </c>
      <c r="I144" s="51" t="s">
        <v>1201</v>
      </c>
      <c r="J144" s="51" t="s">
        <v>2765</v>
      </c>
      <c r="K144" s="51" t="s">
        <v>2764</v>
      </c>
      <c r="L144" s="51" t="s">
        <v>1219</v>
      </c>
      <c r="M144" s="51" t="s">
        <v>2857</v>
      </c>
      <c r="N144" s="83">
        <f t="shared" si="2"/>
        <v>3190</v>
      </c>
      <c r="O144" s="51" t="s">
        <v>1195</v>
      </c>
      <c r="P144" s="51" t="s">
        <v>1194</v>
      </c>
      <c r="Q144" s="51" t="s">
        <v>2761</v>
      </c>
      <c r="S144" s="50" t="s">
        <v>3486</v>
      </c>
    </row>
    <row r="145" spans="1:19" x14ac:dyDescent="0.2">
      <c r="A145" s="51" t="s">
        <v>1631</v>
      </c>
      <c r="B145" s="51" t="s">
        <v>1528</v>
      </c>
      <c r="C145" s="51" t="s">
        <v>15</v>
      </c>
      <c r="D145" s="51" t="s">
        <v>1351</v>
      </c>
      <c r="E145" s="51" t="s">
        <v>1350</v>
      </c>
      <c r="F145" s="51" t="s">
        <v>1204</v>
      </c>
      <c r="G145" s="51" t="s">
        <v>1203</v>
      </c>
      <c r="H145" s="51" t="s">
        <v>1202</v>
      </c>
      <c r="I145" s="51" t="s">
        <v>1201</v>
      </c>
      <c r="J145" s="51" t="s">
        <v>2765</v>
      </c>
      <c r="K145" s="51" t="s">
        <v>2764</v>
      </c>
      <c r="L145" s="51" t="s">
        <v>1222</v>
      </c>
      <c r="M145" s="51" t="s">
        <v>3608</v>
      </c>
      <c r="N145" s="83">
        <f t="shared" si="2"/>
        <v>16999</v>
      </c>
      <c r="O145" s="51" t="s">
        <v>1195</v>
      </c>
      <c r="P145" s="51" t="s">
        <v>1194</v>
      </c>
      <c r="Q145" s="51" t="s">
        <v>2771</v>
      </c>
      <c r="S145" s="50" t="s">
        <v>3312</v>
      </c>
    </row>
    <row r="146" spans="1:19" x14ac:dyDescent="0.2">
      <c r="A146" s="51" t="s">
        <v>1631</v>
      </c>
      <c r="B146" s="51" t="s">
        <v>1528</v>
      </c>
      <c r="C146" s="51" t="s">
        <v>15</v>
      </c>
      <c r="D146" s="51" t="s">
        <v>1351</v>
      </c>
      <c r="E146" s="51" t="s">
        <v>1350</v>
      </c>
      <c r="F146" s="51" t="s">
        <v>1204</v>
      </c>
      <c r="G146" s="51" t="s">
        <v>1203</v>
      </c>
      <c r="H146" s="51" t="s">
        <v>1202</v>
      </c>
      <c r="I146" s="51" t="s">
        <v>1201</v>
      </c>
      <c r="J146" s="51" t="s">
        <v>2765</v>
      </c>
      <c r="K146" s="51" t="s">
        <v>2764</v>
      </c>
      <c r="L146" s="51" t="s">
        <v>1219</v>
      </c>
      <c r="M146" s="51" t="s">
        <v>2853</v>
      </c>
      <c r="N146" s="83">
        <f t="shared" si="2"/>
        <v>2100</v>
      </c>
      <c r="O146" s="51" t="s">
        <v>1195</v>
      </c>
      <c r="P146" s="51" t="s">
        <v>1194</v>
      </c>
      <c r="Q146" s="51" t="s">
        <v>2761</v>
      </c>
      <c r="S146" s="50" t="s">
        <v>2823</v>
      </c>
    </row>
    <row r="147" spans="1:19" x14ac:dyDescent="0.2">
      <c r="A147" s="51" t="s">
        <v>1631</v>
      </c>
      <c r="B147" s="51" t="s">
        <v>1528</v>
      </c>
      <c r="C147" s="51" t="s">
        <v>15</v>
      </c>
      <c r="D147" s="51" t="s">
        <v>1349</v>
      </c>
      <c r="E147" s="51" t="s">
        <v>1348</v>
      </c>
      <c r="F147" s="51" t="s">
        <v>1204</v>
      </c>
      <c r="G147" s="51" t="s">
        <v>1203</v>
      </c>
      <c r="H147" s="51" t="s">
        <v>1202</v>
      </c>
      <c r="I147" s="51" t="s">
        <v>1201</v>
      </c>
      <c r="J147" s="51" t="s">
        <v>2765</v>
      </c>
      <c r="K147" s="51" t="s">
        <v>2764</v>
      </c>
      <c r="L147" s="51" t="s">
        <v>1222</v>
      </c>
      <c r="M147" s="51" t="s">
        <v>3847</v>
      </c>
      <c r="N147" s="83">
        <f t="shared" si="2"/>
        <v>23177.360000000001</v>
      </c>
      <c r="O147" s="51" t="s">
        <v>1195</v>
      </c>
      <c r="P147" s="51" t="s">
        <v>1194</v>
      </c>
      <c r="Q147" s="51" t="s">
        <v>2771</v>
      </c>
      <c r="S147" s="50" t="s">
        <v>4009</v>
      </c>
    </row>
    <row r="148" spans="1:19" x14ac:dyDescent="0.2">
      <c r="A148" s="51" t="s">
        <v>1631</v>
      </c>
      <c r="B148" s="51" t="s">
        <v>1528</v>
      </c>
      <c r="C148" s="51" t="s">
        <v>15</v>
      </c>
      <c r="D148" s="51" t="s">
        <v>1349</v>
      </c>
      <c r="E148" s="51" t="s">
        <v>1348</v>
      </c>
      <c r="F148" s="51" t="s">
        <v>1204</v>
      </c>
      <c r="G148" s="51" t="s">
        <v>1203</v>
      </c>
      <c r="H148" s="51" t="s">
        <v>1202</v>
      </c>
      <c r="I148" s="51" t="s">
        <v>1201</v>
      </c>
      <c r="J148" s="51" t="s">
        <v>2765</v>
      </c>
      <c r="K148" s="51" t="s">
        <v>2764</v>
      </c>
      <c r="L148" s="51" t="s">
        <v>1219</v>
      </c>
      <c r="M148" s="51" t="s">
        <v>3846</v>
      </c>
      <c r="N148" s="83">
        <f t="shared" si="2"/>
        <v>4276.57</v>
      </c>
      <c r="O148" s="51" t="s">
        <v>1195</v>
      </c>
      <c r="P148" s="51" t="s">
        <v>1194</v>
      </c>
      <c r="Q148" s="51" t="s">
        <v>2761</v>
      </c>
      <c r="S148" s="50" t="s">
        <v>4008</v>
      </c>
    </row>
    <row r="149" spans="1:19" x14ac:dyDescent="0.2">
      <c r="A149" s="51" t="s">
        <v>1631</v>
      </c>
      <c r="B149" s="51" t="s">
        <v>1528</v>
      </c>
      <c r="C149" s="51" t="s">
        <v>15</v>
      </c>
      <c r="D149" s="51" t="s">
        <v>1344</v>
      </c>
      <c r="E149" s="51" t="s">
        <v>1343</v>
      </c>
      <c r="F149" s="51" t="s">
        <v>1204</v>
      </c>
      <c r="G149" s="51" t="s">
        <v>1203</v>
      </c>
      <c r="H149" s="51" t="s">
        <v>1202</v>
      </c>
      <c r="I149" s="51" t="s">
        <v>1201</v>
      </c>
      <c r="J149" s="51" t="s">
        <v>2765</v>
      </c>
      <c r="K149" s="51" t="s">
        <v>2764</v>
      </c>
      <c r="L149" s="51" t="s">
        <v>1222</v>
      </c>
      <c r="M149" s="51" t="s">
        <v>3844</v>
      </c>
      <c r="N149" s="83">
        <f t="shared" si="2"/>
        <v>1955.93</v>
      </c>
      <c r="O149" s="51" t="s">
        <v>1195</v>
      </c>
      <c r="P149" s="51" t="s">
        <v>1194</v>
      </c>
      <c r="Q149" s="51" t="s">
        <v>2761</v>
      </c>
      <c r="S149" s="50" t="s">
        <v>3843</v>
      </c>
    </row>
    <row r="150" spans="1:19" x14ac:dyDescent="0.2">
      <c r="A150" s="51" t="s">
        <v>1631</v>
      </c>
      <c r="B150" s="51" t="s">
        <v>1528</v>
      </c>
      <c r="C150" s="51" t="s">
        <v>15</v>
      </c>
      <c r="D150" s="51" t="s">
        <v>1344</v>
      </c>
      <c r="E150" s="51" t="s">
        <v>1343</v>
      </c>
      <c r="F150" s="51" t="s">
        <v>1204</v>
      </c>
      <c r="G150" s="51" t="s">
        <v>1203</v>
      </c>
      <c r="H150" s="51" t="s">
        <v>1202</v>
      </c>
      <c r="I150" s="51" t="s">
        <v>1201</v>
      </c>
      <c r="J150" s="51" t="s">
        <v>2765</v>
      </c>
      <c r="K150" s="51" t="s">
        <v>2764</v>
      </c>
      <c r="L150" s="51" t="s">
        <v>1219</v>
      </c>
      <c r="M150" s="51" t="s">
        <v>2845</v>
      </c>
      <c r="N150" s="83">
        <f t="shared" si="2"/>
        <v>16999</v>
      </c>
      <c r="O150" s="51" t="s">
        <v>1195</v>
      </c>
      <c r="P150" s="51" t="s">
        <v>1194</v>
      </c>
      <c r="Q150" s="51" t="s">
        <v>2771</v>
      </c>
      <c r="S150" s="50" t="s">
        <v>3312</v>
      </c>
    </row>
    <row r="151" spans="1:19" x14ac:dyDescent="0.2">
      <c r="A151" s="51" t="s">
        <v>1631</v>
      </c>
      <c r="B151" s="51" t="s">
        <v>1528</v>
      </c>
      <c r="C151" s="51" t="s">
        <v>15</v>
      </c>
      <c r="D151" s="51" t="s">
        <v>1339</v>
      </c>
      <c r="E151" s="51" t="s">
        <v>1338</v>
      </c>
      <c r="F151" s="51" t="s">
        <v>1204</v>
      </c>
      <c r="G151" s="51" t="s">
        <v>1203</v>
      </c>
      <c r="H151" s="51" t="s">
        <v>1202</v>
      </c>
      <c r="I151" s="51" t="s">
        <v>1201</v>
      </c>
      <c r="J151" s="51" t="s">
        <v>2765</v>
      </c>
      <c r="K151" s="51" t="s">
        <v>2764</v>
      </c>
      <c r="L151" s="51" t="s">
        <v>1222</v>
      </c>
      <c r="M151" s="51" t="s">
        <v>2843</v>
      </c>
      <c r="N151" s="83">
        <f t="shared" si="2"/>
        <v>2000</v>
      </c>
      <c r="O151" s="51" t="s">
        <v>1195</v>
      </c>
      <c r="P151" s="51" t="s">
        <v>1194</v>
      </c>
      <c r="Q151" s="51" t="s">
        <v>2761</v>
      </c>
      <c r="S151" s="50" t="s">
        <v>3842</v>
      </c>
    </row>
    <row r="152" spans="1:19" x14ac:dyDescent="0.2">
      <c r="A152" s="51" t="s">
        <v>1631</v>
      </c>
      <c r="B152" s="51" t="s">
        <v>1528</v>
      </c>
      <c r="C152" s="51" t="s">
        <v>15</v>
      </c>
      <c r="D152" s="51" t="s">
        <v>1339</v>
      </c>
      <c r="E152" s="51" t="s">
        <v>1338</v>
      </c>
      <c r="F152" s="51" t="s">
        <v>1204</v>
      </c>
      <c r="G152" s="51" t="s">
        <v>1203</v>
      </c>
      <c r="H152" s="51" t="s">
        <v>1202</v>
      </c>
      <c r="I152" s="51" t="s">
        <v>1201</v>
      </c>
      <c r="J152" s="51" t="s">
        <v>2765</v>
      </c>
      <c r="K152" s="51" t="s">
        <v>2764</v>
      </c>
      <c r="L152" s="51" t="s">
        <v>1219</v>
      </c>
      <c r="M152" s="51" t="s">
        <v>2841</v>
      </c>
      <c r="N152" s="83">
        <f t="shared" si="2"/>
        <v>3699</v>
      </c>
      <c r="O152" s="51" t="s">
        <v>1195</v>
      </c>
      <c r="P152" s="51" t="s">
        <v>1194</v>
      </c>
      <c r="Q152" s="51" t="s">
        <v>2761</v>
      </c>
      <c r="S152" s="50" t="s">
        <v>3261</v>
      </c>
    </row>
    <row r="153" spans="1:19" x14ac:dyDescent="0.2">
      <c r="A153" s="51" t="s">
        <v>1631</v>
      </c>
      <c r="B153" s="51" t="s">
        <v>1528</v>
      </c>
      <c r="C153" s="51" t="s">
        <v>15</v>
      </c>
      <c r="D153" s="51" t="s">
        <v>1333</v>
      </c>
      <c r="E153" s="51" t="s">
        <v>1332</v>
      </c>
      <c r="F153" s="51" t="s">
        <v>1204</v>
      </c>
      <c r="G153" s="51" t="s">
        <v>1203</v>
      </c>
      <c r="H153" s="51" t="s">
        <v>1202</v>
      </c>
      <c r="I153" s="51" t="s">
        <v>1201</v>
      </c>
      <c r="J153" s="51" t="s">
        <v>2765</v>
      </c>
      <c r="K153" s="51" t="s">
        <v>2764</v>
      </c>
      <c r="L153" s="51" t="s">
        <v>1222</v>
      </c>
      <c r="M153" s="51" t="s">
        <v>3112</v>
      </c>
      <c r="N153" s="83">
        <f t="shared" si="2"/>
        <v>1889.1</v>
      </c>
      <c r="O153" s="51" t="s">
        <v>1195</v>
      </c>
      <c r="P153" s="51" t="s">
        <v>1194</v>
      </c>
      <c r="Q153" s="51" t="s">
        <v>2761</v>
      </c>
      <c r="S153" s="50" t="s">
        <v>4007</v>
      </c>
    </row>
    <row r="154" spans="1:19" x14ac:dyDescent="0.2">
      <c r="A154" s="51" t="s">
        <v>1631</v>
      </c>
      <c r="B154" s="51" t="s">
        <v>1528</v>
      </c>
      <c r="C154" s="51" t="s">
        <v>15</v>
      </c>
      <c r="D154" s="51" t="s">
        <v>1333</v>
      </c>
      <c r="E154" s="51" t="s">
        <v>1332</v>
      </c>
      <c r="F154" s="51" t="s">
        <v>1204</v>
      </c>
      <c r="G154" s="51" t="s">
        <v>1203</v>
      </c>
      <c r="H154" s="51" t="s">
        <v>1202</v>
      </c>
      <c r="I154" s="51" t="s">
        <v>1201</v>
      </c>
      <c r="J154" s="51" t="s">
        <v>2765</v>
      </c>
      <c r="K154" s="51" t="s">
        <v>2764</v>
      </c>
      <c r="L154" s="51" t="s">
        <v>1219</v>
      </c>
      <c r="M154" s="51" t="s">
        <v>2837</v>
      </c>
      <c r="N154" s="83">
        <f t="shared" si="2"/>
        <v>4300</v>
      </c>
      <c r="O154" s="51" t="s">
        <v>1195</v>
      </c>
      <c r="P154" s="51" t="s">
        <v>1194</v>
      </c>
      <c r="Q154" s="51" t="s">
        <v>2761</v>
      </c>
      <c r="S154" s="50" t="s">
        <v>3841</v>
      </c>
    </row>
    <row r="155" spans="1:19" x14ac:dyDescent="0.2">
      <c r="A155" s="51" t="s">
        <v>1631</v>
      </c>
      <c r="B155" s="51" t="s">
        <v>1528</v>
      </c>
      <c r="C155" s="51" t="s">
        <v>15</v>
      </c>
      <c r="D155" s="51" t="s">
        <v>1327</v>
      </c>
      <c r="E155" s="51" t="s">
        <v>1326</v>
      </c>
      <c r="F155" s="51" t="s">
        <v>1204</v>
      </c>
      <c r="G155" s="51" t="s">
        <v>1203</v>
      </c>
      <c r="H155" s="51" t="s">
        <v>1202</v>
      </c>
      <c r="I155" s="51" t="s">
        <v>1201</v>
      </c>
      <c r="J155" s="51" t="s">
        <v>2765</v>
      </c>
      <c r="K155" s="51" t="s">
        <v>2764</v>
      </c>
      <c r="L155" s="51" t="s">
        <v>1222</v>
      </c>
      <c r="M155" s="51" t="s">
        <v>2835</v>
      </c>
      <c r="N155" s="83">
        <f t="shared" si="2"/>
        <v>1790</v>
      </c>
      <c r="O155" s="51" t="s">
        <v>1195</v>
      </c>
      <c r="P155" s="51" t="s">
        <v>1194</v>
      </c>
      <c r="Q155" s="51" t="s">
        <v>2761</v>
      </c>
      <c r="S155" s="50" t="s">
        <v>3602</v>
      </c>
    </row>
    <row r="156" spans="1:19" x14ac:dyDescent="0.2">
      <c r="A156" s="51" t="s">
        <v>1631</v>
      </c>
      <c r="B156" s="51" t="s">
        <v>1528</v>
      </c>
      <c r="C156" s="51" t="s">
        <v>15</v>
      </c>
      <c r="D156" s="51" t="s">
        <v>1327</v>
      </c>
      <c r="E156" s="51" t="s">
        <v>1326</v>
      </c>
      <c r="F156" s="51" t="s">
        <v>1204</v>
      </c>
      <c r="G156" s="51" t="s">
        <v>1203</v>
      </c>
      <c r="H156" s="51" t="s">
        <v>1202</v>
      </c>
      <c r="I156" s="51" t="s">
        <v>1201</v>
      </c>
      <c r="J156" s="51" t="s">
        <v>2765</v>
      </c>
      <c r="K156" s="51" t="s">
        <v>2764</v>
      </c>
      <c r="L156" s="51" t="s">
        <v>1219</v>
      </c>
      <c r="M156" s="51" t="s">
        <v>3840</v>
      </c>
      <c r="N156" s="83">
        <f t="shared" si="2"/>
        <v>4899</v>
      </c>
      <c r="O156" s="51" t="s">
        <v>1195</v>
      </c>
      <c r="P156" s="51" t="s">
        <v>1194</v>
      </c>
      <c r="Q156" s="51" t="s">
        <v>2761</v>
      </c>
      <c r="S156" s="50" t="s">
        <v>3898</v>
      </c>
    </row>
    <row r="157" spans="1:19" x14ac:dyDescent="0.2">
      <c r="A157" s="51" t="s">
        <v>1631</v>
      </c>
      <c r="B157" s="51" t="s">
        <v>1528</v>
      </c>
      <c r="C157" s="51" t="s">
        <v>15</v>
      </c>
      <c r="D157" s="51" t="s">
        <v>1313</v>
      </c>
      <c r="E157" s="51" t="s">
        <v>1312</v>
      </c>
      <c r="F157" s="51" t="s">
        <v>1204</v>
      </c>
      <c r="G157" s="51" t="s">
        <v>1203</v>
      </c>
      <c r="H157" s="51" t="s">
        <v>1202</v>
      </c>
      <c r="I157" s="51" t="s">
        <v>1201</v>
      </c>
      <c r="J157" s="51" t="s">
        <v>2765</v>
      </c>
      <c r="K157" s="51" t="s">
        <v>2764</v>
      </c>
      <c r="L157" s="51" t="s">
        <v>1222</v>
      </c>
      <c r="M157" s="51" t="s">
        <v>3838</v>
      </c>
      <c r="N157" s="83">
        <f t="shared" si="2"/>
        <v>1868.88</v>
      </c>
      <c r="O157" s="51" t="s">
        <v>1195</v>
      </c>
      <c r="P157" s="51" t="s">
        <v>1194</v>
      </c>
      <c r="Q157" s="51" t="s">
        <v>2761</v>
      </c>
      <c r="S157" s="50" t="s">
        <v>4006</v>
      </c>
    </row>
    <row r="158" spans="1:19" x14ac:dyDescent="0.2">
      <c r="A158" s="51" t="s">
        <v>1631</v>
      </c>
      <c r="B158" s="51" t="s">
        <v>1528</v>
      </c>
      <c r="C158" s="51" t="s">
        <v>15</v>
      </c>
      <c r="D158" s="51" t="s">
        <v>1313</v>
      </c>
      <c r="E158" s="51" t="s">
        <v>1312</v>
      </c>
      <c r="F158" s="51" t="s">
        <v>1204</v>
      </c>
      <c r="G158" s="51" t="s">
        <v>1203</v>
      </c>
      <c r="H158" s="51" t="s">
        <v>1202</v>
      </c>
      <c r="I158" s="51" t="s">
        <v>1201</v>
      </c>
      <c r="J158" s="51" t="s">
        <v>2765</v>
      </c>
      <c r="K158" s="51" t="s">
        <v>2764</v>
      </c>
      <c r="L158" s="51" t="s">
        <v>1219</v>
      </c>
      <c r="M158" s="51" t="s">
        <v>2829</v>
      </c>
      <c r="N158" s="83">
        <f t="shared" si="2"/>
        <v>1916.5</v>
      </c>
      <c r="O158" s="51" t="s">
        <v>1195</v>
      </c>
      <c r="P158" s="51" t="s">
        <v>1194</v>
      </c>
      <c r="Q158" s="51" t="s">
        <v>2761</v>
      </c>
      <c r="S158" s="50" t="s">
        <v>3836</v>
      </c>
    </row>
    <row r="159" spans="1:19" x14ac:dyDescent="0.2">
      <c r="A159" s="51" t="s">
        <v>1631</v>
      </c>
      <c r="B159" s="51" t="s">
        <v>1528</v>
      </c>
      <c r="C159" s="51" t="s">
        <v>15</v>
      </c>
      <c r="D159" s="51" t="s">
        <v>1313</v>
      </c>
      <c r="E159" s="51" t="s">
        <v>1312</v>
      </c>
      <c r="F159" s="51" t="s">
        <v>1204</v>
      </c>
      <c r="G159" s="51" t="s">
        <v>1203</v>
      </c>
      <c r="H159" s="51" t="s">
        <v>1202</v>
      </c>
      <c r="I159" s="51" t="s">
        <v>1201</v>
      </c>
      <c r="J159" s="51" t="s">
        <v>2765</v>
      </c>
      <c r="K159" s="51" t="s">
        <v>2764</v>
      </c>
      <c r="L159" s="51" t="s">
        <v>1217</v>
      </c>
      <c r="M159" s="51" t="s">
        <v>3835</v>
      </c>
      <c r="N159" s="83">
        <f t="shared" si="2"/>
        <v>3799</v>
      </c>
      <c r="O159" s="51" t="s">
        <v>1195</v>
      </c>
      <c r="P159" s="51" t="s">
        <v>1194</v>
      </c>
      <c r="Q159" s="51" t="s">
        <v>2761</v>
      </c>
      <c r="S159" s="50" t="s">
        <v>3219</v>
      </c>
    </row>
    <row r="160" spans="1:19" x14ac:dyDescent="0.2">
      <c r="A160" s="51" t="s">
        <v>1631</v>
      </c>
      <c r="B160" s="51" t="s">
        <v>1528</v>
      </c>
      <c r="C160" s="51" t="s">
        <v>15</v>
      </c>
      <c r="D160" s="51" t="s">
        <v>1313</v>
      </c>
      <c r="E160" s="51" t="s">
        <v>1312</v>
      </c>
      <c r="F160" s="51" t="s">
        <v>1204</v>
      </c>
      <c r="G160" s="51" t="s">
        <v>1203</v>
      </c>
      <c r="H160" s="51" t="s">
        <v>1202</v>
      </c>
      <c r="I160" s="51" t="s">
        <v>1201</v>
      </c>
      <c r="J160" s="51" t="s">
        <v>2765</v>
      </c>
      <c r="K160" s="51" t="s">
        <v>2764</v>
      </c>
      <c r="L160" s="51" t="s">
        <v>1215</v>
      </c>
      <c r="M160" s="51" t="s">
        <v>2826</v>
      </c>
      <c r="N160" s="83">
        <f t="shared" si="2"/>
        <v>15150</v>
      </c>
      <c r="O160" s="51" t="s">
        <v>1195</v>
      </c>
      <c r="P160" s="51" t="s">
        <v>1194</v>
      </c>
      <c r="Q160" s="51" t="s">
        <v>2771</v>
      </c>
      <c r="S160" s="50" t="s">
        <v>3833</v>
      </c>
    </row>
    <row r="161" spans="1:19" x14ac:dyDescent="0.2">
      <c r="A161" s="51" t="s">
        <v>1631</v>
      </c>
      <c r="B161" s="51" t="s">
        <v>1528</v>
      </c>
      <c r="C161" s="51" t="s">
        <v>15</v>
      </c>
      <c r="D161" s="51" t="s">
        <v>1304</v>
      </c>
      <c r="E161" s="51" t="s">
        <v>1303</v>
      </c>
      <c r="F161" s="51" t="s">
        <v>1204</v>
      </c>
      <c r="G161" s="51" t="s">
        <v>1203</v>
      </c>
      <c r="H161" s="51" t="s">
        <v>1202</v>
      </c>
      <c r="I161" s="51" t="s">
        <v>1201</v>
      </c>
      <c r="J161" s="51" t="s">
        <v>2765</v>
      </c>
      <c r="K161" s="51" t="s">
        <v>2764</v>
      </c>
      <c r="L161" s="51" t="s">
        <v>1222</v>
      </c>
      <c r="M161" s="51" t="s">
        <v>3105</v>
      </c>
      <c r="N161" s="83">
        <f t="shared" si="2"/>
        <v>2300</v>
      </c>
      <c r="O161" s="51" t="s">
        <v>1195</v>
      </c>
      <c r="P161" s="51" t="s">
        <v>1194</v>
      </c>
      <c r="Q161" s="51" t="s">
        <v>2761</v>
      </c>
      <c r="S161" s="50" t="s">
        <v>3523</v>
      </c>
    </row>
    <row r="162" spans="1:19" x14ac:dyDescent="0.2">
      <c r="A162" s="51" t="s">
        <v>1631</v>
      </c>
      <c r="B162" s="51" t="s">
        <v>1528</v>
      </c>
      <c r="C162" s="51" t="s">
        <v>15</v>
      </c>
      <c r="D162" s="51" t="s">
        <v>1304</v>
      </c>
      <c r="E162" s="51" t="s">
        <v>1303</v>
      </c>
      <c r="F162" s="51" t="s">
        <v>1204</v>
      </c>
      <c r="G162" s="51" t="s">
        <v>1203</v>
      </c>
      <c r="H162" s="51" t="s">
        <v>1202</v>
      </c>
      <c r="I162" s="51" t="s">
        <v>1201</v>
      </c>
      <c r="J162" s="51" t="s">
        <v>2765</v>
      </c>
      <c r="K162" s="51" t="s">
        <v>2764</v>
      </c>
      <c r="L162" s="51" t="s">
        <v>1219</v>
      </c>
      <c r="M162" s="51" t="s">
        <v>3054</v>
      </c>
      <c r="N162" s="83">
        <f t="shared" si="2"/>
        <v>3699</v>
      </c>
      <c r="O162" s="51" t="s">
        <v>1195</v>
      </c>
      <c r="P162" s="51" t="s">
        <v>1194</v>
      </c>
      <c r="Q162" s="51" t="s">
        <v>2761</v>
      </c>
      <c r="S162" s="50" t="s">
        <v>3261</v>
      </c>
    </row>
    <row r="163" spans="1:19" x14ac:dyDescent="0.2">
      <c r="A163" s="51" t="s">
        <v>1631</v>
      </c>
      <c r="B163" s="51" t="s">
        <v>1528</v>
      </c>
      <c r="C163" s="51" t="s">
        <v>15</v>
      </c>
      <c r="D163" s="51" t="s">
        <v>1304</v>
      </c>
      <c r="E163" s="51" t="s">
        <v>1303</v>
      </c>
      <c r="F163" s="51" t="s">
        <v>1204</v>
      </c>
      <c r="G163" s="51" t="s">
        <v>1203</v>
      </c>
      <c r="H163" s="51" t="s">
        <v>1202</v>
      </c>
      <c r="I163" s="51" t="s">
        <v>1201</v>
      </c>
      <c r="J163" s="51" t="s">
        <v>2765</v>
      </c>
      <c r="K163" s="51" t="s">
        <v>2764</v>
      </c>
      <c r="L163" s="51" t="s">
        <v>1217</v>
      </c>
      <c r="M163" s="51" t="s">
        <v>3597</v>
      </c>
      <c r="N163" s="83">
        <f t="shared" si="2"/>
        <v>16999</v>
      </c>
      <c r="O163" s="51" t="s">
        <v>1195</v>
      </c>
      <c r="P163" s="51" t="s">
        <v>1194</v>
      </c>
      <c r="Q163" s="51" t="s">
        <v>2771</v>
      </c>
      <c r="S163" s="50" t="s">
        <v>3312</v>
      </c>
    </row>
    <row r="164" spans="1:19" x14ac:dyDescent="0.2">
      <c r="A164" s="51" t="s">
        <v>1631</v>
      </c>
      <c r="B164" s="51" t="s">
        <v>1528</v>
      </c>
      <c r="C164" s="51" t="s">
        <v>15</v>
      </c>
      <c r="D164" s="51" t="s">
        <v>1304</v>
      </c>
      <c r="E164" s="51" t="s">
        <v>1303</v>
      </c>
      <c r="F164" s="51" t="s">
        <v>1204</v>
      </c>
      <c r="G164" s="51" t="s">
        <v>1203</v>
      </c>
      <c r="H164" s="51" t="s">
        <v>1202</v>
      </c>
      <c r="I164" s="51" t="s">
        <v>1201</v>
      </c>
      <c r="J164" s="51" t="s">
        <v>2765</v>
      </c>
      <c r="K164" s="51" t="s">
        <v>2764</v>
      </c>
      <c r="L164" s="51" t="s">
        <v>1215</v>
      </c>
      <c r="M164" s="51" t="s">
        <v>3341</v>
      </c>
      <c r="N164" s="83">
        <f t="shared" si="2"/>
        <v>2150</v>
      </c>
      <c r="O164" s="51" t="s">
        <v>1195</v>
      </c>
      <c r="P164" s="51" t="s">
        <v>1194</v>
      </c>
      <c r="Q164" s="51" t="s">
        <v>2761</v>
      </c>
      <c r="S164" s="50" t="s">
        <v>4005</v>
      </c>
    </row>
    <row r="165" spans="1:19" x14ac:dyDescent="0.2">
      <c r="A165" s="51" t="s">
        <v>1631</v>
      </c>
      <c r="B165" s="51" t="s">
        <v>1528</v>
      </c>
      <c r="C165" s="51" t="s">
        <v>15</v>
      </c>
      <c r="D165" s="51" t="s">
        <v>1295</v>
      </c>
      <c r="E165" s="51" t="s">
        <v>1294</v>
      </c>
      <c r="F165" s="51" t="s">
        <v>1204</v>
      </c>
      <c r="G165" s="51" t="s">
        <v>1203</v>
      </c>
      <c r="H165" s="51" t="s">
        <v>1202</v>
      </c>
      <c r="I165" s="51" t="s">
        <v>1201</v>
      </c>
      <c r="J165" s="51" t="s">
        <v>2765</v>
      </c>
      <c r="K165" s="51" t="s">
        <v>2764</v>
      </c>
      <c r="L165" s="51" t="s">
        <v>1222</v>
      </c>
      <c r="M165" s="51" t="s">
        <v>3594</v>
      </c>
      <c r="N165" s="83">
        <f t="shared" si="2"/>
        <v>17599</v>
      </c>
      <c r="O165" s="51" t="s">
        <v>1195</v>
      </c>
      <c r="P165" s="51" t="s">
        <v>1194</v>
      </c>
      <c r="Q165" s="51" t="s">
        <v>2771</v>
      </c>
      <c r="S165" s="50" t="s">
        <v>2910</v>
      </c>
    </row>
    <row r="166" spans="1:19" x14ac:dyDescent="0.2">
      <c r="A166" s="51" t="s">
        <v>1631</v>
      </c>
      <c r="B166" s="51" t="s">
        <v>1528</v>
      </c>
      <c r="C166" s="51" t="s">
        <v>15</v>
      </c>
      <c r="D166" s="51" t="s">
        <v>1295</v>
      </c>
      <c r="E166" s="51" t="s">
        <v>1294</v>
      </c>
      <c r="F166" s="51" t="s">
        <v>1204</v>
      </c>
      <c r="G166" s="51" t="s">
        <v>1203</v>
      </c>
      <c r="H166" s="51" t="s">
        <v>1202</v>
      </c>
      <c r="I166" s="51" t="s">
        <v>1201</v>
      </c>
      <c r="J166" s="51" t="s">
        <v>2765</v>
      </c>
      <c r="K166" s="51" t="s">
        <v>2764</v>
      </c>
      <c r="L166" s="51" t="s">
        <v>1219</v>
      </c>
      <c r="M166" s="51" t="s">
        <v>3831</v>
      </c>
      <c r="N166" s="83">
        <f t="shared" si="2"/>
        <v>26999</v>
      </c>
      <c r="O166" s="51" t="s">
        <v>1195</v>
      </c>
      <c r="P166" s="51" t="s">
        <v>1194</v>
      </c>
      <c r="Q166" s="51" t="s">
        <v>2771</v>
      </c>
      <c r="S166" s="50" t="s">
        <v>3217</v>
      </c>
    </row>
    <row r="167" spans="1:19" x14ac:dyDescent="0.2">
      <c r="A167" s="51" t="s">
        <v>1631</v>
      </c>
      <c r="B167" s="51" t="s">
        <v>1528</v>
      </c>
      <c r="C167" s="51" t="s">
        <v>15</v>
      </c>
      <c r="D167" s="51" t="s">
        <v>1295</v>
      </c>
      <c r="E167" s="51" t="s">
        <v>1294</v>
      </c>
      <c r="F167" s="51" t="s">
        <v>1204</v>
      </c>
      <c r="G167" s="51" t="s">
        <v>1203</v>
      </c>
      <c r="H167" s="51" t="s">
        <v>1202</v>
      </c>
      <c r="I167" s="51" t="s">
        <v>1201</v>
      </c>
      <c r="J167" s="51" t="s">
        <v>2765</v>
      </c>
      <c r="K167" s="51" t="s">
        <v>2764</v>
      </c>
      <c r="L167" s="51" t="s">
        <v>1217</v>
      </c>
      <c r="M167" s="51" t="s">
        <v>3830</v>
      </c>
      <c r="N167" s="83">
        <f t="shared" si="2"/>
        <v>2990</v>
      </c>
      <c r="O167" s="51" t="s">
        <v>1195</v>
      </c>
      <c r="P167" s="51" t="s">
        <v>1194</v>
      </c>
      <c r="Q167" s="51" t="s">
        <v>2761</v>
      </c>
      <c r="S167" s="50" t="s">
        <v>2774</v>
      </c>
    </row>
    <row r="168" spans="1:19" x14ac:dyDescent="0.2">
      <c r="A168" s="51" t="s">
        <v>1631</v>
      </c>
      <c r="B168" s="51" t="s">
        <v>1528</v>
      </c>
      <c r="C168" s="51" t="s">
        <v>15</v>
      </c>
      <c r="D168" s="51" t="s">
        <v>1295</v>
      </c>
      <c r="E168" s="51" t="s">
        <v>1294</v>
      </c>
      <c r="F168" s="51" t="s">
        <v>1204</v>
      </c>
      <c r="G168" s="51" t="s">
        <v>1203</v>
      </c>
      <c r="H168" s="51" t="s">
        <v>1202</v>
      </c>
      <c r="I168" s="51" t="s">
        <v>1201</v>
      </c>
      <c r="J168" s="51" t="s">
        <v>2765</v>
      </c>
      <c r="K168" s="51" t="s">
        <v>2764</v>
      </c>
      <c r="L168" s="51" t="s">
        <v>1215</v>
      </c>
      <c r="M168" s="51" t="s">
        <v>3828</v>
      </c>
      <c r="N168" s="83">
        <f t="shared" si="2"/>
        <v>2999</v>
      </c>
      <c r="O168" s="51" t="s">
        <v>1195</v>
      </c>
      <c r="P168" s="51" t="s">
        <v>1194</v>
      </c>
      <c r="Q168" s="51" t="s">
        <v>2761</v>
      </c>
      <c r="S168" s="50" t="s">
        <v>2963</v>
      </c>
    </row>
    <row r="169" spans="1:19" x14ac:dyDescent="0.2">
      <c r="A169" s="51" t="s">
        <v>1631</v>
      </c>
      <c r="B169" s="51" t="s">
        <v>1528</v>
      </c>
      <c r="C169" s="51" t="s">
        <v>15</v>
      </c>
      <c r="D169" s="51" t="s">
        <v>1283</v>
      </c>
      <c r="E169" s="51" t="s">
        <v>1282</v>
      </c>
      <c r="F169" s="51" t="s">
        <v>1204</v>
      </c>
      <c r="G169" s="51" t="s">
        <v>1203</v>
      </c>
      <c r="H169" s="51" t="s">
        <v>1202</v>
      </c>
      <c r="I169" s="51" t="s">
        <v>1201</v>
      </c>
      <c r="J169" s="51" t="s">
        <v>2765</v>
      </c>
      <c r="K169" s="51" t="s">
        <v>2764</v>
      </c>
      <c r="L169" s="51" t="s">
        <v>1222</v>
      </c>
      <c r="M169" s="51" t="s">
        <v>2810</v>
      </c>
      <c r="N169" s="83">
        <f t="shared" si="2"/>
        <v>23742</v>
      </c>
      <c r="O169" s="51" t="s">
        <v>1195</v>
      </c>
      <c r="P169" s="51" t="s">
        <v>1194</v>
      </c>
      <c r="Q169" s="51" t="s">
        <v>2771</v>
      </c>
      <c r="S169" s="50" t="s">
        <v>4004</v>
      </c>
    </row>
    <row r="170" spans="1:19" x14ac:dyDescent="0.2">
      <c r="A170" s="51" t="s">
        <v>1631</v>
      </c>
      <c r="B170" s="51" t="s">
        <v>1528</v>
      </c>
      <c r="C170" s="51" t="s">
        <v>15</v>
      </c>
      <c r="D170" s="51" t="s">
        <v>1283</v>
      </c>
      <c r="E170" s="51" t="s">
        <v>1282</v>
      </c>
      <c r="F170" s="51" t="s">
        <v>1204</v>
      </c>
      <c r="G170" s="51" t="s">
        <v>1203</v>
      </c>
      <c r="H170" s="51" t="s">
        <v>1202</v>
      </c>
      <c r="I170" s="51" t="s">
        <v>1201</v>
      </c>
      <c r="J170" s="51" t="s">
        <v>2765</v>
      </c>
      <c r="K170" s="51" t="s">
        <v>2764</v>
      </c>
      <c r="L170" s="51" t="s">
        <v>1219</v>
      </c>
      <c r="M170" s="51" t="s">
        <v>2808</v>
      </c>
      <c r="N170" s="83">
        <f t="shared" si="2"/>
        <v>1684</v>
      </c>
      <c r="O170" s="51" t="s">
        <v>1195</v>
      </c>
      <c r="P170" s="51" t="s">
        <v>1194</v>
      </c>
      <c r="Q170" s="51" t="s">
        <v>2761</v>
      </c>
      <c r="S170" s="50" t="s">
        <v>3826</v>
      </c>
    </row>
    <row r="171" spans="1:19" x14ac:dyDescent="0.2">
      <c r="A171" s="51" t="s">
        <v>1631</v>
      </c>
      <c r="B171" s="51" t="s">
        <v>1528</v>
      </c>
      <c r="C171" s="51" t="s">
        <v>15</v>
      </c>
      <c r="D171" s="51" t="s">
        <v>1283</v>
      </c>
      <c r="E171" s="51" t="s">
        <v>1282</v>
      </c>
      <c r="F171" s="51" t="s">
        <v>1204</v>
      </c>
      <c r="G171" s="51" t="s">
        <v>1203</v>
      </c>
      <c r="H171" s="51" t="s">
        <v>1202</v>
      </c>
      <c r="I171" s="51" t="s">
        <v>1201</v>
      </c>
      <c r="J171" s="51" t="s">
        <v>2765</v>
      </c>
      <c r="K171" s="51" t="s">
        <v>2764</v>
      </c>
      <c r="L171" s="51" t="s">
        <v>1217</v>
      </c>
      <c r="M171" s="51" t="s">
        <v>3588</v>
      </c>
      <c r="N171" s="83">
        <f t="shared" si="2"/>
        <v>4779</v>
      </c>
      <c r="O171" s="51" t="s">
        <v>1195</v>
      </c>
      <c r="P171" s="51" t="s">
        <v>1194</v>
      </c>
      <c r="Q171" s="51" t="s">
        <v>2761</v>
      </c>
      <c r="S171" s="50" t="s">
        <v>3825</v>
      </c>
    </row>
    <row r="172" spans="1:19" x14ac:dyDescent="0.2">
      <c r="A172" s="51" t="s">
        <v>1631</v>
      </c>
      <c r="B172" s="51" t="s">
        <v>1528</v>
      </c>
      <c r="C172" s="51" t="s">
        <v>15</v>
      </c>
      <c r="D172" s="51" t="s">
        <v>1283</v>
      </c>
      <c r="E172" s="51" t="s">
        <v>1282</v>
      </c>
      <c r="F172" s="51" t="s">
        <v>1204</v>
      </c>
      <c r="G172" s="51" t="s">
        <v>1203</v>
      </c>
      <c r="H172" s="51" t="s">
        <v>1202</v>
      </c>
      <c r="I172" s="51" t="s">
        <v>1201</v>
      </c>
      <c r="J172" s="51" t="s">
        <v>2765</v>
      </c>
      <c r="K172" s="51" t="s">
        <v>2764</v>
      </c>
      <c r="L172" s="51" t="s">
        <v>1215</v>
      </c>
      <c r="M172" s="51" t="s">
        <v>2804</v>
      </c>
      <c r="N172" s="83">
        <f t="shared" si="2"/>
        <v>15799</v>
      </c>
      <c r="O172" s="51" t="s">
        <v>1195</v>
      </c>
      <c r="P172" s="51" t="s">
        <v>1194</v>
      </c>
      <c r="Q172" s="51" t="s">
        <v>2771</v>
      </c>
      <c r="S172" s="50" t="s">
        <v>3824</v>
      </c>
    </row>
    <row r="173" spans="1:19" x14ac:dyDescent="0.2">
      <c r="A173" s="51" t="s">
        <v>1631</v>
      </c>
      <c r="B173" s="51" t="s">
        <v>1528</v>
      </c>
      <c r="C173" s="51" t="s">
        <v>15</v>
      </c>
      <c r="D173" s="51" t="s">
        <v>1270</v>
      </c>
      <c r="E173" s="51" t="s">
        <v>1269</v>
      </c>
      <c r="F173" s="51" t="s">
        <v>1204</v>
      </c>
      <c r="G173" s="51" t="s">
        <v>1203</v>
      </c>
      <c r="H173" s="51" t="s">
        <v>1202</v>
      </c>
      <c r="I173" s="51" t="s">
        <v>1201</v>
      </c>
      <c r="J173" s="51" t="s">
        <v>2765</v>
      </c>
      <c r="K173" s="51" t="s">
        <v>2764</v>
      </c>
      <c r="L173" s="51" t="s">
        <v>1222</v>
      </c>
      <c r="M173" s="51" t="s">
        <v>3094</v>
      </c>
      <c r="N173" s="83">
        <f t="shared" si="2"/>
        <v>3999</v>
      </c>
      <c r="O173" s="51" t="s">
        <v>1195</v>
      </c>
      <c r="P173" s="51" t="s">
        <v>1194</v>
      </c>
      <c r="Q173" s="51" t="s">
        <v>2761</v>
      </c>
      <c r="S173" s="50" t="s">
        <v>3247</v>
      </c>
    </row>
    <row r="174" spans="1:19" x14ac:dyDescent="0.2">
      <c r="A174" s="51" t="s">
        <v>1631</v>
      </c>
      <c r="B174" s="51" t="s">
        <v>1528</v>
      </c>
      <c r="C174" s="51" t="s">
        <v>15</v>
      </c>
      <c r="D174" s="51" t="s">
        <v>1270</v>
      </c>
      <c r="E174" s="51" t="s">
        <v>1269</v>
      </c>
      <c r="F174" s="51" t="s">
        <v>1204</v>
      </c>
      <c r="G174" s="51" t="s">
        <v>1203</v>
      </c>
      <c r="H174" s="51" t="s">
        <v>1202</v>
      </c>
      <c r="I174" s="51" t="s">
        <v>1201</v>
      </c>
      <c r="J174" s="51" t="s">
        <v>2765</v>
      </c>
      <c r="K174" s="51" t="s">
        <v>2764</v>
      </c>
      <c r="L174" s="51" t="s">
        <v>1219</v>
      </c>
      <c r="M174" s="51" t="s">
        <v>3493</v>
      </c>
      <c r="N174" s="83">
        <f t="shared" si="2"/>
        <v>21899</v>
      </c>
      <c r="O174" s="51" t="s">
        <v>1195</v>
      </c>
      <c r="P174" s="51" t="s">
        <v>1194</v>
      </c>
      <c r="Q174" s="51" t="s">
        <v>2771</v>
      </c>
      <c r="S174" s="50" t="s">
        <v>3823</v>
      </c>
    </row>
    <row r="175" spans="1:19" x14ac:dyDescent="0.2">
      <c r="A175" s="51" t="s">
        <v>1631</v>
      </c>
      <c r="B175" s="51" t="s">
        <v>1528</v>
      </c>
      <c r="C175" s="51" t="s">
        <v>15</v>
      </c>
      <c r="D175" s="51" t="s">
        <v>1270</v>
      </c>
      <c r="E175" s="51" t="s">
        <v>1269</v>
      </c>
      <c r="F175" s="51" t="s">
        <v>1204</v>
      </c>
      <c r="G175" s="51" t="s">
        <v>1203</v>
      </c>
      <c r="H175" s="51" t="s">
        <v>1202</v>
      </c>
      <c r="I175" s="51" t="s">
        <v>1201</v>
      </c>
      <c r="J175" s="51" t="s">
        <v>2765</v>
      </c>
      <c r="K175" s="51" t="s">
        <v>2764</v>
      </c>
      <c r="L175" s="51" t="s">
        <v>1217</v>
      </c>
      <c r="M175" s="51" t="s">
        <v>3457</v>
      </c>
      <c r="N175" s="83">
        <f t="shared" si="2"/>
        <v>5665</v>
      </c>
      <c r="O175" s="51" t="s">
        <v>1195</v>
      </c>
      <c r="P175" s="51" t="s">
        <v>1194</v>
      </c>
      <c r="Q175" s="51" t="s">
        <v>2761</v>
      </c>
      <c r="S175" s="50" t="s">
        <v>3822</v>
      </c>
    </row>
    <row r="176" spans="1:19" x14ac:dyDescent="0.2">
      <c r="A176" s="51" t="s">
        <v>1631</v>
      </c>
      <c r="B176" s="51" t="s">
        <v>1528</v>
      </c>
      <c r="C176" s="51" t="s">
        <v>15</v>
      </c>
      <c r="D176" s="51" t="s">
        <v>1270</v>
      </c>
      <c r="E176" s="51" t="s">
        <v>1269</v>
      </c>
      <c r="F176" s="51" t="s">
        <v>1204</v>
      </c>
      <c r="G176" s="51" t="s">
        <v>1203</v>
      </c>
      <c r="H176" s="51" t="s">
        <v>1202</v>
      </c>
      <c r="I176" s="51" t="s">
        <v>1201</v>
      </c>
      <c r="J176" s="51" t="s">
        <v>2765</v>
      </c>
      <c r="K176" s="51" t="s">
        <v>2764</v>
      </c>
      <c r="L176" s="51" t="s">
        <v>1215</v>
      </c>
      <c r="M176" s="51" t="s">
        <v>3821</v>
      </c>
      <c r="N176" s="83">
        <f t="shared" si="2"/>
        <v>2209</v>
      </c>
      <c r="O176" s="51" t="s">
        <v>1195</v>
      </c>
      <c r="P176" s="51" t="s">
        <v>1194</v>
      </c>
      <c r="Q176" s="51" t="s">
        <v>2761</v>
      </c>
      <c r="S176" s="50" t="s">
        <v>3654</v>
      </c>
    </row>
    <row r="177" spans="1:19" x14ac:dyDescent="0.2">
      <c r="A177" s="51" t="s">
        <v>1631</v>
      </c>
      <c r="B177" s="51" t="s">
        <v>1528</v>
      </c>
      <c r="C177" s="51" t="s">
        <v>15</v>
      </c>
      <c r="D177" s="51" t="s">
        <v>1265</v>
      </c>
      <c r="E177" s="51" t="s">
        <v>1264</v>
      </c>
      <c r="F177" s="51" t="s">
        <v>1204</v>
      </c>
      <c r="G177" s="51" t="s">
        <v>1203</v>
      </c>
      <c r="H177" s="51" t="s">
        <v>1202</v>
      </c>
      <c r="I177" s="51" t="s">
        <v>1201</v>
      </c>
      <c r="J177" s="51" t="s">
        <v>2765</v>
      </c>
      <c r="K177" s="51" t="s">
        <v>2764</v>
      </c>
      <c r="L177" s="51" t="s">
        <v>1222</v>
      </c>
      <c r="M177" s="51" t="s">
        <v>4003</v>
      </c>
      <c r="N177" s="83">
        <f t="shared" si="2"/>
        <v>1650</v>
      </c>
      <c r="O177" s="51" t="s">
        <v>1195</v>
      </c>
      <c r="P177" s="51" t="s">
        <v>1194</v>
      </c>
      <c r="Q177" s="51" t="s">
        <v>2761</v>
      </c>
      <c r="S177" s="50" t="s">
        <v>3404</v>
      </c>
    </row>
    <row r="178" spans="1:19" x14ac:dyDescent="0.2">
      <c r="A178" s="51" t="s">
        <v>1631</v>
      </c>
      <c r="B178" s="51" t="s">
        <v>1528</v>
      </c>
      <c r="C178" s="51" t="s">
        <v>15</v>
      </c>
      <c r="D178" s="51" t="s">
        <v>1265</v>
      </c>
      <c r="E178" s="51" t="s">
        <v>1264</v>
      </c>
      <c r="F178" s="51" t="s">
        <v>1204</v>
      </c>
      <c r="G178" s="51" t="s">
        <v>1203</v>
      </c>
      <c r="H178" s="51" t="s">
        <v>1202</v>
      </c>
      <c r="I178" s="51" t="s">
        <v>1201</v>
      </c>
      <c r="J178" s="51" t="s">
        <v>2765</v>
      </c>
      <c r="K178" s="51" t="s">
        <v>2764</v>
      </c>
      <c r="L178" s="51" t="s">
        <v>1219</v>
      </c>
      <c r="M178" s="51" t="s">
        <v>3818</v>
      </c>
      <c r="N178" s="83">
        <f t="shared" si="2"/>
        <v>29836.68</v>
      </c>
      <c r="O178" s="51" t="s">
        <v>1195</v>
      </c>
      <c r="P178" s="51" t="s">
        <v>1194</v>
      </c>
      <c r="Q178" s="51" t="s">
        <v>2771</v>
      </c>
      <c r="S178" s="50" t="s">
        <v>4002</v>
      </c>
    </row>
    <row r="179" spans="1:19" x14ac:dyDescent="0.2">
      <c r="A179" s="51" t="s">
        <v>1631</v>
      </c>
      <c r="B179" s="51" t="s">
        <v>1528</v>
      </c>
      <c r="C179" s="51" t="s">
        <v>15</v>
      </c>
      <c r="D179" s="51" t="s">
        <v>1259</v>
      </c>
      <c r="E179" s="51" t="s">
        <v>1258</v>
      </c>
      <c r="F179" s="51" t="s">
        <v>1204</v>
      </c>
      <c r="G179" s="51" t="s">
        <v>1203</v>
      </c>
      <c r="H179" s="51" t="s">
        <v>1202</v>
      </c>
      <c r="I179" s="51" t="s">
        <v>1201</v>
      </c>
      <c r="J179" s="51" t="s">
        <v>2765</v>
      </c>
      <c r="K179" s="51" t="s">
        <v>2764</v>
      </c>
      <c r="L179" s="51" t="s">
        <v>1222</v>
      </c>
      <c r="M179" s="51" t="s">
        <v>3816</v>
      </c>
      <c r="N179" s="83">
        <f t="shared" si="2"/>
        <v>2774</v>
      </c>
      <c r="O179" s="51" t="s">
        <v>1195</v>
      </c>
      <c r="P179" s="51" t="s">
        <v>1194</v>
      </c>
      <c r="Q179" s="51" t="s">
        <v>2761</v>
      </c>
      <c r="S179" s="50" t="s">
        <v>2944</v>
      </c>
    </row>
    <row r="180" spans="1:19" x14ac:dyDescent="0.2">
      <c r="A180" s="51" t="s">
        <v>1631</v>
      </c>
      <c r="B180" s="51" t="s">
        <v>1528</v>
      </c>
      <c r="C180" s="51" t="s">
        <v>15</v>
      </c>
      <c r="D180" s="51" t="s">
        <v>1259</v>
      </c>
      <c r="E180" s="51" t="s">
        <v>1258</v>
      </c>
      <c r="F180" s="51" t="s">
        <v>1204</v>
      </c>
      <c r="G180" s="51" t="s">
        <v>1203</v>
      </c>
      <c r="H180" s="51" t="s">
        <v>1202</v>
      </c>
      <c r="I180" s="51" t="s">
        <v>1201</v>
      </c>
      <c r="J180" s="51" t="s">
        <v>2765</v>
      </c>
      <c r="K180" s="51" t="s">
        <v>2764</v>
      </c>
      <c r="L180" s="51" t="s">
        <v>1219</v>
      </c>
      <c r="M180" s="51" t="s">
        <v>3815</v>
      </c>
      <c r="N180" s="83">
        <f t="shared" si="2"/>
        <v>4199</v>
      </c>
      <c r="O180" s="51" t="s">
        <v>1195</v>
      </c>
      <c r="P180" s="51" t="s">
        <v>1194</v>
      </c>
      <c r="Q180" s="51" t="s">
        <v>2761</v>
      </c>
      <c r="S180" s="50" t="s">
        <v>3512</v>
      </c>
    </row>
    <row r="181" spans="1:19" x14ac:dyDescent="0.2">
      <c r="A181" s="51" t="s">
        <v>1631</v>
      </c>
      <c r="B181" s="51" t="s">
        <v>1528</v>
      </c>
      <c r="C181" s="51" t="s">
        <v>15</v>
      </c>
      <c r="D181" s="51" t="s">
        <v>1240</v>
      </c>
      <c r="E181" s="51" t="s">
        <v>1239</v>
      </c>
      <c r="F181" s="51" t="s">
        <v>1204</v>
      </c>
      <c r="G181" s="51" t="s">
        <v>1203</v>
      </c>
      <c r="H181" s="51" t="s">
        <v>1202</v>
      </c>
      <c r="I181" s="51" t="s">
        <v>1201</v>
      </c>
      <c r="J181" s="51" t="s">
        <v>2765</v>
      </c>
      <c r="K181" s="51" t="s">
        <v>2764</v>
      </c>
      <c r="L181" s="51" t="s">
        <v>1222</v>
      </c>
      <c r="M181" s="51" t="s">
        <v>3814</v>
      </c>
      <c r="N181" s="83">
        <f t="shared" si="2"/>
        <v>2799</v>
      </c>
      <c r="O181" s="51" t="s">
        <v>1195</v>
      </c>
      <c r="P181" s="51" t="s">
        <v>1194</v>
      </c>
      <c r="Q181" s="51" t="s">
        <v>2761</v>
      </c>
      <c r="S181" s="50" t="s">
        <v>2762</v>
      </c>
    </row>
    <row r="182" spans="1:19" x14ac:dyDescent="0.2">
      <c r="A182" s="51" t="s">
        <v>1631</v>
      </c>
      <c r="B182" s="51" t="s">
        <v>1528</v>
      </c>
      <c r="C182" s="51" t="s">
        <v>15</v>
      </c>
      <c r="D182" s="51" t="s">
        <v>1240</v>
      </c>
      <c r="E182" s="51" t="s">
        <v>1239</v>
      </c>
      <c r="F182" s="51" t="s">
        <v>1204</v>
      </c>
      <c r="G182" s="51" t="s">
        <v>1203</v>
      </c>
      <c r="H182" s="51" t="s">
        <v>1202</v>
      </c>
      <c r="I182" s="51" t="s">
        <v>1201</v>
      </c>
      <c r="J182" s="51" t="s">
        <v>2765</v>
      </c>
      <c r="K182" s="51" t="s">
        <v>2764</v>
      </c>
      <c r="L182" s="51" t="s">
        <v>1219</v>
      </c>
      <c r="M182" s="51" t="s">
        <v>3813</v>
      </c>
      <c r="N182" s="83">
        <f t="shared" si="2"/>
        <v>2999</v>
      </c>
      <c r="O182" s="51" t="s">
        <v>1195</v>
      </c>
      <c r="P182" s="51" t="s">
        <v>1194</v>
      </c>
      <c r="Q182" s="51" t="s">
        <v>2761</v>
      </c>
      <c r="S182" s="50" t="s">
        <v>2963</v>
      </c>
    </row>
    <row r="183" spans="1:19" x14ac:dyDescent="0.2">
      <c r="A183" s="51" t="s">
        <v>1631</v>
      </c>
      <c r="B183" s="51" t="s">
        <v>1528</v>
      </c>
      <c r="C183" s="51" t="s">
        <v>15</v>
      </c>
      <c r="D183" s="51" t="s">
        <v>1240</v>
      </c>
      <c r="E183" s="51" t="s">
        <v>1239</v>
      </c>
      <c r="F183" s="51" t="s">
        <v>1204</v>
      </c>
      <c r="G183" s="51" t="s">
        <v>1203</v>
      </c>
      <c r="H183" s="51" t="s">
        <v>1202</v>
      </c>
      <c r="I183" s="51" t="s">
        <v>1201</v>
      </c>
      <c r="J183" s="51" t="s">
        <v>2765</v>
      </c>
      <c r="K183" s="51" t="s">
        <v>2764</v>
      </c>
      <c r="L183" s="51" t="s">
        <v>1217</v>
      </c>
      <c r="M183" s="51" t="s">
        <v>3812</v>
      </c>
      <c r="N183" s="83">
        <f t="shared" si="2"/>
        <v>3461.37</v>
      </c>
      <c r="O183" s="51" t="s">
        <v>1195</v>
      </c>
      <c r="P183" s="51" t="s">
        <v>1194</v>
      </c>
      <c r="Q183" s="51" t="s">
        <v>2761</v>
      </c>
      <c r="S183" s="50" t="s">
        <v>3811</v>
      </c>
    </row>
    <row r="184" spans="1:19" x14ac:dyDescent="0.2">
      <c r="A184" s="51" t="s">
        <v>1631</v>
      </c>
      <c r="B184" s="51" t="s">
        <v>1528</v>
      </c>
      <c r="C184" s="51" t="s">
        <v>15</v>
      </c>
      <c r="D184" s="51" t="s">
        <v>1240</v>
      </c>
      <c r="E184" s="51" t="s">
        <v>1239</v>
      </c>
      <c r="F184" s="51" t="s">
        <v>1204</v>
      </c>
      <c r="G184" s="51" t="s">
        <v>1203</v>
      </c>
      <c r="H184" s="51" t="s">
        <v>1202</v>
      </c>
      <c r="I184" s="51" t="s">
        <v>1201</v>
      </c>
      <c r="J184" s="51" t="s">
        <v>2765</v>
      </c>
      <c r="K184" s="51" t="s">
        <v>2764</v>
      </c>
      <c r="L184" s="51" t="s">
        <v>1215</v>
      </c>
      <c r="M184" s="51" t="s">
        <v>3810</v>
      </c>
      <c r="N184" s="83">
        <f t="shared" si="2"/>
        <v>17490</v>
      </c>
      <c r="O184" s="51" t="s">
        <v>1195</v>
      </c>
      <c r="P184" s="51" t="s">
        <v>1194</v>
      </c>
      <c r="Q184" s="51" t="s">
        <v>2771</v>
      </c>
      <c r="S184" s="50" t="s">
        <v>3234</v>
      </c>
    </row>
    <row r="185" spans="1:19" x14ac:dyDescent="0.2">
      <c r="A185" s="51" t="s">
        <v>1631</v>
      </c>
      <c r="B185" s="51" t="s">
        <v>1528</v>
      </c>
      <c r="C185" s="51" t="s">
        <v>15</v>
      </c>
      <c r="D185" s="51" t="s">
        <v>1233</v>
      </c>
      <c r="E185" s="51" t="s">
        <v>1232</v>
      </c>
      <c r="F185" s="51" t="s">
        <v>1204</v>
      </c>
      <c r="G185" s="51" t="s">
        <v>1203</v>
      </c>
      <c r="H185" s="51" t="s">
        <v>1202</v>
      </c>
      <c r="I185" s="51" t="s">
        <v>1201</v>
      </c>
      <c r="J185" s="51" t="s">
        <v>2765</v>
      </c>
      <c r="K185" s="51" t="s">
        <v>2764</v>
      </c>
      <c r="L185" s="51" t="s">
        <v>1222</v>
      </c>
      <c r="M185" s="51" t="s">
        <v>3809</v>
      </c>
      <c r="N185" s="83">
        <f t="shared" si="2"/>
        <v>1990</v>
      </c>
      <c r="O185" s="51" t="s">
        <v>1195</v>
      </c>
      <c r="P185" s="51" t="s">
        <v>1194</v>
      </c>
      <c r="Q185" s="51" t="s">
        <v>2761</v>
      </c>
      <c r="S185" s="50" t="s">
        <v>3808</v>
      </c>
    </row>
    <row r="186" spans="1:19" x14ac:dyDescent="0.2">
      <c r="A186" s="51" t="s">
        <v>1631</v>
      </c>
      <c r="B186" s="51" t="s">
        <v>1528</v>
      </c>
      <c r="C186" s="51" t="s">
        <v>15</v>
      </c>
      <c r="D186" s="51" t="s">
        <v>1233</v>
      </c>
      <c r="E186" s="51" t="s">
        <v>1232</v>
      </c>
      <c r="F186" s="51" t="s">
        <v>1204</v>
      </c>
      <c r="G186" s="51" t="s">
        <v>1203</v>
      </c>
      <c r="H186" s="51" t="s">
        <v>1202</v>
      </c>
      <c r="I186" s="51" t="s">
        <v>1201</v>
      </c>
      <c r="J186" s="51" t="s">
        <v>2765</v>
      </c>
      <c r="K186" s="51" t="s">
        <v>2764</v>
      </c>
      <c r="L186" s="51" t="s">
        <v>1219</v>
      </c>
      <c r="M186" s="51" t="s">
        <v>3315</v>
      </c>
      <c r="N186" s="83">
        <f t="shared" si="2"/>
        <v>3290</v>
      </c>
      <c r="O186" s="51" t="s">
        <v>1195</v>
      </c>
      <c r="P186" s="51" t="s">
        <v>1194</v>
      </c>
      <c r="Q186" s="51" t="s">
        <v>2761</v>
      </c>
      <c r="S186" s="50" t="s">
        <v>3807</v>
      </c>
    </row>
    <row r="187" spans="1:19" x14ac:dyDescent="0.2">
      <c r="A187" s="51" t="s">
        <v>1631</v>
      </c>
      <c r="B187" s="51" t="s">
        <v>1528</v>
      </c>
      <c r="C187" s="51" t="s">
        <v>15</v>
      </c>
      <c r="D187" s="51" t="s">
        <v>1226</v>
      </c>
      <c r="E187" s="51" t="s">
        <v>1225</v>
      </c>
      <c r="F187" s="51" t="s">
        <v>1204</v>
      </c>
      <c r="G187" s="51" t="s">
        <v>1203</v>
      </c>
      <c r="H187" s="51" t="s">
        <v>1202</v>
      </c>
      <c r="I187" s="51" t="s">
        <v>1201</v>
      </c>
      <c r="J187" s="51" t="s">
        <v>2765</v>
      </c>
      <c r="K187" s="51" t="s">
        <v>2764</v>
      </c>
      <c r="L187" s="51" t="s">
        <v>1222</v>
      </c>
      <c r="M187" s="51" t="s">
        <v>3313</v>
      </c>
      <c r="N187" s="83">
        <f t="shared" si="2"/>
        <v>23149</v>
      </c>
      <c r="O187" s="51" t="s">
        <v>1195</v>
      </c>
      <c r="P187" s="51" t="s">
        <v>1194</v>
      </c>
      <c r="Q187" s="51" t="s">
        <v>2771</v>
      </c>
      <c r="S187" s="50" t="s">
        <v>4001</v>
      </c>
    </row>
    <row r="188" spans="1:19" x14ac:dyDescent="0.2">
      <c r="A188" s="51" t="s">
        <v>1631</v>
      </c>
      <c r="B188" s="51" t="s">
        <v>1528</v>
      </c>
      <c r="C188" s="51" t="s">
        <v>15</v>
      </c>
      <c r="D188" s="51" t="s">
        <v>1226</v>
      </c>
      <c r="E188" s="51" t="s">
        <v>1225</v>
      </c>
      <c r="F188" s="51" t="s">
        <v>1204</v>
      </c>
      <c r="G188" s="51" t="s">
        <v>1203</v>
      </c>
      <c r="H188" s="51" t="s">
        <v>1202</v>
      </c>
      <c r="I188" s="51" t="s">
        <v>1201</v>
      </c>
      <c r="J188" s="51" t="s">
        <v>2765</v>
      </c>
      <c r="K188" s="51" t="s">
        <v>2764</v>
      </c>
      <c r="L188" s="51" t="s">
        <v>1219</v>
      </c>
      <c r="M188" s="51" t="s">
        <v>3805</v>
      </c>
      <c r="N188" s="83">
        <f t="shared" si="2"/>
        <v>2108.5</v>
      </c>
      <c r="O188" s="51" t="s">
        <v>1195</v>
      </c>
      <c r="P188" s="51" t="s">
        <v>1194</v>
      </c>
      <c r="Q188" s="51" t="s">
        <v>2761</v>
      </c>
      <c r="S188" s="50" t="s">
        <v>3804</v>
      </c>
    </row>
    <row r="189" spans="1:19" x14ac:dyDescent="0.2">
      <c r="A189" s="51" t="s">
        <v>1631</v>
      </c>
      <c r="B189" s="51" t="s">
        <v>1528</v>
      </c>
      <c r="C189" s="51" t="s">
        <v>15</v>
      </c>
      <c r="D189" s="51" t="s">
        <v>1206</v>
      </c>
      <c r="E189" s="51" t="s">
        <v>1205</v>
      </c>
      <c r="F189" s="51" t="s">
        <v>1204</v>
      </c>
      <c r="G189" s="51" t="s">
        <v>1203</v>
      </c>
      <c r="H189" s="51" t="s">
        <v>1202</v>
      </c>
      <c r="I189" s="51" t="s">
        <v>1201</v>
      </c>
      <c r="J189" s="51" t="s">
        <v>2765</v>
      </c>
      <c r="K189" s="51" t="s">
        <v>2764</v>
      </c>
      <c r="L189" s="51" t="s">
        <v>1222</v>
      </c>
      <c r="M189" s="51" t="s">
        <v>3803</v>
      </c>
      <c r="N189" s="83">
        <f t="shared" si="2"/>
        <v>2225</v>
      </c>
      <c r="O189" s="51" t="s">
        <v>1195</v>
      </c>
      <c r="P189" s="51" t="s">
        <v>1194</v>
      </c>
      <c r="Q189" s="51" t="s">
        <v>2761</v>
      </c>
      <c r="S189" s="50" t="s">
        <v>3130</v>
      </c>
    </row>
    <row r="190" spans="1:19" x14ac:dyDescent="0.2">
      <c r="A190" s="51" t="s">
        <v>1631</v>
      </c>
      <c r="B190" s="51" t="s">
        <v>1528</v>
      </c>
      <c r="C190" s="51" t="s">
        <v>15</v>
      </c>
      <c r="D190" s="51" t="s">
        <v>1206</v>
      </c>
      <c r="E190" s="51" t="s">
        <v>1205</v>
      </c>
      <c r="F190" s="51" t="s">
        <v>1204</v>
      </c>
      <c r="G190" s="51" t="s">
        <v>1203</v>
      </c>
      <c r="H190" s="51" t="s">
        <v>1202</v>
      </c>
      <c r="I190" s="51" t="s">
        <v>1201</v>
      </c>
      <c r="J190" s="51" t="s">
        <v>2765</v>
      </c>
      <c r="K190" s="51" t="s">
        <v>2764</v>
      </c>
      <c r="L190" s="51" t="s">
        <v>1219</v>
      </c>
      <c r="M190" s="51" t="s">
        <v>3801</v>
      </c>
      <c r="N190" s="83">
        <f t="shared" si="2"/>
        <v>3299</v>
      </c>
      <c r="O190" s="51" t="s">
        <v>1195</v>
      </c>
      <c r="P190" s="51" t="s">
        <v>1194</v>
      </c>
      <c r="Q190" s="51" t="s">
        <v>2761</v>
      </c>
      <c r="S190" s="50" t="s">
        <v>2785</v>
      </c>
    </row>
    <row r="191" spans="1:19" x14ac:dyDescent="0.2">
      <c r="A191" s="51" t="s">
        <v>1631</v>
      </c>
      <c r="B191" s="51" t="s">
        <v>1547</v>
      </c>
      <c r="C191" s="51" t="s">
        <v>3802</v>
      </c>
      <c r="D191" s="51" t="s">
        <v>1573</v>
      </c>
      <c r="E191" s="51" t="s">
        <v>1572</v>
      </c>
      <c r="F191" s="51" t="s">
        <v>1204</v>
      </c>
      <c r="G191" s="51" t="s">
        <v>1203</v>
      </c>
      <c r="H191" s="51" t="s">
        <v>1202</v>
      </c>
      <c r="I191" s="51" t="s">
        <v>1201</v>
      </c>
      <c r="J191" s="51" t="s">
        <v>2765</v>
      </c>
      <c r="K191" s="51" t="s">
        <v>2764</v>
      </c>
      <c r="L191" s="51" t="s">
        <v>1222</v>
      </c>
      <c r="M191" s="51" t="s">
        <v>3189</v>
      </c>
      <c r="N191" s="83">
        <f t="shared" si="2"/>
        <v>2265.3200000000002</v>
      </c>
      <c r="O191" s="51" t="s">
        <v>1195</v>
      </c>
      <c r="P191" s="51" t="s">
        <v>1194</v>
      </c>
      <c r="Q191" s="51" t="s">
        <v>2761</v>
      </c>
      <c r="S191" s="50" t="s">
        <v>4000</v>
      </c>
    </row>
    <row r="192" spans="1:19" x14ac:dyDescent="0.2">
      <c r="A192" s="51" t="s">
        <v>1631</v>
      </c>
      <c r="B192" s="51" t="s">
        <v>1547</v>
      </c>
      <c r="C192" s="51" t="s">
        <v>3802</v>
      </c>
      <c r="D192" s="51" t="s">
        <v>1573</v>
      </c>
      <c r="E192" s="51" t="s">
        <v>1572</v>
      </c>
      <c r="F192" s="51" t="s">
        <v>1204</v>
      </c>
      <c r="G192" s="51" t="s">
        <v>1203</v>
      </c>
      <c r="H192" s="51" t="s">
        <v>1202</v>
      </c>
      <c r="I192" s="51" t="s">
        <v>1201</v>
      </c>
      <c r="J192" s="51" t="s">
        <v>2765</v>
      </c>
      <c r="K192" s="51" t="s">
        <v>2764</v>
      </c>
      <c r="L192" s="51" t="s">
        <v>1219</v>
      </c>
      <c r="M192" s="51" t="s">
        <v>3999</v>
      </c>
      <c r="N192" s="83">
        <f t="shared" si="2"/>
        <v>2719</v>
      </c>
      <c r="O192" s="51" t="s">
        <v>1195</v>
      </c>
      <c r="P192" s="51" t="s">
        <v>1194</v>
      </c>
      <c r="Q192" s="51" t="s">
        <v>2761</v>
      </c>
      <c r="S192" s="50" t="s">
        <v>3998</v>
      </c>
    </row>
    <row r="193" spans="1:19" x14ac:dyDescent="0.2">
      <c r="A193" s="51" t="s">
        <v>1631</v>
      </c>
      <c r="B193" s="51" t="s">
        <v>1547</v>
      </c>
      <c r="C193" s="51" t="s">
        <v>3802</v>
      </c>
      <c r="D193" s="51" t="s">
        <v>1573</v>
      </c>
      <c r="E193" s="51" t="s">
        <v>1572</v>
      </c>
      <c r="F193" s="51" t="s">
        <v>1204</v>
      </c>
      <c r="G193" s="51" t="s">
        <v>1203</v>
      </c>
      <c r="H193" s="51" t="s">
        <v>1202</v>
      </c>
      <c r="I193" s="51" t="s">
        <v>1201</v>
      </c>
      <c r="J193" s="51" t="s">
        <v>2765</v>
      </c>
      <c r="K193" s="51" t="s">
        <v>2764</v>
      </c>
      <c r="L193" s="51" t="s">
        <v>1217</v>
      </c>
      <c r="M193" s="51" t="s">
        <v>3997</v>
      </c>
      <c r="N193" s="83">
        <f t="shared" si="2"/>
        <v>2998.08</v>
      </c>
      <c r="O193" s="51" t="s">
        <v>1195</v>
      </c>
      <c r="P193" s="51" t="s">
        <v>1194</v>
      </c>
      <c r="Q193" s="51" t="s">
        <v>2761</v>
      </c>
      <c r="S193" s="50" t="s">
        <v>3996</v>
      </c>
    </row>
    <row r="194" spans="1:19" x14ac:dyDescent="0.2">
      <c r="A194" s="51" t="s">
        <v>1631</v>
      </c>
      <c r="B194" s="51" t="s">
        <v>1547</v>
      </c>
      <c r="C194" s="51" t="s">
        <v>3802</v>
      </c>
      <c r="D194" s="51" t="s">
        <v>1573</v>
      </c>
      <c r="E194" s="51" t="s">
        <v>1572</v>
      </c>
      <c r="F194" s="51" t="s">
        <v>1204</v>
      </c>
      <c r="G194" s="51" t="s">
        <v>1203</v>
      </c>
      <c r="H194" s="51" t="s">
        <v>1202</v>
      </c>
      <c r="I194" s="51" t="s">
        <v>1201</v>
      </c>
      <c r="J194" s="51" t="s">
        <v>2765</v>
      </c>
      <c r="K194" s="51" t="s">
        <v>2764</v>
      </c>
      <c r="L194" s="51" t="s">
        <v>1215</v>
      </c>
      <c r="M194" s="51" t="s">
        <v>3995</v>
      </c>
      <c r="N194" s="83">
        <f t="shared" si="2"/>
        <v>2177.1</v>
      </c>
      <c r="O194" s="51" t="s">
        <v>1195</v>
      </c>
      <c r="P194" s="51" t="s">
        <v>1194</v>
      </c>
      <c r="Q194" s="51" t="s">
        <v>2761</v>
      </c>
      <c r="S194" s="50" t="s">
        <v>3994</v>
      </c>
    </row>
    <row r="195" spans="1:19" x14ac:dyDescent="0.2">
      <c r="A195" s="51" t="s">
        <v>1631</v>
      </c>
      <c r="B195" s="51" t="s">
        <v>1547</v>
      </c>
      <c r="C195" s="51" t="s">
        <v>3802</v>
      </c>
      <c r="D195" s="51" t="s">
        <v>1573</v>
      </c>
      <c r="E195" s="51" t="s">
        <v>1572</v>
      </c>
      <c r="F195" s="51" t="s">
        <v>1204</v>
      </c>
      <c r="G195" s="51" t="s">
        <v>1203</v>
      </c>
      <c r="H195" s="51" t="s">
        <v>1202</v>
      </c>
      <c r="I195" s="51" t="s">
        <v>1201</v>
      </c>
      <c r="J195" s="51" t="s">
        <v>2765</v>
      </c>
      <c r="K195" s="51" t="s">
        <v>2764</v>
      </c>
      <c r="L195" s="51" t="s">
        <v>1212</v>
      </c>
      <c r="M195" s="51" t="s">
        <v>3740</v>
      </c>
      <c r="N195" s="83">
        <f t="shared" si="2"/>
        <v>6299.1</v>
      </c>
      <c r="O195" s="51" t="s">
        <v>1195</v>
      </c>
      <c r="P195" s="51" t="s">
        <v>1194</v>
      </c>
      <c r="Q195" s="51" t="s">
        <v>2761</v>
      </c>
      <c r="S195" s="50" t="s">
        <v>3993</v>
      </c>
    </row>
    <row r="196" spans="1:19" x14ac:dyDescent="0.2">
      <c r="A196" s="51" t="s">
        <v>1631</v>
      </c>
      <c r="B196" s="51" t="s">
        <v>1547</v>
      </c>
      <c r="C196" s="51" t="s">
        <v>3802</v>
      </c>
      <c r="D196" s="51" t="s">
        <v>1573</v>
      </c>
      <c r="E196" s="51" t="s">
        <v>1572</v>
      </c>
      <c r="F196" s="51" t="s">
        <v>1204</v>
      </c>
      <c r="G196" s="51" t="s">
        <v>1203</v>
      </c>
      <c r="H196" s="51" t="s">
        <v>1202</v>
      </c>
      <c r="I196" s="51" t="s">
        <v>1201</v>
      </c>
      <c r="J196" s="51" t="s">
        <v>2765</v>
      </c>
      <c r="K196" s="51" t="s">
        <v>2764</v>
      </c>
      <c r="L196" s="51" t="s">
        <v>1198</v>
      </c>
      <c r="M196" s="51" t="s">
        <v>3992</v>
      </c>
      <c r="N196" s="83">
        <f t="shared" si="2"/>
        <v>6450</v>
      </c>
      <c r="O196" s="51" t="s">
        <v>1195</v>
      </c>
      <c r="P196" s="51" t="s">
        <v>1194</v>
      </c>
      <c r="Q196" s="51" t="s">
        <v>2761</v>
      </c>
      <c r="S196" s="50" t="s">
        <v>3991</v>
      </c>
    </row>
    <row r="197" spans="1:19" x14ac:dyDescent="0.2">
      <c r="A197" s="51" t="s">
        <v>1631</v>
      </c>
      <c r="B197" s="51" t="s">
        <v>1547</v>
      </c>
      <c r="C197" s="51" t="s">
        <v>3802</v>
      </c>
      <c r="D197" s="51" t="s">
        <v>1573</v>
      </c>
      <c r="E197" s="51" t="s">
        <v>1572</v>
      </c>
      <c r="F197" s="51" t="s">
        <v>1204</v>
      </c>
      <c r="G197" s="51" t="s">
        <v>1203</v>
      </c>
      <c r="H197" s="51" t="s">
        <v>1202</v>
      </c>
      <c r="I197" s="51" t="s">
        <v>1201</v>
      </c>
      <c r="J197" s="51" t="s">
        <v>2765</v>
      </c>
      <c r="K197" s="51" t="s">
        <v>2764</v>
      </c>
      <c r="L197" s="51" t="s">
        <v>1251</v>
      </c>
      <c r="M197" s="51" t="s">
        <v>3990</v>
      </c>
      <c r="N197" s="83">
        <f t="shared" si="2"/>
        <v>2099</v>
      </c>
      <c r="O197" s="51" t="s">
        <v>1195</v>
      </c>
      <c r="P197" s="51" t="s">
        <v>1194</v>
      </c>
      <c r="Q197" s="51" t="s">
        <v>2761</v>
      </c>
      <c r="S197" s="50" t="s">
        <v>2783</v>
      </c>
    </row>
    <row r="198" spans="1:19" x14ac:dyDescent="0.2">
      <c r="A198" s="51" t="s">
        <v>1631</v>
      </c>
      <c r="B198" s="51" t="s">
        <v>1547</v>
      </c>
      <c r="C198" s="51" t="s">
        <v>3802</v>
      </c>
      <c r="D198" s="51" t="s">
        <v>1573</v>
      </c>
      <c r="E198" s="51" t="s">
        <v>1572</v>
      </c>
      <c r="F198" s="51" t="s">
        <v>1204</v>
      </c>
      <c r="G198" s="51" t="s">
        <v>1203</v>
      </c>
      <c r="H198" s="51" t="s">
        <v>1202</v>
      </c>
      <c r="I198" s="51" t="s">
        <v>1201</v>
      </c>
      <c r="J198" s="51" t="s">
        <v>2765</v>
      </c>
      <c r="K198" s="51" t="s">
        <v>2764</v>
      </c>
      <c r="L198" s="51" t="s">
        <v>1248</v>
      </c>
      <c r="M198" s="51" t="s">
        <v>3989</v>
      </c>
      <c r="N198" s="83">
        <f t="shared" si="2"/>
        <v>3199</v>
      </c>
      <c r="O198" s="51" t="s">
        <v>1195</v>
      </c>
      <c r="P198" s="51" t="s">
        <v>1194</v>
      </c>
      <c r="Q198" s="51" t="s">
        <v>2761</v>
      </c>
      <c r="S198" s="50" t="s">
        <v>3115</v>
      </c>
    </row>
    <row r="199" spans="1:19" x14ac:dyDescent="0.2">
      <c r="A199" s="51" t="s">
        <v>1631</v>
      </c>
      <c r="B199" s="51" t="s">
        <v>1547</v>
      </c>
      <c r="C199" s="51" t="s">
        <v>3802</v>
      </c>
      <c r="D199" s="51" t="s">
        <v>1573</v>
      </c>
      <c r="E199" s="51" t="s">
        <v>1572</v>
      </c>
      <c r="F199" s="51" t="s">
        <v>1204</v>
      </c>
      <c r="G199" s="51" t="s">
        <v>1203</v>
      </c>
      <c r="H199" s="51" t="s">
        <v>1202</v>
      </c>
      <c r="I199" s="51" t="s">
        <v>1201</v>
      </c>
      <c r="J199" s="51" t="s">
        <v>2765</v>
      </c>
      <c r="K199" s="51" t="s">
        <v>2764</v>
      </c>
      <c r="L199" s="51" t="s">
        <v>1246</v>
      </c>
      <c r="M199" s="51" t="s">
        <v>3988</v>
      </c>
      <c r="N199" s="83">
        <f t="shared" si="2"/>
        <v>2999</v>
      </c>
      <c r="O199" s="51" t="s">
        <v>1195</v>
      </c>
      <c r="P199" s="51" t="s">
        <v>1194</v>
      </c>
      <c r="Q199" s="51" t="s">
        <v>2761</v>
      </c>
      <c r="S199" s="50" t="s">
        <v>2963</v>
      </c>
    </row>
    <row r="200" spans="1:19" x14ac:dyDescent="0.2">
      <c r="A200" s="51" t="s">
        <v>1631</v>
      </c>
      <c r="B200" s="51" t="s">
        <v>1547</v>
      </c>
      <c r="C200" s="51" t="s">
        <v>3802</v>
      </c>
      <c r="D200" s="51" t="s">
        <v>1573</v>
      </c>
      <c r="E200" s="51" t="s">
        <v>1572</v>
      </c>
      <c r="F200" s="51" t="s">
        <v>1204</v>
      </c>
      <c r="G200" s="51" t="s">
        <v>1203</v>
      </c>
      <c r="H200" s="51" t="s">
        <v>1202</v>
      </c>
      <c r="I200" s="51" t="s">
        <v>1201</v>
      </c>
      <c r="J200" s="51" t="s">
        <v>2765</v>
      </c>
      <c r="K200" s="51" t="s">
        <v>2764</v>
      </c>
      <c r="L200" s="51" t="s">
        <v>1244</v>
      </c>
      <c r="M200" s="51" t="s">
        <v>3987</v>
      </c>
      <c r="N200" s="83">
        <f t="shared" si="2"/>
        <v>2298</v>
      </c>
      <c r="O200" s="51" t="s">
        <v>1195</v>
      </c>
      <c r="P200" s="51" t="s">
        <v>1194</v>
      </c>
      <c r="Q200" s="51" t="s">
        <v>2761</v>
      </c>
      <c r="S200" s="50" t="s">
        <v>3986</v>
      </c>
    </row>
    <row r="201" spans="1:19" x14ac:dyDescent="0.2">
      <c r="A201" s="51" t="s">
        <v>1631</v>
      </c>
      <c r="B201" s="51" t="s">
        <v>1547</v>
      </c>
      <c r="C201" s="51" t="s">
        <v>3802</v>
      </c>
      <c r="D201" s="51" t="s">
        <v>1573</v>
      </c>
      <c r="E201" s="51" t="s">
        <v>1572</v>
      </c>
      <c r="F201" s="51" t="s">
        <v>1204</v>
      </c>
      <c r="G201" s="51" t="s">
        <v>1203</v>
      </c>
      <c r="H201" s="51" t="s">
        <v>1202</v>
      </c>
      <c r="I201" s="51" t="s">
        <v>1201</v>
      </c>
      <c r="J201" s="51" t="s">
        <v>2765</v>
      </c>
      <c r="K201" s="51" t="s">
        <v>2764</v>
      </c>
      <c r="L201" s="51" t="s">
        <v>1242</v>
      </c>
      <c r="M201" s="51" t="s">
        <v>3985</v>
      </c>
      <c r="N201" s="83">
        <f t="shared" ref="N201:N264" si="3">VALUE(S201)</f>
        <v>3379.1</v>
      </c>
      <c r="O201" s="51" t="s">
        <v>1195</v>
      </c>
      <c r="P201" s="51" t="s">
        <v>1194</v>
      </c>
      <c r="Q201" s="51" t="s">
        <v>2761</v>
      </c>
      <c r="S201" s="50" t="s">
        <v>3984</v>
      </c>
    </row>
    <row r="202" spans="1:19" x14ac:dyDescent="0.2">
      <c r="A202" s="51" t="s">
        <v>1631</v>
      </c>
      <c r="B202" s="51" t="s">
        <v>1547</v>
      </c>
      <c r="C202" s="51" t="s">
        <v>3802</v>
      </c>
      <c r="D202" s="51" t="s">
        <v>1573</v>
      </c>
      <c r="E202" s="51" t="s">
        <v>1572</v>
      </c>
      <c r="F202" s="51" t="s">
        <v>1204</v>
      </c>
      <c r="G202" s="51" t="s">
        <v>1203</v>
      </c>
      <c r="H202" s="51" t="s">
        <v>1202</v>
      </c>
      <c r="I202" s="51" t="s">
        <v>1201</v>
      </c>
      <c r="J202" s="51" t="s">
        <v>2765</v>
      </c>
      <c r="K202" s="51" t="s">
        <v>2764</v>
      </c>
      <c r="L202" s="51" t="s">
        <v>1238</v>
      </c>
      <c r="M202" s="51" t="s">
        <v>3054</v>
      </c>
      <c r="N202" s="83">
        <f t="shared" si="3"/>
        <v>2999</v>
      </c>
      <c r="O202" s="51" t="s">
        <v>1195</v>
      </c>
      <c r="P202" s="51" t="s">
        <v>1194</v>
      </c>
      <c r="Q202" s="51" t="s">
        <v>2761</v>
      </c>
      <c r="S202" s="50" t="s">
        <v>2963</v>
      </c>
    </row>
    <row r="203" spans="1:19" x14ac:dyDescent="0.2">
      <c r="A203" s="51" t="s">
        <v>1631</v>
      </c>
      <c r="B203" s="51" t="s">
        <v>1547</v>
      </c>
      <c r="C203" s="51" t="s">
        <v>3802</v>
      </c>
      <c r="D203" s="51" t="s">
        <v>1573</v>
      </c>
      <c r="E203" s="51" t="s">
        <v>1572</v>
      </c>
      <c r="F203" s="51" t="s">
        <v>1204</v>
      </c>
      <c r="G203" s="51" t="s">
        <v>1203</v>
      </c>
      <c r="H203" s="51" t="s">
        <v>1202</v>
      </c>
      <c r="I203" s="51" t="s">
        <v>1201</v>
      </c>
      <c r="J203" s="51" t="s">
        <v>2765</v>
      </c>
      <c r="K203" s="51" t="s">
        <v>2764</v>
      </c>
      <c r="L203" s="51" t="s">
        <v>1488</v>
      </c>
      <c r="M203" s="51" t="s">
        <v>3983</v>
      </c>
      <c r="N203" s="83">
        <f t="shared" si="3"/>
        <v>2998</v>
      </c>
      <c r="O203" s="51" t="s">
        <v>1195</v>
      </c>
      <c r="P203" s="51" t="s">
        <v>1194</v>
      </c>
      <c r="Q203" s="51" t="s">
        <v>2761</v>
      </c>
      <c r="S203" s="50" t="s">
        <v>3123</v>
      </c>
    </row>
    <row r="204" spans="1:19" x14ac:dyDescent="0.2">
      <c r="A204" s="51" t="s">
        <v>1631</v>
      </c>
      <c r="B204" s="51" t="s">
        <v>1547</v>
      </c>
      <c r="C204" s="51" t="s">
        <v>3802</v>
      </c>
      <c r="D204" s="51" t="s">
        <v>1573</v>
      </c>
      <c r="E204" s="51" t="s">
        <v>1572</v>
      </c>
      <c r="F204" s="51" t="s">
        <v>1204</v>
      </c>
      <c r="G204" s="51" t="s">
        <v>1203</v>
      </c>
      <c r="H204" s="51" t="s">
        <v>1202</v>
      </c>
      <c r="I204" s="51" t="s">
        <v>1201</v>
      </c>
      <c r="J204" s="51" t="s">
        <v>2765</v>
      </c>
      <c r="K204" s="51" t="s">
        <v>2764</v>
      </c>
      <c r="L204" s="51" t="s">
        <v>1486</v>
      </c>
      <c r="M204" s="51" t="s">
        <v>3982</v>
      </c>
      <c r="N204" s="83">
        <f t="shared" si="3"/>
        <v>4169</v>
      </c>
      <c r="O204" s="51" t="s">
        <v>1195</v>
      </c>
      <c r="P204" s="51" t="s">
        <v>1194</v>
      </c>
      <c r="Q204" s="51" t="s">
        <v>2761</v>
      </c>
      <c r="S204" s="50" t="s">
        <v>3981</v>
      </c>
    </row>
    <row r="205" spans="1:19" x14ac:dyDescent="0.2">
      <c r="A205" s="51" t="s">
        <v>1631</v>
      </c>
      <c r="B205" s="51" t="s">
        <v>1547</v>
      </c>
      <c r="C205" s="51" t="s">
        <v>3802</v>
      </c>
      <c r="D205" s="51" t="s">
        <v>1573</v>
      </c>
      <c r="E205" s="51" t="s">
        <v>1572</v>
      </c>
      <c r="F205" s="51" t="s">
        <v>1204</v>
      </c>
      <c r="G205" s="51" t="s">
        <v>1203</v>
      </c>
      <c r="H205" s="51" t="s">
        <v>1202</v>
      </c>
      <c r="I205" s="51" t="s">
        <v>1201</v>
      </c>
      <c r="J205" s="51" t="s">
        <v>2765</v>
      </c>
      <c r="K205" s="51" t="s">
        <v>2764</v>
      </c>
      <c r="L205" s="51" t="s">
        <v>1484</v>
      </c>
      <c r="M205" s="51" t="s">
        <v>3980</v>
      </c>
      <c r="N205" s="83">
        <f t="shared" si="3"/>
        <v>9249.08</v>
      </c>
      <c r="O205" s="51" t="s">
        <v>1195</v>
      </c>
      <c r="P205" s="51" t="s">
        <v>1194</v>
      </c>
      <c r="Q205" s="51" t="s">
        <v>2761</v>
      </c>
      <c r="S205" s="50" t="s">
        <v>3979</v>
      </c>
    </row>
    <row r="206" spans="1:19" x14ac:dyDescent="0.2">
      <c r="A206" s="51" t="s">
        <v>1631</v>
      </c>
      <c r="B206" s="51" t="s">
        <v>1547</v>
      </c>
      <c r="C206" s="51" t="s">
        <v>3802</v>
      </c>
      <c r="D206" s="51" t="s">
        <v>1573</v>
      </c>
      <c r="E206" s="51" t="s">
        <v>1572</v>
      </c>
      <c r="F206" s="51" t="s">
        <v>1204</v>
      </c>
      <c r="G206" s="51" t="s">
        <v>1203</v>
      </c>
      <c r="H206" s="51" t="s">
        <v>1202</v>
      </c>
      <c r="I206" s="51" t="s">
        <v>1201</v>
      </c>
      <c r="J206" s="51" t="s">
        <v>2765</v>
      </c>
      <c r="K206" s="51" t="s">
        <v>2764</v>
      </c>
      <c r="L206" s="51" t="s">
        <v>1482</v>
      </c>
      <c r="M206" s="51" t="s">
        <v>3729</v>
      </c>
      <c r="N206" s="83">
        <f t="shared" si="3"/>
        <v>2249</v>
      </c>
      <c r="O206" s="51" t="s">
        <v>1195</v>
      </c>
      <c r="P206" s="51" t="s">
        <v>1194</v>
      </c>
      <c r="Q206" s="51" t="s">
        <v>2761</v>
      </c>
      <c r="S206" s="50" t="s">
        <v>3940</v>
      </c>
    </row>
    <row r="207" spans="1:19" x14ac:dyDescent="0.2">
      <c r="A207" s="51" t="s">
        <v>1631</v>
      </c>
      <c r="B207" s="51" t="s">
        <v>1547</v>
      </c>
      <c r="C207" s="51" t="s">
        <v>3802</v>
      </c>
      <c r="D207" s="51" t="s">
        <v>1573</v>
      </c>
      <c r="E207" s="51" t="s">
        <v>1572</v>
      </c>
      <c r="F207" s="51" t="s">
        <v>1204</v>
      </c>
      <c r="G207" s="51" t="s">
        <v>1203</v>
      </c>
      <c r="H207" s="51" t="s">
        <v>1202</v>
      </c>
      <c r="I207" s="51" t="s">
        <v>1201</v>
      </c>
      <c r="J207" s="51" t="s">
        <v>2765</v>
      </c>
      <c r="K207" s="51" t="s">
        <v>2764</v>
      </c>
      <c r="L207" s="51" t="s">
        <v>1481</v>
      </c>
      <c r="M207" s="51" t="s">
        <v>3045</v>
      </c>
      <c r="N207" s="83">
        <f t="shared" si="3"/>
        <v>2198</v>
      </c>
      <c r="O207" s="51" t="s">
        <v>1195</v>
      </c>
      <c r="P207" s="51" t="s">
        <v>1194</v>
      </c>
      <c r="Q207" s="51" t="s">
        <v>2761</v>
      </c>
      <c r="S207" s="50" t="s">
        <v>2795</v>
      </c>
    </row>
    <row r="208" spans="1:19" x14ac:dyDescent="0.2">
      <c r="A208" s="51" t="s">
        <v>1631</v>
      </c>
      <c r="B208" s="51" t="s">
        <v>1547</v>
      </c>
      <c r="C208" s="51" t="s">
        <v>3802</v>
      </c>
      <c r="D208" s="51" t="s">
        <v>1573</v>
      </c>
      <c r="E208" s="51" t="s">
        <v>1572</v>
      </c>
      <c r="F208" s="51" t="s">
        <v>1204</v>
      </c>
      <c r="G208" s="51" t="s">
        <v>1203</v>
      </c>
      <c r="H208" s="51" t="s">
        <v>1202</v>
      </c>
      <c r="I208" s="51" t="s">
        <v>1201</v>
      </c>
      <c r="J208" s="51" t="s">
        <v>2765</v>
      </c>
      <c r="K208" s="51" t="s">
        <v>2764</v>
      </c>
      <c r="L208" s="51" t="s">
        <v>1478</v>
      </c>
      <c r="M208" s="51" t="s">
        <v>3978</v>
      </c>
      <c r="N208" s="83">
        <f t="shared" si="3"/>
        <v>2865.87</v>
      </c>
      <c r="O208" s="51" t="s">
        <v>1195</v>
      </c>
      <c r="P208" s="51" t="s">
        <v>1194</v>
      </c>
      <c r="Q208" s="51" t="s">
        <v>2761</v>
      </c>
      <c r="S208" s="50" t="s">
        <v>3977</v>
      </c>
    </row>
    <row r="209" spans="1:19" x14ac:dyDescent="0.2">
      <c r="A209" s="51" t="s">
        <v>1631</v>
      </c>
      <c r="B209" s="51" t="s">
        <v>1547</v>
      </c>
      <c r="C209" s="51" t="s">
        <v>3802</v>
      </c>
      <c r="D209" s="51" t="s">
        <v>1573</v>
      </c>
      <c r="E209" s="51" t="s">
        <v>1572</v>
      </c>
      <c r="F209" s="51" t="s">
        <v>1204</v>
      </c>
      <c r="G209" s="51" t="s">
        <v>1203</v>
      </c>
      <c r="H209" s="51" t="s">
        <v>1202</v>
      </c>
      <c r="I209" s="51" t="s">
        <v>1201</v>
      </c>
      <c r="J209" s="51" t="s">
        <v>2765</v>
      </c>
      <c r="K209" s="51" t="s">
        <v>2764</v>
      </c>
      <c r="L209" s="51" t="s">
        <v>1535</v>
      </c>
      <c r="M209" s="51" t="s">
        <v>3976</v>
      </c>
      <c r="N209" s="83">
        <f t="shared" si="3"/>
        <v>2500</v>
      </c>
      <c r="O209" s="51" t="s">
        <v>1195</v>
      </c>
      <c r="P209" s="51" t="s">
        <v>1194</v>
      </c>
      <c r="Q209" s="51" t="s">
        <v>2761</v>
      </c>
      <c r="S209" s="50" t="s">
        <v>3369</v>
      </c>
    </row>
    <row r="210" spans="1:19" x14ac:dyDescent="0.2">
      <c r="A210" s="51" t="s">
        <v>1631</v>
      </c>
      <c r="B210" s="51" t="s">
        <v>1547</v>
      </c>
      <c r="C210" s="51" t="s">
        <v>3802</v>
      </c>
      <c r="D210" s="51" t="s">
        <v>1573</v>
      </c>
      <c r="E210" s="51" t="s">
        <v>1572</v>
      </c>
      <c r="F210" s="51" t="s">
        <v>1204</v>
      </c>
      <c r="G210" s="51" t="s">
        <v>1203</v>
      </c>
      <c r="H210" s="51" t="s">
        <v>1202</v>
      </c>
      <c r="I210" s="51" t="s">
        <v>1201</v>
      </c>
      <c r="J210" s="51" t="s">
        <v>2765</v>
      </c>
      <c r="K210" s="51" t="s">
        <v>2764</v>
      </c>
      <c r="L210" s="51" t="s">
        <v>1533</v>
      </c>
      <c r="M210" s="51" t="s">
        <v>3723</v>
      </c>
      <c r="N210" s="83">
        <f t="shared" si="3"/>
        <v>3999</v>
      </c>
      <c r="O210" s="51" t="s">
        <v>1195</v>
      </c>
      <c r="P210" s="51" t="s">
        <v>1194</v>
      </c>
      <c r="Q210" s="51" t="s">
        <v>2761</v>
      </c>
      <c r="S210" s="50" t="s">
        <v>3247</v>
      </c>
    </row>
    <row r="211" spans="1:19" x14ac:dyDescent="0.2">
      <c r="A211" s="51" t="s">
        <v>1631</v>
      </c>
      <c r="B211" s="51" t="s">
        <v>1547</v>
      </c>
      <c r="C211" s="51" t="s">
        <v>3802</v>
      </c>
      <c r="D211" s="51" t="s">
        <v>1563</v>
      </c>
      <c r="E211" s="51" t="s">
        <v>1562</v>
      </c>
      <c r="F211" s="51" t="s">
        <v>1204</v>
      </c>
      <c r="G211" s="51" t="s">
        <v>1203</v>
      </c>
      <c r="H211" s="51" t="s">
        <v>1202</v>
      </c>
      <c r="I211" s="51" t="s">
        <v>1201</v>
      </c>
      <c r="J211" s="51" t="s">
        <v>2765</v>
      </c>
      <c r="K211" s="51" t="s">
        <v>2764</v>
      </c>
      <c r="L211" s="51" t="s">
        <v>1222</v>
      </c>
      <c r="M211" s="51" t="s">
        <v>3242</v>
      </c>
      <c r="N211" s="83">
        <f t="shared" si="3"/>
        <v>1815</v>
      </c>
      <c r="O211" s="51" t="s">
        <v>1195</v>
      </c>
      <c r="P211" s="51" t="s">
        <v>1194</v>
      </c>
      <c r="Q211" s="51" t="s">
        <v>2761</v>
      </c>
      <c r="S211" s="50" t="s">
        <v>3975</v>
      </c>
    </row>
    <row r="212" spans="1:19" x14ac:dyDescent="0.2">
      <c r="A212" s="51" t="s">
        <v>1631</v>
      </c>
      <c r="B212" s="51" t="s">
        <v>1547</v>
      </c>
      <c r="C212" s="51" t="s">
        <v>3802</v>
      </c>
      <c r="D212" s="51" t="s">
        <v>1563</v>
      </c>
      <c r="E212" s="51" t="s">
        <v>1562</v>
      </c>
      <c r="F212" s="51" t="s">
        <v>1204</v>
      </c>
      <c r="G212" s="51" t="s">
        <v>1203</v>
      </c>
      <c r="H212" s="51" t="s">
        <v>1202</v>
      </c>
      <c r="I212" s="51" t="s">
        <v>1201</v>
      </c>
      <c r="J212" s="51" t="s">
        <v>2765</v>
      </c>
      <c r="K212" s="51" t="s">
        <v>2764</v>
      </c>
      <c r="L212" s="51" t="s">
        <v>1219</v>
      </c>
      <c r="M212" s="51" t="s">
        <v>3240</v>
      </c>
      <c r="N212" s="83">
        <f t="shared" si="3"/>
        <v>26000</v>
      </c>
      <c r="O212" s="51" t="s">
        <v>1195</v>
      </c>
      <c r="P212" s="51" t="s">
        <v>1194</v>
      </c>
      <c r="Q212" s="51" t="s">
        <v>2771</v>
      </c>
      <c r="S212" s="50" t="s">
        <v>3974</v>
      </c>
    </row>
    <row r="213" spans="1:19" x14ac:dyDescent="0.2">
      <c r="A213" s="51" t="s">
        <v>1631</v>
      </c>
      <c r="B213" s="51" t="s">
        <v>1547</v>
      </c>
      <c r="C213" s="51" t="s">
        <v>3802</v>
      </c>
      <c r="D213" s="51" t="s">
        <v>1563</v>
      </c>
      <c r="E213" s="51" t="s">
        <v>1562</v>
      </c>
      <c r="F213" s="51" t="s">
        <v>1204</v>
      </c>
      <c r="G213" s="51" t="s">
        <v>1203</v>
      </c>
      <c r="H213" s="51" t="s">
        <v>1202</v>
      </c>
      <c r="I213" s="51" t="s">
        <v>1201</v>
      </c>
      <c r="J213" s="51" t="s">
        <v>2765</v>
      </c>
      <c r="K213" s="51" t="s">
        <v>2764</v>
      </c>
      <c r="L213" s="51" t="s">
        <v>1217</v>
      </c>
      <c r="M213" s="51" t="s">
        <v>3973</v>
      </c>
      <c r="N213" s="83">
        <f t="shared" si="3"/>
        <v>22699</v>
      </c>
      <c r="O213" s="51" t="s">
        <v>1195</v>
      </c>
      <c r="P213" s="51" t="s">
        <v>1194</v>
      </c>
      <c r="Q213" s="51" t="s">
        <v>2771</v>
      </c>
      <c r="S213" s="50" t="s">
        <v>3911</v>
      </c>
    </row>
    <row r="214" spans="1:19" x14ac:dyDescent="0.2">
      <c r="A214" s="51" t="s">
        <v>1631</v>
      </c>
      <c r="B214" s="51" t="s">
        <v>1547</v>
      </c>
      <c r="C214" s="51" t="s">
        <v>3802</v>
      </c>
      <c r="D214" s="51" t="s">
        <v>1563</v>
      </c>
      <c r="E214" s="51" t="s">
        <v>1562</v>
      </c>
      <c r="F214" s="51" t="s">
        <v>1204</v>
      </c>
      <c r="G214" s="51" t="s">
        <v>1203</v>
      </c>
      <c r="H214" s="51" t="s">
        <v>1202</v>
      </c>
      <c r="I214" s="51" t="s">
        <v>1201</v>
      </c>
      <c r="J214" s="51" t="s">
        <v>2765</v>
      </c>
      <c r="K214" s="51" t="s">
        <v>2764</v>
      </c>
      <c r="L214" s="51" t="s">
        <v>1215</v>
      </c>
      <c r="M214" s="51" t="s">
        <v>3032</v>
      </c>
      <c r="N214" s="83">
        <f t="shared" si="3"/>
        <v>1595</v>
      </c>
      <c r="O214" s="51" t="s">
        <v>1195</v>
      </c>
      <c r="P214" s="51" t="s">
        <v>1194</v>
      </c>
      <c r="Q214" s="51" t="s">
        <v>2761</v>
      </c>
      <c r="S214" s="50" t="s">
        <v>3972</v>
      </c>
    </row>
    <row r="215" spans="1:19" x14ac:dyDescent="0.2">
      <c r="A215" s="51" t="s">
        <v>1631</v>
      </c>
      <c r="B215" s="51" t="s">
        <v>1547</v>
      </c>
      <c r="C215" s="51" t="s">
        <v>3802</v>
      </c>
      <c r="D215" s="51" t="s">
        <v>1556</v>
      </c>
      <c r="E215" s="51" t="s">
        <v>1555</v>
      </c>
      <c r="F215" s="51" t="s">
        <v>1204</v>
      </c>
      <c r="G215" s="51" t="s">
        <v>1203</v>
      </c>
      <c r="H215" s="51" t="s">
        <v>1202</v>
      </c>
      <c r="I215" s="51" t="s">
        <v>1201</v>
      </c>
      <c r="J215" s="51" t="s">
        <v>2765</v>
      </c>
      <c r="K215" s="51" t="s">
        <v>2764</v>
      </c>
      <c r="L215" s="51" t="s">
        <v>1222</v>
      </c>
      <c r="M215" s="51" t="s">
        <v>3465</v>
      </c>
      <c r="N215" s="83">
        <f t="shared" si="3"/>
        <v>23299</v>
      </c>
      <c r="O215" s="51" t="s">
        <v>1195</v>
      </c>
      <c r="P215" s="51" t="s">
        <v>1194</v>
      </c>
      <c r="Q215" s="51" t="s">
        <v>2771</v>
      </c>
      <c r="S215" s="50" t="s">
        <v>3806</v>
      </c>
    </row>
    <row r="216" spans="1:19" x14ac:dyDescent="0.2">
      <c r="A216" s="51" t="s">
        <v>1631</v>
      </c>
      <c r="B216" s="51" t="s">
        <v>1547</v>
      </c>
      <c r="C216" s="51" t="s">
        <v>3802</v>
      </c>
      <c r="D216" s="51" t="s">
        <v>1556</v>
      </c>
      <c r="E216" s="51" t="s">
        <v>1555</v>
      </c>
      <c r="F216" s="51" t="s">
        <v>1204</v>
      </c>
      <c r="G216" s="51" t="s">
        <v>1203</v>
      </c>
      <c r="H216" s="51" t="s">
        <v>1202</v>
      </c>
      <c r="I216" s="51" t="s">
        <v>1201</v>
      </c>
      <c r="J216" s="51" t="s">
        <v>2765</v>
      </c>
      <c r="K216" s="51" t="s">
        <v>2764</v>
      </c>
      <c r="L216" s="51" t="s">
        <v>1219</v>
      </c>
      <c r="M216" s="51" t="s">
        <v>3717</v>
      </c>
      <c r="N216" s="83">
        <f t="shared" si="3"/>
        <v>2199</v>
      </c>
      <c r="O216" s="51" t="s">
        <v>1195</v>
      </c>
      <c r="P216" s="51" t="s">
        <v>1194</v>
      </c>
      <c r="Q216" s="51" t="s">
        <v>2761</v>
      </c>
      <c r="S216" s="50" t="s">
        <v>2830</v>
      </c>
    </row>
    <row r="217" spans="1:19" x14ac:dyDescent="0.2">
      <c r="A217" s="51" t="s">
        <v>1631</v>
      </c>
      <c r="B217" s="51" t="s">
        <v>1547</v>
      </c>
      <c r="C217" s="51" t="s">
        <v>3802</v>
      </c>
      <c r="D217" s="51" t="s">
        <v>1556</v>
      </c>
      <c r="E217" s="51" t="s">
        <v>1555</v>
      </c>
      <c r="F217" s="51" t="s">
        <v>1204</v>
      </c>
      <c r="G217" s="51" t="s">
        <v>1203</v>
      </c>
      <c r="H217" s="51" t="s">
        <v>1202</v>
      </c>
      <c r="I217" s="51" t="s">
        <v>1201</v>
      </c>
      <c r="J217" s="51" t="s">
        <v>2765</v>
      </c>
      <c r="K217" s="51" t="s">
        <v>2764</v>
      </c>
      <c r="L217" s="51" t="s">
        <v>1217</v>
      </c>
      <c r="M217" s="51" t="s">
        <v>3971</v>
      </c>
      <c r="N217" s="83">
        <f t="shared" si="3"/>
        <v>21990</v>
      </c>
      <c r="O217" s="51" t="s">
        <v>1195</v>
      </c>
      <c r="P217" s="51" t="s">
        <v>1194</v>
      </c>
      <c r="Q217" s="51" t="s">
        <v>2771</v>
      </c>
      <c r="S217" s="50" t="s">
        <v>3970</v>
      </c>
    </row>
    <row r="218" spans="1:19" x14ac:dyDescent="0.2">
      <c r="A218" s="51" t="s">
        <v>1631</v>
      </c>
      <c r="B218" s="51" t="s">
        <v>1547</v>
      </c>
      <c r="C218" s="51" t="s">
        <v>3802</v>
      </c>
      <c r="D218" s="51" t="s">
        <v>1556</v>
      </c>
      <c r="E218" s="51" t="s">
        <v>1555</v>
      </c>
      <c r="F218" s="51" t="s">
        <v>1204</v>
      </c>
      <c r="G218" s="51" t="s">
        <v>1203</v>
      </c>
      <c r="H218" s="51" t="s">
        <v>1202</v>
      </c>
      <c r="I218" s="51" t="s">
        <v>1201</v>
      </c>
      <c r="J218" s="51" t="s">
        <v>2765</v>
      </c>
      <c r="K218" s="51" t="s">
        <v>2764</v>
      </c>
      <c r="L218" s="51" t="s">
        <v>1215</v>
      </c>
      <c r="M218" s="51" t="s">
        <v>3969</v>
      </c>
      <c r="N218" s="83">
        <f t="shared" si="3"/>
        <v>2990</v>
      </c>
      <c r="O218" s="51" t="s">
        <v>1195</v>
      </c>
      <c r="P218" s="51" t="s">
        <v>1194</v>
      </c>
      <c r="Q218" s="51" t="s">
        <v>2761</v>
      </c>
      <c r="S218" s="50" t="s">
        <v>2774</v>
      </c>
    </row>
    <row r="219" spans="1:19" x14ac:dyDescent="0.2">
      <c r="A219" s="51" t="s">
        <v>1631</v>
      </c>
      <c r="B219" s="51" t="s">
        <v>1547</v>
      </c>
      <c r="C219" s="51" t="s">
        <v>3802</v>
      </c>
      <c r="D219" s="51" t="s">
        <v>1547</v>
      </c>
      <c r="E219" s="51" t="s">
        <v>1546</v>
      </c>
      <c r="F219" s="51" t="s">
        <v>1204</v>
      </c>
      <c r="G219" s="51" t="s">
        <v>1203</v>
      </c>
      <c r="H219" s="51" t="s">
        <v>1202</v>
      </c>
      <c r="I219" s="51" t="s">
        <v>1201</v>
      </c>
      <c r="J219" s="51" t="s">
        <v>2765</v>
      </c>
      <c r="K219" s="51" t="s">
        <v>2764</v>
      </c>
      <c r="L219" s="51" t="s">
        <v>1222</v>
      </c>
      <c r="M219" s="51" t="s">
        <v>3968</v>
      </c>
      <c r="N219" s="83">
        <f t="shared" si="3"/>
        <v>19749</v>
      </c>
      <c r="O219" s="51" t="s">
        <v>1195</v>
      </c>
      <c r="P219" s="51" t="s">
        <v>1194</v>
      </c>
      <c r="Q219" s="51" t="s">
        <v>2771</v>
      </c>
      <c r="S219" s="50" t="s">
        <v>2986</v>
      </c>
    </row>
    <row r="220" spans="1:19" x14ac:dyDescent="0.2">
      <c r="A220" s="51" t="s">
        <v>1631</v>
      </c>
      <c r="B220" s="51" t="s">
        <v>1547</v>
      </c>
      <c r="C220" s="51" t="s">
        <v>3802</v>
      </c>
      <c r="D220" s="51" t="s">
        <v>1547</v>
      </c>
      <c r="E220" s="51" t="s">
        <v>1546</v>
      </c>
      <c r="F220" s="51" t="s">
        <v>1204</v>
      </c>
      <c r="G220" s="51" t="s">
        <v>1203</v>
      </c>
      <c r="H220" s="51" t="s">
        <v>1202</v>
      </c>
      <c r="I220" s="51" t="s">
        <v>1201</v>
      </c>
      <c r="J220" s="51" t="s">
        <v>2765</v>
      </c>
      <c r="K220" s="51" t="s">
        <v>2764</v>
      </c>
      <c r="L220" s="51" t="s">
        <v>1219</v>
      </c>
      <c r="M220" s="51" t="s">
        <v>3967</v>
      </c>
      <c r="N220" s="83">
        <f t="shared" si="3"/>
        <v>1124</v>
      </c>
      <c r="O220" s="51" t="s">
        <v>1195</v>
      </c>
      <c r="P220" s="51" t="s">
        <v>1194</v>
      </c>
      <c r="Q220" s="51" t="s">
        <v>2761</v>
      </c>
      <c r="S220" s="50" t="s">
        <v>3966</v>
      </c>
    </row>
    <row r="221" spans="1:19" x14ac:dyDescent="0.2">
      <c r="A221" s="51" t="s">
        <v>1631</v>
      </c>
      <c r="B221" s="51" t="s">
        <v>1547</v>
      </c>
      <c r="C221" s="51" t="s">
        <v>3802</v>
      </c>
      <c r="D221" s="51" t="s">
        <v>1547</v>
      </c>
      <c r="E221" s="51" t="s">
        <v>1546</v>
      </c>
      <c r="F221" s="51" t="s">
        <v>1204</v>
      </c>
      <c r="G221" s="51" t="s">
        <v>1203</v>
      </c>
      <c r="H221" s="51" t="s">
        <v>1202</v>
      </c>
      <c r="I221" s="51" t="s">
        <v>1201</v>
      </c>
      <c r="J221" s="51" t="s">
        <v>2765</v>
      </c>
      <c r="K221" s="51" t="s">
        <v>2764</v>
      </c>
      <c r="L221" s="51" t="s">
        <v>1217</v>
      </c>
      <c r="M221" s="51" t="s">
        <v>3965</v>
      </c>
      <c r="N221" s="83">
        <f t="shared" si="3"/>
        <v>3099</v>
      </c>
      <c r="O221" s="51" t="s">
        <v>1195</v>
      </c>
      <c r="P221" s="51" t="s">
        <v>1194</v>
      </c>
      <c r="Q221" s="51" t="s">
        <v>2761</v>
      </c>
      <c r="S221" s="50" t="s">
        <v>3894</v>
      </c>
    </row>
    <row r="222" spans="1:19" x14ac:dyDescent="0.2">
      <c r="A222" s="51" t="s">
        <v>1631</v>
      </c>
      <c r="B222" s="51" t="s">
        <v>1547</v>
      </c>
      <c r="C222" s="51" t="s">
        <v>3802</v>
      </c>
      <c r="D222" s="51" t="s">
        <v>1547</v>
      </c>
      <c r="E222" s="51" t="s">
        <v>1546</v>
      </c>
      <c r="F222" s="51" t="s">
        <v>1204</v>
      </c>
      <c r="G222" s="51" t="s">
        <v>1203</v>
      </c>
      <c r="H222" s="51" t="s">
        <v>1202</v>
      </c>
      <c r="I222" s="51" t="s">
        <v>1201</v>
      </c>
      <c r="J222" s="51" t="s">
        <v>2765</v>
      </c>
      <c r="K222" s="51" t="s">
        <v>2764</v>
      </c>
      <c r="L222" s="51" t="s">
        <v>1215</v>
      </c>
      <c r="M222" s="51" t="s">
        <v>3964</v>
      </c>
      <c r="N222" s="83">
        <f t="shared" si="3"/>
        <v>2999.01</v>
      </c>
      <c r="O222" s="51" t="s">
        <v>1195</v>
      </c>
      <c r="P222" s="51" t="s">
        <v>1194</v>
      </c>
      <c r="Q222" s="51" t="s">
        <v>2761</v>
      </c>
      <c r="S222" s="50" t="s">
        <v>2848</v>
      </c>
    </row>
    <row r="223" spans="1:19" x14ac:dyDescent="0.2">
      <c r="A223" s="51" t="s">
        <v>1631</v>
      </c>
      <c r="B223" s="51" t="s">
        <v>1547</v>
      </c>
      <c r="C223" s="51" t="s">
        <v>3802</v>
      </c>
      <c r="D223" s="51" t="s">
        <v>1547</v>
      </c>
      <c r="E223" s="51" t="s">
        <v>1546</v>
      </c>
      <c r="F223" s="51" t="s">
        <v>1204</v>
      </c>
      <c r="G223" s="51" t="s">
        <v>1203</v>
      </c>
      <c r="H223" s="51" t="s">
        <v>1202</v>
      </c>
      <c r="I223" s="51" t="s">
        <v>1201</v>
      </c>
      <c r="J223" s="51" t="s">
        <v>2765</v>
      </c>
      <c r="K223" s="51" t="s">
        <v>2764</v>
      </c>
      <c r="L223" s="51" t="s">
        <v>1212</v>
      </c>
      <c r="M223" s="51" t="s">
        <v>3963</v>
      </c>
      <c r="N223" s="83">
        <f t="shared" si="3"/>
        <v>2886.44</v>
      </c>
      <c r="O223" s="51" t="s">
        <v>1195</v>
      </c>
      <c r="P223" s="51" t="s">
        <v>1194</v>
      </c>
      <c r="Q223" s="51" t="s">
        <v>2761</v>
      </c>
      <c r="S223" s="50" t="s">
        <v>3962</v>
      </c>
    </row>
    <row r="224" spans="1:19" x14ac:dyDescent="0.2">
      <c r="A224" s="51" t="s">
        <v>1631</v>
      </c>
      <c r="B224" s="51" t="s">
        <v>1547</v>
      </c>
      <c r="C224" s="51" t="s">
        <v>3802</v>
      </c>
      <c r="D224" s="51" t="s">
        <v>1547</v>
      </c>
      <c r="E224" s="51" t="s">
        <v>1546</v>
      </c>
      <c r="F224" s="51" t="s">
        <v>1204</v>
      </c>
      <c r="G224" s="51" t="s">
        <v>1203</v>
      </c>
      <c r="H224" s="51" t="s">
        <v>1202</v>
      </c>
      <c r="I224" s="51" t="s">
        <v>1201</v>
      </c>
      <c r="J224" s="51" t="s">
        <v>2765</v>
      </c>
      <c r="K224" s="51" t="s">
        <v>2764</v>
      </c>
      <c r="L224" s="51" t="s">
        <v>1198</v>
      </c>
      <c r="M224" s="51" t="s">
        <v>3961</v>
      </c>
      <c r="N224" s="83">
        <f t="shared" si="3"/>
        <v>1608</v>
      </c>
      <c r="O224" s="51" t="s">
        <v>1195</v>
      </c>
      <c r="P224" s="51" t="s">
        <v>1194</v>
      </c>
      <c r="Q224" s="51" t="s">
        <v>2761</v>
      </c>
      <c r="S224" s="50" t="s">
        <v>3960</v>
      </c>
    </row>
    <row r="225" spans="1:19" x14ac:dyDescent="0.2">
      <c r="A225" s="51" t="s">
        <v>1631</v>
      </c>
      <c r="B225" s="51" t="s">
        <v>1547</v>
      </c>
      <c r="C225" s="51" t="s">
        <v>3802</v>
      </c>
      <c r="D225" s="51" t="s">
        <v>1528</v>
      </c>
      <c r="E225" s="51" t="s">
        <v>1527</v>
      </c>
      <c r="F225" s="51" t="s">
        <v>1204</v>
      </c>
      <c r="G225" s="51" t="s">
        <v>1203</v>
      </c>
      <c r="H225" s="51" t="s">
        <v>1202</v>
      </c>
      <c r="I225" s="51" t="s">
        <v>1201</v>
      </c>
      <c r="J225" s="51" t="s">
        <v>2765</v>
      </c>
      <c r="K225" s="51" t="s">
        <v>2764</v>
      </c>
      <c r="L225" s="51" t="s">
        <v>1222</v>
      </c>
      <c r="M225" s="51" t="s">
        <v>3224</v>
      </c>
      <c r="N225" s="83">
        <f t="shared" si="3"/>
        <v>2990</v>
      </c>
      <c r="O225" s="51" t="s">
        <v>1195</v>
      </c>
      <c r="P225" s="51" t="s">
        <v>1194</v>
      </c>
      <c r="Q225" s="51" t="s">
        <v>2761</v>
      </c>
      <c r="S225" s="50" t="s">
        <v>2774</v>
      </c>
    </row>
    <row r="226" spans="1:19" x14ac:dyDescent="0.2">
      <c r="A226" s="51" t="s">
        <v>1631</v>
      </c>
      <c r="B226" s="51" t="s">
        <v>1547</v>
      </c>
      <c r="C226" s="51" t="s">
        <v>3802</v>
      </c>
      <c r="D226" s="51" t="s">
        <v>1528</v>
      </c>
      <c r="E226" s="51" t="s">
        <v>1527</v>
      </c>
      <c r="F226" s="51" t="s">
        <v>1204</v>
      </c>
      <c r="G226" s="51" t="s">
        <v>1203</v>
      </c>
      <c r="H226" s="51" t="s">
        <v>1202</v>
      </c>
      <c r="I226" s="51" t="s">
        <v>1201</v>
      </c>
      <c r="J226" s="51" t="s">
        <v>2765</v>
      </c>
      <c r="K226" s="51" t="s">
        <v>2764</v>
      </c>
      <c r="L226" s="51" t="s">
        <v>1219</v>
      </c>
      <c r="M226" s="51" t="s">
        <v>3959</v>
      </c>
      <c r="N226" s="83">
        <f t="shared" si="3"/>
        <v>1274.1500000000001</v>
      </c>
      <c r="O226" s="51" t="s">
        <v>1195</v>
      </c>
      <c r="P226" s="51" t="s">
        <v>1194</v>
      </c>
      <c r="Q226" s="51" t="s">
        <v>2761</v>
      </c>
      <c r="S226" s="50" t="s">
        <v>3958</v>
      </c>
    </row>
    <row r="227" spans="1:19" x14ac:dyDescent="0.2">
      <c r="A227" s="51" t="s">
        <v>1631</v>
      </c>
      <c r="B227" s="51" t="s">
        <v>1547</v>
      </c>
      <c r="C227" s="51" t="s">
        <v>3802</v>
      </c>
      <c r="D227" s="51" t="s">
        <v>1528</v>
      </c>
      <c r="E227" s="51" t="s">
        <v>1527</v>
      </c>
      <c r="F227" s="51" t="s">
        <v>1204</v>
      </c>
      <c r="G227" s="51" t="s">
        <v>1203</v>
      </c>
      <c r="H227" s="51" t="s">
        <v>1202</v>
      </c>
      <c r="I227" s="51" t="s">
        <v>1201</v>
      </c>
      <c r="J227" s="51" t="s">
        <v>2765</v>
      </c>
      <c r="K227" s="51" t="s">
        <v>2764</v>
      </c>
      <c r="L227" s="51" t="s">
        <v>1217</v>
      </c>
      <c r="M227" s="51" t="s">
        <v>3957</v>
      </c>
      <c r="N227" s="83">
        <f t="shared" si="3"/>
        <v>1579</v>
      </c>
      <c r="O227" s="51" t="s">
        <v>1195</v>
      </c>
      <c r="P227" s="51" t="s">
        <v>1194</v>
      </c>
      <c r="Q227" s="51" t="s">
        <v>2761</v>
      </c>
      <c r="S227" s="50" t="s">
        <v>3956</v>
      </c>
    </row>
    <row r="228" spans="1:19" x14ac:dyDescent="0.2">
      <c r="A228" s="51" t="s">
        <v>1631</v>
      </c>
      <c r="B228" s="51" t="s">
        <v>1547</v>
      </c>
      <c r="C228" s="51" t="s">
        <v>3802</v>
      </c>
      <c r="D228" s="51" t="s">
        <v>1528</v>
      </c>
      <c r="E228" s="51" t="s">
        <v>1527</v>
      </c>
      <c r="F228" s="51" t="s">
        <v>1204</v>
      </c>
      <c r="G228" s="51" t="s">
        <v>1203</v>
      </c>
      <c r="H228" s="51" t="s">
        <v>1202</v>
      </c>
      <c r="I228" s="51" t="s">
        <v>1201</v>
      </c>
      <c r="J228" s="51" t="s">
        <v>2765</v>
      </c>
      <c r="K228" s="51" t="s">
        <v>2764</v>
      </c>
      <c r="L228" s="51" t="s">
        <v>1215</v>
      </c>
      <c r="M228" s="51" t="s">
        <v>3955</v>
      </c>
      <c r="N228" s="83">
        <f t="shared" si="3"/>
        <v>2999</v>
      </c>
      <c r="O228" s="51" t="s">
        <v>1195</v>
      </c>
      <c r="P228" s="51" t="s">
        <v>1194</v>
      </c>
      <c r="Q228" s="51" t="s">
        <v>2761</v>
      </c>
      <c r="S228" s="50" t="s">
        <v>2963</v>
      </c>
    </row>
    <row r="229" spans="1:19" x14ac:dyDescent="0.2">
      <c r="A229" s="51" t="s">
        <v>1631</v>
      </c>
      <c r="B229" s="51" t="s">
        <v>1547</v>
      </c>
      <c r="C229" s="51" t="s">
        <v>3802</v>
      </c>
      <c r="D229" s="51" t="s">
        <v>1528</v>
      </c>
      <c r="E229" s="51" t="s">
        <v>1527</v>
      </c>
      <c r="F229" s="51" t="s">
        <v>1204</v>
      </c>
      <c r="G229" s="51" t="s">
        <v>1203</v>
      </c>
      <c r="H229" s="51" t="s">
        <v>1202</v>
      </c>
      <c r="I229" s="51" t="s">
        <v>1201</v>
      </c>
      <c r="J229" s="51" t="s">
        <v>2765</v>
      </c>
      <c r="K229" s="51" t="s">
        <v>2764</v>
      </c>
      <c r="L229" s="51" t="s">
        <v>1212</v>
      </c>
      <c r="M229" s="51" t="s">
        <v>3545</v>
      </c>
      <c r="N229" s="83">
        <f t="shared" si="3"/>
        <v>33800</v>
      </c>
      <c r="O229" s="51" t="s">
        <v>1195</v>
      </c>
      <c r="P229" s="51" t="s">
        <v>1194</v>
      </c>
      <c r="Q229" s="51" t="s">
        <v>2771</v>
      </c>
      <c r="S229" s="50" t="s">
        <v>3954</v>
      </c>
    </row>
    <row r="230" spans="1:19" x14ac:dyDescent="0.2">
      <c r="A230" s="51" t="s">
        <v>1631</v>
      </c>
      <c r="B230" s="51" t="s">
        <v>1547</v>
      </c>
      <c r="C230" s="51" t="s">
        <v>3802</v>
      </c>
      <c r="D230" s="51" t="s">
        <v>1528</v>
      </c>
      <c r="E230" s="51" t="s">
        <v>1527</v>
      </c>
      <c r="F230" s="51" t="s">
        <v>1204</v>
      </c>
      <c r="G230" s="51" t="s">
        <v>1203</v>
      </c>
      <c r="H230" s="51" t="s">
        <v>1202</v>
      </c>
      <c r="I230" s="51" t="s">
        <v>1201</v>
      </c>
      <c r="J230" s="51" t="s">
        <v>2765</v>
      </c>
      <c r="K230" s="51" t="s">
        <v>2764</v>
      </c>
      <c r="L230" s="51" t="s">
        <v>1198</v>
      </c>
      <c r="M230" s="51" t="s">
        <v>3216</v>
      </c>
      <c r="N230" s="83">
        <f t="shared" si="3"/>
        <v>2915.73</v>
      </c>
      <c r="O230" s="51" t="s">
        <v>1195</v>
      </c>
      <c r="P230" s="51" t="s">
        <v>1194</v>
      </c>
      <c r="Q230" s="51" t="s">
        <v>2761</v>
      </c>
      <c r="S230" s="50" t="s">
        <v>3953</v>
      </c>
    </row>
    <row r="231" spans="1:19" x14ac:dyDescent="0.2">
      <c r="A231" s="51" t="s">
        <v>1631</v>
      </c>
      <c r="B231" s="51" t="s">
        <v>1547</v>
      </c>
      <c r="C231" s="51" t="s">
        <v>3802</v>
      </c>
      <c r="D231" s="51" t="s">
        <v>1528</v>
      </c>
      <c r="E231" s="51" t="s">
        <v>1527</v>
      </c>
      <c r="F231" s="51" t="s">
        <v>1204</v>
      </c>
      <c r="G231" s="51" t="s">
        <v>1203</v>
      </c>
      <c r="H231" s="51" t="s">
        <v>1202</v>
      </c>
      <c r="I231" s="51" t="s">
        <v>1201</v>
      </c>
      <c r="J231" s="51" t="s">
        <v>2765</v>
      </c>
      <c r="K231" s="51" t="s">
        <v>2764</v>
      </c>
      <c r="L231" s="51" t="s">
        <v>1251</v>
      </c>
      <c r="M231" s="51" t="s">
        <v>3704</v>
      </c>
      <c r="N231" s="83">
        <f t="shared" si="3"/>
        <v>1600</v>
      </c>
      <c r="O231" s="51" t="s">
        <v>1195</v>
      </c>
      <c r="P231" s="51" t="s">
        <v>1194</v>
      </c>
      <c r="Q231" s="51" t="s">
        <v>2761</v>
      </c>
      <c r="S231" s="50" t="s">
        <v>3225</v>
      </c>
    </row>
    <row r="232" spans="1:19" x14ac:dyDescent="0.2">
      <c r="A232" s="51" t="s">
        <v>1631</v>
      </c>
      <c r="B232" s="51" t="s">
        <v>1547</v>
      </c>
      <c r="C232" s="51" t="s">
        <v>3802</v>
      </c>
      <c r="D232" s="51" t="s">
        <v>1528</v>
      </c>
      <c r="E232" s="51" t="s">
        <v>1527</v>
      </c>
      <c r="F232" s="51" t="s">
        <v>1204</v>
      </c>
      <c r="G232" s="51" t="s">
        <v>1203</v>
      </c>
      <c r="H232" s="51" t="s">
        <v>1202</v>
      </c>
      <c r="I232" s="51" t="s">
        <v>1201</v>
      </c>
      <c r="J232" s="51" t="s">
        <v>2765</v>
      </c>
      <c r="K232" s="51" t="s">
        <v>2764</v>
      </c>
      <c r="L232" s="51" t="s">
        <v>1248</v>
      </c>
      <c r="M232" s="51" t="s">
        <v>3702</v>
      </c>
      <c r="N232" s="83">
        <f t="shared" si="3"/>
        <v>6299</v>
      </c>
      <c r="O232" s="51" t="s">
        <v>1195</v>
      </c>
      <c r="P232" s="51" t="s">
        <v>1194</v>
      </c>
      <c r="Q232" s="51" t="s">
        <v>2761</v>
      </c>
      <c r="S232" s="50" t="s">
        <v>3952</v>
      </c>
    </row>
    <row r="233" spans="1:19" x14ac:dyDescent="0.2">
      <c r="A233" s="51" t="s">
        <v>1631</v>
      </c>
      <c r="B233" s="51" t="s">
        <v>1547</v>
      </c>
      <c r="C233" s="51" t="s">
        <v>3802</v>
      </c>
      <c r="D233" s="51" t="s">
        <v>1522</v>
      </c>
      <c r="E233" s="51" t="s">
        <v>1521</v>
      </c>
      <c r="F233" s="51" t="s">
        <v>1204</v>
      </c>
      <c r="G233" s="51" t="s">
        <v>1203</v>
      </c>
      <c r="H233" s="51" t="s">
        <v>1202</v>
      </c>
      <c r="I233" s="51" t="s">
        <v>1201</v>
      </c>
      <c r="J233" s="51" t="s">
        <v>2765</v>
      </c>
      <c r="K233" s="51" t="s">
        <v>2764</v>
      </c>
      <c r="L233" s="51" t="s">
        <v>1222</v>
      </c>
      <c r="M233" s="51" t="s">
        <v>3700</v>
      </c>
      <c r="N233" s="83">
        <f t="shared" si="3"/>
        <v>4299</v>
      </c>
      <c r="O233" s="51" t="s">
        <v>1195</v>
      </c>
      <c r="P233" s="51" t="s">
        <v>1194</v>
      </c>
      <c r="Q233" s="51" t="s">
        <v>2761</v>
      </c>
      <c r="S233" s="50" t="s">
        <v>3474</v>
      </c>
    </row>
    <row r="234" spans="1:19" x14ac:dyDescent="0.2">
      <c r="A234" s="51" t="s">
        <v>1631</v>
      </c>
      <c r="B234" s="51" t="s">
        <v>1547</v>
      </c>
      <c r="C234" s="51" t="s">
        <v>3802</v>
      </c>
      <c r="D234" s="51" t="s">
        <v>1522</v>
      </c>
      <c r="E234" s="51" t="s">
        <v>1521</v>
      </c>
      <c r="F234" s="51" t="s">
        <v>1204</v>
      </c>
      <c r="G234" s="51" t="s">
        <v>1203</v>
      </c>
      <c r="H234" s="51" t="s">
        <v>1202</v>
      </c>
      <c r="I234" s="51" t="s">
        <v>1201</v>
      </c>
      <c r="J234" s="51" t="s">
        <v>2765</v>
      </c>
      <c r="K234" s="51" t="s">
        <v>2764</v>
      </c>
      <c r="L234" s="51" t="s">
        <v>1219</v>
      </c>
      <c r="M234" s="51" t="s">
        <v>3951</v>
      </c>
      <c r="N234" s="83">
        <f t="shared" si="3"/>
        <v>29490</v>
      </c>
      <c r="O234" s="51" t="s">
        <v>1195</v>
      </c>
      <c r="P234" s="51" t="s">
        <v>1194</v>
      </c>
      <c r="Q234" s="51" t="s">
        <v>2771</v>
      </c>
      <c r="S234" s="50" t="s">
        <v>3950</v>
      </c>
    </row>
    <row r="235" spans="1:19" x14ac:dyDescent="0.2">
      <c r="A235" s="51" t="s">
        <v>1631</v>
      </c>
      <c r="B235" s="51" t="s">
        <v>1547</v>
      </c>
      <c r="C235" s="51" t="s">
        <v>3802</v>
      </c>
      <c r="D235" s="51" t="s">
        <v>1522</v>
      </c>
      <c r="E235" s="51" t="s">
        <v>1521</v>
      </c>
      <c r="F235" s="51" t="s">
        <v>1204</v>
      </c>
      <c r="G235" s="51" t="s">
        <v>1203</v>
      </c>
      <c r="H235" s="51" t="s">
        <v>1202</v>
      </c>
      <c r="I235" s="51" t="s">
        <v>1201</v>
      </c>
      <c r="J235" s="51" t="s">
        <v>2765</v>
      </c>
      <c r="K235" s="51" t="s">
        <v>2764</v>
      </c>
      <c r="L235" s="51" t="s">
        <v>1217</v>
      </c>
      <c r="M235" s="51" t="s">
        <v>3697</v>
      </c>
      <c r="N235" s="83">
        <f t="shared" si="3"/>
        <v>3490</v>
      </c>
      <c r="O235" s="51" t="s">
        <v>1195</v>
      </c>
      <c r="P235" s="51" t="s">
        <v>1194</v>
      </c>
      <c r="Q235" s="51" t="s">
        <v>2761</v>
      </c>
      <c r="S235" s="50" t="s">
        <v>3630</v>
      </c>
    </row>
    <row r="236" spans="1:19" x14ac:dyDescent="0.2">
      <c r="A236" s="51" t="s">
        <v>1631</v>
      </c>
      <c r="B236" s="51" t="s">
        <v>1547</v>
      </c>
      <c r="C236" s="51" t="s">
        <v>3802</v>
      </c>
      <c r="D236" s="51" t="s">
        <v>1522</v>
      </c>
      <c r="E236" s="51" t="s">
        <v>1521</v>
      </c>
      <c r="F236" s="51" t="s">
        <v>1204</v>
      </c>
      <c r="G236" s="51" t="s">
        <v>1203</v>
      </c>
      <c r="H236" s="51" t="s">
        <v>1202</v>
      </c>
      <c r="I236" s="51" t="s">
        <v>1201</v>
      </c>
      <c r="J236" s="51" t="s">
        <v>2765</v>
      </c>
      <c r="K236" s="51" t="s">
        <v>2764</v>
      </c>
      <c r="L236" s="51" t="s">
        <v>1215</v>
      </c>
      <c r="M236" s="51" t="s">
        <v>3439</v>
      </c>
      <c r="N236" s="83">
        <f t="shared" si="3"/>
        <v>2778.95</v>
      </c>
      <c r="O236" s="51" t="s">
        <v>1195</v>
      </c>
      <c r="P236" s="51" t="s">
        <v>1194</v>
      </c>
      <c r="Q236" s="51" t="s">
        <v>2761</v>
      </c>
      <c r="S236" s="50" t="s">
        <v>3949</v>
      </c>
    </row>
    <row r="237" spans="1:19" x14ac:dyDescent="0.2">
      <c r="A237" s="51" t="s">
        <v>1631</v>
      </c>
      <c r="B237" s="51" t="s">
        <v>1547</v>
      </c>
      <c r="C237" s="51" t="s">
        <v>3802</v>
      </c>
      <c r="D237" s="51" t="s">
        <v>1516</v>
      </c>
      <c r="E237" s="51" t="s">
        <v>1515</v>
      </c>
      <c r="F237" s="51" t="s">
        <v>1204</v>
      </c>
      <c r="G237" s="51" t="s">
        <v>1203</v>
      </c>
      <c r="H237" s="51" t="s">
        <v>1202</v>
      </c>
      <c r="I237" s="51" t="s">
        <v>1201</v>
      </c>
      <c r="J237" s="51" t="s">
        <v>2765</v>
      </c>
      <c r="K237" s="51" t="s">
        <v>2764</v>
      </c>
      <c r="L237" s="51" t="s">
        <v>1222</v>
      </c>
      <c r="M237" s="51" t="s">
        <v>2999</v>
      </c>
      <c r="N237" s="83">
        <f t="shared" si="3"/>
        <v>15799.13</v>
      </c>
      <c r="O237" s="51" t="s">
        <v>1195</v>
      </c>
      <c r="P237" s="51" t="s">
        <v>1194</v>
      </c>
      <c r="Q237" s="51" t="s">
        <v>2771</v>
      </c>
      <c r="S237" s="50" t="s">
        <v>3948</v>
      </c>
    </row>
    <row r="238" spans="1:19" x14ac:dyDescent="0.2">
      <c r="A238" s="51" t="s">
        <v>1631</v>
      </c>
      <c r="B238" s="51" t="s">
        <v>1547</v>
      </c>
      <c r="C238" s="51" t="s">
        <v>3802</v>
      </c>
      <c r="D238" s="51" t="s">
        <v>1516</v>
      </c>
      <c r="E238" s="51" t="s">
        <v>1515</v>
      </c>
      <c r="F238" s="51" t="s">
        <v>1204</v>
      </c>
      <c r="G238" s="51" t="s">
        <v>1203</v>
      </c>
      <c r="H238" s="51" t="s">
        <v>1202</v>
      </c>
      <c r="I238" s="51" t="s">
        <v>1201</v>
      </c>
      <c r="J238" s="51" t="s">
        <v>2765</v>
      </c>
      <c r="K238" s="51" t="s">
        <v>2764</v>
      </c>
      <c r="L238" s="51" t="s">
        <v>1219</v>
      </c>
      <c r="M238" s="51" t="s">
        <v>3947</v>
      </c>
      <c r="N238" s="83">
        <f t="shared" si="3"/>
        <v>2499</v>
      </c>
      <c r="O238" s="51" t="s">
        <v>1195</v>
      </c>
      <c r="P238" s="51" t="s">
        <v>1194</v>
      </c>
      <c r="Q238" s="51" t="s">
        <v>2761</v>
      </c>
      <c r="S238" s="50" t="s">
        <v>2934</v>
      </c>
    </row>
    <row r="239" spans="1:19" x14ac:dyDescent="0.2">
      <c r="A239" s="51" t="s">
        <v>1631</v>
      </c>
      <c r="B239" s="51" t="s">
        <v>1547</v>
      </c>
      <c r="C239" s="51" t="s">
        <v>3802</v>
      </c>
      <c r="D239" s="51" t="s">
        <v>1516</v>
      </c>
      <c r="E239" s="51" t="s">
        <v>1515</v>
      </c>
      <c r="F239" s="51" t="s">
        <v>1204</v>
      </c>
      <c r="G239" s="51" t="s">
        <v>1203</v>
      </c>
      <c r="H239" s="51" t="s">
        <v>1202</v>
      </c>
      <c r="I239" s="51" t="s">
        <v>1201</v>
      </c>
      <c r="J239" s="51" t="s">
        <v>2765</v>
      </c>
      <c r="K239" s="51" t="s">
        <v>2764</v>
      </c>
      <c r="L239" s="51" t="s">
        <v>1217</v>
      </c>
      <c r="M239" s="51" t="s">
        <v>3946</v>
      </c>
      <c r="N239" s="83">
        <f t="shared" si="3"/>
        <v>3490</v>
      </c>
      <c r="O239" s="51" t="s">
        <v>1195</v>
      </c>
      <c r="P239" s="51" t="s">
        <v>1194</v>
      </c>
      <c r="Q239" s="51" t="s">
        <v>2761</v>
      </c>
      <c r="S239" s="50" t="s">
        <v>3630</v>
      </c>
    </row>
    <row r="240" spans="1:19" x14ac:dyDescent="0.2">
      <c r="A240" s="51" t="s">
        <v>1631</v>
      </c>
      <c r="B240" s="51" t="s">
        <v>1547</v>
      </c>
      <c r="C240" s="51" t="s">
        <v>3802</v>
      </c>
      <c r="D240" s="51" t="s">
        <v>1516</v>
      </c>
      <c r="E240" s="51" t="s">
        <v>1515</v>
      </c>
      <c r="F240" s="51" t="s">
        <v>1204</v>
      </c>
      <c r="G240" s="51" t="s">
        <v>1203</v>
      </c>
      <c r="H240" s="51" t="s">
        <v>1202</v>
      </c>
      <c r="I240" s="51" t="s">
        <v>1201</v>
      </c>
      <c r="J240" s="51" t="s">
        <v>2765</v>
      </c>
      <c r="K240" s="51" t="s">
        <v>2764</v>
      </c>
      <c r="L240" s="51" t="s">
        <v>1215</v>
      </c>
      <c r="M240" s="51" t="s">
        <v>3945</v>
      </c>
      <c r="N240" s="83">
        <f t="shared" si="3"/>
        <v>3618.86</v>
      </c>
      <c r="O240" s="51" t="s">
        <v>1195</v>
      </c>
      <c r="P240" s="51" t="s">
        <v>1194</v>
      </c>
      <c r="Q240" s="51" t="s">
        <v>2761</v>
      </c>
      <c r="S240" s="50" t="s">
        <v>3944</v>
      </c>
    </row>
    <row r="241" spans="1:19" x14ac:dyDescent="0.2">
      <c r="A241" s="51" t="s">
        <v>1631</v>
      </c>
      <c r="B241" s="51" t="s">
        <v>1547</v>
      </c>
      <c r="C241" s="51" t="s">
        <v>3802</v>
      </c>
      <c r="D241" s="51" t="s">
        <v>1509</v>
      </c>
      <c r="E241" s="51" t="s">
        <v>1508</v>
      </c>
      <c r="F241" s="51" t="s">
        <v>1204</v>
      </c>
      <c r="G241" s="51" t="s">
        <v>1203</v>
      </c>
      <c r="H241" s="51" t="s">
        <v>1202</v>
      </c>
      <c r="I241" s="51" t="s">
        <v>1201</v>
      </c>
      <c r="J241" s="51" t="s">
        <v>2765</v>
      </c>
      <c r="K241" s="51" t="s">
        <v>2764</v>
      </c>
      <c r="L241" s="51" t="s">
        <v>1222</v>
      </c>
      <c r="M241" s="51" t="s">
        <v>3943</v>
      </c>
      <c r="N241" s="83">
        <f t="shared" si="3"/>
        <v>22499</v>
      </c>
      <c r="O241" s="51" t="s">
        <v>1195</v>
      </c>
      <c r="P241" s="51" t="s">
        <v>1194</v>
      </c>
      <c r="Q241" s="51" t="s">
        <v>2771</v>
      </c>
      <c r="S241" s="50" t="s">
        <v>3665</v>
      </c>
    </row>
    <row r="242" spans="1:19" x14ac:dyDescent="0.2">
      <c r="A242" s="51" t="s">
        <v>1631</v>
      </c>
      <c r="B242" s="51" t="s">
        <v>1547</v>
      </c>
      <c r="C242" s="51" t="s">
        <v>3802</v>
      </c>
      <c r="D242" s="51" t="s">
        <v>1509</v>
      </c>
      <c r="E242" s="51" t="s">
        <v>1508</v>
      </c>
      <c r="F242" s="51" t="s">
        <v>1204</v>
      </c>
      <c r="G242" s="51" t="s">
        <v>1203</v>
      </c>
      <c r="H242" s="51" t="s">
        <v>1202</v>
      </c>
      <c r="I242" s="51" t="s">
        <v>1201</v>
      </c>
      <c r="J242" s="51" t="s">
        <v>2765</v>
      </c>
      <c r="K242" s="51" t="s">
        <v>2764</v>
      </c>
      <c r="L242" s="51" t="s">
        <v>1219</v>
      </c>
      <c r="M242" s="51" t="s">
        <v>3942</v>
      </c>
      <c r="N242" s="83">
        <f t="shared" si="3"/>
        <v>14499</v>
      </c>
      <c r="O242" s="51" t="s">
        <v>1195</v>
      </c>
      <c r="P242" s="51" t="s">
        <v>1194</v>
      </c>
      <c r="Q242" s="51" t="s">
        <v>2771</v>
      </c>
      <c r="S242" s="50" t="s">
        <v>3297</v>
      </c>
    </row>
    <row r="243" spans="1:19" x14ac:dyDescent="0.2">
      <c r="A243" s="51" t="s">
        <v>1631</v>
      </c>
      <c r="B243" s="51" t="s">
        <v>1547</v>
      </c>
      <c r="C243" s="51" t="s">
        <v>3802</v>
      </c>
      <c r="D243" s="51" t="s">
        <v>1509</v>
      </c>
      <c r="E243" s="51" t="s">
        <v>1508</v>
      </c>
      <c r="F243" s="51" t="s">
        <v>1204</v>
      </c>
      <c r="G243" s="51" t="s">
        <v>1203</v>
      </c>
      <c r="H243" s="51" t="s">
        <v>1202</v>
      </c>
      <c r="I243" s="51" t="s">
        <v>1201</v>
      </c>
      <c r="J243" s="51" t="s">
        <v>2765</v>
      </c>
      <c r="K243" s="51" t="s">
        <v>2764</v>
      </c>
      <c r="L243" s="51" t="s">
        <v>1217</v>
      </c>
      <c r="M243" s="51" t="s">
        <v>3941</v>
      </c>
      <c r="N243" s="83">
        <f t="shared" si="3"/>
        <v>2249</v>
      </c>
      <c r="O243" s="51" t="s">
        <v>1195</v>
      </c>
      <c r="P243" s="51" t="s">
        <v>1194</v>
      </c>
      <c r="Q243" s="51" t="s">
        <v>2761</v>
      </c>
      <c r="S243" s="50" t="s">
        <v>3940</v>
      </c>
    </row>
    <row r="244" spans="1:19" x14ac:dyDescent="0.2">
      <c r="A244" s="51" t="s">
        <v>1631</v>
      </c>
      <c r="B244" s="51" t="s">
        <v>1547</v>
      </c>
      <c r="C244" s="51" t="s">
        <v>3802</v>
      </c>
      <c r="D244" s="51" t="s">
        <v>1509</v>
      </c>
      <c r="E244" s="51" t="s">
        <v>1508</v>
      </c>
      <c r="F244" s="51" t="s">
        <v>1204</v>
      </c>
      <c r="G244" s="51" t="s">
        <v>1203</v>
      </c>
      <c r="H244" s="51" t="s">
        <v>1202</v>
      </c>
      <c r="I244" s="51" t="s">
        <v>1201</v>
      </c>
      <c r="J244" s="51" t="s">
        <v>2765</v>
      </c>
      <c r="K244" s="51" t="s">
        <v>2764</v>
      </c>
      <c r="L244" s="51" t="s">
        <v>1215</v>
      </c>
      <c r="M244" s="51" t="s">
        <v>3939</v>
      </c>
      <c r="N244" s="83">
        <f t="shared" si="3"/>
        <v>18739.25</v>
      </c>
      <c r="O244" s="51" t="s">
        <v>1195</v>
      </c>
      <c r="P244" s="51" t="s">
        <v>1194</v>
      </c>
      <c r="Q244" s="51" t="s">
        <v>2771</v>
      </c>
      <c r="S244" s="50" t="s">
        <v>3938</v>
      </c>
    </row>
    <row r="245" spans="1:19" x14ac:dyDescent="0.2">
      <c r="A245" s="51" t="s">
        <v>1631</v>
      </c>
      <c r="B245" s="51" t="s">
        <v>1547</v>
      </c>
      <c r="C245" s="51" t="s">
        <v>3802</v>
      </c>
      <c r="D245" s="51" t="s">
        <v>1502</v>
      </c>
      <c r="E245" s="51" t="s">
        <v>1501</v>
      </c>
      <c r="F245" s="51" t="s">
        <v>1204</v>
      </c>
      <c r="G245" s="51" t="s">
        <v>1203</v>
      </c>
      <c r="H245" s="51" t="s">
        <v>1202</v>
      </c>
      <c r="I245" s="51" t="s">
        <v>1201</v>
      </c>
      <c r="J245" s="51" t="s">
        <v>2765</v>
      </c>
      <c r="K245" s="51" t="s">
        <v>2764</v>
      </c>
      <c r="L245" s="51" t="s">
        <v>1222</v>
      </c>
      <c r="M245" s="51" t="s">
        <v>3429</v>
      </c>
      <c r="N245" s="83">
        <f t="shared" si="3"/>
        <v>5280</v>
      </c>
      <c r="O245" s="51" t="s">
        <v>1195</v>
      </c>
      <c r="P245" s="51" t="s">
        <v>1194</v>
      </c>
      <c r="Q245" s="51" t="s">
        <v>2761</v>
      </c>
      <c r="S245" s="50" t="s">
        <v>3937</v>
      </c>
    </row>
    <row r="246" spans="1:19" x14ac:dyDescent="0.2">
      <c r="A246" s="51" t="s">
        <v>1631</v>
      </c>
      <c r="B246" s="51" t="s">
        <v>1547</v>
      </c>
      <c r="C246" s="51" t="s">
        <v>3802</v>
      </c>
      <c r="D246" s="51" t="s">
        <v>1502</v>
      </c>
      <c r="E246" s="51" t="s">
        <v>1501</v>
      </c>
      <c r="F246" s="51" t="s">
        <v>1204</v>
      </c>
      <c r="G246" s="51" t="s">
        <v>1203</v>
      </c>
      <c r="H246" s="51" t="s">
        <v>1202</v>
      </c>
      <c r="I246" s="51" t="s">
        <v>1201</v>
      </c>
      <c r="J246" s="51" t="s">
        <v>2765</v>
      </c>
      <c r="K246" s="51" t="s">
        <v>2764</v>
      </c>
      <c r="L246" s="51" t="s">
        <v>1219</v>
      </c>
      <c r="M246" s="51" t="s">
        <v>3620</v>
      </c>
      <c r="N246" s="83">
        <f t="shared" si="3"/>
        <v>3699</v>
      </c>
      <c r="O246" s="51" t="s">
        <v>1195</v>
      </c>
      <c r="P246" s="51" t="s">
        <v>1194</v>
      </c>
      <c r="Q246" s="51" t="s">
        <v>2761</v>
      </c>
      <c r="S246" s="50" t="s">
        <v>3261</v>
      </c>
    </row>
    <row r="247" spans="1:19" x14ac:dyDescent="0.2">
      <c r="A247" s="51" t="s">
        <v>1631</v>
      </c>
      <c r="B247" s="51" t="s">
        <v>1547</v>
      </c>
      <c r="C247" s="51" t="s">
        <v>3802</v>
      </c>
      <c r="D247" s="51" t="s">
        <v>1502</v>
      </c>
      <c r="E247" s="51" t="s">
        <v>1501</v>
      </c>
      <c r="F247" s="51" t="s">
        <v>1204</v>
      </c>
      <c r="G247" s="51" t="s">
        <v>1203</v>
      </c>
      <c r="H247" s="51" t="s">
        <v>1202</v>
      </c>
      <c r="I247" s="51" t="s">
        <v>1201</v>
      </c>
      <c r="J247" s="51" t="s">
        <v>2765</v>
      </c>
      <c r="K247" s="51" t="s">
        <v>2764</v>
      </c>
      <c r="L247" s="51" t="s">
        <v>1217</v>
      </c>
      <c r="M247" s="51" t="s">
        <v>3936</v>
      </c>
      <c r="N247" s="83">
        <f t="shared" si="3"/>
        <v>2599</v>
      </c>
      <c r="O247" s="51" t="s">
        <v>1195</v>
      </c>
      <c r="P247" s="51" t="s">
        <v>1194</v>
      </c>
      <c r="Q247" s="51" t="s">
        <v>2761</v>
      </c>
      <c r="S247" s="50" t="s">
        <v>2840</v>
      </c>
    </row>
    <row r="248" spans="1:19" x14ac:dyDescent="0.2">
      <c r="A248" s="51" t="s">
        <v>1631</v>
      </c>
      <c r="B248" s="51" t="s">
        <v>1547</v>
      </c>
      <c r="C248" s="51" t="s">
        <v>3802</v>
      </c>
      <c r="D248" s="51" t="s">
        <v>1502</v>
      </c>
      <c r="E248" s="51" t="s">
        <v>1501</v>
      </c>
      <c r="F248" s="51" t="s">
        <v>1204</v>
      </c>
      <c r="G248" s="51" t="s">
        <v>1203</v>
      </c>
      <c r="H248" s="51" t="s">
        <v>1202</v>
      </c>
      <c r="I248" s="51" t="s">
        <v>1201</v>
      </c>
      <c r="J248" s="51" t="s">
        <v>2765</v>
      </c>
      <c r="K248" s="51" t="s">
        <v>2764</v>
      </c>
      <c r="L248" s="51" t="s">
        <v>1215</v>
      </c>
      <c r="M248" s="51" t="s">
        <v>3684</v>
      </c>
      <c r="N248" s="83">
        <f t="shared" si="3"/>
        <v>3490</v>
      </c>
      <c r="O248" s="51" t="s">
        <v>1195</v>
      </c>
      <c r="P248" s="51" t="s">
        <v>1194</v>
      </c>
      <c r="Q248" s="51" t="s">
        <v>2761</v>
      </c>
      <c r="S248" s="50" t="s">
        <v>3630</v>
      </c>
    </row>
    <row r="249" spans="1:19" x14ac:dyDescent="0.2">
      <c r="A249" s="51" t="s">
        <v>1631</v>
      </c>
      <c r="B249" s="51" t="s">
        <v>1547</v>
      </c>
      <c r="C249" s="51" t="s">
        <v>3802</v>
      </c>
      <c r="D249" s="51" t="s">
        <v>1497</v>
      </c>
      <c r="E249" s="51" t="s">
        <v>1496</v>
      </c>
      <c r="F249" s="51" t="s">
        <v>1204</v>
      </c>
      <c r="G249" s="51" t="s">
        <v>1203</v>
      </c>
      <c r="H249" s="51" t="s">
        <v>1202</v>
      </c>
      <c r="I249" s="51" t="s">
        <v>1201</v>
      </c>
      <c r="J249" s="51" t="s">
        <v>2765</v>
      </c>
      <c r="K249" s="51" t="s">
        <v>2764</v>
      </c>
      <c r="L249" s="51" t="s">
        <v>1222</v>
      </c>
      <c r="M249" s="51" t="s">
        <v>3683</v>
      </c>
      <c r="N249" s="83">
        <f t="shared" si="3"/>
        <v>3450</v>
      </c>
      <c r="O249" s="51" t="s">
        <v>1195</v>
      </c>
      <c r="P249" s="51" t="s">
        <v>1194</v>
      </c>
      <c r="Q249" s="51" t="s">
        <v>2761</v>
      </c>
      <c r="S249" s="50" t="s">
        <v>3682</v>
      </c>
    </row>
    <row r="250" spans="1:19" x14ac:dyDescent="0.2">
      <c r="A250" s="51" t="s">
        <v>1631</v>
      </c>
      <c r="B250" s="51" t="s">
        <v>1547</v>
      </c>
      <c r="C250" s="51" t="s">
        <v>3802</v>
      </c>
      <c r="D250" s="51" t="s">
        <v>1497</v>
      </c>
      <c r="E250" s="51" t="s">
        <v>1496</v>
      </c>
      <c r="F250" s="51" t="s">
        <v>1204</v>
      </c>
      <c r="G250" s="51" t="s">
        <v>1203</v>
      </c>
      <c r="H250" s="51" t="s">
        <v>1202</v>
      </c>
      <c r="I250" s="51" t="s">
        <v>1201</v>
      </c>
      <c r="J250" s="51" t="s">
        <v>2765</v>
      </c>
      <c r="K250" s="51" t="s">
        <v>2764</v>
      </c>
      <c r="L250" s="51" t="s">
        <v>1219</v>
      </c>
      <c r="M250" s="51" t="s">
        <v>3935</v>
      </c>
      <c r="N250" s="83">
        <f t="shared" si="3"/>
        <v>3999</v>
      </c>
      <c r="O250" s="51" t="s">
        <v>1195</v>
      </c>
      <c r="P250" s="51" t="s">
        <v>1194</v>
      </c>
      <c r="Q250" s="51" t="s">
        <v>2761</v>
      </c>
      <c r="S250" s="50" t="s">
        <v>3247</v>
      </c>
    </row>
    <row r="251" spans="1:19" x14ac:dyDescent="0.2">
      <c r="A251" s="51" t="s">
        <v>1631</v>
      </c>
      <c r="B251" s="51" t="s">
        <v>1547</v>
      </c>
      <c r="C251" s="51" t="s">
        <v>3802</v>
      </c>
      <c r="D251" s="51" t="s">
        <v>1497</v>
      </c>
      <c r="E251" s="51" t="s">
        <v>1496</v>
      </c>
      <c r="F251" s="51" t="s">
        <v>1204</v>
      </c>
      <c r="G251" s="51" t="s">
        <v>1203</v>
      </c>
      <c r="H251" s="51" t="s">
        <v>1202</v>
      </c>
      <c r="I251" s="51" t="s">
        <v>1201</v>
      </c>
      <c r="J251" s="51" t="s">
        <v>2765</v>
      </c>
      <c r="K251" s="51" t="s">
        <v>2764</v>
      </c>
      <c r="L251" s="51" t="s">
        <v>1217</v>
      </c>
      <c r="M251" s="51" t="s">
        <v>3934</v>
      </c>
      <c r="N251" s="83">
        <f t="shared" si="3"/>
        <v>2599</v>
      </c>
      <c r="O251" s="51" t="s">
        <v>1195</v>
      </c>
      <c r="P251" s="51" t="s">
        <v>1194</v>
      </c>
      <c r="Q251" s="51" t="s">
        <v>2761</v>
      </c>
      <c r="S251" s="50" t="s">
        <v>2840</v>
      </c>
    </row>
    <row r="252" spans="1:19" x14ac:dyDescent="0.2">
      <c r="A252" s="51" t="s">
        <v>1631</v>
      </c>
      <c r="B252" s="51" t="s">
        <v>1547</v>
      </c>
      <c r="C252" s="51" t="s">
        <v>3802</v>
      </c>
      <c r="D252" s="51" t="s">
        <v>1497</v>
      </c>
      <c r="E252" s="51" t="s">
        <v>1496</v>
      </c>
      <c r="F252" s="51" t="s">
        <v>1204</v>
      </c>
      <c r="G252" s="51" t="s">
        <v>1203</v>
      </c>
      <c r="H252" s="51" t="s">
        <v>1202</v>
      </c>
      <c r="I252" s="51" t="s">
        <v>1201</v>
      </c>
      <c r="J252" s="51" t="s">
        <v>2765</v>
      </c>
      <c r="K252" s="51" t="s">
        <v>2764</v>
      </c>
      <c r="L252" s="51" t="s">
        <v>1215</v>
      </c>
      <c r="M252" s="51" t="s">
        <v>2940</v>
      </c>
      <c r="N252" s="83">
        <f t="shared" si="3"/>
        <v>1520.65</v>
      </c>
      <c r="O252" s="51" t="s">
        <v>1195</v>
      </c>
      <c r="P252" s="51" t="s">
        <v>1194</v>
      </c>
      <c r="Q252" s="51" t="s">
        <v>2761</v>
      </c>
      <c r="S252" s="50" t="s">
        <v>3933</v>
      </c>
    </row>
    <row r="253" spans="1:19" x14ac:dyDescent="0.2">
      <c r="A253" s="51" t="s">
        <v>1631</v>
      </c>
      <c r="B253" s="51" t="s">
        <v>1547</v>
      </c>
      <c r="C253" s="51" t="s">
        <v>3802</v>
      </c>
      <c r="D253" s="51" t="s">
        <v>1480</v>
      </c>
      <c r="E253" s="51" t="s">
        <v>1479</v>
      </c>
      <c r="F253" s="51" t="s">
        <v>1204</v>
      </c>
      <c r="G253" s="51" t="s">
        <v>1203</v>
      </c>
      <c r="H253" s="51" t="s">
        <v>1202</v>
      </c>
      <c r="I253" s="51" t="s">
        <v>1201</v>
      </c>
      <c r="J253" s="51" t="s">
        <v>2765</v>
      </c>
      <c r="K253" s="51" t="s">
        <v>2764</v>
      </c>
      <c r="L253" s="51" t="s">
        <v>1222</v>
      </c>
      <c r="M253" s="51" t="s">
        <v>3932</v>
      </c>
      <c r="N253" s="83">
        <f t="shared" si="3"/>
        <v>20990</v>
      </c>
      <c r="O253" s="51" t="s">
        <v>1195</v>
      </c>
      <c r="P253" s="51" t="s">
        <v>1194</v>
      </c>
      <c r="Q253" s="51" t="s">
        <v>2771</v>
      </c>
      <c r="S253" s="50" t="s">
        <v>3931</v>
      </c>
    </row>
    <row r="254" spans="1:19" x14ac:dyDescent="0.2">
      <c r="A254" s="51" t="s">
        <v>1631</v>
      </c>
      <c r="B254" s="51" t="s">
        <v>1547</v>
      </c>
      <c r="C254" s="51" t="s">
        <v>3802</v>
      </c>
      <c r="D254" s="51" t="s">
        <v>1480</v>
      </c>
      <c r="E254" s="51" t="s">
        <v>1479</v>
      </c>
      <c r="F254" s="51" t="s">
        <v>1204</v>
      </c>
      <c r="G254" s="51" t="s">
        <v>1203</v>
      </c>
      <c r="H254" s="51" t="s">
        <v>1202</v>
      </c>
      <c r="I254" s="51" t="s">
        <v>1201</v>
      </c>
      <c r="J254" s="51" t="s">
        <v>2765</v>
      </c>
      <c r="K254" s="51" t="s">
        <v>2764</v>
      </c>
      <c r="L254" s="51" t="s">
        <v>1219</v>
      </c>
      <c r="M254" s="51" t="s">
        <v>3930</v>
      </c>
      <c r="N254" s="83">
        <f t="shared" si="3"/>
        <v>8600</v>
      </c>
      <c r="O254" s="51" t="s">
        <v>1195</v>
      </c>
      <c r="P254" s="51" t="s">
        <v>1194</v>
      </c>
      <c r="Q254" s="51" t="s">
        <v>2761</v>
      </c>
      <c r="S254" s="50" t="s">
        <v>3929</v>
      </c>
    </row>
    <row r="255" spans="1:19" x14ac:dyDescent="0.2">
      <c r="A255" s="51" t="s">
        <v>1631</v>
      </c>
      <c r="B255" s="51" t="s">
        <v>1547</v>
      </c>
      <c r="C255" s="51" t="s">
        <v>3802</v>
      </c>
      <c r="D255" s="51" t="s">
        <v>1480</v>
      </c>
      <c r="E255" s="51" t="s">
        <v>1479</v>
      </c>
      <c r="F255" s="51" t="s">
        <v>1204</v>
      </c>
      <c r="G255" s="51" t="s">
        <v>1203</v>
      </c>
      <c r="H255" s="51" t="s">
        <v>1202</v>
      </c>
      <c r="I255" s="51" t="s">
        <v>1201</v>
      </c>
      <c r="J255" s="51" t="s">
        <v>2765</v>
      </c>
      <c r="K255" s="51" t="s">
        <v>2764</v>
      </c>
      <c r="L255" s="51" t="s">
        <v>1217</v>
      </c>
      <c r="M255" s="51" t="s">
        <v>3928</v>
      </c>
      <c r="N255" s="83">
        <f t="shared" si="3"/>
        <v>3578</v>
      </c>
      <c r="O255" s="51" t="s">
        <v>1195</v>
      </c>
      <c r="P255" s="51" t="s">
        <v>1194</v>
      </c>
      <c r="Q255" s="51" t="s">
        <v>2761</v>
      </c>
      <c r="S255" s="50" t="s">
        <v>3927</v>
      </c>
    </row>
    <row r="256" spans="1:19" x14ac:dyDescent="0.2">
      <c r="A256" s="51" t="s">
        <v>1631</v>
      </c>
      <c r="B256" s="51" t="s">
        <v>1547</v>
      </c>
      <c r="C256" s="51" t="s">
        <v>3802</v>
      </c>
      <c r="D256" s="51" t="s">
        <v>1480</v>
      </c>
      <c r="E256" s="51" t="s">
        <v>1479</v>
      </c>
      <c r="F256" s="51" t="s">
        <v>1204</v>
      </c>
      <c r="G256" s="51" t="s">
        <v>1203</v>
      </c>
      <c r="H256" s="51" t="s">
        <v>1202</v>
      </c>
      <c r="I256" s="51" t="s">
        <v>1201</v>
      </c>
      <c r="J256" s="51" t="s">
        <v>2765</v>
      </c>
      <c r="K256" s="51" t="s">
        <v>2764</v>
      </c>
      <c r="L256" s="51" t="s">
        <v>1215</v>
      </c>
      <c r="M256" s="51" t="s">
        <v>3926</v>
      </c>
      <c r="N256" s="83">
        <f t="shared" si="3"/>
        <v>2249.1</v>
      </c>
      <c r="O256" s="51" t="s">
        <v>1195</v>
      </c>
      <c r="P256" s="51" t="s">
        <v>1194</v>
      </c>
      <c r="Q256" s="51" t="s">
        <v>2761</v>
      </c>
      <c r="S256" s="50" t="s">
        <v>3925</v>
      </c>
    </row>
    <row r="257" spans="1:19" x14ac:dyDescent="0.2">
      <c r="A257" s="51" t="s">
        <v>1631</v>
      </c>
      <c r="B257" s="51" t="s">
        <v>1547</v>
      </c>
      <c r="C257" s="51" t="s">
        <v>3802</v>
      </c>
      <c r="D257" s="51" t="s">
        <v>1480</v>
      </c>
      <c r="E257" s="51" t="s">
        <v>1479</v>
      </c>
      <c r="F257" s="51" t="s">
        <v>1204</v>
      </c>
      <c r="G257" s="51" t="s">
        <v>1203</v>
      </c>
      <c r="H257" s="51" t="s">
        <v>1202</v>
      </c>
      <c r="I257" s="51" t="s">
        <v>1201</v>
      </c>
      <c r="J257" s="51" t="s">
        <v>2765</v>
      </c>
      <c r="K257" s="51" t="s">
        <v>2764</v>
      </c>
      <c r="L257" s="51" t="s">
        <v>1212</v>
      </c>
      <c r="M257" s="51" t="s">
        <v>3924</v>
      </c>
      <c r="N257" s="83">
        <f t="shared" si="3"/>
        <v>2649.01</v>
      </c>
      <c r="O257" s="51" t="s">
        <v>1195</v>
      </c>
      <c r="P257" s="51" t="s">
        <v>1194</v>
      </c>
      <c r="Q257" s="51" t="s">
        <v>2761</v>
      </c>
      <c r="S257" s="50" t="s">
        <v>3923</v>
      </c>
    </row>
    <row r="258" spans="1:19" x14ac:dyDescent="0.2">
      <c r="A258" s="51" t="s">
        <v>1631</v>
      </c>
      <c r="B258" s="51" t="s">
        <v>1547</v>
      </c>
      <c r="C258" s="51" t="s">
        <v>3802</v>
      </c>
      <c r="D258" s="51" t="s">
        <v>1480</v>
      </c>
      <c r="E258" s="51" t="s">
        <v>1479</v>
      </c>
      <c r="F258" s="51" t="s">
        <v>1204</v>
      </c>
      <c r="G258" s="51" t="s">
        <v>1203</v>
      </c>
      <c r="H258" s="51" t="s">
        <v>1202</v>
      </c>
      <c r="I258" s="51" t="s">
        <v>1201</v>
      </c>
      <c r="J258" s="51" t="s">
        <v>2765</v>
      </c>
      <c r="K258" s="51" t="s">
        <v>2764</v>
      </c>
      <c r="L258" s="51" t="s">
        <v>1198</v>
      </c>
      <c r="M258" s="51" t="s">
        <v>3922</v>
      </c>
      <c r="N258" s="83">
        <f t="shared" si="3"/>
        <v>5999</v>
      </c>
      <c r="O258" s="51" t="s">
        <v>1195</v>
      </c>
      <c r="P258" s="51" t="s">
        <v>1194</v>
      </c>
      <c r="Q258" s="51" t="s">
        <v>2761</v>
      </c>
      <c r="S258" s="50" t="s">
        <v>3921</v>
      </c>
    </row>
    <row r="259" spans="1:19" x14ac:dyDescent="0.2">
      <c r="A259" s="51" t="s">
        <v>1631</v>
      </c>
      <c r="B259" s="51" t="s">
        <v>1547</v>
      </c>
      <c r="C259" s="51" t="s">
        <v>3802</v>
      </c>
      <c r="D259" s="51" t="s">
        <v>1208</v>
      </c>
      <c r="E259" s="51" t="s">
        <v>1470</v>
      </c>
      <c r="F259" s="51" t="s">
        <v>1204</v>
      </c>
      <c r="G259" s="51" t="s">
        <v>1203</v>
      </c>
      <c r="H259" s="51" t="s">
        <v>1202</v>
      </c>
      <c r="I259" s="51" t="s">
        <v>1201</v>
      </c>
      <c r="J259" s="51" t="s">
        <v>2765</v>
      </c>
      <c r="K259" s="51" t="s">
        <v>2764</v>
      </c>
      <c r="L259" s="51" t="s">
        <v>1222</v>
      </c>
      <c r="M259" s="51" t="s">
        <v>3920</v>
      </c>
      <c r="N259" s="83">
        <f t="shared" si="3"/>
        <v>2799.01</v>
      </c>
      <c r="O259" s="51" t="s">
        <v>1195</v>
      </c>
      <c r="P259" s="51" t="s">
        <v>1194</v>
      </c>
      <c r="Q259" s="51" t="s">
        <v>2761</v>
      </c>
      <c r="S259" s="50" t="s">
        <v>2918</v>
      </c>
    </row>
    <row r="260" spans="1:19" x14ac:dyDescent="0.2">
      <c r="A260" s="51" t="s">
        <v>1631</v>
      </c>
      <c r="B260" s="51" t="s">
        <v>1547</v>
      </c>
      <c r="C260" s="51" t="s">
        <v>3802</v>
      </c>
      <c r="D260" s="51" t="s">
        <v>1208</v>
      </c>
      <c r="E260" s="51" t="s">
        <v>1470</v>
      </c>
      <c r="F260" s="51" t="s">
        <v>1204</v>
      </c>
      <c r="G260" s="51" t="s">
        <v>1203</v>
      </c>
      <c r="H260" s="51" t="s">
        <v>1202</v>
      </c>
      <c r="I260" s="51" t="s">
        <v>1201</v>
      </c>
      <c r="J260" s="51" t="s">
        <v>2765</v>
      </c>
      <c r="K260" s="51" t="s">
        <v>2764</v>
      </c>
      <c r="L260" s="51" t="s">
        <v>1219</v>
      </c>
      <c r="M260" s="51" t="s">
        <v>3919</v>
      </c>
      <c r="N260" s="83">
        <f t="shared" si="3"/>
        <v>1590</v>
      </c>
      <c r="O260" s="51" t="s">
        <v>1195</v>
      </c>
      <c r="P260" s="51" t="s">
        <v>1194</v>
      </c>
      <c r="Q260" s="51" t="s">
        <v>2761</v>
      </c>
      <c r="S260" s="50" t="s">
        <v>2907</v>
      </c>
    </row>
    <row r="261" spans="1:19" x14ac:dyDescent="0.2">
      <c r="A261" s="51" t="s">
        <v>1631</v>
      </c>
      <c r="B261" s="51" t="s">
        <v>1547</v>
      </c>
      <c r="C261" s="51" t="s">
        <v>3802</v>
      </c>
      <c r="D261" s="51" t="s">
        <v>1208</v>
      </c>
      <c r="E261" s="51" t="s">
        <v>1470</v>
      </c>
      <c r="F261" s="51" t="s">
        <v>1204</v>
      </c>
      <c r="G261" s="51" t="s">
        <v>1203</v>
      </c>
      <c r="H261" s="51" t="s">
        <v>1202</v>
      </c>
      <c r="I261" s="51" t="s">
        <v>1201</v>
      </c>
      <c r="J261" s="51" t="s">
        <v>2765</v>
      </c>
      <c r="K261" s="51" t="s">
        <v>2764</v>
      </c>
      <c r="L261" s="51" t="s">
        <v>1217</v>
      </c>
      <c r="M261" s="51" t="s">
        <v>3918</v>
      </c>
      <c r="N261" s="83">
        <f t="shared" si="3"/>
        <v>21118</v>
      </c>
      <c r="O261" s="51" t="s">
        <v>1195</v>
      </c>
      <c r="P261" s="51" t="s">
        <v>1194</v>
      </c>
      <c r="Q261" s="51" t="s">
        <v>2771</v>
      </c>
      <c r="S261" s="50" t="s">
        <v>3917</v>
      </c>
    </row>
    <row r="262" spans="1:19" x14ac:dyDescent="0.2">
      <c r="A262" s="51" t="s">
        <v>1631</v>
      </c>
      <c r="B262" s="51" t="s">
        <v>1547</v>
      </c>
      <c r="C262" s="51" t="s">
        <v>3802</v>
      </c>
      <c r="D262" s="51" t="s">
        <v>1208</v>
      </c>
      <c r="E262" s="51" t="s">
        <v>1470</v>
      </c>
      <c r="F262" s="51" t="s">
        <v>1204</v>
      </c>
      <c r="G262" s="51" t="s">
        <v>1203</v>
      </c>
      <c r="H262" s="51" t="s">
        <v>1202</v>
      </c>
      <c r="I262" s="51" t="s">
        <v>1201</v>
      </c>
      <c r="J262" s="51" t="s">
        <v>2765</v>
      </c>
      <c r="K262" s="51" t="s">
        <v>2764</v>
      </c>
      <c r="L262" s="51" t="s">
        <v>1215</v>
      </c>
      <c r="M262" s="51" t="s">
        <v>3916</v>
      </c>
      <c r="N262" s="83">
        <f t="shared" si="3"/>
        <v>3699</v>
      </c>
      <c r="O262" s="51" t="s">
        <v>1195</v>
      </c>
      <c r="P262" s="51" t="s">
        <v>1194</v>
      </c>
      <c r="Q262" s="51" t="s">
        <v>2761</v>
      </c>
      <c r="S262" s="50" t="s">
        <v>3261</v>
      </c>
    </row>
    <row r="263" spans="1:19" x14ac:dyDescent="0.2">
      <c r="A263" s="51" t="s">
        <v>1631</v>
      </c>
      <c r="B263" s="51" t="s">
        <v>1547</v>
      </c>
      <c r="C263" s="51" t="s">
        <v>3802</v>
      </c>
      <c r="D263" s="51" t="s">
        <v>1465</v>
      </c>
      <c r="E263" s="51" t="s">
        <v>1464</v>
      </c>
      <c r="F263" s="51" t="s">
        <v>1204</v>
      </c>
      <c r="G263" s="51" t="s">
        <v>1203</v>
      </c>
      <c r="H263" s="51" t="s">
        <v>1202</v>
      </c>
      <c r="I263" s="51" t="s">
        <v>1201</v>
      </c>
      <c r="J263" s="51" t="s">
        <v>2765</v>
      </c>
      <c r="K263" s="51" t="s">
        <v>2764</v>
      </c>
      <c r="L263" s="51" t="s">
        <v>1222</v>
      </c>
      <c r="M263" s="51" t="s">
        <v>3915</v>
      </c>
      <c r="N263" s="83">
        <f t="shared" si="3"/>
        <v>1349</v>
      </c>
      <c r="O263" s="51" t="s">
        <v>1195</v>
      </c>
      <c r="P263" s="51" t="s">
        <v>1194</v>
      </c>
      <c r="Q263" s="51" t="s">
        <v>2761</v>
      </c>
      <c r="S263" s="50" t="s">
        <v>2834</v>
      </c>
    </row>
    <row r="264" spans="1:19" x14ac:dyDescent="0.2">
      <c r="A264" s="51" t="s">
        <v>1631</v>
      </c>
      <c r="B264" s="51" t="s">
        <v>1547</v>
      </c>
      <c r="C264" s="51" t="s">
        <v>3802</v>
      </c>
      <c r="D264" s="51" t="s">
        <v>1465</v>
      </c>
      <c r="E264" s="51" t="s">
        <v>1464</v>
      </c>
      <c r="F264" s="51" t="s">
        <v>1204</v>
      </c>
      <c r="G264" s="51" t="s">
        <v>1203</v>
      </c>
      <c r="H264" s="51" t="s">
        <v>1202</v>
      </c>
      <c r="I264" s="51" t="s">
        <v>1201</v>
      </c>
      <c r="J264" s="51" t="s">
        <v>2765</v>
      </c>
      <c r="K264" s="51" t="s">
        <v>2764</v>
      </c>
      <c r="L264" s="51" t="s">
        <v>1219</v>
      </c>
      <c r="M264" s="51" t="s">
        <v>3914</v>
      </c>
      <c r="N264" s="83">
        <f t="shared" si="3"/>
        <v>10048.93</v>
      </c>
      <c r="O264" s="51" t="s">
        <v>1195</v>
      </c>
      <c r="P264" s="51" t="s">
        <v>1194</v>
      </c>
      <c r="Q264" s="51" t="s">
        <v>2761</v>
      </c>
      <c r="S264" s="50" t="s">
        <v>3913</v>
      </c>
    </row>
    <row r="265" spans="1:19" x14ac:dyDescent="0.2">
      <c r="A265" s="51" t="s">
        <v>1631</v>
      </c>
      <c r="B265" s="51" t="s">
        <v>1547</v>
      </c>
      <c r="C265" s="51" t="s">
        <v>3802</v>
      </c>
      <c r="D265" s="51" t="s">
        <v>1465</v>
      </c>
      <c r="E265" s="51" t="s">
        <v>1464</v>
      </c>
      <c r="F265" s="51" t="s">
        <v>1204</v>
      </c>
      <c r="G265" s="51" t="s">
        <v>1203</v>
      </c>
      <c r="H265" s="51" t="s">
        <v>1202</v>
      </c>
      <c r="I265" s="51" t="s">
        <v>1201</v>
      </c>
      <c r="J265" s="51" t="s">
        <v>2765</v>
      </c>
      <c r="K265" s="51" t="s">
        <v>2764</v>
      </c>
      <c r="L265" s="51" t="s">
        <v>1217</v>
      </c>
      <c r="M265" s="51" t="s">
        <v>3912</v>
      </c>
      <c r="N265" s="83">
        <f t="shared" ref="N265:N328" si="4">VALUE(S265)</f>
        <v>22699</v>
      </c>
      <c r="O265" s="51" t="s">
        <v>1195</v>
      </c>
      <c r="P265" s="51" t="s">
        <v>1194</v>
      </c>
      <c r="Q265" s="51" t="s">
        <v>2771</v>
      </c>
      <c r="S265" s="50" t="s">
        <v>3911</v>
      </c>
    </row>
    <row r="266" spans="1:19" x14ac:dyDescent="0.2">
      <c r="A266" s="51" t="s">
        <v>1631</v>
      </c>
      <c r="B266" s="51" t="s">
        <v>1547</v>
      </c>
      <c r="C266" s="51" t="s">
        <v>3802</v>
      </c>
      <c r="D266" s="51" t="s">
        <v>1465</v>
      </c>
      <c r="E266" s="51" t="s">
        <v>1464</v>
      </c>
      <c r="F266" s="51" t="s">
        <v>1204</v>
      </c>
      <c r="G266" s="51" t="s">
        <v>1203</v>
      </c>
      <c r="H266" s="51" t="s">
        <v>1202</v>
      </c>
      <c r="I266" s="51" t="s">
        <v>1201</v>
      </c>
      <c r="J266" s="51" t="s">
        <v>2765</v>
      </c>
      <c r="K266" s="51" t="s">
        <v>2764</v>
      </c>
      <c r="L266" s="51" t="s">
        <v>1215</v>
      </c>
      <c r="M266" s="51" t="s">
        <v>3405</v>
      </c>
      <c r="N266" s="83">
        <f t="shared" si="4"/>
        <v>1675</v>
      </c>
      <c r="O266" s="51" t="s">
        <v>1195</v>
      </c>
      <c r="P266" s="51" t="s">
        <v>1194</v>
      </c>
      <c r="Q266" s="51" t="s">
        <v>2761</v>
      </c>
      <c r="S266" s="50" t="s">
        <v>3910</v>
      </c>
    </row>
    <row r="267" spans="1:19" x14ac:dyDescent="0.2">
      <c r="A267" s="51" t="s">
        <v>1631</v>
      </c>
      <c r="B267" s="51" t="s">
        <v>1547</v>
      </c>
      <c r="C267" s="51" t="s">
        <v>3802</v>
      </c>
      <c r="D267" s="51" t="s">
        <v>1459</v>
      </c>
      <c r="E267" s="51" t="s">
        <v>1458</v>
      </c>
      <c r="F267" s="51" t="s">
        <v>1204</v>
      </c>
      <c r="G267" s="51" t="s">
        <v>1203</v>
      </c>
      <c r="H267" s="51" t="s">
        <v>1202</v>
      </c>
      <c r="I267" s="51" t="s">
        <v>1201</v>
      </c>
      <c r="J267" s="51" t="s">
        <v>2765</v>
      </c>
      <c r="K267" s="51" t="s">
        <v>2764</v>
      </c>
      <c r="L267" s="51" t="s">
        <v>1222</v>
      </c>
      <c r="M267" s="51" t="s">
        <v>3909</v>
      </c>
      <c r="N267" s="83">
        <f t="shared" si="4"/>
        <v>28999</v>
      </c>
      <c r="O267" s="51" t="s">
        <v>1195</v>
      </c>
      <c r="P267" s="51" t="s">
        <v>1194</v>
      </c>
      <c r="Q267" s="51" t="s">
        <v>2771</v>
      </c>
      <c r="S267" s="50" t="s">
        <v>3324</v>
      </c>
    </row>
    <row r="268" spans="1:19" x14ac:dyDescent="0.2">
      <c r="A268" s="51" t="s">
        <v>1631</v>
      </c>
      <c r="B268" s="51" t="s">
        <v>1547</v>
      </c>
      <c r="C268" s="51" t="s">
        <v>3802</v>
      </c>
      <c r="D268" s="51" t="s">
        <v>1459</v>
      </c>
      <c r="E268" s="51" t="s">
        <v>1458</v>
      </c>
      <c r="F268" s="51" t="s">
        <v>1204</v>
      </c>
      <c r="G268" s="51" t="s">
        <v>1203</v>
      </c>
      <c r="H268" s="51" t="s">
        <v>1202</v>
      </c>
      <c r="I268" s="51" t="s">
        <v>1201</v>
      </c>
      <c r="J268" s="51" t="s">
        <v>2765</v>
      </c>
      <c r="K268" s="51" t="s">
        <v>2764</v>
      </c>
      <c r="L268" s="51" t="s">
        <v>1219</v>
      </c>
      <c r="M268" s="51" t="s">
        <v>3908</v>
      </c>
      <c r="N268" s="83">
        <f t="shared" si="4"/>
        <v>4651</v>
      </c>
      <c r="O268" s="51" t="s">
        <v>1195</v>
      </c>
      <c r="P268" s="51" t="s">
        <v>1194</v>
      </c>
      <c r="Q268" s="51" t="s">
        <v>2761</v>
      </c>
      <c r="S268" s="50" t="s">
        <v>3907</v>
      </c>
    </row>
    <row r="269" spans="1:19" x14ac:dyDescent="0.2">
      <c r="A269" s="51" t="s">
        <v>1631</v>
      </c>
      <c r="B269" s="51" t="s">
        <v>1547</v>
      </c>
      <c r="C269" s="51" t="s">
        <v>3802</v>
      </c>
      <c r="D269" s="51" t="s">
        <v>1459</v>
      </c>
      <c r="E269" s="51" t="s">
        <v>1458</v>
      </c>
      <c r="F269" s="51" t="s">
        <v>1204</v>
      </c>
      <c r="G269" s="51" t="s">
        <v>1203</v>
      </c>
      <c r="H269" s="51" t="s">
        <v>1202</v>
      </c>
      <c r="I269" s="51" t="s">
        <v>1201</v>
      </c>
      <c r="J269" s="51" t="s">
        <v>2765</v>
      </c>
      <c r="K269" s="51" t="s">
        <v>2764</v>
      </c>
      <c r="L269" s="51" t="s">
        <v>1217</v>
      </c>
      <c r="M269" s="51" t="s">
        <v>3659</v>
      </c>
      <c r="N269" s="83">
        <f t="shared" si="4"/>
        <v>3528.02</v>
      </c>
      <c r="O269" s="51" t="s">
        <v>1195</v>
      </c>
      <c r="P269" s="51" t="s">
        <v>1194</v>
      </c>
      <c r="Q269" s="51" t="s">
        <v>2761</v>
      </c>
      <c r="S269" s="50" t="s">
        <v>3906</v>
      </c>
    </row>
    <row r="270" spans="1:19" x14ac:dyDescent="0.2">
      <c r="A270" s="51" t="s">
        <v>1631</v>
      </c>
      <c r="B270" s="51" t="s">
        <v>1547</v>
      </c>
      <c r="C270" s="51" t="s">
        <v>3802</v>
      </c>
      <c r="D270" s="51" t="s">
        <v>1459</v>
      </c>
      <c r="E270" s="51" t="s">
        <v>1458</v>
      </c>
      <c r="F270" s="51" t="s">
        <v>1204</v>
      </c>
      <c r="G270" s="51" t="s">
        <v>1203</v>
      </c>
      <c r="H270" s="51" t="s">
        <v>1202</v>
      </c>
      <c r="I270" s="51" t="s">
        <v>1201</v>
      </c>
      <c r="J270" s="51" t="s">
        <v>2765</v>
      </c>
      <c r="K270" s="51" t="s">
        <v>2764</v>
      </c>
      <c r="L270" s="51" t="s">
        <v>1215</v>
      </c>
      <c r="M270" s="51" t="s">
        <v>3905</v>
      </c>
      <c r="N270" s="83">
        <f t="shared" si="4"/>
        <v>2229</v>
      </c>
      <c r="O270" s="51" t="s">
        <v>1195</v>
      </c>
      <c r="P270" s="51" t="s">
        <v>1194</v>
      </c>
      <c r="Q270" s="51" t="s">
        <v>2761</v>
      </c>
      <c r="S270" s="50" t="s">
        <v>3904</v>
      </c>
    </row>
    <row r="271" spans="1:19" x14ac:dyDescent="0.2">
      <c r="A271" s="51" t="s">
        <v>1631</v>
      </c>
      <c r="B271" s="51" t="s">
        <v>1547</v>
      </c>
      <c r="C271" s="51" t="s">
        <v>3802</v>
      </c>
      <c r="D271" s="51" t="s">
        <v>1452</v>
      </c>
      <c r="E271" s="51" t="s">
        <v>1451</v>
      </c>
      <c r="F271" s="51" t="s">
        <v>1204</v>
      </c>
      <c r="G271" s="51" t="s">
        <v>1203</v>
      </c>
      <c r="H271" s="51" t="s">
        <v>1202</v>
      </c>
      <c r="I271" s="51" t="s">
        <v>1201</v>
      </c>
      <c r="J271" s="51" t="s">
        <v>2765</v>
      </c>
      <c r="K271" s="51" t="s">
        <v>2764</v>
      </c>
      <c r="L271" s="51" t="s">
        <v>1222</v>
      </c>
      <c r="M271" s="51" t="s">
        <v>3903</v>
      </c>
      <c r="N271" s="83">
        <f t="shared" si="4"/>
        <v>3545</v>
      </c>
      <c r="O271" s="51" t="s">
        <v>1195</v>
      </c>
      <c r="P271" s="51" t="s">
        <v>1194</v>
      </c>
      <c r="Q271" s="51" t="s">
        <v>2761</v>
      </c>
      <c r="S271" s="50" t="s">
        <v>3902</v>
      </c>
    </row>
    <row r="272" spans="1:19" x14ac:dyDescent="0.2">
      <c r="A272" s="51" t="s">
        <v>1631</v>
      </c>
      <c r="B272" s="51" t="s">
        <v>1547</v>
      </c>
      <c r="C272" s="51" t="s">
        <v>3802</v>
      </c>
      <c r="D272" s="51" t="s">
        <v>1452</v>
      </c>
      <c r="E272" s="51" t="s">
        <v>1451</v>
      </c>
      <c r="F272" s="51" t="s">
        <v>1204</v>
      </c>
      <c r="G272" s="51" t="s">
        <v>1203</v>
      </c>
      <c r="H272" s="51" t="s">
        <v>1202</v>
      </c>
      <c r="I272" s="51" t="s">
        <v>1201</v>
      </c>
      <c r="J272" s="51" t="s">
        <v>2765</v>
      </c>
      <c r="K272" s="51" t="s">
        <v>2764</v>
      </c>
      <c r="L272" s="51" t="s">
        <v>1219</v>
      </c>
      <c r="M272" s="51" t="s">
        <v>3901</v>
      </c>
      <c r="N272" s="83">
        <f t="shared" si="4"/>
        <v>2624</v>
      </c>
      <c r="O272" s="51" t="s">
        <v>1195</v>
      </c>
      <c r="P272" s="51" t="s">
        <v>1194</v>
      </c>
      <c r="Q272" s="51" t="s">
        <v>2761</v>
      </c>
      <c r="S272" s="50" t="s">
        <v>3900</v>
      </c>
    </row>
    <row r="273" spans="1:19" x14ac:dyDescent="0.2">
      <c r="A273" s="51" t="s">
        <v>1631</v>
      </c>
      <c r="B273" s="51" t="s">
        <v>1547</v>
      </c>
      <c r="C273" s="51" t="s">
        <v>3802</v>
      </c>
      <c r="D273" s="51" t="s">
        <v>1452</v>
      </c>
      <c r="E273" s="51" t="s">
        <v>1451</v>
      </c>
      <c r="F273" s="51" t="s">
        <v>1204</v>
      </c>
      <c r="G273" s="51" t="s">
        <v>1203</v>
      </c>
      <c r="H273" s="51" t="s">
        <v>1202</v>
      </c>
      <c r="I273" s="51" t="s">
        <v>1201</v>
      </c>
      <c r="J273" s="51" t="s">
        <v>2765</v>
      </c>
      <c r="K273" s="51" t="s">
        <v>2764</v>
      </c>
      <c r="L273" s="51" t="s">
        <v>1217</v>
      </c>
      <c r="M273" s="51" t="s">
        <v>3899</v>
      </c>
      <c r="N273" s="83">
        <f t="shared" si="4"/>
        <v>4899</v>
      </c>
      <c r="O273" s="51" t="s">
        <v>1195</v>
      </c>
      <c r="P273" s="51" t="s">
        <v>1194</v>
      </c>
      <c r="Q273" s="51" t="s">
        <v>2761</v>
      </c>
      <c r="S273" s="50" t="s">
        <v>3898</v>
      </c>
    </row>
    <row r="274" spans="1:19" x14ac:dyDescent="0.2">
      <c r="A274" s="51" t="s">
        <v>1631</v>
      </c>
      <c r="B274" s="51" t="s">
        <v>1547</v>
      </c>
      <c r="C274" s="51" t="s">
        <v>3802</v>
      </c>
      <c r="D274" s="51" t="s">
        <v>1452</v>
      </c>
      <c r="E274" s="51" t="s">
        <v>1451</v>
      </c>
      <c r="F274" s="51" t="s">
        <v>1204</v>
      </c>
      <c r="G274" s="51" t="s">
        <v>1203</v>
      </c>
      <c r="H274" s="51" t="s">
        <v>1202</v>
      </c>
      <c r="I274" s="51" t="s">
        <v>1201</v>
      </c>
      <c r="J274" s="51" t="s">
        <v>2765</v>
      </c>
      <c r="K274" s="51" t="s">
        <v>2764</v>
      </c>
      <c r="L274" s="51" t="s">
        <v>1215</v>
      </c>
      <c r="M274" s="51" t="s">
        <v>3656</v>
      </c>
      <c r="N274" s="83">
        <f t="shared" si="4"/>
        <v>17990</v>
      </c>
      <c r="O274" s="51" t="s">
        <v>1195</v>
      </c>
      <c r="P274" s="51" t="s">
        <v>1194</v>
      </c>
      <c r="Q274" s="51" t="s">
        <v>2771</v>
      </c>
      <c r="S274" s="50" t="s">
        <v>3897</v>
      </c>
    </row>
    <row r="275" spans="1:19" x14ac:dyDescent="0.2">
      <c r="A275" s="51" t="s">
        <v>1631</v>
      </c>
      <c r="B275" s="51" t="s">
        <v>1547</v>
      </c>
      <c r="C275" s="51" t="s">
        <v>3802</v>
      </c>
      <c r="D275" s="51" t="s">
        <v>1443</v>
      </c>
      <c r="E275" s="51" t="s">
        <v>1442</v>
      </c>
      <c r="F275" s="51" t="s">
        <v>1204</v>
      </c>
      <c r="G275" s="51" t="s">
        <v>1203</v>
      </c>
      <c r="H275" s="51" t="s">
        <v>1202</v>
      </c>
      <c r="I275" s="51" t="s">
        <v>1201</v>
      </c>
      <c r="J275" s="51" t="s">
        <v>2765</v>
      </c>
      <c r="K275" s="51" t="s">
        <v>2764</v>
      </c>
      <c r="L275" s="51" t="s">
        <v>1222</v>
      </c>
      <c r="M275" s="51" t="s">
        <v>3821</v>
      </c>
      <c r="N275" s="83">
        <f t="shared" si="4"/>
        <v>2375</v>
      </c>
      <c r="O275" s="51" t="s">
        <v>1195</v>
      </c>
      <c r="P275" s="51" t="s">
        <v>1194</v>
      </c>
      <c r="Q275" s="51" t="s">
        <v>2761</v>
      </c>
      <c r="S275" s="50" t="s">
        <v>3896</v>
      </c>
    </row>
    <row r="276" spans="1:19" x14ac:dyDescent="0.2">
      <c r="A276" s="51" t="s">
        <v>1631</v>
      </c>
      <c r="B276" s="51" t="s">
        <v>1547</v>
      </c>
      <c r="C276" s="51" t="s">
        <v>3802</v>
      </c>
      <c r="D276" s="51" t="s">
        <v>1443</v>
      </c>
      <c r="E276" s="51" t="s">
        <v>1442</v>
      </c>
      <c r="F276" s="51" t="s">
        <v>1204</v>
      </c>
      <c r="G276" s="51" t="s">
        <v>1203</v>
      </c>
      <c r="H276" s="51" t="s">
        <v>1202</v>
      </c>
      <c r="I276" s="51" t="s">
        <v>1201</v>
      </c>
      <c r="J276" s="51" t="s">
        <v>2765</v>
      </c>
      <c r="K276" s="51" t="s">
        <v>2764</v>
      </c>
      <c r="L276" s="51" t="s">
        <v>1219</v>
      </c>
      <c r="M276" s="51" t="s">
        <v>3895</v>
      </c>
      <c r="N276" s="83">
        <f t="shared" si="4"/>
        <v>3099</v>
      </c>
      <c r="O276" s="51" t="s">
        <v>1195</v>
      </c>
      <c r="P276" s="51" t="s">
        <v>1194</v>
      </c>
      <c r="Q276" s="51" t="s">
        <v>2761</v>
      </c>
      <c r="S276" s="50" t="s">
        <v>3894</v>
      </c>
    </row>
    <row r="277" spans="1:19" x14ac:dyDescent="0.2">
      <c r="A277" s="51" t="s">
        <v>1631</v>
      </c>
      <c r="B277" s="51" t="s">
        <v>1547</v>
      </c>
      <c r="C277" s="51" t="s">
        <v>3802</v>
      </c>
      <c r="D277" s="51" t="s">
        <v>1443</v>
      </c>
      <c r="E277" s="51" t="s">
        <v>1442</v>
      </c>
      <c r="F277" s="51" t="s">
        <v>1204</v>
      </c>
      <c r="G277" s="51" t="s">
        <v>1203</v>
      </c>
      <c r="H277" s="51" t="s">
        <v>1202</v>
      </c>
      <c r="I277" s="51" t="s">
        <v>1201</v>
      </c>
      <c r="J277" s="51" t="s">
        <v>2765</v>
      </c>
      <c r="K277" s="51" t="s">
        <v>2764</v>
      </c>
      <c r="L277" s="51" t="s">
        <v>1217</v>
      </c>
      <c r="M277" s="51" t="s">
        <v>3893</v>
      </c>
      <c r="N277" s="83">
        <f t="shared" si="4"/>
        <v>3199</v>
      </c>
      <c r="O277" s="51" t="s">
        <v>1195</v>
      </c>
      <c r="P277" s="51" t="s">
        <v>1194</v>
      </c>
      <c r="Q277" s="51" t="s">
        <v>2761</v>
      </c>
      <c r="S277" s="50" t="s">
        <v>3115</v>
      </c>
    </row>
    <row r="278" spans="1:19" x14ac:dyDescent="0.2">
      <c r="A278" s="51" t="s">
        <v>1631</v>
      </c>
      <c r="B278" s="51" t="s">
        <v>1547</v>
      </c>
      <c r="C278" s="51" t="s">
        <v>3802</v>
      </c>
      <c r="D278" s="51" t="s">
        <v>1443</v>
      </c>
      <c r="E278" s="51" t="s">
        <v>1442</v>
      </c>
      <c r="F278" s="51" t="s">
        <v>1204</v>
      </c>
      <c r="G278" s="51" t="s">
        <v>1203</v>
      </c>
      <c r="H278" s="51" t="s">
        <v>1202</v>
      </c>
      <c r="I278" s="51" t="s">
        <v>1201</v>
      </c>
      <c r="J278" s="51" t="s">
        <v>2765</v>
      </c>
      <c r="K278" s="51" t="s">
        <v>2764</v>
      </c>
      <c r="L278" s="51" t="s">
        <v>1215</v>
      </c>
      <c r="M278" s="51" t="s">
        <v>3892</v>
      </c>
      <c r="N278" s="83">
        <f t="shared" si="4"/>
        <v>2690</v>
      </c>
      <c r="O278" s="51" t="s">
        <v>1195</v>
      </c>
      <c r="P278" s="51" t="s">
        <v>1194</v>
      </c>
      <c r="Q278" s="51" t="s">
        <v>2761</v>
      </c>
      <c r="S278" s="50" t="s">
        <v>3891</v>
      </c>
    </row>
    <row r="279" spans="1:19" x14ac:dyDescent="0.2">
      <c r="A279" s="51" t="s">
        <v>1631</v>
      </c>
      <c r="B279" s="51" t="s">
        <v>1547</v>
      </c>
      <c r="C279" s="51" t="s">
        <v>3802</v>
      </c>
      <c r="D279" s="51" t="s">
        <v>1436</v>
      </c>
      <c r="E279" s="51" t="s">
        <v>1435</v>
      </c>
      <c r="F279" s="51" t="s">
        <v>1204</v>
      </c>
      <c r="G279" s="51" t="s">
        <v>1203</v>
      </c>
      <c r="H279" s="51" t="s">
        <v>1202</v>
      </c>
      <c r="I279" s="51" t="s">
        <v>1201</v>
      </c>
      <c r="J279" s="51" t="s">
        <v>2765</v>
      </c>
      <c r="K279" s="51" t="s">
        <v>2764</v>
      </c>
      <c r="L279" s="51" t="s">
        <v>1222</v>
      </c>
      <c r="M279" s="51" t="s">
        <v>2933</v>
      </c>
      <c r="N279" s="83">
        <f t="shared" si="4"/>
        <v>1200</v>
      </c>
      <c r="O279" s="51" t="s">
        <v>1195</v>
      </c>
      <c r="P279" s="51" t="s">
        <v>1194</v>
      </c>
      <c r="Q279" s="51" t="s">
        <v>2761</v>
      </c>
      <c r="S279" s="50" t="s">
        <v>2932</v>
      </c>
    </row>
    <row r="280" spans="1:19" x14ac:dyDescent="0.2">
      <c r="A280" s="51" t="s">
        <v>1631</v>
      </c>
      <c r="B280" s="51" t="s">
        <v>1547</v>
      </c>
      <c r="C280" s="51" t="s">
        <v>3802</v>
      </c>
      <c r="D280" s="51" t="s">
        <v>1436</v>
      </c>
      <c r="E280" s="51" t="s">
        <v>1435</v>
      </c>
      <c r="F280" s="51" t="s">
        <v>1204</v>
      </c>
      <c r="G280" s="51" t="s">
        <v>1203</v>
      </c>
      <c r="H280" s="51" t="s">
        <v>1202</v>
      </c>
      <c r="I280" s="51" t="s">
        <v>1201</v>
      </c>
      <c r="J280" s="51" t="s">
        <v>2765</v>
      </c>
      <c r="K280" s="51" t="s">
        <v>2764</v>
      </c>
      <c r="L280" s="51" t="s">
        <v>1219</v>
      </c>
      <c r="M280" s="51" t="s">
        <v>3170</v>
      </c>
      <c r="N280" s="83">
        <f t="shared" si="4"/>
        <v>14999</v>
      </c>
      <c r="O280" s="51" t="s">
        <v>1195</v>
      </c>
      <c r="P280" s="51" t="s">
        <v>1194</v>
      </c>
      <c r="Q280" s="51" t="s">
        <v>2771</v>
      </c>
      <c r="S280" s="50" t="s">
        <v>3125</v>
      </c>
    </row>
    <row r="281" spans="1:19" x14ac:dyDescent="0.2">
      <c r="A281" s="51" t="s">
        <v>1631</v>
      </c>
      <c r="B281" s="51" t="s">
        <v>1547</v>
      </c>
      <c r="C281" s="51" t="s">
        <v>3802</v>
      </c>
      <c r="D281" s="51" t="s">
        <v>1436</v>
      </c>
      <c r="E281" s="51" t="s">
        <v>1435</v>
      </c>
      <c r="F281" s="51" t="s">
        <v>1204</v>
      </c>
      <c r="G281" s="51" t="s">
        <v>1203</v>
      </c>
      <c r="H281" s="51" t="s">
        <v>1202</v>
      </c>
      <c r="I281" s="51" t="s">
        <v>1201</v>
      </c>
      <c r="J281" s="51" t="s">
        <v>2765</v>
      </c>
      <c r="K281" s="51" t="s">
        <v>2764</v>
      </c>
      <c r="L281" s="51" t="s">
        <v>1217</v>
      </c>
      <c r="M281" s="51" t="s">
        <v>3890</v>
      </c>
      <c r="N281" s="83">
        <f t="shared" si="4"/>
        <v>2749.1</v>
      </c>
      <c r="O281" s="51" t="s">
        <v>1195</v>
      </c>
      <c r="P281" s="51" t="s">
        <v>1194</v>
      </c>
      <c r="Q281" s="51" t="s">
        <v>2761</v>
      </c>
      <c r="S281" s="50" t="s">
        <v>3889</v>
      </c>
    </row>
    <row r="282" spans="1:19" x14ac:dyDescent="0.2">
      <c r="A282" s="51" t="s">
        <v>1631</v>
      </c>
      <c r="B282" s="51" t="s">
        <v>1547</v>
      </c>
      <c r="C282" s="51" t="s">
        <v>3802</v>
      </c>
      <c r="D282" s="51" t="s">
        <v>1436</v>
      </c>
      <c r="E282" s="51" t="s">
        <v>1435</v>
      </c>
      <c r="F282" s="51" t="s">
        <v>1204</v>
      </c>
      <c r="G282" s="51" t="s">
        <v>1203</v>
      </c>
      <c r="H282" s="51" t="s">
        <v>1202</v>
      </c>
      <c r="I282" s="51" t="s">
        <v>1201</v>
      </c>
      <c r="J282" s="51" t="s">
        <v>2765</v>
      </c>
      <c r="K282" s="51" t="s">
        <v>2764</v>
      </c>
      <c r="L282" s="51" t="s">
        <v>1215</v>
      </c>
      <c r="M282" s="51" t="s">
        <v>3167</v>
      </c>
      <c r="N282" s="83">
        <f t="shared" si="4"/>
        <v>4642.97</v>
      </c>
      <c r="O282" s="51" t="s">
        <v>1195</v>
      </c>
      <c r="P282" s="51" t="s">
        <v>1194</v>
      </c>
      <c r="Q282" s="51" t="s">
        <v>2761</v>
      </c>
      <c r="S282" s="50" t="s">
        <v>3888</v>
      </c>
    </row>
    <row r="283" spans="1:19" x14ac:dyDescent="0.2">
      <c r="A283" s="51" t="s">
        <v>1631</v>
      </c>
      <c r="B283" s="51" t="s">
        <v>1547</v>
      </c>
      <c r="C283" s="51" t="s">
        <v>3802</v>
      </c>
      <c r="D283" s="51" t="s">
        <v>1430</v>
      </c>
      <c r="E283" s="51" t="s">
        <v>1429</v>
      </c>
      <c r="F283" s="51" t="s">
        <v>1204</v>
      </c>
      <c r="G283" s="51" t="s">
        <v>1203</v>
      </c>
      <c r="H283" s="51" t="s">
        <v>1202</v>
      </c>
      <c r="I283" s="51" t="s">
        <v>1201</v>
      </c>
      <c r="J283" s="51" t="s">
        <v>2765</v>
      </c>
      <c r="K283" s="51" t="s">
        <v>2764</v>
      </c>
      <c r="L283" s="51" t="s">
        <v>1222</v>
      </c>
      <c r="M283" s="51" t="s">
        <v>3887</v>
      </c>
      <c r="N283" s="83">
        <f t="shared" si="4"/>
        <v>2599</v>
      </c>
      <c r="O283" s="51" t="s">
        <v>1195</v>
      </c>
      <c r="P283" s="51" t="s">
        <v>1194</v>
      </c>
      <c r="Q283" s="51" t="s">
        <v>2761</v>
      </c>
      <c r="S283" s="50" t="s">
        <v>2840</v>
      </c>
    </row>
    <row r="284" spans="1:19" x14ac:dyDescent="0.2">
      <c r="A284" s="51" t="s">
        <v>1631</v>
      </c>
      <c r="B284" s="51" t="s">
        <v>1547</v>
      </c>
      <c r="C284" s="51" t="s">
        <v>3802</v>
      </c>
      <c r="D284" s="51" t="s">
        <v>1430</v>
      </c>
      <c r="E284" s="51" t="s">
        <v>1429</v>
      </c>
      <c r="F284" s="51" t="s">
        <v>1204</v>
      </c>
      <c r="G284" s="51" t="s">
        <v>1203</v>
      </c>
      <c r="H284" s="51" t="s">
        <v>1202</v>
      </c>
      <c r="I284" s="51" t="s">
        <v>1201</v>
      </c>
      <c r="J284" s="51" t="s">
        <v>2765</v>
      </c>
      <c r="K284" s="51" t="s">
        <v>2764</v>
      </c>
      <c r="L284" s="51" t="s">
        <v>1219</v>
      </c>
      <c r="M284" s="51" t="s">
        <v>2925</v>
      </c>
      <c r="N284" s="83">
        <f t="shared" si="4"/>
        <v>1370.22</v>
      </c>
      <c r="O284" s="51" t="s">
        <v>1195</v>
      </c>
      <c r="P284" s="51" t="s">
        <v>1194</v>
      </c>
      <c r="Q284" s="51" t="s">
        <v>2761</v>
      </c>
      <c r="S284" s="50" t="s">
        <v>3886</v>
      </c>
    </row>
    <row r="285" spans="1:19" x14ac:dyDescent="0.2">
      <c r="A285" s="51" t="s">
        <v>1631</v>
      </c>
      <c r="B285" s="51" t="s">
        <v>1547</v>
      </c>
      <c r="C285" s="51" t="s">
        <v>3802</v>
      </c>
      <c r="D285" s="51" t="s">
        <v>1430</v>
      </c>
      <c r="E285" s="51" t="s">
        <v>1429</v>
      </c>
      <c r="F285" s="51" t="s">
        <v>1204</v>
      </c>
      <c r="G285" s="51" t="s">
        <v>1203</v>
      </c>
      <c r="H285" s="51" t="s">
        <v>1202</v>
      </c>
      <c r="I285" s="51" t="s">
        <v>1201</v>
      </c>
      <c r="J285" s="51" t="s">
        <v>2765</v>
      </c>
      <c r="K285" s="51" t="s">
        <v>2764</v>
      </c>
      <c r="L285" s="51" t="s">
        <v>1217</v>
      </c>
      <c r="M285" s="51" t="s">
        <v>3885</v>
      </c>
      <c r="N285" s="83">
        <f t="shared" si="4"/>
        <v>24589</v>
      </c>
      <c r="O285" s="51" t="s">
        <v>1195</v>
      </c>
      <c r="P285" s="51" t="s">
        <v>1194</v>
      </c>
      <c r="Q285" s="51" t="s">
        <v>2771</v>
      </c>
      <c r="S285" s="50" t="s">
        <v>3884</v>
      </c>
    </row>
    <row r="286" spans="1:19" x14ac:dyDescent="0.2">
      <c r="A286" s="51" t="s">
        <v>1631</v>
      </c>
      <c r="B286" s="51" t="s">
        <v>1547</v>
      </c>
      <c r="C286" s="51" t="s">
        <v>3802</v>
      </c>
      <c r="D286" s="51" t="s">
        <v>1430</v>
      </c>
      <c r="E286" s="51" t="s">
        <v>1429</v>
      </c>
      <c r="F286" s="51" t="s">
        <v>1204</v>
      </c>
      <c r="G286" s="51" t="s">
        <v>1203</v>
      </c>
      <c r="H286" s="51" t="s">
        <v>1202</v>
      </c>
      <c r="I286" s="51" t="s">
        <v>1201</v>
      </c>
      <c r="J286" s="51" t="s">
        <v>2765</v>
      </c>
      <c r="K286" s="51" t="s">
        <v>2764</v>
      </c>
      <c r="L286" s="51" t="s">
        <v>1215</v>
      </c>
      <c r="M286" s="51" t="s">
        <v>3883</v>
      </c>
      <c r="N286" s="83">
        <f t="shared" si="4"/>
        <v>2490</v>
      </c>
      <c r="O286" s="51" t="s">
        <v>1195</v>
      </c>
      <c r="P286" s="51" t="s">
        <v>1194</v>
      </c>
      <c r="Q286" s="51" t="s">
        <v>2761</v>
      </c>
      <c r="S286" s="50" t="s">
        <v>3118</v>
      </c>
    </row>
    <row r="287" spans="1:19" x14ac:dyDescent="0.2">
      <c r="A287" s="51" t="s">
        <v>1631</v>
      </c>
      <c r="B287" s="51" t="s">
        <v>1547</v>
      </c>
      <c r="C287" s="51" t="s">
        <v>3802</v>
      </c>
      <c r="D287" s="51" t="s">
        <v>1425</v>
      </c>
      <c r="E287" s="51" t="s">
        <v>1424</v>
      </c>
      <c r="F287" s="51" t="s">
        <v>1204</v>
      </c>
      <c r="G287" s="51" t="s">
        <v>1203</v>
      </c>
      <c r="H287" s="51" t="s">
        <v>1202</v>
      </c>
      <c r="I287" s="51" t="s">
        <v>1201</v>
      </c>
      <c r="J287" s="51" t="s">
        <v>2765</v>
      </c>
      <c r="K287" s="51" t="s">
        <v>2764</v>
      </c>
      <c r="L287" s="51" t="s">
        <v>1222</v>
      </c>
      <c r="M287" s="51" t="s">
        <v>3644</v>
      </c>
      <c r="N287" s="83">
        <f t="shared" si="4"/>
        <v>2999.01</v>
      </c>
      <c r="O287" s="51" t="s">
        <v>1195</v>
      </c>
      <c r="P287" s="51" t="s">
        <v>1194</v>
      </c>
      <c r="Q287" s="51" t="s">
        <v>2761</v>
      </c>
      <c r="S287" s="50" t="s">
        <v>2848</v>
      </c>
    </row>
    <row r="288" spans="1:19" x14ac:dyDescent="0.2">
      <c r="A288" s="51" t="s">
        <v>1631</v>
      </c>
      <c r="B288" s="51" t="s">
        <v>1547</v>
      </c>
      <c r="C288" s="51" t="s">
        <v>3802</v>
      </c>
      <c r="D288" s="51" t="s">
        <v>1425</v>
      </c>
      <c r="E288" s="51" t="s">
        <v>1424</v>
      </c>
      <c r="F288" s="51" t="s">
        <v>1204</v>
      </c>
      <c r="G288" s="51" t="s">
        <v>1203</v>
      </c>
      <c r="H288" s="51" t="s">
        <v>1202</v>
      </c>
      <c r="I288" s="51" t="s">
        <v>1201</v>
      </c>
      <c r="J288" s="51" t="s">
        <v>2765</v>
      </c>
      <c r="K288" s="51" t="s">
        <v>2764</v>
      </c>
      <c r="L288" s="51" t="s">
        <v>1219</v>
      </c>
      <c r="M288" s="51" t="s">
        <v>3882</v>
      </c>
      <c r="N288" s="83">
        <f t="shared" si="4"/>
        <v>53899</v>
      </c>
      <c r="O288" s="51" t="s">
        <v>1195</v>
      </c>
      <c r="P288" s="51" t="s">
        <v>1194</v>
      </c>
      <c r="Q288" s="51" t="s">
        <v>2771</v>
      </c>
      <c r="S288" s="50" t="s">
        <v>3881</v>
      </c>
    </row>
    <row r="289" spans="1:19" x14ac:dyDescent="0.2">
      <c r="A289" s="51" t="s">
        <v>1631</v>
      </c>
      <c r="B289" s="51" t="s">
        <v>1547</v>
      </c>
      <c r="C289" s="51" t="s">
        <v>3802</v>
      </c>
      <c r="D289" s="51" t="s">
        <v>1425</v>
      </c>
      <c r="E289" s="51" t="s">
        <v>1424</v>
      </c>
      <c r="F289" s="51" t="s">
        <v>1204</v>
      </c>
      <c r="G289" s="51" t="s">
        <v>1203</v>
      </c>
      <c r="H289" s="51" t="s">
        <v>1202</v>
      </c>
      <c r="I289" s="51" t="s">
        <v>1201</v>
      </c>
      <c r="J289" s="51" t="s">
        <v>2765</v>
      </c>
      <c r="K289" s="51" t="s">
        <v>2764</v>
      </c>
      <c r="L289" s="51" t="s">
        <v>1217</v>
      </c>
      <c r="M289" s="51" t="s">
        <v>3880</v>
      </c>
      <c r="N289" s="83">
        <f t="shared" si="4"/>
        <v>3299</v>
      </c>
      <c r="O289" s="51" t="s">
        <v>1195</v>
      </c>
      <c r="P289" s="51" t="s">
        <v>1194</v>
      </c>
      <c r="Q289" s="51" t="s">
        <v>2761</v>
      </c>
      <c r="S289" s="50" t="s">
        <v>2785</v>
      </c>
    </row>
    <row r="290" spans="1:19" x14ac:dyDescent="0.2">
      <c r="A290" s="51" t="s">
        <v>1631</v>
      </c>
      <c r="B290" s="51" t="s">
        <v>1547</v>
      </c>
      <c r="C290" s="51" t="s">
        <v>3802</v>
      </c>
      <c r="D290" s="51" t="s">
        <v>1425</v>
      </c>
      <c r="E290" s="51" t="s">
        <v>1424</v>
      </c>
      <c r="F290" s="51" t="s">
        <v>1204</v>
      </c>
      <c r="G290" s="51" t="s">
        <v>1203</v>
      </c>
      <c r="H290" s="51" t="s">
        <v>1202</v>
      </c>
      <c r="I290" s="51" t="s">
        <v>1201</v>
      </c>
      <c r="J290" s="51" t="s">
        <v>2765</v>
      </c>
      <c r="K290" s="51" t="s">
        <v>2764</v>
      </c>
      <c r="L290" s="51" t="s">
        <v>1215</v>
      </c>
      <c r="M290" s="51" t="s">
        <v>3641</v>
      </c>
      <c r="N290" s="83">
        <f t="shared" si="4"/>
        <v>2990</v>
      </c>
      <c r="O290" s="51" t="s">
        <v>1195</v>
      </c>
      <c r="P290" s="51" t="s">
        <v>1194</v>
      </c>
      <c r="Q290" s="51" t="s">
        <v>2761</v>
      </c>
      <c r="S290" s="50" t="s">
        <v>2774</v>
      </c>
    </row>
    <row r="291" spans="1:19" x14ac:dyDescent="0.2">
      <c r="A291" s="51" t="s">
        <v>1631</v>
      </c>
      <c r="B291" s="51" t="s">
        <v>1547</v>
      </c>
      <c r="C291" s="51" t="s">
        <v>3802</v>
      </c>
      <c r="D291" s="51" t="s">
        <v>1417</v>
      </c>
      <c r="E291" s="51" t="s">
        <v>1416</v>
      </c>
      <c r="F291" s="51" t="s">
        <v>1204</v>
      </c>
      <c r="G291" s="51" t="s">
        <v>1203</v>
      </c>
      <c r="H291" s="51" t="s">
        <v>1202</v>
      </c>
      <c r="I291" s="51" t="s">
        <v>1201</v>
      </c>
      <c r="J291" s="51" t="s">
        <v>2765</v>
      </c>
      <c r="K291" s="51" t="s">
        <v>2764</v>
      </c>
      <c r="L291" s="51" t="s">
        <v>1222</v>
      </c>
      <c r="M291" s="51" t="s">
        <v>3640</v>
      </c>
      <c r="N291" s="83">
        <f t="shared" si="4"/>
        <v>15799</v>
      </c>
      <c r="O291" s="51" t="s">
        <v>1195</v>
      </c>
      <c r="P291" s="51" t="s">
        <v>1194</v>
      </c>
      <c r="Q291" s="51" t="s">
        <v>2771</v>
      </c>
      <c r="S291" s="50" t="s">
        <v>3824</v>
      </c>
    </row>
    <row r="292" spans="1:19" x14ac:dyDescent="0.2">
      <c r="A292" s="51" t="s">
        <v>1631</v>
      </c>
      <c r="B292" s="51" t="s">
        <v>1547</v>
      </c>
      <c r="C292" s="51" t="s">
        <v>3802</v>
      </c>
      <c r="D292" s="51" t="s">
        <v>1417</v>
      </c>
      <c r="E292" s="51" t="s">
        <v>1416</v>
      </c>
      <c r="F292" s="51" t="s">
        <v>1204</v>
      </c>
      <c r="G292" s="51" t="s">
        <v>1203</v>
      </c>
      <c r="H292" s="51" t="s">
        <v>1202</v>
      </c>
      <c r="I292" s="51" t="s">
        <v>1201</v>
      </c>
      <c r="J292" s="51" t="s">
        <v>2765</v>
      </c>
      <c r="K292" s="51" t="s">
        <v>2764</v>
      </c>
      <c r="L292" s="51" t="s">
        <v>1219</v>
      </c>
      <c r="M292" s="51" t="s">
        <v>3879</v>
      </c>
      <c r="N292" s="83">
        <f t="shared" si="4"/>
        <v>2999</v>
      </c>
      <c r="O292" s="51" t="s">
        <v>1195</v>
      </c>
      <c r="P292" s="51" t="s">
        <v>1194</v>
      </c>
      <c r="Q292" s="51" t="s">
        <v>2761</v>
      </c>
      <c r="S292" s="50" t="s">
        <v>2963</v>
      </c>
    </row>
    <row r="293" spans="1:19" x14ac:dyDescent="0.2">
      <c r="A293" s="51" t="s">
        <v>1631</v>
      </c>
      <c r="B293" s="51" t="s">
        <v>1547</v>
      </c>
      <c r="C293" s="51" t="s">
        <v>3802</v>
      </c>
      <c r="D293" s="51" t="s">
        <v>1417</v>
      </c>
      <c r="E293" s="51" t="s">
        <v>1416</v>
      </c>
      <c r="F293" s="51" t="s">
        <v>1204</v>
      </c>
      <c r="G293" s="51" t="s">
        <v>1203</v>
      </c>
      <c r="H293" s="51" t="s">
        <v>1202</v>
      </c>
      <c r="I293" s="51" t="s">
        <v>1201</v>
      </c>
      <c r="J293" s="51" t="s">
        <v>2765</v>
      </c>
      <c r="K293" s="51" t="s">
        <v>2764</v>
      </c>
      <c r="L293" s="51" t="s">
        <v>1217</v>
      </c>
      <c r="M293" s="51" t="s">
        <v>3157</v>
      </c>
      <c r="N293" s="83">
        <f t="shared" si="4"/>
        <v>1690</v>
      </c>
      <c r="O293" s="51" t="s">
        <v>1195</v>
      </c>
      <c r="P293" s="51" t="s">
        <v>1194</v>
      </c>
      <c r="Q293" s="51" t="s">
        <v>2761</v>
      </c>
      <c r="S293" s="50" t="s">
        <v>2870</v>
      </c>
    </row>
    <row r="294" spans="1:19" x14ac:dyDescent="0.2">
      <c r="A294" s="51" t="s">
        <v>1631</v>
      </c>
      <c r="B294" s="51" t="s">
        <v>1547</v>
      </c>
      <c r="C294" s="51" t="s">
        <v>3802</v>
      </c>
      <c r="D294" s="51" t="s">
        <v>1417</v>
      </c>
      <c r="E294" s="51" t="s">
        <v>1416</v>
      </c>
      <c r="F294" s="51" t="s">
        <v>1204</v>
      </c>
      <c r="G294" s="51" t="s">
        <v>1203</v>
      </c>
      <c r="H294" s="51" t="s">
        <v>1202</v>
      </c>
      <c r="I294" s="51" t="s">
        <v>1201</v>
      </c>
      <c r="J294" s="51" t="s">
        <v>2765</v>
      </c>
      <c r="K294" s="51" t="s">
        <v>2764</v>
      </c>
      <c r="L294" s="51" t="s">
        <v>1215</v>
      </c>
      <c r="M294" s="51" t="s">
        <v>3878</v>
      </c>
      <c r="N294" s="83">
        <f t="shared" si="4"/>
        <v>3945.67</v>
      </c>
      <c r="O294" s="51" t="s">
        <v>1195</v>
      </c>
      <c r="P294" s="51" t="s">
        <v>1194</v>
      </c>
      <c r="Q294" s="51" t="s">
        <v>2761</v>
      </c>
      <c r="S294" s="50" t="s">
        <v>3877</v>
      </c>
    </row>
    <row r="295" spans="1:19" x14ac:dyDescent="0.2">
      <c r="A295" s="51" t="s">
        <v>1631</v>
      </c>
      <c r="B295" s="51" t="s">
        <v>1547</v>
      </c>
      <c r="C295" s="51" t="s">
        <v>3802</v>
      </c>
      <c r="D295" s="51" t="s">
        <v>1405</v>
      </c>
      <c r="E295" s="51" t="s">
        <v>1404</v>
      </c>
      <c r="F295" s="51" t="s">
        <v>1204</v>
      </c>
      <c r="G295" s="51" t="s">
        <v>1203</v>
      </c>
      <c r="H295" s="51" t="s">
        <v>1202</v>
      </c>
      <c r="I295" s="51" t="s">
        <v>1201</v>
      </c>
      <c r="J295" s="51" t="s">
        <v>2765</v>
      </c>
      <c r="K295" s="51" t="s">
        <v>2764</v>
      </c>
      <c r="L295" s="51" t="s">
        <v>1222</v>
      </c>
      <c r="M295" s="51" t="s">
        <v>3156</v>
      </c>
      <c r="N295" s="83">
        <f t="shared" si="4"/>
        <v>23100</v>
      </c>
      <c r="O295" s="51" t="s">
        <v>1195</v>
      </c>
      <c r="P295" s="51" t="s">
        <v>1194</v>
      </c>
      <c r="Q295" s="51" t="s">
        <v>2771</v>
      </c>
      <c r="S295" s="50" t="s">
        <v>3876</v>
      </c>
    </row>
    <row r="296" spans="1:19" x14ac:dyDescent="0.2">
      <c r="A296" s="51" t="s">
        <v>1631</v>
      </c>
      <c r="B296" s="51" t="s">
        <v>1547</v>
      </c>
      <c r="C296" s="51" t="s">
        <v>3802</v>
      </c>
      <c r="D296" s="51" t="s">
        <v>1405</v>
      </c>
      <c r="E296" s="51" t="s">
        <v>1404</v>
      </c>
      <c r="F296" s="51" t="s">
        <v>1204</v>
      </c>
      <c r="G296" s="51" t="s">
        <v>1203</v>
      </c>
      <c r="H296" s="51" t="s">
        <v>1202</v>
      </c>
      <c r="I296" s="51" t="s">
        <v>1201</v>
      </c>
      <c r="J296" s="51" t="s">
        <v>2765</v>
      </c>
      <c r="K296" s="51" t="s">
        <v>2764</v>
      </c>
      <c r="L296" s="51" t="s">
        <v>1219</v>
      </c>
      <c r="M296" s="51" t="s">
        <v>3634</v>
      </c>
      <c r="N296" s="83">
        <f t="shared" si="4"/>
        <v>28000</v>
      </c>
      <c r="O296" s="51" t="s">
        <v>1195</v>
      </c>
      <c r="P296" s="51" t="s">
        <v>1194</v>
      </c>
      <c r="Q296" s="51" t="s">
        <v>2771</v>
      </c>
      <c r="S296" s="50" t="s">
        <v>3633</v>
      </c>
    </row>
    <row r="297" spans="1:19" x14ac:dyDescent="0.2">
      <c r="A297" s="51" t="s">
        <v>1631</v>
      </c>
      <c r="B297" s="51" t="s">
        <v>1547</v>
      </c>
      <c r="C297" s="51" t="s">
        <v>3802</v>
      </c>
      <c r="D297" s="51" t="s">
        <v>1405</v>
      </c>
      <c r="E297" s="51" t="s">
        <v>1404</v>
      </c>
      <c r="F297" s="51" t="s">
        <v>1204</v>
      </c>
      <c r="G297" s="51" t="s">
        <v>1203</v>
      </c>
      <c r="H297" s="51" t="s">
        <v>1202</v>
      </c>
      <c r="I297" s="51" t="s">
        <v>1201</v>
      </c>
      <c r="J297" s="51" t="s">
        <v>2765</v>
      </c>
      <c r="K297" s="51" t="s">
        <v>2764</v>
      </c>
      <c r="L297" s="51" t="s">
        <v>1217</v>
      </c>
      <c r="M297" s="51" t="s">
        <v>3875</v>
      </c>
      <c r="N297" s="83">
        <f t="shared" si="4"/>
        <v>2499</v>
      </c>
      <c r="O297" s="51" t="s">
        <v>1195</v>
      </c>
      <c r="P297" s="51" t="s">
        <v>1194</v>
      </c>
      <c r="Q297" s="51" t="s">
        <v>2761</v>
      </c>
      <c r="S297" s="50" t="s">
        <v>2934</v>
      </c>
    </row>
    <row r="298" spans="1:19" x14ac:dyDescent="0.2">
      <c r="A298" s="51" t="s">
        <v>1631</v>
      </c>
      <c r="B298" s="51" t="s">
        <v>1547</v>
      </c>
      <c r="C298" s="51" t="s">
        <v>3802</v>
      </c>
      <c r="D298" s="51" t="s">
        <v>1405</v>
      </c>
      <c r="E298" s="51" t="s">
        <v>1404</v>
      </c>
      <c r="F298" s="51" t="s">
        <v>1204</v>
      </c>
      <c r="G298" s="51" t="s">
        <v>1203</v>
      </c>
      <c r="H298" s="51" t="s">
        <v>1202</v>
      </c>
      <c r="I298" s="51" t="s">
        <v>1201</v>
      </c>
      <c r="J298" s="51" t="s">
        <v>2765</v>
      </c>
      <c r="K298" s="51" t="s">
        <v>2764</v>
      </c>
      <c r="L298" s="51" t="s">
        <v>1215</v>
      </c>
      <c r="M298" s="51" t="s">
        <v>3874</v>
      </c>
      <c r="N298" s="83">
        <f t="shared" si="4"/>
        <v>1350</v>
      </c>
      <c r="O298" s="51" t="s">
        <v>1195</v>
      </c>
      <c r="P298" s="51" t="s">
        <v>1194</v>
      </c>
      <c r="Q298" s="51" t="s">
        <v>2761</v>
      </c>
      <c r="S298" s="50" t="s">
        <v>2842</v>
      </c>
    </row>
    <row r="299" spans="1:19" x14ac:dyDescent="0.2">
      <c r="A299" s="51" t="s">
        <v>1631</v>
      </c>
      <c r="B299" s="51" t="s">
        <v>1547</v>
      </c>
      <c r="C299" s="51" t="s">
        <v>3802</v>
      </c>
      <c r="D299" s="51" t="s">
        <v>1400</v>
      </c>
      <c r="E299" s="51" t="s">
        <v>1399</v>
      </c>
      <c r="F299" s="51" t="s">
        <v>1204</v>
      </c>
      <c r="G299" s="51" t="s">
        <v>1203</v>
      </c>
      <c r="H299" s="51" t="s">
        <v>1202</v>
      </c>
      <c r="I299" s="51" t="s">
        <v>1201</v>
      </c>
      <c r="J299" s="51" t="s">
        <v>2765</v>
      </c>
      <c r="K299" s="51" t="s">
        <v>2764</v>
      </c>
      <c r="L299" s="51" t="s">
        <v>1222</v>
      </c>
      <c r="M299" s="51" t="s">
        <v>3873</v>
      </c>
      <c r="N299" s="83">
        <f t="shared" si="4"/>
        <v>1755</v>
      </c>
      <c r="O299" s="51" t="s">
        <v>1195</v>
      </c>
      <c r="P299" s="51" t="s">
        <v>1194</v>
      </c>
      <c r="Q299" s="51" t="s">
        <v>2761</v>
      </c>
      <c r="S299" s="50" t="s">
        <v>3583</v>
      </c>
    </row>
    <row r="300" spans="1:19" x14ac:dyDescent="0.2">
      <c r="A300" s="51" t="s">
        <v>1631</v>
      </c>
      <c r="B300" s="51" t="s">
        <v>1547</v>
      </c>
      <c r="C300" s="51" t="s">
        <v>3802</v>
      </c>
      <c r="D300" s="51" t="s">
        <v>1400</v>
      </c>
      <c r="E300" s="51" t="s">
        <v>1399</v>
      </c>
      <c r="F300" s="51" t="s">
        <v>1204</v>
      </c>
      <c r="G300" s="51" t="s">
        <v>1203</v>
      </c>
      <c r="H300" s="51" t="s">
        <v>1202</v>
      </c>
      <c r="I300" s="51" t="s">
        <v>1201</v>
      </c>
      <c r="J300" s="51" t="s">
        <v>2765</v>
      </c>
      <c r="K300" s="51" t="s">
        <v>2764</v>
      </c>
      <c r="L300" s="51" t="s">
        <v>1219</v>
      </c>
      <c r="M300" s="51" t="s">
        <v>2896</v>
      </c>
      <c r="N300" s="83">
        <f t="shared" si="4"/>
        <v>2740.02</v>
      </c>
      <c r="O300" s="51" t="s">
        <v>1195</v>
      </c>
      <c r="P300" s="51" t="s">
        <v>1194</v>
      </c>
      <c r="Q300" s="51" t="s">
        <v>2761</v>
      </c>
      <c r="S300" s="50" t="s">
        <v>3872</v>
      </c>
    </row>
    <row r="301" spans="1:19" x14ac:dyDescent="0.2">
      <c r="A301" s="51" t="s">
        <v>1631</v>
      </c>
      <c r="B301" s="51" t="s">
        <v>1547</v>
      </c>
      <c r="C301" s="51" t="s">
        <v>3802</v>
      </c>
      <c r="D301" s="51" t="s">
        <v>1400</v>
      </c>
      <c r="E301" s="51" t="s">
        <v>1399</v>
      </c>
      <c r="F301" s="51" t="s">
        <v>1204</v>
      </c>
      <c r="G301" s="51" t="s">
        <v>1203</v>
      </c>
      <c r="H301" s="51" t="s">
        <v>1202</v>
      </c>
      <c r="I301" s="51" t="s">
        <v>1201</v>
      </c>
      <c r="J301" s="51" t="s">
        <v>2765</v>
      </c>
      <c r="K301" s="51" t="s">
        <v>2764</v>
      </c>
      <c r="L301" s="51" t="s">
        <v>1217</v>
      </c>
      <c r="M301" s="51" t="s">
        <v>3871</v>
      </c>
      <c r="N301" s="83">
        <f t="shared" si="4"/>
        <v>3699</v>
      </c>
      <c r="O301" s="51" t="s">
        <v>1195</v>
      </c>
      <c r="P301" s="51" t="s">
        <v>1194</v>
      </c>
      <c r="Q301" s="51" t="s">
        <v>2761</v>
      </c>
      <c r="S301" s="50" t="s">
        <v>3261</v>
      </c>
    </row>
    <row r="302" spans="1:19" x14ac:dyDescent="0.2">
      <c r="A302" s="51" t="s">
        <v>1631</v>
      </c>
      <c r="B302" s="51" t="s">
        <v>1547</v>
      </c>
      <c r="C302" s="51" t="s">
        <v>3802</v>
      </c>
      <c r="D302" s="51" t="s">
        <v>1400</v>
      </c>
      <c r="E302" s="51" t="s">
        <v>1399</v>
      </c>
      <c r="F302" s="51" t="s">
        <v>1204</v>
      </c>
      <c r="G302" s="51" t="s">
        <v>1203</v>
      </c>
      <c r="H302" s="51" t="s">
        <v>1202</v>
      </c>
      <c r="I302" s="51" t="s">
        <v>1201</v>
      </c>
      <c r="J302" s="51" t="s">
        <v>2765</v>
      </c>
      <c r="K302" s="51" t="s">
        <v>2764</v>
      </c>
      <c r="L302" s="51" t="s">
        <v>1215</v>
      </c>
      <c r="M302" s="51" t="s">
        <v>3364</v>
      </c>
      <c r="N302" s="83">
        <f t="shared" si="4"/>
        <v>3799</v>
      </c>
      <c r="O302" s="51" t="s">
        <v>1195</v>
      </c>
      <c r="P302" s="51" t="s">
        <v>1194</v>
      </c>
      <c r="Q302" s="51" t="s">
        <v>2761</v>
      </c>
      <c r="S302" s="50" t="s">
        <v>3219</v>
      </c>
    </row>
    <row r="303" spans="1:19" x14ac:dyDescent="0.2">
      <c r="A303" s="51" t="s">
        <v>1631</v>
      </c>
      <c r="B303" s="51" t="s">
        <v>1547</v>
      </c>
      <c r="C303" s="51" t="s">
        <v>3802</v>
      </c>
      <c r="D303" s="51" t="s">
        <v>1390</v>
      </c>
      <c r="E303" s="51" t="s">
        <v>1389</v>
      </c>
      <c r="F303" s="51" t="s">
        <v>1204</v>
      </c>
      <c r="G303" s="51" t="s">
        <v>1203</v>
      </c>
      <c r="H303" s="51" t="s">
        <v>1202</v>
      </c>
      <c r="I303" s="51" t="s">
        <v>1201</v>
      </c>
      <c r="J303" s="51" t="s">
        <v>2765</v>
      </c>
      <c r="K303" s="51" t="s">
        <v>2764</v>
      </c>
      <c r="L303" s="51" t="s">
        <v>1222</v>
      </c>
      <c r="M303" s="51" t="s">
        <v>2893</v>
      </c>
      <c r="N303" s="83">
        <f t="shared" si="4"/>
        <v>14399</v>
      </c>
      <c r="O303" s="51" t="s">
        <v>1195</v>
      </c>
      <c r="P303" s="51" t="s">
        <v>1194</v>
      </c>
      <c r="Q303" s="51" t="s">
        <v>2771</v>
      </c>
      <c r="S303" s="50" t="s">
        <v>3870</v>
      </c>
    </row>
    <row r="304" spans="1:19" x14ac:dyDescent="0.2">
      <c r="A304" s="51" t="s">
        <v>1631</v>
      </c>
      <c r="B304" s="51" t="s">
        <v>1547</v>
      </c>
      <c r="C304" s="51" t="s">
        <v>3802</v>
      </c>
      <c r="D304" s="51" t="s">
        <v>1390</v>
      </c>
      <c r="E304" s="51" t="s">
        <v>1389</v>
      </c>
      <c r="F304" s="51" t="s">
        <v>1204</v>
      </c>
      <c r="G304" s="51" t="s">
        <v>1203</v>
      </c>
      <c r="H304" s="51" t="s">
        <v>1202</v>
      </c>
      <c r="I304" s="51" t="s">
        <v>1201</v>
      </c>
      <c r="J304" s="51" t="s">
        <v>2765</v>
      </c>
      <c r="K304" s="51" t="s">
        <v>2764</v>
      </c>
      <c r="L304" s="51" t="s">
        <v>1219</v>
      </c>
      <c r="M304" s="51" t="s">
        <v>3869</v>
      </c>
      <c r="N304" s="83">
        <f t="shared" si="4"/>
        <v>3549</v>
      </c>
      <c r="O304" s="51" t="s">
        <v>1195</v>
      </c>
      <c r="P304" s="51" t="s">
        <v>1194</v>
      </c>
      <c r="Q304" s="51" t="s">
        <v>2761</v>
      </c>
      <c r="S304" s="50" t="s">
        <v>3868</v>
      </c>
    </row>
    <row r="305" spans="1:19" x14ac:dyDescent="0.2">
      <c r="A305" s="51" t="s">
        <v>1631</v>
      </c>
      <c r="B305" s="51" t="s">
        <v>1547</v>
      </c>
      <c r="C305" s="51" t="s">
        <v>3802</v>
      </c>
      <c r="D305" s="51" t="s">
        <v>1390</v>
      </c>
      <c r="E305" s="51" t="s">
        <v>1389</v>
      </c>
      <c r="F305" s="51" t="s">
        <v>1204</v>
      </c>
      <c r="G305" s="51" t="s">
        <v>1203</v>
      </c>
      <c r="H305" s="51" t="s">
        <v>1202</v>
      </c>
      <c r="I305" s="51" t="s">
        <v>1201</v>
      </c>
      <c r="J305" s="51" t="s">
        <v>2765</v>
      </c>
      <c r="K305" s="51" t="s">
        <v>2764</v>
      </c>
      <c r="L305" s="51" t="s">
        <v>1217</v>
      </c>
      <c r="M305" s="51" t="s">
        <v>2891</v>
      </c>
      <c r="N305" s="83">
        <f t="shared" si="4"/>
        <v>3799</v>
      </c>
      <c r="O305" s="51" t="s">
        <v>1195</v>
      </c>
      <c r="P305" s="51" t="s">
        <v>1194</v>
      </c>
      <c r="Q305" s="51" t="s">
        <v>2761</v>
      </c>
      <c r="S305" s="50" t="s">
        <v>3219</v>
      </c>
    </row>
    <row r="306" spans="1:19" x14ac:dyDescent="0.2">
      <c r="A306" s="51" t="s">
        <v>1631</v>
      </c>
      <c r="B306" s="51" t="s">
        <v>1547</v>
      </c>
      <c r="C306" s="51" t="s">
        <v>3802</v>
      </c>
      <c r="D306" s="51" t="s">
        <v>1390</v>
      </c>
      <c r="E306" s="51" t="s">
        <v>1389</v>
      </c>
      <c r="F306" s="51" t="s">
        <v>1204</v>
      </c>
      <c r="G306" s="51" t="s">
        <v>1203</v>
      </c>
      <c r="H306" s="51" t="s">
        <v>1202</v>
      </c>
      <c r="I306" s="51" t="s">
        <v>1201</v>
      </c>
      <c r="J306" s="51" t="s">
        <v>2765</v>
      </c>
      <c r="K306" s="51" t="s">
        <v>2764</v>
      </c>
      <c r="L306" s="51" t="s">
        <v>1215</v>
      </c>
      <c r="M306" s="51" t="s">
        <v>2890</v>
      </c>
      <c r="N306" s="83">
        <f t="shared" si="4"/>
        <v>1690</v>
      </c>
      <c r="O306" s="51" t="s">
        <v>1195</v>
      </c>
      <c r="P306" s="51" t="s">
        <v>1194</v>
      </c>
      <c r="Q306" s="51" t="s">
        <v>2761</v>
      </c>
      <c r="S306" s="50" t="s">
        <v>2870</v>
      </c>
    </row>
    <row r="307" spans="1:19" x14ac:dyDescent="0.2">
      <c r="A307" s="51" t="s">
        <v>1631</v>
      </c>
      <c r="B307" s="51" t="s">
        <v>1547</v>
      </c>
      <c r="C307" s="51" t="s">
        <v>3802</v>
      </c>
      <c r="D307" s="51" t="s">
        <v>1384</v>
      </c>
      <c r="E307" s="51" t="s">
        <v>1383</v>
      </c>
      <c r="F307" s="51" t="s">
        <v>1204</v>
      </c>
      <c r="G307" s="51" t="s">
        <v>1203</v>
      </c>
      <c r="H307" s="51" t="s">
        <v>1202</v>
      </c>
      <c r="I307" s="51" t="s">
        <v>1201</v>
      </c>
      <c r="J307" s="51" t="s">
        <v>2765</v>
      </c>
      <c r="K307" s="51" t="s">
        <v>2764</v>
      </c>
      <c r="L307" s="51" t="s">
        <v>1222</v>
      </c>
      <c r="M307" s="51" t="s">
        <v>3867</v>
      </c>
      <c r="N307" s="83">
        <f t="shared" si="4"/>
        <v>3799</v>
      </c>
      <c r="O307" s="51" t="s">
        <v>1195</v>
      </c>
      <c r="P307" s="51" t="s">
        <v>1194</v>
      </c>
      <c r="Q307" s="51" t="s">
        <v>2761</v>
      </c>
      <c r="S307" s="50" t="s">
        <v>3219</v>
      </c>
    </row>
    <row r="308" spans="1:19" x14ac:dyDescent="0.2">
      <c r="A308" s="51" t="s">
        <v>1631</v>
      </c>
      <c r="B308" s="51" t="s">
        <v>1547</v>
      </c>
      <c r="C308" s="51" t="s">
        <v>3802</v>
      </c>
      <c r="D308" s="51" t="s">
        <v>1384</v>
      </c>
      <c r="E308" s="51" t="s">
        <v>1383</v>
      </c>
      <c r="F308" s="51" t="s">
        <v>1204</v>
      </c>
      <c r="G308" s="51" t="s">
        <v>1203</v>
      </c>
      <c r="H308" s="51" t="s">
        <v>1202</v>
      </c>
      <c r="I308" s="51" t="s">
        <v>1201</v>
      </c>
      <c r="J308" s="51" t="s">
        <v>2765</v>
      </c>
      <c r="K308" s="51" t="s">
        <v>2764</v>
      </c>
      <c r="L308" s="51" t="s">
        <v>1219</v>
      </c>
      <c r="M308" s="51" t="s">
        <v>3866</v>
      </c>
      <c r="N308" s="83">
        <f t="shared" si="4"/>
        <v>1639</v>
      </c>
      <c r="O308" s="51" t="s">
        <v>1195</v>
      </c>
      <c r="P308" s="51" t="s">
        <v>1194</v>
      </c>
      <c r="Q308" s="51" t="s">
        <v>2761</v>
      </c>
      <c r="S308" s="50" t="s">
        <v>3865</v>
      </c>
    </row>
    <row r="309" spans="1:19" x14ac:dyDescent="0.2">
      <c r="A309" s="51" t="s">
        <v>1631</v>
      </c>
      <c r="B309" s="51" t="s">
        <v>1547</v>
      </c>
      <c r="C309" s="51" t="s">
        <v>3802</v>
      </c>
      <c r="D309" s="51" t="s">
        <v>1384</v>
      </c>
      <c r="E309" s="51" t="s">
        <v>1383</v>
      </c>
      <c r="F309" s="51" t="s">
        <v>1204</v>
      </c>
      <c r="G309" s="51" t="s">
        <v>1203</v>
      </c>
      <c r="H309" s="51" t="s">
        <v>1202</v>
      </c>
      <c r="I309" s="51" t="s">
        <v>1201</v>
      </c>
      <c r="J309" s="51" t="s">
        <v>2765</v>
      </c>
      <c r="K309" s="51" t="s">
        <v>2764</v>
      </c>
      <c r="L309" s="51" t="s">
        <v>1217</v>
      </c>
      <c r="M309" s="51" t="s">
        <v>3864</v>
      </c>
      <c r="N309" s="83">
        <f t="shared" si="4"/>
        <v>3708.35</v>
      </c>
      <c r="O309" s="51" t="s">
        <v>1195</v>
      </c>
      <c r="P309" s="51" t="s">
        <v>1194</v>
      </c>
      <c r="Q309" s="51" t="s">
        <v>2761</v>
      </c>
      <c r="S309" s="50" t="s">
        <v>3863</v>
      </c>
    </row>
    <row r="310" spans="1:19" x14ac:dyDescent="0.2">
      <c r="A310" s="51" t="s">
        <v>1631</v>
      </c>
      <c r="B310" s="51" t="s">
        <v>1547</v>
      </c>
      <c r="C310" s="51" t="s">
        <v>3802</v>
      </c>
      <c r="D310" s="51" t="s">
        <v>1384</v>
      </c>
      <c r="E310" s="51" t="s">
        <v>1383</v>
      </c>
      <c r="F310" s="51" t="s">
        <v>1204</v>
      </c>
      <c r="G310" s="51" t="s">
        <v>1203</v>
      </c>
      <c r="H310" s="51" t="s">
        <v>1202</v>
      </c>
      <c r="I310" s="51" t="s">
        <v>1201</v>
      </c>
      <c r="J310" s="51" t="s">
        <v>2765</v>
      </c>
      <c r="K310" s="51" t="s">
        <v>2764</v>
      </c>
      <c r="L310" s="51" t="s">
        <v>1215</v>
      </c>
      <c r="M310" s="51" t="s">
        <v>3862</v>
      </c>
      <c r="N310" s="83">
        <f t="shared" si="4"/>
        <v>2899</v>
      </c>
      <c r="O310" s="51" t="s">
        <v>1195</v>
      </c>
      <c r="P310" s="51" t="s">
        <v>1194</v>
      </c>
      <c r="Q310" s="51" t="s">
        <v>2761</v>
      </c>
      <c r="S310" s="50" t="s">
        <v>3342</v>
      </c>
    </row>
    <row r="311" spans="1:19" x14ac:dyDescent="0.2">
      <c r="A311" s="51" t="s">
        <v>1631</v>
      </c>
      <c r="B311" s="51" t="s">
        <v>1547</v>
      </c>
      <c r="C311" s="51" t="s">
        <v>3802</v>
      </c>
      <c r="D311" s="51" t="s">
        <v>1377</v>
      </c>
      <c r="E311" s="51" t="s">
        <v>1376</v>
      </c>
      <c r="F311" s="51" t="s">
        <v>1204</v>
      </c>
      <c r="G311" s="51" t="s">
        <v>1203</v>
      </c>
      <c r="H311" s="51" t="s">
        <v>1202</v>
      </c>
      <c r="I311" s="51" t="s">
        <v>1201</v>
      </c>
      <c r="J311" s="51" t="s">
        <v>2765</v>
      </c>
      <c r="K311" s="51" t="s">
        <v>2764</v>
      </c>
      <c r="L311" s="51" t="s">
        <v>1222</v>
      </c>
      <c r="M311" s="51" t="s">
        <v>3374</v>
      </c>
      <c r="N311" s="83">
        <f t="shared" si="4"/>
        <v>17528.55</v>
      </c>
      <c r="O311" s="51" t="s">
        <v>1195</v>
      </c>
      <c r="P311" s="51" t="s">
        <v>1194</v>
      </c>
      <c r="Q311" s="51" t="s">
        <v>2771</v>
      </c>
      <c r="S311" s="50" t="s">
        <v>3861</v>
      </c>
    </row>
    <row r="312" spans="1:19" x14ac:dyDescent="0.2">
      <c r="A312" s="51" t="s">
        <v>1631</v>
      </c>
      <c r="B312" s="51" t="s">
        <v>1547</v>
      </c>
      <c r="C312" s="51" t="s">
        <v>3802</v>
      </c>
      <c r="D312" s="51" t="s">
        <v>1377</v>
      </c>
      <c r="E312" s="51" t="s">
        <v>1376</v>
      </c>
      <c r="F312" s="51" t="s">
        <v>1204</v>
      </c>
      <c r="G312" s="51" t="s">
        <v>1203</v>
      </c>
      <c r="H312" s="51" t="s">
        <v>1202</v>
      </c>
      <c r="I312" s="51" t="s">
        <v>1201</v>
      </c>
      <c r="J312" s="51" t="s">
        <v>2765</v>
      </c>
      <c r="K312" s="51" t="s">
        <v>2764</v>
      </c>
      <c r="L312" s="51" t="s">
        <v>1219</v>
      </c>
      <c r="M312" s="51" t="s">
        <v>3860</v>
      </c>
      <c r="N312" s="83">
        <f t="shared" si="4"/>
        <v>3799</v>
      </c>
      <c r="O312" s="51" t="s">
        <v>1195</v>
      </c>
      <c r="P312" s="51" t="s">
        <v>1194</v>
      </c>
      <c r="Q312" s="51" t="s">
        <v>2761</v>
      </c>
      <c r="S312" s="50" t="s">
        <v>3219</v>
      </c>
    </row>
    <row r="313" spans="1:19" x14ac:dyDescent="0.2">
      <c r="A313" s="51" t="s">
        <v>1631</v>
      </c>
      <c r="B313" s="51" t="s">
        <v>1547</v>
      </c>
      <c r="C313" s="51" t="s">
        <v>3802</v>
      </c>
      <c r="D313" s="51" t="s">
        <v>1377</v>
      </c>
      <c r="E313" s="51" t="s">
        <v>1376</v>
      </c>
      <c r="F313" s="51" t="s">
        <v>1204</v>
      </c>
      <c r="G313" s="51" t="s">
        <v>1203</v>
      </c>
      <c r="H313" s="51" t="s">
        <v>1202</v>
      </c>
      <c r="I313" s="51" t="s">
        <v>1201</v>
      </c>
      <c r="J313" s="51" t="s">
        <v>2765</v>
      </c>
      <c r="K313" s="51" t="s">
        <v>2764</v>
      </c>
      <c r="L313" s="51" t="s">
        <v>1217</v>
      </c>
      <c r="M313" s="51" t="s">
        <v>3135</v>
      </c>
      <c r="N313" s="83">
        <f t="shared" si="4"/>
        <v>2999</v>
      </c>
      <c r="O313" s="51" t="s">
        <v>1195</v>
      </c>
      <c r="P313" s="51" t="s">
        <v>1194</v>
      </c>
      <c r="Q313" s="51" t="s">
        <v>2761</v>
      </c>
      <c r="S313" s="50" t="s">
        <v>2963</v>
      </c>
    </row>
    <row r="314" spans="1:19" x14ac:dyDescent="0.2">
      <c r="A314" s="51" t="s">
        <v>1631</v>
      </c>
      <c r="B314" s="51" t="s">
        <v>1547</v>
      </c>
      <c r="C314" s="51" t="s">
        <v>3802</v>
      </c>
      <c r="D314" s="51" t="s">
        <v>1377</v>
      </c>
      <c r="E314" s="51" t="s">
        <v>1376</v>
      </c>
      <c r="F314" s="51" t="s">
        <v>1204</v>
      </c>
      <c r="G314" s="51" t="s">
        <v>1203</v>
      </c>
      <c r="H314" s="51" t="s">
        <v>1202</v>
      </c>
      <c r="I314" s="51" t="s">
        <v>1201</v>
      </c>
      <c r="J314" s="51" t="s">
        <v>2765</v>
      </c>
      <c r="K314" s="51" t="s">
        <v>2764</v>
      </c>
      <c r="L314" s="51" t="s">
        <v>1215</v>
      </c>
      <c r="M314" s="51" t="s">
        <v>3859</v>
      </c>
      <c r="N314" s="83">
        <f t="shared" si="4"/>
        <v>26999</v>
      </c>
      <c r="O314" s="51" t="s">
        <v>1195</v>
      </c>
      <c r="P314" s="51" t="s">
        <v>1194</v>
      </c>
      <c r="Q314" s="51" t="s">
        <v>2771</v>
      </c>
      <c r="S314" s="50" t="s">
        <v>3217</v>
      </c>
    </row>
    <row r="315" spans="1:19" x14ac:dyDescent="0.2">
      <c r="A315" s="51" t="s">
        <v>1631</v>
      </c>
      <c r="B315" s="51" t="s">
        <v>1547</v>
      </c>
      <c r="C315" s="51" t="s">
        <v>3802</v>
      </c>
      <c r="D315" s="51" t="s">
        <v>1369</v>
      </c>
      <c r="E315" s="51" t="s">
        <v>1368</v>
      </c>
      <c r="F315" s="51" t="s">
        <v>1204</v>
      </c>
      <c r="G315" s="51" t="s">
        <v>1203</v>
      </c>
      <c r="H315" s="51" t="s">
        <v>1202</v>
      </c>
      <c r="I315" s="51" t="s">
        <v>1201</v>
      </c>
      <c r="J315" s="51" t="s">
        <v>2765</v>
      </c>
      <c r="K315" s="51" t="s">
        <v>2764</v>
      </c>
      <c r="L315" s="51" t="s">
        <v>1222</v>
      </c>
      <c r="M315" s="51" t="s">
        <v>3372</v>
      </c>
      <c r="N315" s="83">
        <f t="shared" si="4"/>
        <v>34999</v>
      </c>
      <c r="O315" s="51" t="s">
        <v>1195</v>
      </c>
      <c r="P315" s="51" t="s">
        <v>1194</v>
      </c>
      <c r="Q315" s="51" t="s">
        <v>2771</v>
      </c>
      <c r="S315" s="50" t="s">
        <v>3858</v>
      </c>
    </row>
    <row r="316" spans="1:19" x14ac:dyDescent="0.2">
      <c r="A316" s="51" t="s">
        <v>1631</v>
      </c>
      <c r="B316" s="51" t="s">
        <v>1547</v>
      </c>
      <c r="C316" s="51" t="s">
        <v>3802</v>
      </c>
      <c r="D316" s="51" t="s">
        <v>1369</v>
      </c>
      <c r="E316" s="51" t="s">
        <v>1368</v>
      </c>
      <c r="F316" s="51" t="s">
        <v>1204</v>
      </c>
      <c r="G316" s="51" t="s">
        <v>1203</v>
      </c>
      <c r="H316" s="51" t="s">
        <v>1202</v>
      </c>
      <c r="I316" s="51" t="s">
        <v>1201</v>
      </c>
      <c r="J316" s="51" t="s">
        <v>2765</v>
      </c>
      <c r="K316" s="51" t="s">
        <v>2764</v>
      </c>
      <c r="L316" s="51" t="s">
        <v>1219</v>
      </c>
      <c r="M316" s="51" t="s">
        <v>3857</v>
      </c>
      <c r="N316" s="83">
        <f t="shared" si="4"/>
        <v>2500</v>
      </c>
      <c r="O316" s="51" t="s">
        <v>1195</v>
      </c>
      <c r="P316" s="51" t="s">
        <v>1194</v>
      </c>
      <c r="Q316" s="51" t="s">
        <v>2761</v>
      </c>
      <c r="S316" s="50" t="s">
        <v>3369</v>
      </c>
    </row>
    <row r="317" spans="1:19" x14ac:dyDescent="0.2">
      <c r="A317" s="51" t="s">
        <v>1631</v>
      </c>
      <c r="B317" s="51" t="s">
        <v>1547</v>
      </c>
      <c r="C317" s="51" t="s">
        <v>3802</v>
      </c>
      <c r="D317" s="51" t="s">
        <v>1369</v>
      </c>
      <c r="E317" s="51" t="s">
        <v>1368</v>
      </c>
      <c r="F317" s="51" t="s">
        <v>1204</v>
      </c>
      <c r="G317" s="51" t="s">
        <v>1203</v>
      </c>
      <c r="H317" s="51" t="s">
        <v>1202</v>
      </c>
      <c r="I317" s="51" t="s">
        <v>1201</v>
      </c>
      <c r="J317" s="51" t="s">
        <v>2765</v>
      </c>
      <c r="K317" s="51" t="s">
        <v>2764</v>
      </c>
      <c r="L317" s="51" t="s">
        <v>1217</v>
      </c>
      <c r="M317" s="51" t="s">
        <v>3617</v>
      </c>
      <c r="N317" s="83">
        <f t="shared" si="4"/>
        <v>3699</v>
      </c>
      <c r="O317" s="51" t="s">
        <v>1195</v>
      </c>
      <c r="P317" s="51" t="s">
        <v>1194</v>
      </c>
      <c r="Q317" s="51" t="s">
        <v>2761</v>
      </c>
      <c r="S317" s="50" t="s">
        <v>3261</v>
      </c>
    </row>
    <row r="318" spans="1:19" x14ac:dyDescent="0.2">
      <c r="A318" s="51" t="s">
        <v>1631</v>
      </c>
      <c r="B318" s="51" t="s">
        <v>1547</v>
      </c>
      <c r="C318" s="51" t="s">
        <v>3802</v>
      </c>
      <c r="D318" s="51" t="s">
        <v>1369</v>
      </c>
      <c r="E318" s="51" t="s">
        <v>1368</v>
      </c>
      <c r="F318" s="51" t="s">
        <v>1204</v>
      </c>
      <c r="G318" s="51" t="s">
        <v>1203</v>
      </c>
      <c r="H318" s="51" t="s">
        <v>1202</v>
      </c>
      <c r="I318" s="51" t="s">
        <v>1201</v>
      </c>
      <c r="J318" s="51" t="s">
        <v>2765</v>
      </c>
      <c r="K318" s="51" t="s">
        <v>2764</v>
      </c>
      <c r="L318" s="51" t="s">
        <v>1215</v>
      </c>
      <c r="M318" s="51" t="s">
        <v>3856</v>
      </c>
      <c r="N318" s="83">
        <f t="shared" si="4"/>
        <v>42490</v>
      </c>
      <c r="O318" s="51" t="s">
        <v>1195</v>
      </c>
      <c r="P318" s="51" t="s">
        <v>1194</v>
      </c>
      <c r="Q318" s="51" t="s">
        <v>2771</v>
      </c>
      <c r="S318" s="50" t="s">
        <v>3855</v>
      </c>
    </row>
    <row r="319" spans="1:19" x14ac:dyDescent="0.2">
      <c r="A319" s="51" t="s">
        <v>1631</v>
      </c>
      <c r="B319" s="51" t="s">
        <v>1547</v>
      </c>
      <c r="C319" s="51" t="s">
        <v>3802</v>
      </c>
      <c r="D319" s="51" t="s">
        <v>1362</v>
      </c>
      <c r="E319" s="51" t="s">
        <v>1361</v>
      </c>
      <c r="F319" s="51" t="s">
        <v>1204</v>
      </c>
      <c r="G319" s="51" t="s">
        <v>1203</v>
      </c>
      <c r="H319" s="51" t="s">
        <v>1202</v>
      </c>
      <c r="I319" s="51" t="s">
        <v>1201</v>
      </c>
      <c r="J319" s="51" t="s">
        <v>2765</v>
      </c>
      <c r="K319" s="51" t="s">
        <v>2764</v>
      </c>
      <c r="L319" s="51" t="s">
        <v>1222</v>
      </c>
      <c r="M319" s="51" t="s">
        <v>3854</v>
      </c>
      <c r="N319" s="83">
        <f t="shared" si="4"/>
        <v>26499</v>
      </c>
      <c r="O319" s="51" t="s">
        <v>1195</v>
      </c>
      <c r="P319" s="51" t="s">
        <v>1194</v>
      </c>
      <c r="Q319" s="51" t="s">
        <v>2771</v>
      </c>
      <c r="S319" s="50" t="s">
        <v>3853</v>
      </c>
    </row>
    <row r="320" spans="1:19" x14ac:dyDescent="0.2">
      <c r="A320" s="51" t="s">
        <v>1631</v>
      </c>
      <c r="B320" s="51" t="s">
        <v>1547</v>
      </c>
      <c r="C320" s="51" t="s">
        <v>3802</v>
      </c>
      <c r="D320" s="51" t="s">
        <v>1362</v>
      </c>
      <c r="E320" s="51" t="s">
        <v>1361</v>
      </c>
      <c r="F320" s="51" t="s">
        <v>1204</v>
      </c>
      <c r="G320" s="51" t="s">
        <v>1203</v>
      </c>
      <c r="H320" s="51" t="s">
        <v>1202</v>
      </c>
      <c r="I320" s="51" t="s">
        <v>1201</v>
      </c>
      <c r="J320" s="51" t="s">
        <v>2765</v>
      </c>
      <c r="K320" s="51" t="s">
        <v>2764</v>
      </c>
      <c r="L320" s="51" t="s">
        <v>1219</v>
      </c>
      <c r="M320" s="51" t="s">
        <v>3852</v>
      </c>
      <c r="N320" s="83">
        <f t="shared" si="4"/>
        <v>3299.01</v>
      </c>
      <c r="O320" s="51" t="s">
        <v>1195</v>
      </c>
      <c r="P320" s="51" t="s">
        <v>1194</v>
      </c>
      <c r="Q320" s="51" t="s">
        <v>2761</v>
      </c>
      <c r="S320" s="50" t="s">
        <v>3516</v>
      </c>
    </row>
    <row r="321" spans="1:19" x14ac:dyDescent="0.2">
      <c r="A321" s="51" t="s">
        <v>1631</v>
      </c>
      <c r="B321" s="51" t="s">
        <v>1547</v>
      </c>
      <c r="C321" s="51" t="s">
        <v>3802</v>
      </c>
      <c r="D321" s="51" t="s">
        <v>1362</v>
      </c>
      <c r="E321" s="51" t="s">
        <v>1361</v>
      </c>
      <c r="F321" s="51" t="s">
        <v>1204</v>
      </c>
      <c r="G321" s="51" t="s">
        <v>1203</v>
      </c>
      <c r="H321" s="51" t="s">
        <v>1202</v>
      </c>
      <c r="I321" s="51" t="s">
        <v>1201</v>
      </c>
      <c r="J321" s="51" t="s">
        <v>2765</v>
      </c>
      <c r="K321" s="51" t="s">
        <v>2764</v>
      </c>
      <c r="L321" s="51" t="s">
        <v>1217</v>
      </c>
      <c r="M321" s="51" t="s">
        <v>3851</v>
      </c>
      <c r="N321" s="83">
        <f t="shared" si="4"/>
        <v>1599</v>
      </c>
      <c r="O321" s="51" t="s">
        <v>1195</v>
      </c>
      <c r="P321" s="51" t="s">
        <v>1194</v>
      </c>
      <c r="Q321" s="51" t="s">
        <v>2761</v>
      </c>
      <c r="S321" s="50" t="s">
        <v>2961</v>
      </c>
    </row>
    <row r="322" spans="1:19" x14ac:dyDescent="0.2">
      <c r="A322" s="51" t="s">
        <v>1631</v>
      </c>
      <c r="B322" s="51" t="s">
        <v>1547</v>
      </c>
      <c r="C322" s="51" t="s">
        <v>3802</v>
      </c>
      <c r="D322" s="51" t="s">
        <v>1362</v>
      </c>
      <c r="E322" s="51" t="s">
        <v>1361</v>
      </c>
      <c r="F322" s="51" t="s">
        <v>1204</v>
      </c>
      <c r="G322" s="51" t="s">
        <v>1203</v>
      </c>
      <c r="H322" s="51" t="s">
        <v>1202</v>
      </c>
      <c r="I322" s="51" t="s">
        <v>1201</v>
      </c>
      <c r="J322" s="51" t="s">
        <v>2765</v>
      </c>
      <c r="K322" s="51" t="s">
        <v>2764</v>
      </c>
      <c r="L322" s="51" t="s">
        <v>1215</v>
      </c>
      <c r="M322" s="51" t="s">
        <v>2863</v>
      </c>
      <c r="N322" s="83">
        <f t="shared" si="4"/>
        <v>2444</v>
      </c>
      <c r="O322" s="51" t="s">
        <v>1195</v>
      </c>
      <c r="P322" s="51" t="s">
        <v>1194</v>
      </c>
      <c r="Q322" s="51" t="s">
        <v>2761</v>
      </c>
      <c r="S322" s="50" t="s">
        <v>3850</v>
      </c>
    </row>
    <row r="323" spans="1:19" x14ac:dyDescent="0.2">
      <c r="A323" s="51" t="s">
        <v>1631</v>
      </c>
      <c r="B323" s="51" t="s">
        <v>1547</v>
      </c>
      <c r="C323" s="51" t="s">
        <v>3802</v>
      </c>
      <c r="D323" s="51" t="s">
        <v>1358</v>
      </c>
      <c r="E323" s="51" t="s">
        <v>1357</v>
      </c>
      <c r="F323" s="51" t="s">
        <v>1204</v>
      </c>
      <c r="G323" s="51" t="s">
        <v>1203</v>
      </c>
      <c r="H323" s="51" t="s">
        <v>1202</v>
      </c>
      <c r="I323" s="51" t="s">
        <v>1201</v>
      </c>
      <c r="J323" s="51" t="s">
        <v>2765</v>
      </c>
      <c r="K323" s="51" t="s">
        <v>2764</v>
      </c>
      <c r="L323" s="51" t="s">
        <v>1222</v>
      </c>
      <c r="M323" s="51" t="s">
        <v>3849</v>
      </c>
      <c r="N323" s="83">
        <f t="shared" si="4"/>
        <v>3999</v>
      </c>
      <c r="O323" s="51" t="s">
        <v>1195</v>
      </c>
      <c r="P323" s="51" t="s">
        <v>1194</v>
      </c>
      <c r="Q323" s="51" t="s">
        <v>2761</v>
      </c>
      <c r="S323" s="50" t="s">
        <v>3247</v>
      </c>
    </row>
    <row r="324" spans="1:19" x14ac:dyDescent="0.2">
      <c r="A324" s="51" t="s">
        <v>1631</v>
      </c>
      <c r="B324" s="51" t="s">
        <v>1547</v>
      </c>
      <c r="C324" s="51" t="s">
        <v>3802</v>
      </c>
      <c r="D324" s="51" t="s">
        <v>1358</v>
      </c>
      <c r="E324" s="51" t="s">
        <v>1357</v>
      </c>
      <c r="F324" s="51" t="s">
        <v>1204</v>
      </c>
      <c r="G324" s="51" t="s">
        <v>1203</v>
      </c>
      <c r="H324" s="51" t="s">
        <v>1202</v>
      </c>
      <c r="I324" s="51" t="s">
        <v>1201</v>
      </c>
      <c r="J324" s="51" t="s">
        <v>2765</v>
      </c>
      <c r="K324" s="51" t="s">
        <v>2764</v>
      </c>
      <c r="L324" s="51" t="s">
        <v>1219</v>
      </c>
      <c r="M324" s="51" t="s">
        <v>3119</v>
      </c>
      <c r="N324" s="83">
        <f t="shared" si="4"/>
        <v>15999</v>
      </c>
      <c r="O324" s="51" t="s">
        <v>1195</v>
      </c>
      <c r="P324" s="51" t="s">
        <v>1194</v>
      </c>
      <c r="Q324" s="51" t="s">
        <v>2771</v>
      </c>
      <c r="S324" s="50" t="s">
        <v>3164</v>
      </c>
    </row>
    <row r="325" spans="1:19" x14ac:dyDescent="0.2">
      <c r="A325" s="51" t="s">
        <v>1631</v>
      </c>
      <c r="B325" s="51" t="s">
        <v>1547</v>
      </c>
      <c r="C325" s="51" t="s">
        <v>3802</v>
      </c>
      <c r="D325" s="51" t="s">
        <v>1354</v>
      </c>
      <c r="E325" s="51" t="s">
        <v>1353</v>
      </c>
      <c r="F325" s="51" t="s">
        <v>1204</v>
      </c>
      <c r="G325" s="51" t="s">
        <v>1203</v>
      </c>
      <c r="H325" s="51" t="s">
        <v>1202</v>
      </c>
      <c r="I325" s="51" t="s">
        <v>1201</v>
      </c>
      <c r="J325" s="51" t="s">
        <v>2765</v>
      </c>
      <c r="K325" s="51" t="s">
        <v>2764</v>
      </c>
      <c r="L325" s="51" t="s">
        <v>1222</v>
      </c>
      <c r="M325" s="51" t="s">
        <v>2859</v>
      </c>
      <c r="N325" s="83">
        <f t="shared" si="4"/>
        <v>1750</v>
      </c>
      <c r="O325" s="51" t="s">
        <v>1195</v>
      </c>
      <c r="P325" s="51" t="s">
        <v>1194</v>
      </c>
      <c r="Q325" s="51" t="s">
        <v>2761</v>
      </c>
      <c r="S325" s="50" t="s">
        <v>2965</v>
      </c>
    </row>
    <row r="326" spans="1:19" x14ac:dyDescent="0.2">
      <c r="A326" s="51" t="s">
        <v>1631</v>
      </c>
      <c r="B326" s="51" t="s">
        <v>1547</v>
      </c>
      <c r="C326" s="51" t="s">
        <v>3802</v>
      </c>
      <c r="D326" s="51" t="s">
        <v>1354</v>
      </c>
      <c r="E326" s="51" t="s">
        <v>1353</v>
      </c>
      <c r="F326" s="51" t="s">
        <v>1204</v>
      </c>
      <c r="G326" s="51" t="s">
        <v>1203</v>
      </c>
      <c r="H326" s="51" t="s">
        <v>1202</v>
      </c>
      <c r="I326" s="51" t="s">
        <v>1201</v>
      </c>
      <c r="J326" s="51" t="s">
        <v>2765</v>
      </c>
      <c r="K326" s="51" t="s">
        <v>2764</v>
      </c>
      <c r="L326" s="51" t="s">
        <v>1219</v>
      </c>
      <c r="M326" s="51" t="s">
        <v>2857</v>
      </c>
      <c r="N326" s="83">
        <f t="shared" si="4"/>
        <v>3190</v>
      </c>
      <c r="O326" s="51" t="s">
        <v>1195</v>
      </c>
      <c r="P326" s="51" t="s">
        <v>1194</v>
      </c>
      <c r="Q326" s="51" t="s">
        <v>2761</v>
      </c>
      <c r="S326" s="50" t="s">
        <v>3486</v>
      </c>
    </row>
    <row r="327" spans="1:19" x14ac:dyDescent="0.2">
      <c r="A327" s="51" t="s">
        <v>1631</v>
      </c>
      <c r="B327" s="51" t="s">
        <v>1547</v>
      </c>
      <c r="C327" s="51" t="s">
        <v>3802</v>
      </c>
      <c r="D327" s="51" t="s">
        <v>1351</v>
      </c>
      <c r="E327" s="51" t="s">
        <v>1350</v>
      </c>
      <c r="F327" s="51" t="s">
        <v>1204</v>
      </c>
      <c r="G327" s="51" t="s">
        <v>1203</v>
      </c>
      <c r="H327" s="51" t="s">
        <v>1202</v>
      </c>
      <c r="I327" s="51" t="s">
        <v>1201</v>
      </c>
      <c r="J327" s="51" t="s">
        <v>2765</v>
      </c>
      <c r="K327" s="51" t="s">
        <v>2764</v>
      </c>
      <c r="L327" s="51" t="s">
        <v>1222</v>
      </c>
      <c r="M327" s="51" t="s">
        <v>3608</v>
      </c>
      <c r="N327" s="83">
        <f t="shared" si="4"/>
        <v>15389.5</v>
      </c>
      <c r="O327" s="51" t="s">
        <v>1195</v>
      </c>
      <c r="P327" s="51" t="s">
        <v>1194</v>
      </c>
      <c r="Q327" s="51" t="s">
        <v>2771</v>
      </c>
      <c r="S327" s="50" t="s">
        <v>3848</v>
      </c>
    </row>
    <row r="328" spans="1:19" x14ac:dyDescent="0.2">
      <c r="A328" s="51" t="s">
        <v>1631</v>
      </c>
      <c r="B328" s="51" t="s">
        <v>1547</v>
      </c>
      <c r="C328" s="51" t="s">
        <v>3802</v>
      </c>
      <c r="D328" s="51" t="s">
        <v>1351</v>
      </c>
      <c r="E328" s="51" t="s">
        <v>1350</v>
      </c>
      <c r="F328" s="51" t="s">
        <v>1204</v>
      </c>
      <c r="G328" s="51" t="s">
        <v>1203</v>
      </c>
      <c r="H328" s="51" t="s">
        <v>1202</v>
      </c>
      <c r="I328" s="51" t="s">
        <v>1201</v>
      </c>
      <c r="J328" s="51" t="s">
        <v>2765</v>
      </c>
      <c r="K328" s="51" t="s">
        <v>2764</v>
      </c>
      <c r="L328" s="51" t="s">
        <v>1219</v>
      </c>
      <c r="M328" s="51" t="s">
        <v>2853</v>
      </c>
      <c r="N328" s="83">
        <f t="shared" si="4"/>
        <v>2100</v>
      </c>
      <c r="O328" s="51" t="s">
        <v>1195</v>
      </c>
      <c r="P328" s="51" t="s">
        <v>1194</v>
      </c>
      <c r="Q328" s="51" t="s">
        <v>2761</v>
      </c>
      <c r="S328" s="50" t="s">
        <v>2823</v>
      </c>
    </row>
    <row r="329" spans="1:19" x14ac:dyDescent="0.2">
      <c r="A329" s="51" t="s">
        <v>1631</v>
      </c>
      <c r="B329" s="51" t="s">
        <v>1547</v>
      </c>
      <c r="C329" s="51" t="s">
        <v>3802</v>
      </c>
      <c r="D329" s="51" t="s">
        <v>1349</v>
      </c>
      <c r="E329" s="51" t="s">
        <v>1348</v>
      </c>
      <c r="F329" s="51" t="s">
        <v>1204</v>
      </c>
      <c r="G329" s="51" t="s">
        <v>1203</v>
      </c>
      <c r="H329" s="51" t="s">
        <v>1202</v>
      </c>
      <c r="I329" s="51" t="s">
        <v>1201</v>
      </c>
      <c r="J329" s="51" t="s">
        <v>2765</v>
      </c>
      <c r="K329" s="51" t="s">
        <v>2764</v>
      </c>
      <c r="L329" s="51" t="s">
        <v>1222</v>
      </c>
      <c r="M329" s="51" t="s">
        <v>3847</v>
      </c>
      <c r="N329" s="83">
        <f t="shared" ref="N329:N392" si="5">VALUE(S329)</f>
        <v>23299</v>
      </c>
      <c r="O329" s="51" t="s">
        <v>1195</v>
      </c>
      <c r="P329" s="51" t="s">
        <v>1194</v>
      </c>
      <c r="Q329" s="51" t="s">
        <v>2771</v>
      </c>
      <c r="S329" s="50" t="s">
        <v>3806</v>
      </c>
    </row>
    <row r="330" spans="1:19" x14ac:dyDescent="0.2">
      <c r="A330" s="51" t="s">
        <v>1631</v>
      </c>
      <c r="B330" s="51" t="s">
        <v>1547</v>
      </c>
      <c r="C330" s="51" t="s">
        <v>3802</v>
      </c>
      <c r="D330" s="51" t="s">
        <v>1349</v>
      </c>
      <c r="E330" s="51" t="s">
        <v>1348</v>
      </c>
      <c r="F330" s="51" t="s">
        <v>1204</v>
      </c>
      <c r="G330" s="51" t="s">
        <v>1203</v>
      </c>
      <c r="H330" s="51" t="s">
        <v>1202</v>
      </c>
      <c r="I330" s="51" t="s">
        <v>1201</v>
      </c>
      <c r="J330" s="51" t="s">
        <v>2765</v>
      </c>
      <c r="K330" s="51" t="s">
        <v>2764</v>
      </c>
      <c r="L330" s="51" t="s">
        <v>1219</v>
      </c>
      <c r="M330" s="51" t="s">
        <v>3846</v>
      </c>
      <c r="N330" s="83">
        <f t="shared" si="5"/>
        <v>4299.01</v>
      </c>
      <c r="O330" s="51" t="s">
        <v>1195</v>
      </c>
      <c r="P330" s="51" t="s">
        <v>1194</v>
      </c>
      <c r="Q330" s="51" t="s">
        <v>2761</v>
      </c>
      <c r="S330" s="50" t="s">
        <v>3845</v>
      </c>
    </row>
    <row r="331" spans="1:19" x14ac:dyDescent="0.2">
      <c r="A331" s="51" t="s">
        <v>1631</v>
      </c>
      <c r="B331" s="51" t="s">
        <v>1547</v>
      </c>
      <c r="C331" s="51" t="s">
        <v>3802</v>
      </c>
      <c r="D331" s="51" t="s">
        <v>1344</v>
      </c>
      <c r="E331" s="51" t="s">
        <v>1343</v>
      </c>
      <c r="F331" s="51" t="s">
        <v>1204</v>
      </c>
      <c r="G331" s="51" t="s">
        <v>1203</v>
      </c>
      <c r="H331" s="51" t="s">
        <v>1202</v>
      </c>
      <c r="I331" s="51" t="s">
        <v>1201</v>
      </c>
      <c r="J331" s="51" t="s">
        <v>2765</v>
      </c>
      <c r="K331" s="51" t="s">
        <v>2764</v>
      </c>
      <c r="L331" s="51" t="s">
        <v>1222</v>
      </c>
      <c r="M331" s="51" t="s">
        <v>3844</v>
      </c>
      <c r="N331" s="83">
        <f t="shared" si="5"/>
        <v>1955.93</v>
      </c>
      <c r="O331" s="51" t="s">
        <v>1195</v>
      </c>
      <c r="P331" s="51" t="s">
        <v>1194</v>
      </c>
      <c r="Q331" s="51" t="s">
        <v>2761</v>
      </c>
      <c r="S331" s="50" t="s">
        <v>3843</v>
      </c>
    </row>
    <row r="332" spans="1:19" x14ac:dyDescent="0.2">
      <c r="A332" s="51" t="s">
        <v>1631</v>
      </c>
      <c r="B332" s="51" t="s">
        <v>1547</v>
      </c>
      <c r="C332" s="51" t="s">
        <v>3802</v>
      </c>
      <c r="D332" s="51" t="s">
        <v>1344</v>
      </c>
      <c r="E332" s="51" t="s">
        <v>1343</v>
      </c>
      <c r="F332" s="51" t="s">
        <v>1204</v>
      </c>
      <c r="G332" s="51" t="s">
        <v>1203</v>
      </c>
      <c r="H332" s="51" t="s">
        <v>1202</v>
      </c>
      <c r="I332" s="51" t="s">
        <v>1201</v>
      </c>
      <c r="J332" s="51" t="s">
        <v>2765</v>
      </c>
      <c r="K332" s="51" t="s">
        <v>2764</v>
      </c>
      <c r="L332" s="51" t="s">
        <v>1219</v>
      </c>
      <c r="M332" s="51" t="s">
        <v>2845</v>
      </c>
      <c r="N332" s="83">
        <f t="shared" si="5"/>
        <v>16999</v>
      </c>
      <c r="O332" s="51" t="s">
        <v>1195</v>
      </c>
      <c r="P332" s="51" t="s">
        <v>1194</v>
      </c>
      <c r="Q332" s="51" t="s">
        <v>2771</v>
      </c>
      <c r="S332" s="50" t="s">
        <v>3312</v>
      </c>
    </row>
    <row r="333" spans="1:19" x14ac:dyDescent="0.2">
      <c r="A333" s="51" t="s">
        <v>1631</v>
      </c>
      <c r="B333" s="51" t="s">
        <v>1547</v>
      </c>
      <c r="C333" s="51" t="s">
        <v>3802</v>
      </c>
      <c r="D333" s="51" t="s">
        <v>1339</v>
      </c>
      <c r="E333" s="51" t="s">
        <v>1338</v>
      </c>
      <c r="F333" s="51" t="s">
        <v>1204</v>
      </c>
      <c r="G333" s="51" t="s">
        <v>1203</v>
      </c>
      <c r="H333" s="51" t="s">
        <v>1202</v>
      </c>
      <c r="I333" s="51" t="s">
        <v>1201</v>
      </c>
      <c r="J333" s="51" t="s">
        <v>2765</v>
      </c>
      <c r="K333" s="51" t="s">
        <v>2764</v>
      </c>
      <c r="L333" s="51" t="s">
        <v>1222</v>
      </c>
      <c r="M333" s="51" t="s">
        <v>2843</v>
      </c>
      <c r="N333" s="83">
        <f t="shared" si="5"/>
        <v>2000</v>
      </c>
      <c r="O333" s="51" t="s">
        <v>1195</v>
      </c>
      <c r="P333" s="51" t="s">
        <v>1194</v>
      </c>
      <c r="Q333" s="51" t="s">
        <v>2761</v>
      </c>
      <c r="S333" s="50" t="s">
        <v>3842</v>
      </c>
    </row>
    <row r="334" spans="1:19" x14ac:dyDescent="0.2">
      <c r="A334" s="51" t="s">
        <v>1631</v>
      </c>
      <c r="B334" s="51" t="s">
        <v>1547</v>
      </c>
      <c r="C334" s="51" t="s">
        <v>3802</v>
      </c>
      <c r="D334" s="51" t="s">
        <v>1339</v>
      </c>
      <c r="E334" s="51" t="s">
        <v>1338</v>
      </c>
      <c r="F334" s="51" t="s">
        <v>1204</v>
      </c>
      <c r="G334" s="51" t="s">
        <v>1203</v>
      </c>
      <c r="H334" s="51" t="s">
        <v>1202</v>
      </c>
      <c r="I334" s="51" t="s">
        <v>1201</v>
      </c>
      <c r="J334" s="51" t="s">
        <v>2765</v>
      </c>
      <c r="K334" s="51" t="s">
        <v>2764</v>
      </c>
      <c r="L334" s="51" t="s">
        <v>1219</v>
      </c>
      <c r="M334" s="51" t="s">
        <v>2841</v>
      </c>
      <c r="N334" s="83">
        <f t="shared" si="5"/>
        <v>3699</v>
      </c>
      <c r="O334" s="51" t="s">
        <v>1195</v>
      </c>
      <c r="P334" s="51" t="s">
        <v>1194</v>
      </c>
      <c r="Q334" s="51" t="s">
        <v>2761</v>
      </c>
      <c r="S334" s="50" t="s">
        <v>3261</v>
      </c>
    </row>
    <row r="335" spans="1:19" x14ac:dyDescent="0.2">
      <c r="A335" s="51" t="s">
        <v>1631</v>
      </c>
      <c r="B335" s="51" t="s">
        <v>1547</v>
      </c>
      <c r="C335" s="51" t="s">
        <v>3802</v>
      </c>
      <c r="D335" s="51" t="s">
        <v>1333</v>
      </c>
      <c r="E335" s="51" t="s">
        <v>1332</v>
      </c>
      <c r="F335" s="51" t="s">
        <v>1204</v>
      </c>
      <c r="G335" s="51" t="s">
        <v>1203</v>
      </c>
      <c r="H335" s="51" t="s">
        <v>1202</v>
      </c>
      <c r="I335" s="51" t="s">
        <v>1201</v>
      </c>
      <c r="J335" s="51" t="s">
        <v>2765</v>
      </c>
      <c r="K335" s="51" t="s">
        <v>2764</v>
      </c>
      <c r="L335" s="51" t="s">
        <v>1222</v>
      </c>
      <c r="M335" s="51" t="s">
        <v>3112</v>
      </c>
      <c r="N335" s="83">
        <f t="shared" si="5"/>
        <v>2099</v>
      </c>
      <c r="O335" s="51" t="s">
        <v>1195</v>
      </c>
      <c r="P335" s="51" t="s">
        <v>1194</v>
      </c>
      <c r="Q335" s="51" t="s">
        <v>2761</v>
      </c>
      <c r="S335" s="50" t="s">
        <v>2783</v>
      </c>
    </row>
    <row r="336" spans="1:19" x14ac:dyDescent="0.2">
      <c r="A336" s="51" t="s">
        <v>1631</v>
      </c>
      <c r="B336" s="51" t="s">
        <v>1547</v>
      </c>
      <c r="C336" s="51" t="s">
        <v>3802</v>
      </c>
      <c r="D336" s="51" t="s">
        <v>1333</v>
      </c>
      <c r="E336" s="51" t="s">
        <v>1332</v>
      </c>
      <c r="F336" s="51" t="s">
        <v>1204</v>
      </c>
      <c r="G336" s="51" t="s">
        <v>1203</v>
      </c>
      <c r="H336" s="51" t="s">
        <v>1202</v>
      </c>
      <c r="I336" s="51" t="s">
        <v>1201</v>
      </c>
      <c r="J336" s="51" t="s">
        <v>2765</v>
      </c>
      <c r="K336" s="51" t="s">
        <v>2764</v>
      </c>
      <c r="L336" s="51" t="s">
        <v>1219</v>
      </c>
      <c r="M336" s="51" t="s">
        <v>2837</v>
      </c>
      <c r="N336" s="83">
        <f t="shared" si="5"/>
        <v>4300</v>
      </c>
      <c r="O336" s="51" t="s">
        <v>1195</v>
      </c>
      <c r="P336" s="51" t="s">
        <v>1194</v>
      </c>
      <c r="Q336" s="51" t="s">
        <v>2761</v>
      </c>
      <c r="S336" s="50" t="s">
        <v>3841</v>
      </c>
    </row>
    <row r="337" spans="1:19" x14ac:dyDescent="0.2">
      <c r="A337" s="51" t="s">
        <v>1631</v>
      </c>
      <c r="B337" s="51" t="s">
        <v>1547</v>
      </c>
      <c r="C337" s="51" t="s">
        <v>3802</v>
      </c>
      <c r="D337" s="51" t="s">
        <v>1327</v>
      </c>
      <c r="E337" s="51" t="s">
        <v>1326</v>
      </c>
      <c r="F337" s="51" t="s">
        <v>1204</v>
      </c>
      <c r="G337" s="51" t="s">
        <v>1203</v>
      </c>
      <c r="H337" s="51" t="s">
        <v>1202</v>
      </c>
      <c r="I337" s="51" t="s">
        <v>1201</v>
      </c>
      <c r="J337" s="51" t="s">
        <v>2765</v>
      </c>
      <c r="K337" s="51" t="s">
        <v>2764</v>
      </c>
      <c r="L337" s="51" t="s">
        <v>1222</v>
      </c>
      <c r="M337" s="51" t="s">
        <v>2835</v>
      </c>
      <c r="N337" s="83">
        <f t="shared" si="5"/>
        <v>1790</v>
      </c>
      <c r="O337" s="51" t="s">
        <v>1195</v>
      </c>
      <c r="P337" s="51" t="s">
        <v>1194</v>
      </c>
      <c r="Q337" s="51" t="s">
        <v>2761</v>
      </c>
      <c r="S337" s="50" t="s">
        <v>3602</v>
      </c>
    </row>
    <row r="338" spans="1:19" x14ac:dyDescent="0.2">
      <c r="A338" s="51" t="s">
        <v>1631</v>
      </c>
      <c r="B338" s="51" t="s">
        <v>1547</v>
      </c>
      <c r="C338" s="51" t="s">
        <v>3802</v>
      </c>
      <c r="D338" s="51" t="s">
        <v>1327</v>
      </c>
      <c r="E338" s="51" t="s">
        <v>1326</v>
      </c>
      <c r="F338" s="51" t="s">
        <v>1204</v>
      </c>
      <c r="G338" s="51" t="s">
        <v>1203</v>
      </c>
      <c r="H338" s="51" t="s">
        <v>1202</v>
      </c>
      <c r="I338" s="51" t="s">
        <v>1201</v>
      </c>
      <c r="J338" s="51" t="s">
        <v>2765</v>
      </c>
      <c r="K338" s="51" t="s">
        <v>2764</v>
      </c>
      <c r="L338" s="51" t="s">
        <v>1219</v>
      </c>
      <c r="M338" s="51" t="s">
        <v>3840</v>
      </c>
      <c r="N338" s="83">
        <f t="shared" si="5"/>
        <v>5049</v>
      </c>
      <c r="O338" s="51" t="s">
        <v>1195</v>
      </c>
      <c r="P338" s="51" t="s">
        <v>1194</v>
      </c>
      <c r="Q338" s="51" t="s">
        <v>2761</v>
      </c>
      <c r="S338" s="50" t="s">
        <v>3839</v>
      </c>
    </row>
    <row r="339" spans="1:19" x14ac:dyDescent="0.2">
      <c r="A339" s="51" t="s">
        <v>1631</v>
      </c>
      <c r="B339" s="51" t="s">
        <v>1547</v>
      </c>
      <c r="C339" s="51" t="s">
        <v>3802</v>
      </c>
      <c r="D339" s="51" t="s">
        <v>1313</v>
      </c>
      <c r="E339" s="51" t="s">
        <v>1312</v>
      </c>
      <c r="F339" s="51" t="s">
        <v>1204</v>
      </c>
      <c r="G339" s="51" t="s">
        <v>1203</v>
      </c>
      <c r="H339" s="51" t="s">
        <v>1202</v>
      </c>
      <c r="I339" s="51" t="s">
        <v>1201</v>
      </c>
      <c r="J339" s="51" t="s">
        <v>2765</v>
      </c>
      <c r="K339" s="51" t="s">
        <v>2764</v>
      </c>
      <c r="L339" s="51" t="s">
        <v>1222</v>
      </c>
      <c r="M339" s="51" t="s">
        <v>3838</v>
      </c>
      <c r="N339" s="83">
        <f t="shared" si="5"/>
        <v>1702.22</v>
      </c>
      <c r="O339" s="51" t="s">
        <v>1195</v>
      </c>
      <c r="P339" s="51" t="s">
        <v>1194</v>
      </c>
      <c r="Q339" s="51" t="s">
        <v>2761</v>
      </c>
      <c r="S339" s="50" t="s">
        <v>3837</v>
      </c>
    </row>
    <row r="340" spans="1:19" x14ac:dyDescent="0.2">
      <c r="A340" s="51" t="s">
        <v>1631</v>
      </c>
      <c r="B340" s="51" t="s">
        <v>1547</v>
      </c>
      <c r="C340" s="51" t="s">
        <v>3802</v>
      </c>
      <c r="D340" s="51" t="s">
        <v>1313</v>
      </c>
      <c r="E340" s="51" t="s">
        <v>1312</v>
      </c>
      <c r="F340" s="51" t="s">
        <v>1204</v>
      </c>
      <c r="G340" s="51" t="s">
        <v>1203</v>
      </c>
      <c r="H340" s="51" t="s">
        <v>1202</v>
      </c>
      <c r="I340" s="51" t="s">
        <v>1201</v>
      </c>
      <c r="J340" s="51" t="s">
        <v>2765</v>
      </c>
      <c r="K340" s="51" t="s">
        <v>2764</v>
      </c>
      <c r="L340" s="51" t="s">
        <v>1219</v>
      </c>
      <c r="M340" s="51" t="s">
        <v>2829</v>
      </c>
      <c r="N340" s="83">
        <f t="shared" si="5"/>
        <v>1916.5</v>
      </c>
      <c r="O340" s="51" t="s">
        <v>1195</v>
      </c>
      <c r="P340" s="51" t="s">
        <v>1194</v>
      </c>
      <c r="Q340" s="51" t="s">
        <v>2761</v>
      </c>
      <c r="S340" s="50" t="s">
        <v>3836</v>
      </c>
    </row>
    <row r="341" spans="1:19" x14ac:dyDescent="0.2">
      <c r="A341" s="51" t="s">
        <v>1631</v>
      </c>
      <c r="B341" s="51" t="s">
        <v>1547</v>
      </c>
      <c r="C341" s="51" t="s">
        <v>3802</v>
      </c>
      <c r="D341" s="51" t="s">
        <v>1313</v>
      </c>
      <c r="E341" s="51" t="s">
        <v>1312</v>
      </c>
      <c r="F341" s="51" t="s">
        <v>1204</v>
      </c>
      <c r="G341" s="51" t="s">
        <v>1203</v>
      </c>
      <c r="H341" s="51" t="s">
        <v>1202</v>
      </c>
      <c r="I341" s="51" t="s">
        <v>1201</v>
      </c>
      <c r="J341" s="51" t="s">
        <v>2765</v>
      </c>
      <c r="K341" s="51" t="s">
        <v>2764</v>
      </c>
      <c r="L341" s="51" t="s">
        <v>1217</v>
      </c>
      <c r="M341" s="51" t="s">
        <v>3835</v>
      </c>
      <c r="N341" s="83">
        <f t="shared" si="5"/>
        <v>3719.18</v>
      </c>
      <c r="O341" s="51" t="s">
        <v>1195</v>
      </c>
      <c r="P341" s="51" t="s">
        <v>1194</v>
      </c>
      <c r="Q341" s="51" t="s">
        <v>2761</v>
      </c>
      <c r="S341" s="50" t="s">
        <v>3834</v>
      </c>
    </row>
    <row r="342" spans="1:19" x14ac:dyDescent="0.2">
      <c r="A342" s="51" t="s">
        <v>1631</v>
      </c>
      <c r="B342" s="51" t="s">
        <v>1547</v>
      </c>
      <c r="C342" s="51" t="s">
        <v>3802</v>
      </c>
      <c r="D342" s="51" t="s">
        <v>1313</v>
      </c>
      <c r="E342" s="51" t="s">
        <v>1312</v>
      </c>
      <c r="F342" s="51" t="s">
        <v>1204</v>
      </c>
      <c r="G342" s="51" t="s">
        <v>1203</v>
      </c>
      <c r="H342" s="51" t="s">
        <v>1202</v>
      </c>
      <c r="I342" s="51" t="s">
        <v>1201</v>
      </c>
      <c r="J342" s="51" t="s">
        <v>2765</v>
      </c>
      <c r="K342" s="51" t="s">
        <v>2764</v>
      </c>
      <c r="L342" s="51" t="s">
        <v>1215</v>
      </c>
      <c r="M342" s="51" t="s">
        <v>2826</v>
      </c>
      <c r="N342" s="83">
        <f t="shared" si="5"/>
        <v>15150</v>
      </c>
      <c r="O342" s="51" t="s">
        <v>1195</v>
      </c>
      <c r="P342" s="51" t="s">
        <v>1194</v>
      </c>
      <c r="Q342" s="51" t="s">
        <v>2771</v>
      </c>
      <c r="S342" s="50" t="s">
        <v>3833</v>
      </c>
    </row>
    <row r="343" spans="1:19" x14ac:dyDescent="0.2">
      <c r="A343" s="51" t="s">
        <v>1631</v>
      </c>
      <c r="B343" s="51" t="s">
        <v>1547</v>
      </c>
      <c r="C343" s="51" t="s">
        <v>3802</v>
      </c>
      <c r="D343" s="51" t="s">
        <v>1304</v>
      </c>
      <c r="E343" s="51" t="s">
        <v>1303</v>
      </c>
      <c r="F343" s="51" t="s">
        <v>1204</v>
      </c>
      <c r="G343" s="51" t="s">
        <v>1203</v>
      </c>
      <c r="H343" s="51" t="s">
        <v>1202</v>
      </c>
      <c r="I343" s="51" t="s">
        <v>1201</v>
      </c>
      <c r="J343" s="51" t="s">
        <v>2765</v>
      </c>
      <c r="K343" s="51" t="s">
        <v>2764</v>
      </c>
      <c r="L343" s="51" t="s">
        <v>1222</v>
      </c>
      <c r="M343" s="51" t="s">
        <v>3105</v>
      </c>
      <c r="N343" s="83">
        <f t="shared" si="5"/>
        <v>2300</v>
      </c>
      <c r="O343" s="51" t="s">
        <v>1195</v>
      </c>
      <c r="P343" s="51" t="s">
        <v>1194</v>
      </c>
      <c r="Q343" s="51" t="s">
        <v>2761</v>
      </c>
      <c r="S343" s="50" t="s">
        <v>3523</v>
      </c>
    </row>
    <row r="344" spans="1:19" x14ac:dyDescent="0.2">
      <c r="A344" s="51" t="s">
        <v>1631</v>
      </c>
      <c r="B344" s="51" t="s">
        <v>1547</v>
      </c>
      <c r="C344" s="51" t="s">
        <v>3802</v>
      </c>
      <c r="D344" s="51" t="s">
        <v>1304</v>
      </c>
      <c r="E344" s="51" t="s">
        <v>1303</v>
      </c>
      <c r="F344" s="51" t="s">
        <v>1204</v>
      </c>
      <c r="G344" s="51" t="s">
        <v>1203</v>
      </c>
      <c r="H344" s="51" t="s">
        <v>1202</v>
      </c>
      <c r="I344" s="51" t="s">
        <v>1201</v>
      </c>
      <c r="J344" s="51" t="s">
        <v>2765</v>
      </c>
      <c r="K344" s="51" t="s">
        <v>2764</v>
      </c>
      <c r="L344" s="51" t="s">
        <v>1219</v>
      </c>
      <c r="M344" s="51" t="s">
        <v>3054</v>
      </c>
      <c r="N344" s="83">
        <f t="shared" si="5"/>
        <v>3699</v>
      </c>
      <c r="O344" s="51" t="s">
        <v>1195</v>
      </c>
      <c r="P344" s="51" t="s">
        <v>1194</v>
      </c>
      <c r="Q344" s="51" t="s">
        <v>2761</v>
      </c>
      <c r="S344" s="50" t="s">
        <v>3261</v>
      </c>
    </row>
    <row r="345" spans="1:19" x14ac:dyDescent="0.2">
      <c r="A345" s="51" t="s">
        <v>1631</v>
      </c>
      <c r="B345" s="51" t="s">
        <v>1547</v>
      </c>
      <c r="C345" s="51" t="s">
        <v>3802</v>
      </c>
      <c r="D345" s="51" t="s">
        <v>1304</v>
      </c>
      <c r="E345" s="51" t="s">
        <v>1303</v>
      </c>
      <c r="F345" s="51" t="s">
        <v>1204</v>
      </c>
      <c r="G345" s="51" t="s">
        <v>1203</v>
      </c>
      <c r="H345" s="51" t="s">
        <v>1202</v>
      </c>
      <c r="I345" s="51" t="s">
        <v>1201</v>
      </c>
      <c r="J345" s="51" t="s">
        <v>2765</v>
      </c>
      <c r="K345" s="51" t="s">
        <v>2764</v>
      </c>
      <c r="L345" s="51" t="s">
        <v>1217</v>
      </c>
      <c r="M345" s="51" t="s">
        <v>3597</v>
      </c>
      <c r="N345" s="83">
        <f t="shared" si="5"/>
        <v>16999</v>
      </c>
      <c r="O345" s="51" t="s">
        <v>1195</v>
      </c>
      <c r="P345" s="51" t="s">
        <v>1194</v>
      </c>
      <c r="Q345" s="51" t="s">
        <v>2771</v>
      </c>
      <c r="S345" s="50" t="s">
        <v>3312</v>
      </c>
    </row>
    <row r="346" spans="1:19" x14ac:dyDescent="0.2">
      <c r="A346" s="51" t="s">
        <v>1631</v>
      </c>
      <c r="B346" s="51" t="s">
        <v>1547</v>
      </c>
      <c r="C346" s="51" t="s">
        <v>3802</v>
      </c>
      <c r="D346" s="51" t="s">
        <v>1304</v>
      </c>
      <c r="E346" s="51" t="s">
        <v>1303</v>
      </c>
      <c r="F346" s="51" t="s">
        <v>1204</v>
      </c>
      <c r="G346" s="51" t="s">
        <v>1203</v>
      </c>
      <c r="H346" s="51" t="s">
        <v>1202</v>
      </c>
      <c r="I346" s="51" t="s">
        <v>1201</v>
      </c>
      <c r="J346" s="51" t="s">
        <v>2765</v>
      </c>
      <c r="K346" s="51" t="s">
        <v>2764</v>
      </c>
      <c r="L346" s="51" t="s">
        <v>1215</v>
      </c>
      <c r="M346" s="51" t="s">
        <v>3341</v>
      </c>
      <c r="N346" s="83">
        <f t="shared" si="5"/>
        <v>2100</v>
      </c>
      <c r="O346" s="51" t="s">
        <v>1195</v>
      </c>
      <c r="P346" s="51" t="s">
        <v>1194</v>
      </c>
      <c r="Q346" s="51" t="s">
        <v>2761</v>
      </c>
      <c r="S346" s="50" t="s">
        <v>2823</v>
      </c>
    </row>
    <row r="347" spans="1:19" x14ac:dyDescent="0.2">
      <c r="A347" s="51" t="s">
        <v>1631</v>
      </c>
      <c r="B347" s="51" t="s">
        <v>1547</v>
      </c>
      <c r="C347" s="51" t="s">
        <v>3802</v>
      </c>
      <c r="D347" s="51" t="s">
        <v>1295</v>
      </c>
      <c r="E347" s="51" t="s">
        <v>1294</v>
      </c>
      <c r="F347" s="51" t="s">
        <v>1204</v>
      </c>
      <c r="G347" s="51" t="s">
        <v>1203</v>
      </c>
      <c r="H347" s="51" t="s">
        <v>1202</v>
      </c>
      <c r="I347" s="51" t="s">
        <v>1201</v>
      </c>
      <c r="J347" s="51" t="s">
        <v>2765</v>
      </c>
      <c r="K347" s="51" t="s">
        <v>2764</v>
      </c>
      <c r="L347" s="51" t="s">
        <v>1222</v>
      </c>
      <c r="M347" s="51" t="s">
        <v>3594</v>
      </c>
      <c r="N347" s="83">
        <f t="shared" si="5"/>
        <v>17799</v>
      </c>
      <c r="O347" s="51" t="s">
        <v>1195</v>
      </c>
      <c r="P347" s="51" t="s">
        <v>1194</v>
      </c>
      <c r="Q347" s="51" t="s">
        <v>2771</v>
      </c>
      <c r="S347" s="50" t="s">
        <v>3832</v>
      </c>
    </row>
    <row r="348" spans="1:19" x14ac:dyDescent="0.2">
      <c r="A348" s="51" t="s">
        <v>1631</v>
      </c>
      <c r="B348" s="51" t="s">
        <v>1547</v>
      </c>
      <c r="C348" s="51" t="s">
        <v>3802</v>
      </c>
      <c r="D348" s="51" t="s">
        <v>1295</v>
      </c>
      <c r="E348" s="51" t="s">
        <v>1294</v>
      </c>
      <c r="F348" s="51" t="s">
        <v>1204</v>
      </c>
      <c r="G348" s="51" t="s">
        <v>1203</v>
      </c>
      <c r="H348" s="51" t="s">
        <v>1202</v>
      </c>
      <c r="I348" s="51" t="s">
        <v>1201</v>
      </c>
      <c r="J348" s="51" t="s">
        <v>2765</v>
      </c>
      <c r="K348" s="51" t="s">
        <v>2764</v>
      </c>
      <c r="L348" s="51" t="s">
        <v>1219</v>
      </c>
      <c r="M348" s="51" t="s">
        <v>3831</v>
      </c>
      <c r="N348" s="83">
        <f t="shared" si="5"/>
        <v>26999</v>
      </c>
      <c r="O348" s="51" t="s">
        <v>1195</v>
      </c>
      <c r="P348" s="51" t="s">
        <v>1194</v>
      </c>
      <c r="Q348" s="51" t="s">
        <v>2771</v>
      </c>
      <c r="S348" s="50" t="s">
        <v>3217</v>
      </c>
    </row>
    <row r="349" spans="1:19" x14ac:dyDescent="0.2">
      <c r="A349" s="51" t="s">
        <v>1631</v>
      </c>
      <c r="B349" s="51" t="s">
        <v>1547</v>
      </c>
      <c r="C349" s="51" t="s">
        <v>3802</v>
      </c>
      <c r="D349" s="51" t="s">
        <v>1295</v>
      </c>
      <c r="E349" s="51" t="s">
        <v>1294</v>
      </c>
      <c r="F349" s="51" t="s">
        <v>1204</v>
      </c>
      <c r="G349" s="51" t="s">
        <v>1203</v>
      </c>
      <c r="H349" s="51" t="s">
        <v>1202</v>
      </c>
      <c r="I349" s="51" t="s">
        <v>1201</v>
      </c>
      <c r="J349" s="51" t="s">
        <v>2765</v>
      </c>
      <c r="K349" s="51" t="s">
        <v>2764</v>
      </c>
      <c r="L349" s="51" t="s">
        <v>1217</v>
      </c>
      <c r="M349" s="51" t="s">
        <v>3830</v>
      </c>
      <c r="N349" s="83">
        <f t="shared" si="5"/>
        <v>2986.65</v>
      </c>
      <c r="O349" s="51" t="s">
        <v>1195</v>
      </c>
      <c r="P349" s="51" t="s">
        <v>1194</v>
      </c>
      <c r="Q349" s="51" t="s">
        <v>2761</v>
      </c>
      <c r="S349" s="50" t="s">
        <v>3829</v>
      </c>
    </row>
    <row r="350" spans="1:19" x14ac:dyDescent="0.2">
      <c r="A350" s="51" t="s">
        <v>1631</v>
      </c>
      <c r="B350" s="51" t="s">
        <v>1547</v>
      </c>
      <c r="C350" s="51" t="s">
        <v>3802</v>
      </c>
      <c r="D350" s="51" t="s">
        <v>1295</v>
      </c>
      <c r="E350" s="51" t="s">
        <v>1294</v>
      </c>
      <c r="F350" s="51" t="s">
        <v>1204</v>
      </c>
      <c r="G350" s="51" t="s">
        <v>1203</v>
      </c>
      <c r="H350" s="51" t="s">
        <v>1202</v>
      </c>
      <c r="I350" s="51" t="s">
        <v>1201</v>
      </c>
      <c r="J350" s="51" t="s">
        <v>2765</v>
      </c>
      <c r="K350" s="51" t="s">
        <v>2764</v>
      </c>
      <c r="L350" s="51" t="s">
        <v>1215</v>
      </c>
      <c r="M350" s="51" t="s">
        <v>3828</v>
      </c>
      <c r="N350" s="83">
        <f t="shared" si="5"/>
        <v>2999</v>
      </c>
      <c r="O350" s="51" t="s">
        <v>1195</v>
      </c>
      <c r="P350" s="51" t="s">
        <v>1194</v>
      </c>
      <c r="Q350" s="51" t="s">
        <v>2761</v>
      </c>
      <c r="S350" s="50" t="s">
        <v>2963</v>
      </c>
    </row>
    <row r="351" spans="1:19" x14ac:dyDescent="0.2">
      <c r="A351" s="51" t="s">
        <v>1631</v>
      </c>
      <c r="B351" s="51" t="s">
        <v>1547</v>
      </c>
      <c r="C351" s="51" t="s">
        <v>3802</v>
      </c>
      <c r="D351" s="51" t="s">
        <v>1283</v>
      </c>
      <c r="E351" s="51" t="s">
        <v>1282</v>
      </c>
      <c r="F351" s="51" t="s">
        <v>1204</v>
      </c>
      <c r="G351" s="51" t="s">
        <v>1203</v>
      </c>
      <c r="H351" s="51" t="s">
        <v>1202</v>
      </c>
      <c r="I351" s="51" t="s">
        <v>1201</v>
      </c>
      <c r="J351" s="51" t="s">
        <v>2765</v>
      </c>
      <c r="K351" s="51" t="s">
        <v>2764</v>
      </c>
      <c r="L351" s="51" t="s">
        <v>1222</v>
      </c>
      <c r="M351" s="51" t="s">
        <v>2810</v>
      </c>
      <c r="N351" s="83">
        <f t="shared" si="5"/>
        <v>22599</v>
      </c>
      <c r="O351" s="51" t="s">
        <v>1195</v>
      </c>
      <c r="P351" s="51" t="s">
        <v>1194</v>
      </c>
      <c r="Q351" s="51" t="s">
        <v>2771</v>
      </c>
      <c r="S351" s="50" t="s">
        <v>3827</v>
      </c>
    </row>
    <row r="352" spans="1:19" x14ac:dyDescent="0.2">
      <c r="A352" s="51" t="s">
        <v>1631</v>
      </c>
      <c r="B352" s="51" t="s">
        <v>1547</v>
      </c>
      <c r="C352" s="51" t="s">
        <v>3802</v>
      </c>
      <c r="D352" s="51" t="s">
        <v>1283</v>
      </c>
      <c r="E352" s="51" t="s">
        <v>1282</v>
      </c>
      <c r="F352" s="51" t="s">
        <v>1204</v>
      </c>
      <c r="G352" s="51" t="s">
        <v>1203</v>
      </c>
      <c r="H352" s="51" t="s">
        <v>1202</v>
      </c>
      <c r="I352" s="51" t="s">
        <v>1201</v>
      </c>
      <c r="J352" s="51" t="s">
        <v>2765</v>
      </c>
      <c r="K352" s="51" t="s">
        <v>2764</v>
      </c>
      <c r="L352" s="51" t="s">
        <v>1219</v>
      </c>
      <c r="M352" s="51" t="s">
        <v>2808</v>
      </c>
      <c r="N352" s="83">
        <f t="shared" si="5"/>
        <v>1684</v>
      </c>
      <c r="O352" s="51" t="s">
        <v>1195</v>
      </c>
      <c r="P352" s="51" t="s">
        <v>1194</v>
      </c>
      <c r="Q352" s="51" t="s">
        <v>2761</v>
      </c>
      <c r="S352" s="50" t="s">
        <v>3826</v>
      </c>
    </row>
    <row r="353" spans="1:19" x14ac:dyDescent="0.2">
      <c r="A353" s="51" t="s">
        <v>1631</v>
      </c>
      <c r="B353" s="51" t="s">
        <v>1547</v>
      </c>
      <c r="C353" s="51" t="s">
        <v>3802</v>
      </c>
      <c r="D353" s="51" t="s">
        <v>1283</v>
      </c>
      <c r="E353" s="51" t="s">
        <v>1282</v>
      </c>
      <c r="F353" s="51" t="s">
        <v>1204</v>
      </c>
      <c r="G353" s="51" t="s">
        <v>1203</v>
      </c>
      <c r="H353" s="51" t="s">
        <v>1202</v>
      </c>
      <c r="I353" s="51" t="s">
        <v>1201</v>
      </c>
      <c r="J353" s="51" t="s">
        <v>2765</v>
      </c>
      <c r="K353" s="51" t="s">
        <v>2764</v>
      </c>
      <c r="L353" s="51" t="s">
        <v>1217</v>
      </c>
      <c r="M353" s="51" t="s">
        <v>3588</v>
      </c>
      <c r="N353" s="83">
        <f t="shared" si="5"/>
        <v>4779</v>
      </c>
      <c r="O353" s="51" t="s">
        <v>1195</v>
      </c>
      <c r="P353" s="51" t="s">
        <v>1194</v>
      </c>
      <c r="Q353" s="51" t="s">
        <v>2761</v>
      </c>
      <c r="S353" s="50" t="s">
        <v>3825</v>
      </c>
    </row>
    <row r="354" spans="1:19" x14ac:dyDescent="0.2">
      <c r="A354" s="51" t="s">
        <v>1631</v>
      </c>
      <c r="B354" s="51" t="s">
        <v>1547</v>
      </c>
      <c r="C354" s="51" t="s">
        <v>3802</v>
      </c>
      <c r="D354" s="51" t="s">
        <v>1283</v>
      </c>
      <c r="E354" s="51" t="s">
        <v>1282</v>
      </c>
      <c r="F354" s="51" t="s">
        <v>1204</v>
      </c>
      <c r="G354" s="51" t="s">
        <v>1203</v>
      </c>
      <c r="H354" s="51" t="s">
        <v>1202</v>
      </c>
      <c r="I354" s="51" t="s">
        <v>1201</v>
      </c>
      <c r="J354" s="51" t="s">
        <v>2765</v>
      </c>
      <c r="K354" s="51" t="s">
        <v>2764</v>
      </c>
      <c r="L354" s="51" t="s">
        <v>1215</v>
      </c>
      <c r="M354" s="51" t="s">
        <v>2804</v>
      </c>
      <c r="N354" s="83">
        <f t="shared" si="5"/>
        <v>15799</v>
      </c>
      <c r="O354" s="51" t="s">
        <v>1195</v>
      </c>
      <c r="P354" s="51" t="s">
        <v>1194</v>
      </c>
      <c r="Q354" s="51" t="s">
        <v>2771</v>
      </c>
      <c r="S354" s="50" t="s">
        <v>3824</v>
      </c>
    </row>
    <row r="355" spans="1:19" x14ac:dyDescent="0.2">
      <c r="A355" s="51" t="s">
        <v>1631</v>
      </c>
      <c r="B355" s="51" t="s">
        <v>1547</v>
      </c>
      <c r="C355" s="51" t="s">
        <v>3802</v>
      </c>
      <c r="D355" s="51" t="s">
        <v>1270</v>
      </c>
      <c r="E355" s="51" t="s">
        <v>1269</v>
      </c>
      <c r="F355" s="51" t="s">
        <v>1204</v>
      </c>
      <c r="G355" s="51" t="s">
        <v>1203</v>
      </c>
      <c r="H355" s="51" t="s">
        <v>1202</v>
      </c>
      <c r="I355" s="51" t="s">
        <v>1201</v>
      </c>
      <c r="J355" s="51" t="s">
        <v>2765</v>
      </c>
      <c r="K355" s="51" t="s">
        <v>2764</v>
      </c>
      <c r="L355" s="51" t="s">
        <v>1222</v>
      </c>
      <c r="M355" s="51" t="s">
        <v>3094</v>
      </c>
      <c r="N355" s="83">
        <f t="shared" si="5"/>
        <v>3999</v>
      </c>
      <c r="O355" s="51" t="s">
        <v>1195</v>
      </c>
      <c r="P355" s="51" t="s">
        <v>1194</v>
      </c>
      <c r="Q355" s="51" t="s">
        <v>2761</v>
      </c>
      <c r="S355" s="50" t="s">
        <v>3247</v>
      </c>
    </row>
    <row r="356" spans="1:19" x14ac:dyDescent="0.2">
      <c r="A356" s="51" t="s">
        <v>1631</v>
      </c>
      <c r="B356" s="51" t="s">
        <v>1547</v>
      </c>
      <c r="C356" s="51" t="s">
        <v>3802</v>
      </c>
      <c r="D356" s="51" t="s">
        <v>1270</v>
      </c>
      <c r="E356" s="51" t="s">
        <v>1269</v>
      </c>
      <c r="F356" s="51" t="s">
        <v>1204</v>
      </c>
      <c r="G356" s="51" t="s">
        <v>1203</v>
      </c>
      <c r="H356" s="51" t="s">
        <v>1202</v>
      </c>
      <c r="I356" s="51" t="s">
        <v>1201</v>
      </c>
      <c r="J356" s="51" t="s">
        <v>2765</v>
      </c>
      <c r="K356" s="51" t="s">
        <v>2764</v>
      </c>
      <c r="L356" s="51" t="s">
        <v>1219</v>
      </c>
      <c r="M356" s="51" t="s">
        <v>3493</v>
      </c>
      <c r="N356" s="83">
        <f t="shared" si="5"/>
        <v>21899</v>
      </c>
      <c r="O356" s="51" t="s">
        <v>1195</v>
      </c>
      <c r="P356" s="51" t="s">
        <v>1194</v>
      </c>
      <c r="Q356" s="51" t="s">
        <v>2771</v>
      </c>
      <c r="S356" s="50" t="s">
        <v>3823</v>
      </c>
    </row>
    <row r="357" spans="1:19" x14ac:dyDescent="0.2">
      <c r="A357" s="51" t="s">
        <v>1631</v>
      </c>
      <c r="B357" s="51" t="s">
        <v>1547</v>
      </c>
      <c r="C357" s="51" t="s">
        <v>3802</v>
      </c>
      <c r="D357" s="51" t="s">
        <v>1270</v>
      </c>
      <c r="E357" s="51" t="s">
        <v>1269</v>
      </c>
      <c r="F357" s="51" t="s">
        <v>1204</v>
      </c>
      <c r="G357" s="51" t="s">
        <v>1203</v>
      </c>
      <c r="H357" s="51" t="s">
        <v>1202</v>
      </c>
      <c r="I357" s="51" t="s">
        <v>1201</v>
      </c>
      <c r="J357" s="51" t="s">
        <v>2765</v>
      </c>
      <c r="K357" s="51" t="s">
        <v>2764</v>
      </c>
      <c r="L357" s="51" t="s">
        <v>1217</v>
      </c>
      <c r="M357" s="51" t="s">
        <v>3457</v>
      </c>
      <c r="N357" s="83">
        <f t="shared" si="5"/>
        <v>5665</v>
      </c>
      <c r="O357" s="51" t="s">
        <v>1195</v>
      </c>
      <c r="P357" s="51" t="s">
        <v>1194</v>
      </c>
      <c r="Q357" s="51" t="s">
        <v>2761</v>
      </c>
      <c r="S357" s="50" t="s">
        <v>3822</v>
      </c>
    </row>
    <row r="358" spans="1:19" x14ac:dyDescent="0.2">
      <c r="A358" s="51" t="s">
        <v>1631</v>
      </c>
      <c r="B358" s="51" t="s">
        <v>1547</v>
      </c>
      <c r="C358" s="51" t="s">
        <v>3802</v>
      </c>
      <c r="D358" s="51" t="s">
        <v>1270</v>
      </c>
      <c r="E358" s="51" t="s">
        <v>1269</v>
      </c>
      <c r="F358" s="51" t="s">
        <v>1204</v>
      </c>
      <c r="G358" s="51" t="s">
        <v>1203</v>
      </c>
      <c r="H358" s="51" t="s">
        <v>1202</v>
      </c>
      <c r="I358" s="51" t="s">
        <v>1201</v>
      </c>
      <c r="J358" s="51" t="s">
        <v>2765</v>
      </c>
      <c r="K358" s="51" t="s">
        <v>2764</v>
      </c>
      <c r="L358" s="51" t="s">
        <v>1215</v>
      </c>
      <c r="M358" s="51" t="s">
        <v>3821</v>
      </c>
      <c r="N358" s="83">
        <f t="shared" si="5"/>
        <v>2209</v>
      </c>
      <c r="O358" s="51" t="s">
        <v>1195</v>
      </c>
      <c r="P358" s="51" t="s">
        <v>1194</v>
      </c>
      <c r="Q358" s="51" t="s">
        <v>2761</v>
      </c>
      <c r="S358" s="50" t="s">
        <v>3654</v>
      </c>
    </row>
    <row r="359" spans="1:19" x14ac:dyDescent="0.2">
      <c r="A359" s="51" t="s">
        <v>1631</v>
      </c>
      <c r="B359" s="51" t="s">
        <v>1547</v>
      </c>
      <c r="C359" s="51" t="s">
        <v>3802</v>
      </c>
      <c r="D359" s="51" t="s">
        <v>1265</v>
      </c>
      <c r="E359" s="51" t="s">
        <v>1264</v>
      </c>
      <c r="F359" s="51" t="s">
        <v>1204</v>
      </c>
      <c r="G359" s="51" t="s">
        <v>1203</v>
      </c>
      <c r="H359" s="51" t="s">
        <v>1202</v>
      </c>
      <c r="I359" s="51" t="s">
        <v>1201</v>
      </c>
      <c r="J359" s="51" t="s">
        <v>2765</v>
      </c>
      <c r="K359" s="51" t="s">
        <v>2764</v>
      </c>
      <c r="L359" s="51" t="s">
        <v>1222</v>
      </c>
      <c r="M359" s="51" t="s">
        <v>3820</v>
      </c>
      <c r="N359" s="83">
        <f t="shared" si="5"/>
        <v>2160.4899999999998</v>
      </c>
      <c r="O359" s="51" t="s">
        <v>1195</v>
      </c>
      <c r="P359" s="51" t="s">
        <v>1194</v>
      </c>
      <c r="Q359" s="51" t="s">
        <v>2761</v>
      </c>
      <c r="S359" s="50" t="s">
        <v>3819</v>
      </c>
    </row>
    <row r="360" spans="1:19" x14ac:dyDescent="0.2">
      <c r="A360" s="51" t="s">
        <v>1631</v>
      </c>
      <c r="B360" s="51" t="s">
        <v>1547</v>
      </c>
      <c r="C360" s="51" t="s">
        <v>3802</v>
      </c>
      <c r="D360" s="51" t="s">
        <v>1265</v>
      </c>
      <c r="E360" s="51" t="s">
        <v>1264</v>
      </c>
      <c r="F360" s="51" t="s">
        <v>1204</v>
      </c>
      <c r="G360" s="51" t="s">
        <v>1203</v>
      </c>
      <c r="H360" s="51" t="s">
        <v>1202</v>
      </c>
      <c r="I360" s="51" t="s">
        <v>1201</v>
      </c>
      <c r="J360" s="51" t="s">
        <v>2765</v>
      </c>
      <c r="K360" s="51" t="s">
        <v>2764</v>
      </c>
      <c r="L360" s="51" t="s">
        <v>1219</v>
      </c>
      <c r="M360" s="51" t="s">
        <v>3818</v>
      </c>
      <c r="N360" s="83">
        <f t="shared" si="5"/>
        <v>29913.34</v>
      </c>
      <c r="O360" s="51" t="s">
        <v>1195</v>
      </c>
      <c r="P360" s="51" t="s">
        <v>1194</v>
      </c>
      <c r="Q360" s="51" t="s">
        <v>2771</v>
      </c>
      <c r="S360" s="50" t="s">
        <v>3817</v>
      </c>
    </row>
    <row r="361" spans="1:19" x14ac:dyDescent="0.2">
      <c r="A361" s="51" t="s">
        <v>1631</v>
      </c>
      <c r="B361" s="51" t="s">
        <v>1547</v>
      </c>
      <c r="C361" s="51" t="s">
        <v>3802</v>
      </c>
      <c r="D361" s="51" t="s">
        <v>1259</v>
      </c>
      <c r="E361" s="51" t="s">
        <v>1258</v>
      </c>
      <c r="F361" s="51" t="s">
        <v>1204</v>
      </c>
      <c r="G361" s="51" t="s">
        <v>1203</v>
      </c>
      <c r="H361" s="51" t="s">
        <v>1202</v>
      </c>
      <c r="I361" s="51" t="s">
        <v>1201</v>
      </c>
      <c r="J361" s="51" t="s">
        <v>2765</v>
      </c>
      <c r="K361" s="51" t="s">
        <v>2764</v>
      </c>
      <c r="L361" s="51" t="s">
        <v>1222</v>
      </c>
      <c r="M361" s="51" t="s">
        <v>3816</v>
      </c>
      <c r="N361" s="83">
        <f t="shared" si="5"/>
        <v>2999</v>
      </c>
      <c r="O361" s="51" t="s">
        <v>1195</v>
      </c>
      <c r="P361" s="51" t="s">
        <v>1194</v>
      </c>
      <c r="Q361" s="51" t="s">
        <v>2761</v>
      </c>
      <c r="S361" s="50" t="s">
        <v>2963</v>
      </c>
    </row>
    <row r="362" spans="1:19" x14ac:dyDescent="0.2">
      <c r="A362" s="51" t="s">
        <v>1631</v>
      </c>
      <c r="B362" s="51" t="s">
        <v>1547</v>
      </c>
      <c r="C362" s="51" t="s">
        <v>3802</v>
      </c>
      <c r="D362" s="51" t="s">
        <v>1259</v>
      </c>
      <c r="E362" s="51" t="s">
        <v>1258</v>
      </c>
      <c r="F362" s="51" t="s">
        <v>1204</v>
      </c>
      <c r="G362" s="51" t="s">
        <v>1203</v>
      </c>
      <c r="H362" s="51" t="s">
        <v>1202</v>
      </c>
      <c r="I362" s="51" t="s">
        <v>1201</v>
      </c>
      <c r="J362" s="51" t="s">
        <v>2765</v>
      </c>
      <c r="K362" s="51" t="s">
        <v>2764</v>
      </c>
      <c r="L362" s="51" t="s">
        <v>1219</v>
      </c>
      <c r="M362" s="51" t="s">
        <v>3815</v>
      </c>
      <c r="N362" s="83">
        <f t="shared" si="5"/>
        <v>4199</v>
      </c>
      <c r="O362" s="51" t="s">
        <v>1195</v>
      </c>
      <c r="P362" s="51" t="s">
        <v>1194</v>
      </c>
      <c r="Q362" s="51" t="s">
        <v>2761</v>
      </c>
      <c r="S362" s="50" t="s">
        <v>3512</v>
      </c>
    </row>
    <row r="363" spans="1:19" x14ac:dyDescent="0.2">
      <c r="A363" s="51" t="s">
        <v>1631</v>
      </c>
      <c r="B363" s="51" t="s">
        <v>1547</v>
      </c>
      <c r="C363" s="51" t="s">
        <v>3802</v>
      </c>
      <c r="D363" s="51" t="s">
        <v>1240</v>
      </c>
      <c r="E363" s="51" t="s">
        <v>1239</v>
      </c>
      <c r="F363" s="51" t="s">
        <v>1204</v>
      </c>
      <c r="G363" s="51" t="s">
        <v>1203</v>
      </c>
      <c r="H363" s="51" t="s">
        <v>1202</v>
      </c>
      <c r="I363" s="51" t="s">
        <v>1201</v>
      </c>
      <c r="J363" s="51" t="s">
        <v>2765</v>
      </c>
      <c r="K363" s="51" t="s">
        <v>2764</v>
      </c>
      <c r="L363" s="51" t="s">
        <v>1222</v>
      </c>
      <c r="M363" s="51" t="s">
        <v>3814</v>
      </c>
      <c r="N363" s="83">
        <f t="shared" si="5"/>
        <v>2799</v>
      </c>
      <c r="O363" s="51" t="s">
        <v>1195</v>
      </c>
      <c r="P363" s="51" t="s">
        <v>1194</v>
      </c>
      <c r="Q363" s="51" t="s">
        <v>2761</v>
      </c>
      <c r="S363" s="50" t="s">
        <v>2762</v>
      </c>
    </row>
    <row r="364" spans="1:19" x14ac:dyDescent="0.2">
      <c r="A364" s="51" t="s">
        <v>1631</v>
      </c>
      <c r="B364" s="51" t="s">
        <v>1547</v>
      </c>
      <c r="C364" s="51" t="s">
        <v>3802</v>
      </c>
      <c r="D364" s="51" t="s">
        <v>1240</v>
      </c>
      <c r="E364" s="51" t="s">
        <v>1239</v>
      </c>
      <c r="F364" s="51" t="s">
        <v>1204</v>
      </c>
      <c r="G364" s="51" t="s">
        <v>1203</v>
      </c>
      <c r="H364" s="51" t="s">
        <v>1202</v>
      </c>
      <c r="I364" s="51" t="s">
        <v>1201</v>
      </c>
      <c r="J364" s="51" t="s">
        <v>2765</v>
      </c>
      <c r="K364" s="51" t="s">
        <v>2764</v>
      </c>
      <c r="L364" s="51" t="s">
        <v>1219</v>
      </c>
      <c r="M364" s="51" t="s">
        <v>3813</v>
      </c>
      <c r="N364" s="83">
        <f t="shared" si="5"/>
        <v>2999</v>
      </c>
      <c r="O364" s="51" t="s">
        <v>1195</v>
      </c>
      <c r="P364" s="51" t="s">
        <v>1194</v>
      </c>
      <c r="Q364" s="51" t="s">
        <v>2761</v>
      </c>
      <c r="S364" s="50" t="s">
        <v>2963</v>
      </c>
    </row>
    <row r="365" spans="1:19" x14ac:dyDescent="0.2">
      <c r="A365" s="51" t="s">
        <v>1631</v>
      </c>
      <c r="B365" s="51" t="s">
        <v>1547</v>
      </c>
      <c r="C365" s="51" t="s">
        <v>3802</v>
      </c>
      <c r="D365" s="51" t="s">
        <v>1240</v>
      </c>
      <c r="E365" s="51" t="s">
        <v>1239</v>
      </c>
      <c r="F365" s="51" t="s">
        <v>1204</v>
      </c>
      <c r="G365" s="51" t="s">
        <v>1203</v>
      </c>
      <c r="H365" s="51" t="s">
        <v>1202</v>
      </c>
      <c r="I365" s="51" t="s">
        <v>1201</v>
      </c>
      <c r="J365" s="51" t="s">
        <v>2765</v>
      </c>
      <c r="K365" s="51" t="s">
        <v>2764</v>
      </c>
      <c r="L365" s="51" t="s">
        <v>1217</v>
      </c>
      <c r="M365" s="51" t="s">
        <v>3812</v>
      </c>
      <c r="N365" s="83">
        <f t="shared" si="5"/>
        <v>3461.37</v>
      </c>
      <c r="O365" s="51" t="s">
        <v>1195</v>
      </c>
      <c r="P365" s="51" t="s">
        <v>1194</v>
      </c>
      <c r="Q365" s="51" t="s">
        <v>2761</v>
      </c>
      <c r="S365" s="50" t="s">
        <v>3811</v>
      </c>
    </row>
    <row r="366" spans="1:19" x14ac:dyDescent="0.2">
      <c r="A366" s="51" t="s">
        <v>1631</v>
      </c>
      <c r="B366" s="51" t="s">
        <v>1547</v>
      </c>
      <c r="C366" s="51" t="s">
        <v>3802</v>
      </c>
      <c r="D366" s="51" t="s">
        <v>1240</v>
      </c>
      <c r="E366" s="51" t="s">
        <v>1239</v>
      </c>
      <c r="F366" s="51" t="s">
        <v>1204</v>
      </c>
      <c r="G366" s="51" t="s">
        <v>1203</v>
      </c>
      <c r="H366" s="51" t="s">
        <v>1202</v>
      </c>
      <c r="I366" s="51" t="s">
        <v>1201</v>
      </c>
      <c r="J366" s="51" t="s">
        <v>2765</v>
      </c>
      <c r="K366" s="51" t="s">
        <v>2764</v>
      </c>
      <c r="L366" s="51" t="s">
        <v>1215</v>
      </c>
      <c r="M366" s="51" t="s">
        <v>3810</v>
      </c>
      <c r="N366" s="83">
        <f t="shared" si="5"/>
        <v>17490</v>
      </c>
      <c r="O366" s="51" t="s">
        <v>1195</v>
      </c>
      <c r="P366" s="51" t="s">
        <v>1194</v>
      </c>
      <c r="Q366" s="51" t="s">
        <v>2771</v>
      </c>
      <c r="S366" s="50" t="s">
        <v>3234</v>
      </c>
    </row>
    <row r="367" spans="1:19" x14ac:dyDescent="0.2">
      <c r="A367" s="51" t="s">
        <v>1631</v>
      </c>
      <c r="B367" s="51" t="s">
        <v>1547</v>
      </c>
      <c r="C367" s="51" t="s">
        <v>3802</v>
      </c>
      <c r="D367" s="51" t="s">
        <v>1233</v>
      </c>
      <c r="E367" s="51" t="s">
        <v>1232</v>
      </c>
      <c r="F367" s="51" t="s">
        <v>1204</v>
      </c>
      <c r="G367" s="51" t="s">
        <v>1203</v>
      </c>
      <c r="H367" s="51" t="s">
        <v>1202</v>
      </c>
      <c r="I367" s="51" t="s">
        <v>1201</v>
      </c>
      <c r="J367" s="51" t="s">
        <v>2765</v>
      </c>
      <c r="K367" s="51" t="s">
        <v>2764</v>
      </c>
      <c r="L367" s="51" t="s">
        <v>1222</v>
      </c>
      <c r="M367" s="51" t="s">
        <v>3809</v>
      </c>
      <c r="N367" s="83">
        <f t="shared" si="5"/>
        <v>1990</v>
      </c>
      <c r="O367" s="51" t="s">
        <v>1195</v>
      </c>
      <c r="P367" s="51" t="s">
        <v>1194</v>
      </c>
      <c r="Q367" s="51" t="s">
        <v>2761</v>
      </c>
      <c r="S367" s="50" t="s">
        <v>3808</v>
      </c>
    </row>
    <row r="368" spans="1:19" x14ac:dyDescent="0.2">
      <c r="A368" s="51" t="s">
        <v>1631</v>
      </c>
      <c r="B368" s="51" t="s">
        <v>1547</v>
      </c>
      <c r="C368" s="51" t="s">
        <v>3802</v>
      </c>
      <c r="D368" s="51" t="s">
        <v>1233</v>
      </c>
      <c r="E368" s="51" t="s">
        <v>1232</v>
      </c>
      <c r="F368" s="51" t="s">
        <v>1204</v>
      </c>
      <c r="G368" s="51" t="s">
        <v>1203</v>
      </c>
      <c r="H368" s="51" t="s">
        <v>1202</v>
      </c>
      <c r="I368" s="51" t="s">
        <v>1201</v>
      </c>
      <c r="J368" s="51" t="s">
        <v>2765</v>
      </c>
      <c r="K368" s="51" t="s">
        <v>2764</v>
      </c>
      <c r="L368" s="51" t="s">
        <v>1219</v>
      </c>
      <c r="M368" s="51" t="s">
        <v>3315</v>
      </c>
      <c r="N368" s="83">
        <f t="shared" si="5"/>
        <v>3290</v>
      </c>
      <c r="O368" s="51" t="s">
        <v>1195</v>
      </c>
      <c r="P368" s="51" t="s">
        <v>1194</v>
      </c>
      <c r="Q368" s="51" t="s">
        <v>2761</v>
      </c>
      <c r="S368" s="50" t="s">
        <v>3807</v>
      </c>
    </row>
    <row r="369" spans="1:19" x14ac:dyDescent="0.2">
      <c r="A369" s="51" t="s">
        <v>1631</v>
      </c>
      <c r="B369" s="51" t="s">
        <v>1547</v>
      </c>
      <c r="C369" s="51" t="s">
        <v>3802</v>
      </c>
      <c r="D369" s="51" t="s">
        <v>1226</v>
      </c>
      <c r="E369" s="51" t="s">
        <v>1225</v>
      </c>
      <c r="F369" s="51" t="s">
        <v>1204</v>
      </c>
      <c r="G369" s="51" t="s">
        <v>1203</v>
      </c>
      <c r="H369" s="51" t="s">
        <v>1202</v>
      </c>
      <c r="I369" s="51" t="s">
        <v>1201</v>
      </c>
      <c r="J369" s="51" t="s">
        <v>2765</v>
      </c>
      <c r="K369" s="51" t="s">
        <v>2764</v>
      </c>
      <c r="L369" s="51" t="s">
        <v>1222</v>
      </c>
      <c r="M369" s="51" t="s">
        <v>3313</v>
      </c>
      <c r="N369" s="83">
        <f t="shared" si="5"/>
        <v>23299</v>
      </c>
      <c r="O369" s="51" t="s">
        <v>1195</v>
      </c>
      <c r="P369" s="51" t="s">
        <v>1194</v>
      </c>
      <c r="Q369" s="51" t="s">
        <v>2771</v>
      </c>
      <c r="S369" s="50" t="s">
        <v>3806</v>
      </c>
    </row>
    <row r="370" spans="1:19" x14ac:dyDescent="0.2">
      <c r="A370" s="51" t="s">
        <v>1631</v>
      </c>
      <c r="B370" s="51" t="s">
        <v>1547</v>
      </c>
      <c r="C370" s="51" t="s">
        <v>3802</v>
      </c>
      <c r="D370" s="51" t="s">
        <v>1226</v>
      </c>
      <c r="E370" s="51" t="s">
        <v>1225</v>
      </c>
      <c r="F370" s="51" t="s">
        <v>1204</v>
      </c>
      <c r="G370" s="51" t="s">
        <v>1203</v>
      </c>
      <c r="H370" s="51" t="s">
        <v>1202</v>
      </c>
      <c r="I370" s="51" t="s">
        <v>1201</v>
      </c>
      <c r="J370" s="51" t="s">
        <v>2765</v>
      </c>
      <c r="K370" s="51" t="s">
        <v>2764</v>
      </c>
      <c r="L370" s="51" t="s">
        <v>1219</v>
      </c>
      <c r="M370" s="51" t="s">
        <v>3805</v>
      </c>
      <c r="N370" s="83">
        <f t="shared" si="5"/>
        <v>2108.5</v>
      </c>
      <c r="O370" s="51" t="s">
        <v>1195</v>
      </c>
      <c r="P370" s="51" t="s">
        <v>1194</v>
      </c>
      <c r="Q370" s="51" t="s">
        <v>2761</v>
      </c>
      <c r="S370" s="50" t="s">
        <v>3804</v>
      </c>
    </row>
    <row r="371" spans="1:19" x14ac:dyDescent="0.2">
      <c r="A371" s="51" t="s">
        <v>1631</v>
      </c>
      <c r="B371" s="51" t="s">
        <v>1547</v>
      </c>
      <c r="C371" s="51" t="s">
        <v>3802</v>
      </c>
      <c r="D371" s="51" t="s">
        <v>1206</v>
      </c>
      <c r="E371" s="51" t="s">
        <v>1205</v>
      </c>
      <c r="F371" s="51" t="s">
        <v>1204</v>
      </c>
      <c r="G371" s="51" t="s">
        <v>1203</v>
      </c>
      <c r="H371" s="51" t="s">
        <v>1202</v>
      </c>
      <c r="I371" s="51" t="s">
        <v>1201</v>
      </c>
      <c r="J371" s="51" t="s">
        <v>2765</v>
      </c>
      <c r="K371" s="51" t="s">
        <v>2764</v>
      </c>
      <c r="L371" s="51" t="s">
        <v>1222</v>
      </c>
      <c r="M371" s="51" t="s">
        <v>3803</v>
      </c>
      <c r="N371" s="83">
        <f t="shared" si="5"/>
        <v>2225</v>
      </c>
      <c r="O371" s="51" t="s">
        <v>1195</v>
      </c>
      <c r="P371" s="51" t="s">
        <v>1194</v>
      </c>
      <c r="Q371" s="51" t="s">
        <v>2761</v>
      </c>
      <c r="S371" s="50" t="s">
        <v>3130</v>
      </c>
    </row>
    <row r="372" spans="1:19" x14ac:dyDescent="0.2">
      <c r="A372" s="51" t="s">
        <v>1631</v>
      </c>
      <c r="B372" s="51" t="s">
        <v>1547</v>
      </c>
      <c r="C372" s="51" t="s">
        <v>3802</v>
      </c>
      <c r="D372" s="51" t="s">
        <v>1206</v>
      </c>
      <c r="E372" s="51" t="s">
        <v>1205</v>
      </c>
      <c r="F372" s="51" t="s">
        <v>1204</v>
      </c>
      <c r="G372" s="51" t="s">
        <v>1203</v>
      </c>
      <c r="H372" s="51" t="s">
        <v>1202</v>
      </c>
      <c r="I372" s="51" t="s">
        <v>1201</v>
      </c>
      <c r="J372" s="51" t="s">
        <v>2765</v>
      </c>
      <c r="K372" s="51" t="s">
        <v>2764</v>
      </c>
      <c r="L372" s="51" t="s">
        <v>1219</v>
      </c>
      <c r="M372" s="51" t="s">
        <v>3801</v>
      </c>
      <c r="N372" s="83">
        <f t="shared" si="5"/>
        <v>3299</v>
      </c>
      <c r="O372" s="51" t="s">
        <v>1195</v>
      </c>
      <c r="P372" s="51" t="s">
        <v>1194</v>
      </c>
      <c r="Q372" s="51" t="s">
        <v>2761</v>
      </c>
      <c r="S372" s="50" t="s">
        <v>2785</v>
      </c>
    </row>
    <row r="373" spans="1:19" x14ac:dyDescent="0.2">
      <c r="A373" s="51" t="s">
        <v>1209</v>
      </c>
      <c r="B373" s="51" t="s">
        <v>1573</v>
      </c>
      <c r="C373" s="51" t="s">
        <v>2026</v>
      </c>
      <c r="D373" s="51" t="s">
        <v>1573</v>
      </c>
      <c r="E373" s="51" t="s">
        <v>1572</v>
      </c>
      <c r="F373" s="51" t="s">
        <v>1204</v>
      </c>
      <c r="G373" s="51" t="s">
        <v>1203</v>
      </c>
      <c r="H373" s="51" t="s">
        <v>1202</v>
      </c>
      <c r="I373" s="51" t="s">
        <v>1201</v>
      </c>
      <c r="J373" s="51" t="s">
        <v>2765</v>
      </c>
      <c r="K373" s="51" t="s">
        <v>2764</v>
      </c>
      <c r="L373" s="51" t="s">
        <v>1222</v>
      </c>
      <c r="M373" s="51" t="s">
        <v>3189</v>
      </c>
      <c r="N373" s="83">
        <f t="shared" si="5"/>
        <v>2005.43</v>
      </c>
      <c r="O373" s="51" t="s">
        <v>1195</v>
      </c>
      <c r="P373" s="51" t="s">
        <v>1194</v>
      </c>
      <c r="Q373" s="51" t="s">
        <v>2761</v>
      </c>
      <c r="S373" s="50" t="s">
        <v>3800</v>
      </c>
    </row>
    <row r="374" spans="1:19" x14ac:dyDescent="0.2">
      <c r="A374" s="51" t="s">
        <v>1209</v>
      </c>
      <c r="B374" s="51" t="s">
        <v>1573</v>
      </c>
      <c r="C374" s="51" t="s">
        <v>2026</v>
      </c>
      <c r="D374" s="51" t="s">
        <v>1573</v>
      </c>
      <c r="E374" s="51" t="s">
        <v>1572</v>
      </c>
      <c r="F374" s="51" t="s">
        <v>1204</v>
      </c>
      <c r="G374" s="51" t="s">
        <v>1203</v>
      </c>
      <c r="H374" s="51" t="s">
        <v>1202</v>
      </c>
      <c r="I374" s="51" t="s">
        <v>1201</v>
      </c>
      <c r="J374" s="51" t="s">
        <v>2765</v>
      </c>
      <c r="K374" s="51" t="s">
        <v>2764</v>
      </c>
      <c r="L374" s="51" t="s">
        <v>1219</v>
      </c>
      <c r="M374" s="51" t="s">
        <v>3069</v>
      </c>
      <c r="N374" s="83">
        <f t="shared" si="5"/>
        <v>2140.81</v>
      </c>
      <c r="O374" s="51" t="s">
        <v>1195</v>
      </c>
      <c r="P374" s="51" t="s">
        <v>1194</v>
      </c>
      <c r="Q374" s="51" t="s">
        <v>2761</v>
      </c>
      <c r="S374" s="50" t="s">
        <v>3799</v>
      </c>
    </row>
    <row r="375" spans="1:19" x14ac:dyDescent="0.2">
      <c r="A375" s="51" t="s">
        <v>1209</v>
      </c>
      <c r="B375" s="51" t="s">
        <v>1573</v>
      </c>
      <c r="C375" s="51" t="s">
        <v>2026</v>
      </c>
      <c r="D375" s="51" t="s">
        <v>1573</v>
      </c>
      <c r="E375" s="51" t="s">
        <v>1572</v>
      </c>
      <c r="F375" s="51" t="s">
        <v>1204</v>
      </c>
      <c r="G375" s="51" t="s">
        <v>1203</v>
      </c>
      <c r="H375" s="51" t="s">
        <v>1202</v>
      </c>
      <c r="I375" s="51" t="s">
        <v>1201</v>
      </c>
      <c r="J375" s="51" t="s">
        <v>2765</v>
      </c>
      <c r="K375" s="51" t="s">
        <v>2764</v>
      </c>
      <c r="L375" s="51" t="s">
        <v>1217</v>
      </c>
      <c r="M375" s="51" t="s">
        <v>3067</v>
      </c>
      <c r="N375" s="83">
        <f t="shared" si="5"/>
        <v>2799</v>
      </c>
      <c r="O375" s="51" t="s">
        <v>1195</v>
      </c>
      <c r="P375" s="51" t="s">
        <v>1194</v>
      </c>
      <c r="Q375" s="51" t="s">
        <v>2761</v>
      </c>
      <c r="S375" s="50" t="s">
        <v>2762</v>
      </c>
    </row>
    <row r="376" spans="1:19" x14ac:dyDescent="0.2">
      <c r="A376" s="51" t="s">
        <v>1209</v>
      </c>
      <c r="B376" s="51" t="s">
        <v>1573</v>
      </c>
      <c r="C376" s="51" t="s">
        <v>2026</v>
      </c>
      <c r="D376" s="51" t="s">
        <v>1573</v>
      </c>
      <c r="E376" s="51" t="s">
        <v>1572</v>
      </c>
      <c r="F376" s="51" t="s">
        <v>1204</v>
      </c>
      <c r="G376" s="51" t="s">
        <v>1203</v>
      </c>
      <c r="H376" s="51" t="s">
        <v>1202</v>
      </c>
      <c r="I376" s="51" t="s">
        <v>1201</v>
      </c>
      <c r="J376" s="51" t="s">
        <v>2765</v>
      </c>
      <c r="K376" s="51" t="s">
        <v>2764</v>
      </c>
      <c r="L376" s="51" t="s">
        <v>1215</v>
      </c>
      <c r="M376" s="51" t="s">
        <v>3742</v>
      </c>
      <c r="N376" s="83">
        <f t="shared" si="5"/>
        <v>1933</v>
      </c>
      <c r="O376" s="51" t="s">
        <v>1195</v>
      </c>
      <c r="P376" s="51" t="s">
        <v>1194</v>
      </c>
      <c r="Q376" s="51" t="s">
        <v>2761</v>
      </c>
      <c r="S376" s="50" t="s">
        <v>3741</v>
      </c>
    </row>
    <row r="377" spans="1:19" x14ac:dyDescent="0.2">
      <c r="A377" s="51" t="s">
        <v>1209</v>
      </c>
      <c r="B377" s="51" t="s">
        <v>1573</v>
      </c>
      <c r="C377" s="51" t="s">
        <v>2026</v>
      </c>
      <c r="D377" s="51" t="s">
        <v>1573</v>
      </c>
      <c r="E377" s="51" t="s">
        <v>1572</v>
      </c>
      <c r="F377" s="51" t="s">
        <v>1204</v>
      </c>
      <c r="G377" s="51" t="s">
        <v>1203</v>
      </c>
      <c r="H377" s="51" t="s">
        <v>1202</v>
      </c>
      <c r="I377" s="51" t="s">
        <v>1201</v>
      </c>
      <c r="J377" s="51" t="s">
        <v>2765</v>
      </c>
      <c r="K377" s="51" t="s">
        <v>2764</v>
      </c>
      <c r="L377" s="51" t="s">
        <v>1212</v>
      </c>
      <c r="M377" s="51" t="s">
        <v>3740</v>
      </c>
      <c r="N377" s="83">
        <f t="shared" si="5"/>
        <v>5699</v>
      </c>
      <c r="O377" s="51" t="s">
        <v>1195</v>
      </c>
      <c r="P377" s="51" t="s">
        <v>1194</v>
      </c>
      <c r="Q377" s="51" t="s">
        <v>2761</v>
      </c>
      <c r="S377" s="50" t="s">
        <v>3701</v>
      </c>
    </row>
    <row r="378" spans="1:19" x14ac:dyDescent="0.2">
      <c r="A378" s="51" t="s">
        <v>1209</v>
      </c>
      <c r="B378" s="51" t="s">
        <v>1573</v>
      </c>
      <c r="C378" s="51" t="s">
        <v>2026</v>
      </c>
      <c r="D378" s="51" t="s">
        <v>1573</v>
      </c>
      <c r="E378" s="51" t="s">
        <v>1572</v>
      </c>
      <c r="F378" s="51" t="s">
        <v>1204</v>
      </c>
      <c r="G378" s="51" t="s">
        <v>1203</v>
      </c>
      <c r="H378" s="51" t="s">
        <v>1202</v>
      </c>
      <c r="I378" s="51" t="s">
        <v>1201</v>
      </c>
      <c r="J378" s="51" t="s">
        <v>2765</v>
      </c>
      <c r="K378" s="51" t="s">
        <v>2764</v>
      </c>
      <c r="L378" s="51" t="s">
        <v>1198</v>
      </c>
      <c r="M378" s="51" t="s">
        <v>3062</v>
      </c>
      <c r="N378" s="83">
        <f t="shared" si="5"/>
        <v>6580</v>
      </c>
      <c r="O378" s="51" t="s">
        <v>1195</v>
      </c>
      <c r="P378" s="51" t="s">
        <v>1194</v>
      </c>
      <c r="Q378" s="51" t="s">
        <v>2761</v>
      </c>
      <c r="S378" s="50" t="s">
        <v>3739</v>
      </c>
    </row>
    <row r="379" spans="1:19" x14ac:dyDescent="0.2">
      <c r="A379" s="51" t="s">
        <v>1209</v>
      </c>
      <c r="B379" s="51" t="s">
        <v>1573</v>
      </c>
      <c r="C379" s="51" t="s">
        <v>2026</v>
      </c>
      <c r="D379" s="51" t="s">
        <v>1573</v>
      </c>
      <c r="E379" s="51" t="s">
        <v>1572</v>
      </c>
      <c r="F379" s="51" t="s">
        <v>1204</v>
      </c>
      <c r="G379" s="51" t="s">
        <v>1203</v>
      </c>
      <c r="H379" s="51" t="s">
        <v>1202</v>
      </c>
      <c r="I379" s="51" t="s">
        <v>1201</v>
      </c>
      <c r="J379" s="51" t="s">
        <v>2765</v>
      </c>
      <c r="K379" s="51" t="s">
        <v>2764</v>
      </c>
      <c r="L379" s="51" t="s">
        <v>1251</v>
      </c>
      <c r="M379" s="51" t="s">
        <v>3738</v>
      </c>
      <c r="N379" s="83">
        <f t="shared" si="5"/>
        <v>2319.0700000000002</v>
      </c>
      <c r="O379" s="51" t="s">
        <v>1195</v>
      </c>
      <c r="P379" s="51" t="s">
        <v>1194</v>
      </c>
      <c r="Q379" s="51" t="s">
        <v>2761</v>
      </c>
      <c r="S379" s="50" t="s">
        <v>3798</v>
      </c>
    </row>
    <row r="380" spans="1:19" x14ac:dyDescent="0.2">
      <c r="A380" s="51" t="s">
        <v>1209</v>
      </c>
      <c r="B380" s="51" t="s">
        <v>1573</v>
      </c>
      <c r="C380" s="51" t="s">
        <v>2026</v>
      </c>
      <c r="D380" s="51" t="s">
        <v>1573</v>
      </c>
      <c r="E380" s="51" t="s">
        <v>1572</v>
      </c>
      <c r="F380" s="51" t="s">
        <v>1204</v>
      </c>
      <c r="G380" s="51" t="s">
        <v>1203</v>
      </c>
      <c r="H380" s="51" t="s">
        <v>1202</v>
      </c>
      <c r="I380" s="51" t="s">
        <v>1201</v>
      </c>
      <c r="J380" s="51" t="s">
        <v>2765</v>
      </c>
      <c r="K380" s="51" t="s">
        <v>2764</v>
      </c>
      <c r="L380" s="51" t="s">
        <v>1248</v>
      </c>
      <c r="M380" s="51" t="s">
        <v>3797</v>
      </c>
      <c r="N380" s="83">
        <f t="shared" si="5"/>
        <v>2533</v>
      </c>
      <c r="O380" s="51" t="s">
        <v>1195</v>
      </c>
      <c r="P380" s="51" t="s">
        <v>1194</v>
      </c>
      <c r="Q380" s="51" t="s">
        <v>2761</v>
      </c>
      <c r="S380" s="50" t="s">
        <v>3796</v>
      </c>
    </row>
    <row r="381" spans="1:19" x14ac:dyDescent="0.2">
      <c r="A381" s="51" t="s">
        <v>1209</v>
      </c>
      <c r="B381" s="51" t="s">
        <v>1573</v>
      </c>
      <c r="C381" s="51" t="s">
        <v>2026</v>
      </c>
      <c r="D381" s="51" t="s">
        <v>1573</v>
      </c>
      <c r="E381" s="51" t="s">
        <v>1572</v>
      </c>
      <c r="F381" s="51" t="s">
        <v>1204</v>
      </c>
      <c r="G381" s="51" t="s">
        <v>1203</v>
      </c>
      <c r="H381" s="51" t="s">
        <v>1202</v>
      </c>
      <c r="I381" s="51" t="s">
        <v>1201</v>
      </c>
      <c r="J381" s="51" t="s">
        <v>2765</v>
      </c>
      <c r="K381" s="51" t="s">
        <v>2764</v>
      </c>
      <c r="L381" s="51" t="s">
        <v>1246</v>
      </c>
      <c r="M381" s="51" t="s">
        <v>3735</v>
      </c>
      <c r="N381" s="83">
        <f t="shared" si="5"/>
        <v>2299</v>
      </c>
      <c r="O381" s="51" t="s">
        <v>1195</v>
      </c>
      <c r="P381" s="51" t="s">
        <v>1194</v>
      </c>
      <c r="Q381" s="51" t="s">
        <v>2761</v>
      </c>
      <c r="S381" s="50" t="s">
        <v>2872</v>
      </c>
    </row>
    <row r="382" spans="1:19" x14ac:dyDescent="0.2">
      <c r="A382" s="51" t="s">
        <v>1209</v>
      </c>
      <c r="B382" s="51" t="s">
        <v>1573</v>
      </c>
      <c r="C382" s="51" t="s">
        <v>2026</v>
      </c>
      <c r="D382" s="51" t="s">
        <v>1573</v>
      </c>
      <c r="E382" s="51" t="s">
        <v>1572</v>
      </c>
      <c r="F382" s="51" t="s">
        <v>1204</v>
      </c>
      <c r="G382" s="51" t="s">
        <v>1203</v>
      </c>
      <c r="H382" s="51" t="s">
        <v>1202</v>
      </c>
      <c r="I382" s="51" t="s">
        <v>1201</v>
      </c>
      <c r="J382" s="51" t="s">
        <v>2765</v>
      </c>
      <c r="K382" s="51" t="s">
        <v>2764</v>
      </c>
      <c r="L382" s="51" t="s">
        <v>1244</v>
      </c>
      <c r="M382" s="51" t="s">
        <v>3479</v>
      </c>
      <c r="N382" s="83">
        <f t="shared" si="5"/>
        <v>1881.67</v>
      </c>
      <c r="O382" s="51" t="s">
        <v>1195</v>
      </c>
      <c r="P382" s="51" t="s">
        <v>1194</v>
      </c>
      <c r="Q382" s="51" t="s">
        <v>2761</v>
      </c>
      <c r="S382" s="50" t="s">
        <v>3795</v>
      </c>
    </row>
    <row r="383" spans="1:19" x14ac:dyDescent="0.2">
      <c r="A383" s="51" t="s">
        <v>1209</v>
      </c>
      <c r="B383" s="51" t="s">
        <v>1573</v>
      </c>
      <c r="C383" s="51" t="s">
        <v>2026</v>
      </c>
      <c r="D383" s="51" t="s">
        <v>1573</v>
      </c>
      <c r="E383" s="51" t="s">
        <v>1572</v>
      </c>
      <c r="F383" s="51" t="s">
        <v>1204</v>
      </c>
      <c r="G383" s="51" t="s">
        <v>1203</v>
      </c>
      <c r="H383" s="51" t="s">
        <v>1202</v>
      </c>
      <c r="I383" s="51" t="s">
        <v>1201</v>
      </c>
      <c r="J383" s="51" t="s">
        <v>2765</v>
      </c>
      <c r="K383" s="51" t="s">
        <v>2764</v>
      </c>
      <c r="L383" s="51" t="s">
        <v>1242</v>
      </c>
      <c r="M383" s="51" t="s">
        <v>3184</v>
      </c>
      <c r="N383" s="83">
        <f t="shared" si="5"/>
        <v>1798</v>
      </c>
      <c r="O383" s="51" t="s">
        <v>1195</v>
      </c>
      <c r="P383" s="51" t="s">
        <v>1194</v>
      </c>
      <c r="Q383" s="51" t="s">
        <v>2761</v>
      </c>
      <c r="S383" s="50" t="s">
        <v>3734</v>
      </c>
    </row>
    <row r="384" spans="1:19" x14ac:dyDescent="0.2">
      <c r="A384" s="51" t="s">
        <v>1209</v>
      </c>
      <c r="B384" s="51" t="s">
        <v>1573</v>
      </c>
      <c r="C384" s="51" t="s">
        <v>2026</v>
      </c>
      <c r="D384" s="51" t="s">
        <v>1573</v>
      </c>
      <c r="E384" s="51" t="s">
        <v>1572</v>
      </c>
      <c r="F384" s="51" t="s">
        <v>1204</v>
      </c>
      <c r="G384" s="51" t="s">
        <v>1203</v>
      </c>
      <c r="H384" s="51" t="s">
        <v>1202</v>
      </c>
      <c r="I384" s="51" t="s">
        <v>1201</v>
      </c>
      <c r="J384" s="51" t="s">
        <v>2765</v>
      </c>
      <c r="K384" s="51" t="s">
        <v>2764</v>
      </c>
      <c r="L384" s="51" t="s">
        <v>1238</v>
      </c>
      <c r="M384" s="51" t="s">
        <v>3054</v>
      </c>
      <c r="N384" s="83">
        <f t="shared" si="5"/>
        <v>2950</v>
      </c>
      <c r="O384" s="51" t="s">
        <v>1195</v>
      </c>
      <c r="P384" s="51" t="s">
        <v>1194</v>
      </c>
      <c r="Q384" s="51" t="s">
        <v>2761</v>
      </c>
      <c r="S384" s="50" t="s">
        <v>2866</v>
      </c>
    </row>
    <row r="385" spans="1:19" x14ac:dyDescent="0.2">
      <c r="A385" s="51" t="s">
        <v>1209</v>
      </c>
      <c r="B385" s="51" t="s">
        <v>1573</v>
      </c>
      <c r="C385" s="51" t="s">
        <v>2026</v>
      </c>
      <c r="D385" s="51" t="s">
        <v>1573</v>
      </c>
      <c r="E385" s="51" t="s">
        <v>1572</v>
      </c>
      <c r="F385" s="51" t="s">
        <v>1204</v>
      </c>
      <c r="G385" s="51" t="s">
        <v>1203</v>
      </c>
      <c r="H385" s="51" t="s">
        <v>1202</v>
      </c>
      <c r="I385" s="51" t="s">
        <v>1201</v>
      </c>
      <c r="J385" s="51" t="s">
        <v>2765</v>
      </c>
      <c r="K385" s="51" t="s">
        <v>2764</v>
      </c>
      <c r="L385" s="51" t="s">
        <v>1488</v>
      </c>
      <c r="M385" s="51" t="s">
        <v>3052</v>
      </c>
      <c r="N385" s="83">
        <f t="shared" si="5"/>
        <v>1681</v>
      </c>
      <c r="O385" s="51" t="s">
        <v>1195</v>
      </c>
      <c r="P385" s="51" t="s">
        <v>1194</v>
      </c>
      <c r="Q385" s="51" t="s">
        <v>2761</v>
      </c>
      <c r="S385" s="50" t="s">
        <v>3733</v>
      </c>
    </row>
    <row r="386" spans="1:19" x14ac:dyDescent="0.2">
      <c r="A386" s="51" t="s">
        <v>1209</v>
      </c>
      <c r="B386" s="51" t="s">
        <v>1573</v>
      </c>
      <c r="C386" s="51" t="s">
        <v>2026</v>
      </c>
      <c r="D386" s="51" t="s">
        <v>1573</v>
      </c>
      <c r="E386" s="51" t="s">
        <v>1572</v>
      </c>
      <c r="F386" s="51" t="s">
        <v>1204</v>
      </c>
      <c r="G386" s="51" t="s">
        <v>1203</v>
      </c>
      <c r="H386" s="51" t="s">
        <v>1202</v>
      </c>
      <c r="I386" s="51" t="s">
        <v>1201</v>
      </c>
      <c r="J386" s="51" t="s">
        <v>2765</v>
      </c>
      <c r="K386" s="51" t="s">
        <v>2764</v>
      </c>
      <c r="L386" s="51" t="s">
        <v>1486</v>
      </c>
      <c r="M386" s="51" t="s">
        <v>3476</v>
      </c>
      <c r="N386" s="83">
        <f t="shared" si="5"/>
        <v>2869</v>
      </c>
      <c r="O386" s="51" t="s">
        <v>1195</v>
      </c>
      <c r="P386" s="51" t="s">
        <v>1194</v>
      </c>
      <c r="Q386" s="51" t="s">
        <v>2761</v>
      </c>
      <c r="S386" s="50" t="s">
        <v>3732</v>
      </c>
    </row>
    <row r="387" spans="1:19" x14ac:dyDescent="0.2">
      <c r="A387" s="51" t="s">
        <v>1209</v>
      </c>
      <c r="B387" s="51" t="s">
        <v>1573</v>
      </c>
      <c r="C387" s="51" t="s">
        <v>2026</v>
      </c>
      <c r="D387" s="51" t="s">
        <v>1573</v>
      </c>
      <c r="E387" s="51" t="s">
        <v>1572</v>
      </c>
      <c r="F387" s="51" t="s">
        <v>1204</v>
      </c>
      <c r="G387" s="51" t="s">
        <v>1203</v>
      </c>
      <c r="H387" s="51" t="s">
        <v>1202</v>
      </c>
      <c r="I387" s="51" t="s">
        <v>1201</v>
      </c>
      <c r="J387" s="51" t="s">
        <v>2765</v>
      </c>
      <c r="K387" s="51" t="s">
        <v>2764</v>
      </c>
      <c r="L387" s="51" t="s">
        <v>1484</v>
      </c>
      <c r="M387" s="51" t="s">
        <v>3731</v>
      </c>
      <c r="N387" s="83">
        <f t="shared" si="5"/>
        <v>7816.66</v>
      </c>
      <c r="O387" s="51" t="s">
        <v>1195</v>
      </c>
      <c r="P387" s="51" t="s">
        <v>1194</v>
      </c>
      <c r="Q387" s="51" t="s">
        <v>2761</v>
      </c>
      <c r="S387" s="50" t="s">
        <v>3794</v>
      </c>
    </row>
    <row r="388" spans="1:19" x14ac:dyDescent="0.2">
      <c r="A388" s="51" t="s">
        <v>1209</v>
      </c>
      <c r="B388" s="51" t="s">
        <v>1573</v>
      </c>
      <c r="C388" s="51" t="s">
        <v>2026</v>
      </c>
      <c r="D388" s="51" t="s">
        <v>1573</v>
      </c>
      <c r="E388" s="51" t="s">
        <v>1572</v>
      </c>
      <c r="F388" s="51" t="s">
        <v>1204</v>
      </c>
      <c r="G388" s="51" t="s">
        <v>1203</v>
      </c>
      <c r="H388" s="51" t="s">
        <v>1202</v>
      </c>
      <c r="I388" s="51" t="s">
        <v>1201</v>
      </c>
      <c r="J388" s="51" t="s">
        <v>2765</v>
      </c>
      <c r="K388" s="51" t="s">
        <v>2764</v>
      </c>
      <c r="L388" s="51" t="s">
        <v>1482</v>
      </c>
      <c r="M388" s="51" t="s">
        <v>3729</v>
      </c>
      <c r="N388" s="83">
        <f t="shared" si="5"/>
        <v>2199</v>
      </c>
      <c r="O388" s="51" t="s">
        <v>1195</v>
      </c>
      <c r="P388" s="51" t="s">
        <v>1194</v>
      </c>
      <c r="Q388" s="51" t="s">
        <v>2761</v>
      </c>
      <c r="S388" s="50" t="s">
        <v>2830</v>
      </c>
    </row>
    <row r="389" spans="1:19" x14ac:dyDescent="0.2">
      <c r="A389" s="51" t="s">
        <v>1209</v>
      </c>
      <c r="B389" s="51" t="s">
        <v>1573</v>
      </c>
      <c r="C389" s="51" t="s">
        <v>2026</v>
      </c>
      <c r="D389" s="51" t="s">
        <v>1573</v>
      </c>
      <c r="E389" s="51" t="s">
        <v>1572</v>
      </c>
      <c r="F389" s="51" t="s">
        <v>1204</v>
      </c>
      <c r="G389" s="51" t="s">
        <v>1203</v>
      </c>
      <c r="H389" s="51" t="s">
        <v>1202</v>
      </c>
      <c r="I389" s="51" t="s">
        <v>1201</v>
      </c>
      <c r="J389" s="51" t="s">
        <v>2765</v>
      </c>
      <c r="K389" s="51" t="s">
        <v>2764</v>
      </c>
      <c r="L389" s="51" t="s">
        <v>1481</v>
      </c>
      <c r="M389" s="51" t="s">
        <v>3045</v>
      </c>
      <c r="N389" s="83">
        <f t="shared" si="5"/>
        <v>1899</v>
      </c>
      <c r="O389" s="51" t="s">
        <v>1195</v>
      </c>
      <c r="P389" s="51" t="s">
        <v>1194</v>
      </c>
      <c r="Q389" s="51" t="s">
        <v>2761</v>
      </c>
      <c r="S389" s="50" t="s">
        <v>2880</v>
      </c>
    </row>
    <row r="390" spans="1:19" x14ac:dyDescent="0.2">
      <c r="A390" s="51" t="s">
        <v>1209</v>
      </c>
      <c r="B390" s="51" t="s">
        <v>1573</v>
      </c>
      <c r="C390" s="51" t="s">
        <v>2026</v>
      </c>
      <c r="D390" s="51" t="s">
        <v>1573</v>
      </c>
      <c r="E390" s="51" t="s">
        <v>1572</v>
      </c>
      <c r="F390" s="51" t="s">
        <v>1204</v>
      </c>
      <c r="G390" s="51" t="s">
        <v>1203</v>
      </c>
      <c r="H390" s="51" t="s">
        <v>1202</v>
      </c>
      <c r="I390" s="51" t="s">
        <v>1201</v>
      </c>
      <c r="J390" s="51" t="s">
        <v>2765</v>
      </c>
      <c r="K390" s="51" t="s">
        <v>2764</v>
      </c>
      <c r="L390" s="51" t="s">
        <v>1478</v>
      </c>
      <c r="M390" s="51" t="s">
        <v>3727</v>
      </c>
      <c r="N390" s="83">
        <f t="shared" si="5"/>
        <v>1509</v>
      </c>
      <c r="O390" s="51" t="s">
        <v>1195</v>
      </c>
      <c r="P390" s="51" t="s">
        <v>1194</v>
      </c>
      <c r="Q390" s="51" t="s">
        <v>2761</v>
      </c>
      <c r="S390" s="50" t="s">
        <v>3249</v>
      </c>
    </row>
    <row r="391" spans="1:19" x14ac:dyDescent="0.2">
      <c r="A391" s="51" t="s">
        <v>1209</v>
      </c>
      <c r="B391" s="51" t="s">
        <v>1573</v>
      </c>
      <c r="C391" s="51" t="s">
        <v>2026</v>
      </c>
      <c r="D391" s="51" t="s">
        <v>1573</v>
      </c>
      <c r="E391" s="51" t="s">
        <v>1572</v>
      </c>
      <c r="F391" s="51" t="s">
        <v>1204</v>
      </c>
      <c r="G391" s="51" t="s">
        <v>1203</v>
      </c>
      <c r="H391" s="51" t="s">
        <v>1202</v>
      </c>
      <c r="I391" s="51" t="s">
        <v>1201</v>
      </c>
      <c r="J391" s="51" t="s">
        <v>2765</v>
      </c>
      <c r="K391" s="51" t="s">
        <v>2764</v>
      </c>
      <c r="L391" s="51" t="s">
        <v>1535</v>
      </c>
      <c r="M391" s="51" t="s">
        <v>3725</v>
      </c>
      <c r="N391" s="83">
        <f t="shared" si="5"/>
        <v>2859</v>
      </c>
      <c r="O391" s="51" t="s">
        <v>1195</v>
      </c>
      <c r="P391" s="51" t="s">
        <v>1194</v>
      </c>
      <c r="Q391" s="51" t="s">
        <v>2761</v>
      </c>
      <c r="S391" s="50" t="s">
        <v>3724</v>
      </c>
    </row>
    <row r="392" spans="1:19" x14ac:dyDescent="0.2">
      <c r="A392" s="51" t="s">
        <v>1209</v>
      </c>
      <c r="B392" s="51" t="s">
        <v>1573</v>
      </c>
      <c r="C392" s="51" t="s">
        <v>2026</v>
      </c>
      <c r="D392" s="51" t="s">
        <v>1573</v>
      </c>
      <c r="E392" s="51" t="s">
        <v>1572</v>
      </c>
      <c r="F392" s="51" t="s">
        <v>1204</v>
      </c>
      <c r="G392" s="51" t="s">
        <v>1203</v>
      </c>
      <c r="H392" s="51" t="s">
        <v>1202</v>
      </c>
      <c r="I392" s="51" t="s">
        <v>1201</v>
      </c>
      <c r="J392" s="51" t="s">
        <v>2765</v>
      </c>
      <c r="K392" s="51" t="s">
        <v>2764</v>
      </c>
      <c r="L392" s="51" t="s">
        <v>1533</v>
      </c>
      <c r="M392" s="51" t="s">
        <v>3723</v>
      </c>
      <c r="N392" s="83">
        <f t="shared" si="5"/>
        <v>3320</v>
      </c>
      <c r="O392" s="51" t="s">
        <v>1195</v>
      </c>
      <c r="P392" s="51" t="s">
        <v>1194</v>
      </c>
      <c r="Q392" s="51" t="s">
        <v>2761</v>
      </c>
      <c r="S392" s="50" t="s">
        <v>3793</v>
      </c>
    </row>
    <row r="393" spans="1:19" x14ac:dyDescent="0.2">
      <c r="A393" s="51" t="s">
        <v>1209</v>
      </c>
      <c r="B393" s="51" t="s">
        <v>1573</v>
      </c>
      <c r="C393" s="51" t="s">
        <v>2026</v>
      </c>
      <c r="D393" s="51" t="s">
        <v>1563</v>
      </c>
      <c r="E393" s="51" t="s">
        <v>1562</v>
      </c>
      <c r="F393" s="51" t="s">
        <v>1204</v>
      </c>
      <c r="G393" s="51" t="s">
        <v>1203</v>
      </c>
      <c r="H393" s="51" t="s">
        <v>1202</v>
      </c>
      <c r="I393" s="51" t="s">
        <v>1201</v>
      </c>
      <c r="J393" s="51" t="s">
        <v>2765</v>
      </c>
      <c r="K393" s="51" t="s">
        <v>2764</v>
      </c>
      <c r="L393" s="51" t="s">
        <v>1222</v>
      </c>
      <c r="M393" s="51" t="s">
        <v>3242</v>
      </c>
      <c r="N393" s="83">
        <f t="shared" ref="N393:N456" si="6">VALUE(S393)</f>
        <v>1830</v>
      </c>
      <c r="O393" s="51" t="s">
        <v>1195</v>
      </c>
      <c r="P393" s="51" t="s">
        <v>1194</v>
      </c>
      <c r="Q393" s="51" t="s">
        <v>2761</v>
      </c>
      <c r="S393" s="50" t="s">
        <v>3485</v>
      </c>
    </row>
    <row r="394" spans="1:19" x14ac:dyDescent="0.2">
      <c r="A394" s="51" t="s">
        <v>1209</v>
      </c>
      <c r="B394" s="51" t="s">
        <v>1573</v>
      </c>
      <c r="C394" s="51" t="s">
        <v>2026</v>
      </c>
      <c r="D394" s="51" t="s">
        <v>1563</v>
      </c>
      <c r="E394" s="51" t="s">
        <v>1562</v>
      </c>
      <c r="F394" s="51" t="s">
        <v>1204</v>
      </c>
      <c r="G394" s="51" t="s">
        <v>1203</v>
      </c>
      <c r="H394" s="51" t="s">
        <v>1202</v>
      </c>
      <c r="I394" s="51" t="s">
        <v>1201</v>
      </c>
      <c r="J394" s="51" t="s">
        <v>2765</v>
      </c>
      <c r="K394" s="51" t="s">
        <v>2764</v>
      </c>
      <c r="L394" s="51" t="s">
        <v>1219</v>
      </c>
      <c r="M394" s="51" t="s">
        <v>3240</v>
      </c>
      <c r="N394" s="83">
        <f t="shared" si="6"/>
        <v>21360.11</v>
      </c>
      <c r="O394" s="51" t="s">
        <v>1195</v>
      </c>
      <c r="P394" s="51" t="s">
        <v>1194</v>
      </c>
      <c r="Q394" s="51" t="s">
        <v>2771</v>
      </c>
      <c r="S394" s="50" t="s">
        <v>3792</v>
      </c>
    </row>
    <row r="395" spans="1:19" x14ac:dyDescent="0.2">
      <c r="A395" s="51" t="s">
        <v>1209</v>
      </c>
      <c r="B395" s="51" t="s">
        <v>1573</v>
      </c>
      <c r="C395" s="51" t="s">
        <v>2026</v>
      </c>
      <c r="D395" s="51" t="s">
        <v>1563</v>
      </c>
      <c r="E395" s="51" t="s">
        <v>1562</v>
      </c>
      <c r="F395" s="51" t="s">
        <v>1204</v>
      </c>
      <c r="G395" s="51" t="s">
        <v>1203</v>
      </c>
      <c r="H395" s="51" t="s">
        <v>1202</v>
      </c>
      <c r="I395" s="51" t="s">
        <v>1201</v>
      </c>
      <c r="J395" s="51" t="s">
        <v>2765</v>
      </c>
      <c r="K395" s="51" t="s">
        <v>2764</v>
      </c>
      <c r="L395" s="51" t="s">
        <v>1217</v>
      </c>
      <c r="M395" s="51" t="s">
        <v>3791</v>
      </c>
      <c r="N395" s="83">
        <f t="shared" si="6"/>
        <v>20124.82</v>
      </c>
      <c r="O395" s="51" t="s">
        <v>1195</v>
      </c>
      <c r="P395" s="51" t="s">
        <v>1194</v>
      </c>
      <c r="Q395" s="51" t="s">
        <v>2771</v>
      </c>
      <c r="S395" s="50" t="s">
        <v>3790</v>
      </c>
    </row>
    <row r="396" spans="1:19" x14ac:dyDescent="0.2">
      <c r="A396" s="51" t="s">
        <v>1209</v>
      </c>
      <c r="B396" s="51" t="s">
        <v>1573</v>
      </c>
      <c r="C396" s="51" t="s">
        <v>2026</v>
      </c>
      <c r="D396" s="51" t="s">
        <v>1563</v>
      </c>
      <c r="E396" s="51" t="s">
        <v>1562</v>
      </c>
      <c r="F396" s="51" t="s">
        <v>1204</v>
      </c>
      <c r="G396" s="51" t="s">
        <v>1203</v>
      </c>
      <c r="H396" s="51" t="s">
        <v>1202</v>
      </c>
      <c r="I396" s="51" t="s">
        <v>1201</v>
      </c>
      <c r="J396" s="51" t="s">
        <v>2765</v>
      </c>
      <c r="K396" s="51" t="s">
        <v>2764</v>
      </c>
      <c r="L396" s="51" t="s">
        <v>1215</v>
      </c>
      <c r="M396" s="51" t="s">
        <v>3032</v>
      </c>
      <c r="N396" s="83">
        <f t="shared" si="6"/>
        <v>1350</v>
      </c>
      <c r="O396" s="51" t="s">
        <v>1195</v>
      </c>
      <c r="P396" s="51" t="s">
        <v>1194</v>
      </c>
      <c r="Q396" s="51" t="s">
        <v>2761</v>
      </c>
      <c r="S396" s="50" t="s">
        <v>2842</v>
      </c>
    </row>
    <row r="397" spans="1:19" x14ac:dyDescent="0.2">
      <c r="A397" s="51" t="s">
        <v>1209</v>
      </c>
      <c r="B397" s="51" t="s">
        <v>1573</v>
      </c>
      <c r="C397" s="51" t="s">
        <v>2026</v>
      </c>
      <c r="D397" s="51" t="s">
        <v>1556</v>
      </c>
      <c r="E397" s="51" t="s">
        <v>1555</v>
      </c>
      <c r="F397" s="51" t="s">
        <v>1204</v>
      </c>
      <c r="G397" s="51" t="s">
        <v>1203</v>
      </c>
      <c r="H397" s="51" t="s">
        <v>1202</v>
      </c>
      <c r="I397" s="51" t="s">
        <v>1201</v>
      </c>
      <c r="J397" s="51" t="s">
        <v>2765</v>
      </c>
      <c r="K397" s="51" t="s">
        <v>2764</v>
      </c>
      <c r="L397" s="51" t="s">
        <v>1222</v>
      </c>
      <c r="M397" s="51" t="s">
        <v>3465</v>
      </c>
      <c r="N397" s="83">
        <f t="shared" si="6"/>
        <v>20749</v>
      </c>
      <c r="O397" s="51" t="s">
        <v>1195</v>
      </c>
      <c r="P397" s="51" t="s">
        <v>1194</v>
      </c>
      <c r="Q397" s="51" t="s">
        <v>2771</v>
      </c>
      <c r="S397" s="50" t="s">
        <v>3789</v>
      </c>
    </row>
    <row r="398" spans="1:19" x14ac:dyDescent="0.2">
      <c r="A398" s="51" t="s">
        <v>1209</v>
      </c>
      <c r="B398" s="51" t="s">
        <v>1573</v>
      </c>
      <c r="C398" s="51" t="s">
        <v>2026</v>
      </c>
      <c r="D398" s="51" t="s">
        <v>1556</v>
      </c>
      <c r="E398" s="51" t="s">
        <v>1555</v>
      </c>
      <c r="F398" s="51" t="s">
        <v>1204</v>
      </c>
      <c r="G398" s="51" t="s">
        <v>1203</v>
      </c>
      <c r="H398" s="51" t="s">
        <v>1202</v>
      </c>
      <c r="I398" s="51" t="s">
        <v>1201</v>
      </c>
      <c r="J398" s="51" t="s">
        <v>2765</v>
      </c>
      <c r="K398" s="51" t="s">
        <v>2764</v>
      </c>
      <c r="L398" s="51" t="s">
        <v>1219</v>
      </c>
      <c r="M398" s="51" t="s">
        <v>3717</v>
      </c>
      <c r="N398" s="83">
        <f t="shared" si="6"/>
        <v>2099</v>
      </c>
      <c r="O398" s="51" t="s">
        <v>1195</v>
      </c>
      <c r="P398" s="51" t="s">
        <v>1194</v>
      </c>
      <c r="Q398" s="51" t="s">
        <v>2761</v>
      </c>
      <c r="S398" s="50" t="s">
        <v>2783</v>
      </c>
    </row>
    <row r="399" spans="1:19" x14ac:dyDescent="0.2">
      <c r="A399" s="51" t="s">
        <v>1209</v>
      </c>
      <c r="B399" s="51" t="s">
        <v>1573</v>
      </c>
      <c r="C399" s="51" t="s">
        <v>2026</v>
      </c>
      <c r="D399" s="51" t="s">
        <v>1556</v>
      </c>
      <c r="E399" s="51" t="s">
        <v>1555</v>
      </c>
      <c r="F399" s="51" t="s">
        <v>1204</v>
      </c>
      <c r="G399" s="51" t="s">
        <v>1203</v>
      </c>
      <c r="H399" s="51" t="s">
        <v>1202</v>
      </c>
      <c r="I399" s="51" t="s">
        <v>1201</v>
      </c>
      <c r="J399" s="51" t="s">
        <v>2765</v>
      </c>
      <c r="K399" s="51" t="s">
        <v>2764</v>
      </c>
      <c r="L399" s="51" t="s">
        <v>1217</v>
      </c>
      <c r="M399" s="51" t="s">
        <v>3716</v>
      </c>
      <c r="N399" s="83">
        <f t="shared" si="6"/>
        <v>33990</v>
      </c>
      <c r="O399" s="51" t="s">
        <v>1195</v>
      </c>
      <c r="P399" s="51" t="s">
        <v>1194</v>
      </c>
      <c r="Q399" s="51" t="s">
        <v>2771</v>
      </c>
      <c r="S399" s="50" t="s">
        <v>3715</v>
      </c>
    </row>
    <row r="400" spans="1:19" x14ac:dyDescent="0.2">
      <c r="A400" s="51" t="s">
        <v>1209</v>
      </c>
      <c r="B400" s="51" t="s">
        <v>1573</v>
      </c>
      <c r="C400" s="51" t="s">
        <v>2026</v>
      </c>
      <c r="D400" s="51" t="s">
        <v>1556</v>
      </c>
      <c r="E400" s="51" t="s">
        <v>1555</v>
      </c>
      <c r="F400" s="51" t="s">
        <v>1204</v>
      </c>
      <c r="G400" s="51" t="s">
        <v>1203</v>
      </c>
      <c r="H400" s="51" t="s">
        <v>1202</v>
      </c>
      <c r="I400" s="51" t="s">
        <v>1201</v>
      </c>
      <c r="J400" s="51" t="s">
        <v>2765</v>
      </c>
      <c r="K400" s="51" t="s">
        <v>2764</v>
      </c>
      <c r="L400" s="51" t="s">
        <v>1215</v>
      </c>
      <c r="M400" s="51" t="s">
        <v>3714</v>
      </c>
      <c r="N400" s="83">
        <f t="shared" si="6"/>
        <v>2652.32</v>
      </c>
      <c r="O400" s="51" t="s">
        <v>1195</v>
      </c>
      <c r="P400" s="51" t="s">
        <v>1194</v>
      </c>
      <c r="Q400" s="51" t="s">
        <v>2761</v>
      </c>
      <c r="S400" s="50" t="s">
        <v>3788</v>
      </c>
    </row>
    <row r="401" spans="1:19" x14ac:dyDescent="0.2">
      <c r="A401" s="51" t="s">
        <v>1209</v>
      </c>
      <c r="B401" s="51" t="s">
        <v>1573</v>
      </c>
      <c r="C401" s="51" t="s">
        <v>2026</v>
      </c>
      <c r="D401" s="51" t="s">
        <v>1547</v>
      </c>
      <c r="E401" s="51" t="s">
        <v>1546</v>
      </c>
      <c r="F401" s="51" t="s">
        <v>1204</v>
      </c>
      <c r="G401" s="51" t="s">
        <v>1203</v>
      </c>
      <c r="H401" s="51" t="s">
        <v>1202</v>
      </c>
      <c r="I401" s="51" t="s">
        <v>1201</v>
      </c>
      <c r="J401" s="51" t="s">
        <v>2765</v>
      </c>
      <c r="K401" s="51" t="s">
        <v>2764</v>
      </c>
      <c r="L401" s="51" t="s">
        <v>1222</v>
      </c>
      <c r="M401" s="51" t="s">
        <v>3459</v>
      </c>
      <c r="N401" s="83">
        <f t="shared" si="6"/>
        <v>20999</v>
      </c>
      <c r="O401" s="51" t="s">
        <v>1195</v>
      </c>
      <c r="P401" s="51" t="s">
        <v>1194</v>
      </c>
      <c r="Q401" s="51" t="s">
        <v>2771</v>
      </c>
      <c r="S401" s="50" t="s">
        <v>2954</v>
      </c>
    </row>
    <row r="402" spans="1:19" x14ac:dyDescent="0.2">
      <c r="A402" s="51" t="s">
        <v>1209</v>
      </c>
      <c r="B402" s="51" t="s">
        <v>1573</v>
      </c>
      <c r="C402" s="51" t="s">
        <v>2026</v>
      </c>
      <c r="D402" s="51" t="s">
        <v>1547</v>
      </c>
      <c r="E402" s="51" t="s">
        <v>1546</v>
      </c>
      <c r="F402" s="51" t="s">
        <v>1204</v>
      </c>
      <c r="G402" s="51" t="s">
        <v>1203</v>
      </c>
      <c r="H402" s="51" t="s">
        <v>1202</v>
      </c>
      <c r="I402" s="51" t="s">
        <v>1201</v>
      </c>
      <c r="J402" s="51" t="s">
        <v>2765</v>
      </c>
      <c r="K402" s="51" t="s">
        <v>2764</v>
      </c>
      <c r="L402" s="51" t="s">
        <v>1219</v>
      </c>
      <c r="M402" s="51" t="s">
        <v>3025</v>
      </c>
      <c r="N402" s="83">
        <f t="shared" si="6"/>
        <v>1075.58</v>
      </c>
      <c r="O402" s="51" t="s">
        <v>1195</v>
      </c>
      <c r="P402" s="51" t="s">
        <v>1194</v>
      </c>
      <c r="Q402" s="51" t="s">
        <v>2761</v>
      </c>
      <c r="S402" s="50" t="s">
        <v>3787</v>
      </c>
    </row>
    <row r="403" spans="1:19" x14ac:dyDescent="0.2">
      <c r="A403" s="51" t="s">
        <v>1209</v>
      </c>
      <c r="B403" s="51" t="s">
        <v>1573</v>
      </c>
      <c r="C403" s="51" t="s">
        <v>2026</v>
      </c>
      <c r="D403" s="51" t="s">
        <v>1547</v>
      </c>
      <c r="E403" s="51" t="s">
        <v>1546</v>
      </c>
      <c r="F403" s="51" t="s">
        <v>1204</v>
      </c>
      <c r="G403" s="51" t="s">
        <v>1203</v>
      </c>
      <c r="H403" s="51" t="s">
        <v>1202</v>
      </c>
      <c r="I403" s="51" t="s">
        <v>1201</v>
      </c>
      <c r="J403" s="51" t="s">
        <v>2765</v>
      </c>
      <c r="K403" s="51" t="s">
        <v>2764</v>
      </c>
      <c r="L403" s="51" t="s">
        <v>1217</v>
      </c>
      <c r="M403" s="51" t="s">
        <v>3711</v>
      </c>
      <c r="N403" s="83">
        <f t="shared" si="6"/>
        <v>2999</v>
      </c>
      <c r="O403" s="51" t="s">
        <v>1195</v>
      </c>
      <c r="P403" s="51" t="s">
        <v>1194</v>
      </c>
      <c r="Q403" s="51" t="s">
        <v>2761</v>
      </c>
      <c r="S403" s="50" t="s">
        <v>2963</v>
      </c>
    </row>
    <row r="404" spans="1:19" x14ac:dyDescent="0.2">
      <c r="A404" s="51" t="s">
        <v>1209</v>
      </c>
      <c r="B404" s="51" t="s">
        <v>1573</v>
      </c>
      <c r="C404" s="51" t="s">
        <v>2026</v>
      </c>
      <c r="D404" s="51" t="s">
        <v>1547</v>
      </c>
      <c r="E404" s="51" t="s">
        <v>1546</v>
      </c>
      <c r="F404" s="51" t="s">
        <v>1204</v>
      </c>
      <c r="G404" s="51" t="s">
        <v>1203</v>
      </c>
      <c r="H404" s="51" t="s">
        <v>1202</v>
      </c>
      <c r="I404" s="51" t="s">
        <v>1201</v>
      </c>
      <c r="J404" s="51" t="s">
        <v>2765</v>
      </c>
      <c r="K404" s="51" t="s">
        <v>2764</v>
      </c>
      <c r="L404" s="51" t="s">
        <v>1215</v>
      </c>
      <c r="M404" s="51" t="s">
        <v>3710</v>
      </c>
      <c r="N404" s="83">
        <f t="shared" si="6"/>
        <v>2699</v>
      </c>
      <c r="O404" s="51" t="s">
        <v>1195</v>
      </c>
      <c r="P404" s="51" t="s">
        <v>1194</v>
      </c>
      <c r="Q404" s="51" t="s">
        <v>2761</v>
      </c>
      <c r="S404" s="50" t="s">
        <v>3140</v>
      </c>
    </row>
    <row r="405" spans="1:19" x14ac:dyDescent="0.2">
      <c r="A405" s="51" t="s">
        <v>1209</v>
      </c>
      <c r="B405" s="51" t="s">
        <v>1573</v>
      </c>
      <c r="C405" s="51" t="s">
        <v>2026</v>
      </c>
      <c r="D405" s="51" t="s">
        <v>1547</v>
      </c>
      <c r="E405" s="51" t="s">
        <v>1546</v>
      </c>
      <c r="F405" s="51" t="s">
        <v>1204</v>
      </c>
      <c r="G405" s="51" t="s">
        <v>1203</v>
      </c>
      <c r="H405" s="51" t="s">
        <v>1202</v>
      </c>
      <c r="I405" s="51" t="s">
        <v>1201</v>
      </c>
      <c r="J405" s="51" t="s">
        <v>2765</v>
      </c>
      <c r="K405" s="51" t="s">
        <v>2764</v>
      </c>
      <c r="L405" s="51" t="s">
        <v>1212</v>
      </c>
      <c r="M405" s="51" t="s">
        <v>3454</v>
      </c>
      <c r="N405" s="83">
        <f t="shared" si="6"/>
        <v>963.82</v>
      </c>
      <c r="O405" s="51" t="s">
        <v>1195</v>
      </c>
      <c r="P405" s="51" t="s">
        <v>1194</v>
      </c>
      <c r="Q405" s="51" t="s">
        <v>2761</v>
      </c>
      <c r="S405" s="50" t="s">
        <v>3786</v>
      </c>
    </row>
    <row r="406" spans="1:19" x14ac:dyDescent="0.2">
      <c r="A406" s="51" t="s">
        <v>1209</v>
      </c>
      <c r="B406" s="51" t="s">
        <v>1573</v>
      </c>
      <c r="C406" s="51" t="s">
        <v>2026</v>
      </c>
      <c r="D406" s="51" t="s">
        <v>1547</v>
      </c>
      <c r="E406" s="51" t="s">
        <v>1546</v>
      </c>
      <c r="F406" s="51" t="s">
        <v>1204</v>
      </c>
      <c r="G406" s="51" t="s">
        <v>1203</v>
      </c>
      <c r="H406" s="51" t="s">
        <v>1202</v>
      </c>
      <c r="I406" s="51" t="s">
        <v>1201</v>
      </c>
      <c r="J406" s="51" t="s">
        <v>2765</v>
      </c>
      <c r="K406" s="51" t="s">
        <v>2764</v>
      </c>
      <c r="L406" s="51" t="s">
        <v>1198</v>
      </c>
      <c r="M406" s="51" t="s">
        <v>3708</v>
      </c>
      <c r="N406" s="83">
        <f t="shared" si="6"/>
        <v>1749</v>
      </c>
      <c r="O406" s="51" t="s">
        <v>1195</v>
      </c>
      <c r="P406" s="51" t="s">
        <v>1194</v>
      </c>
      <c r="Q406" s="51" t="s">
        <v>2761</v>
      </c>
      <c r="S406" s="50" t="s">
        <v>3138</v>
      </c>
    </row>
    <row r="407" spans="1:19" x14ac:dyDescent="0.2">
      <c r="A407" s="51" t="s">
        <v>1209</v>
      </c>
      <c r="B407" s="51" t="s">
        <v>1573</v>
      </c>
      <c r="C407" s="51" t="s">
        <v>2026</v>
      </c>
      <c r="D407" s="51" t="s">
        <v>1528</v>
      </c>
      <c r="E407" s="51" t="s">
        <v>1527</v>
      </c>
      <c r="F407" s="51" t="s">
        <v>1204</v>
      </c>
      <c r="G407" s="51" t="s">
        <v>1203</v>
      </c>
      <c r="H407" s="51" t="s">
        <v>1202</v>
      </c>
      <c r="I407" s="51" t="s">
        <v>1201</v>
      </c>
      <c r="J407" s="51" t="s">
        <v>2765</v>
      </c>
      <c r="K407" s="51" t="s">
        <v>2764</v>
      </c>
      <c r="L407" s="51" t="s">
        <v>1222</v>
      </c>
      <c r="M407" s="51" t="s">
        <v>3224</v>
      </c>
      <c r="N407" s="83">
        <f t="shared" si="6"/>
        <v>2799</v>
      </c>
      <c r="O407" s="51" t="s">
        <v>1195</v>
      </c>
      <c r="P407" s="51" t="s">
        <v>1194</v>
      </c>
      <c r="Q407" s="51" t="s">
        <v>2761</v>
      </c>
      <c r="S407" s="50" t="s">
        <v>2762</v>
      </c>
    </row>
    <row r="408" spans="1:19" x14ac:dyDescent="0.2">
      <c r="A408" s="51" t="s">
        <v>1209</v>
      </c>
      <c r="B408" s="51" t="s">
        <v>1573</v>
      </c>
      <c r="C408" s="51" t="s">
        <v>2026</v>
      </c>
      <c r="D408" s="51" t="s">
        <v>1528</v>
      </c>
      <c r="E408" s="51" t="s">
        <v>1527</v>
      </c>
      <c r="F408" s="51" t="s">
        <v>1204</v>
      </c>
      <c r="G408" s="51" t="s">
        <v>1203</v>
      </c>
      <c r="H408" s="51" t="s">
        <v>1202</v>
      </c>
      <c r="I408" s="51" t="s">
        <v>1201</v>
      </c>
      <c r="J408" s="51" t="s">
        <v>2765</v>
      </c>
      <c r="K408" s="51" t="s">
        <v>2764</v>
      </c>
      <c r="L408" s="51" t="s">
        <v>1219</v>
      </c>
      <c r="M408" s="51" t="s">
        <v>3707</v>
      </c>
      <c r="N408" s="83">
        <f t="shared" si="6"/>
        <v>4999</v>
      </c>
      <c r="O408" s="51" t="s">
        <v>1195</v>
      </c>
      <c r="P408" s="51" t="s">
        <v>1194</v>
      </c>
      <c r="Q408" s="51" t="s">
        <v>2761</v>
      </c>
      <c r="S408" s="50" t="s">
        <v>3785</v>
      </c>
    </row>
    <row r="409" spans="1:19" x14ac:dyDescent="0.2">
      <c r="A409" s="51" t="s">
        <v>1209</v>
      </c>
      <c r="B409" s="51" t="s">
        <v>1573</v>
      </c>
      <c r="C409" s="51" t="s">
        <v>2026</v>
      </c>
      <c r="D409" s="51" t="s">
        <v>1528</v>
      </c>
      <c r="E409" s="51" t="s">
        <v>1527</v>
      </c>
      <c r="F409" s="51" t="s">
        <v>1204</v>
      </c>
      <c r="G409" s="51" t="s">
        <v>1203</v>
      </c>
      <c r="H409" s="51" t="s">
        <v>1202</v>
      </c>
      <c r="I409" s="51" t="s">
        <v>1201</v>
      </c>
      <c r="J409" s="51" t="s">
        <v>2765</v>
      </c>
      <c r="K409" s="51" t="s">
        <v>2764</v>
      </c>
      <c r="L409" s="51" t="s">
        <v>1217</v>
      </c>
      <c r="M409" s="51" t="s">
        <v>3221</v>
      </c>
      <c r="N409" s="83">
        <f t="shared" si="6"/>
        <v>1499</v>
      </c>
      <c r="O409" s="51" t="s">
        <v>1195</v>
      </c>
      <c r="P409" s="51" t="s">
        <v>1194</v>
      </c>
      <c r="Q409" s="51" t="s">
        <v>2761</v>
      </c>
      <c r="S409" s="50" t="s">
        <v>2846</v>
      </c>
    </row>
    <row r="410" spans="1:19" x14ac:dyDescent="0.2">
      <c r="A410" s="51" t="s">
        <v>1209</v>
      </c>
      <c r="B410" s="51" t="s">
        <v>1573</v>
      </c>
      <c r="C410" s="51" t="s">
        <v>2026</v>
      </c>
      <c r="D410" s="51" t="s">
        <v>1528</v>
      </c>
      <c r="E410" s="51" t="s">
        <v>1527</v>
      </c>
      <c r="F410" s="51" t="s">
        <v>1204</v>
      </c>
      <c r="G410" s="51" t="s">
        <v>1203</v>
      </c>
      <c r="H410" s="51" t="s">
        <v>1202</v>
      </c>
      <c r="I410" s="51" t="s">
        <v>1201</v>
      </c>
      <c r="J410" s="51" t="s">
        <v>2765</v>
      </c>
      <c r="K410" s="51" t="s">
        <v>2764</v>
      </c>
      <c r="L410" s="51" t="s">
        <v>1215</v>
      </c>
      <c r="M410" s="51" t="s">
        <v>3457</v>
      </c>
      <c r="N410" s="83">
        <f t="shared" si="6"/>
        <v>4449</v>
      </c>
      <c r="O410" s="51" t="s">
        <v>1195</v>
      </c>
      <c r="P410" s="51" t="s">
        <v>1194</v>
      </c>
      <c r="Q410" s="51" t="s">
        <v>2761</v>
      </c>
      <c r="S410" s="50" t="s">
        <v>3764</v>
      </c>
    </row>
    <row r="411" spans="1:19" x14ac:dyDescent="0.2">
      <c r="A411" s="51" t="s">
        <v>1209</v>
      </c>
      <c r="B411" s="51" t="s">
        <v>1573</v>
      </c>
      <c r="C411" s="51" t="s">
        <v>2026</v>
      </c>
      <c r="D411" s="51" t="s">
        <v>1528</v>
      </c>
      <c r="E411" s="51" t="s">
        <v>1527</v>
      </c>
      <c r="F411" s="51" t="s">
        <v>1204</v>
      </c>
      <c r="G411" s="51" t="s">
        <v>1203</v>
      </c>
      <c r="H411" s="51" t="s">
        <v>1202</v>
      </c>
      <c r="I411" s="51" t="s">
        <v>1201</v>
      </c>
      <c r="J411" s="51" t="s">
        <v>2765</v>
      </c>
      <c r="K411" s="51" t="s">
        <v>2764</v>
      </c>
      <c r="L411" s="51" t="s">
        <v>1212</v>
      </c>
      <c r="M411" s="51" t="s">
        <v>3545</v>
      </c>
      <c r="N411" s="83">
        <f t="shared" si="6"/>
        <v>33200</v>
      </c>
      <c r="O411" s="51" t="s">
        <v>1195</v>
      </c>
      <c r="P411" s="51" t="s">
        <v>1194</v>
      </c>
      <c r="Q411" s="51" t="s">
        <v>2771</v>
      </c>
      <c r="S411" s="50" t="s">
        <v>3705</v>
      </c>
    </row>
    <row r="412" spans="1:19" x14ac:dyDescent="0.2">
      <c r="A412" s="51" t="s">
        <v>1209</v>
      </c>
      <c r="B412" s="51" t="s">
        <v>1573</v>
      </c>
      <c r="C412" s="51" t="s">
        <v>2026</v>
      </c>
      <c r="D412" s="51" t="s">
        <v>1528</v>
      </c>
      <c r="E412" s="51" t="s">
        <v>1527</v>
      </c>
      <c r="F412" s="51" t="s">
        <v>1204</v>
      </c>
      <c r="G412" s="51" t="s">
        <v>1203</v>
      </c>
      <c r="H412" s="51" t="s">
        <v>1202</v>
      </c>
      <c r="I412" s="51" t="s">
        <v>1201</v>
      </c>
      <c r="J412" s="51" t="s">
        <v>2765</v>
      </c>
      <c r="K412" s="51" t="s">
        <v>2764</v>
      </c>
      <c r="L412" s="51" t="s">
        <v>1198</v>
      </c>
      <c r="M412" s="51" t="s">
        <v>3216</v>
      </c>
      <c r="N412" s="83">
        <f t="shared" si="6"/>
        <v>2599</v>
      </c>
      <c r="O412" s="51" t="s">
        <v>1195</v>
      </c>
      <c r="P412" s="51" t="s">
        <v>1194</v>
      </c>
      <c r="Q412" s="51" t="s">
        <v>2761</v>
      </c>
      <c r="S412" s="50" t="s">
        <v>2840</v>
      </c>
    </row>
    <row r="413" spans="1:19" x14ac:dyDescent="0.2">
      <c r="A413" s="51" t="s">
        <v>1209</v>
      </c>
      <c r="B413" s="51" t="s">
        <v>1573</v>
      </c>
      <c r="C413" s="51" t="s">
        <v>2026</v>
      </c>
      <c r="D413" s="51" t="s">
        <v>1528</v>
      </c>
      <c r="E413" s="51" t="s">
        <v>1527</v>
      </c>
      <c r="F413" s="51" t="s">
        <v>1204</v>
      </c>
      <c r="G413" s="51" t="s">
        <v>1203</v>
      </c>
      <c r="H413" s="51" t="s">
        <v>1202</v>
      </c>
      <c r="I413" s="51" t="s">
        <v>1201</v>
      </c>
      <c r="J413" s="51" t="s">
        <v>2765</v>
      </c>
      <c r="K413" s="51" t="s">
        <v>2764</v>
      </c>
      <c r="L413" s="51" t="s">
        <v>1251</v>
      </c>
      <c r="M413" s="51" t="s">
        <v>3704</v>
      </c>
      <c r="N413" s="83">
        <f t="shared" si="6"/>
        <v>1580.19</v>
      </c>
      <c r="O413" s="51" t="s">
        <v>1195</v>
      </c>
      <c r="P413" s="51" t="s">
        <v>1194</v>
      </c>
      <c r="Q413" s="51" t="s">
        <v>2761</v>
      </c>
      <c r="S413" s="50" t="s">
        <v>3784</v>
      </c>
    </row>
    <row r="414" spans="1:19" x14ac:dyDescent="0.2">
      <c r="A414" s="51" t="s">
        <v>1209</v>
      </c>
      <c r="B414" s="51" t="s">
        <v>1573</v>
      </c>
      <c r="C414" s="51" t="s">
        <v>2026</v>
      </c>
      <c r="D414" s="51" t="s">
        <v>1528</v>
      </c>
      <c r="E414" s="51" t="s">
        <v>1527</v>
      </c>
      <c r="F414" s="51" t="s">
        <v>1204</v>
      </c>
      <c r="G414" s="51" t="s">
        <v>1203</v>
      </c>
      <c r="H414" s="51" t="s">
        <v>1202</v>
      </c>
      <c r="I414" s="51" t="s">
        <v>1201</v>
      </c>
      <c r="J414" s="51" t="s">
        <v>2765</v>
      </c>
      <c r="K414" s="51" t="s">
        <v>2764</v>
      </c>
      <c r="L414" s="51" t="s">
        <v>1248</v>
      </c>
      <c r="M414" s="51" t="s">
        <v>3702</v>
      </c>
      <c r="N414" s="83">
        <f t="shared" si="6"/>
        <v>5699</v>
      </c>
      <c r="O414" s="51" t="s">
        <v>1195</v>
      </c>
      <c r="P414" s="51" t="s">
        <v>1194</v>
      </c>
      <c r="Q414" s="51" t="s">
        <v>2761</v>
      </c>
      <c r="S414" s="50" t="s">
        <v>3701</v>
      </c>
    </row>
    <row r="415" spans="1:19" x14ac:dyDescent="0.2">
      <c r="A415" s="51" t="s">
        <v>1209</v>
      </c>
      <c r="B415" s="51" t="s">
        <v>1573</v>
      </c>
      <c r="C415" s="51" t="s">
        <v>2026</v>
      </c>
      <c r="D415" s="51" t="s">
        <v>1522</v>
      </c>
      <c r="E415" s="51" t="s">
        <v>1521</v>
      </c>
      <c r="F415" s="51" t="s">
        <v>1204</v>
      </c>
      <c r="G415" s="51" t="s">
        <v>1203</v>
      </c>
      <c r="H415" s="51" t="s">
        <v>1202</v>
      </c>
      <c r="I415" s="51" t="s">
        <v>1201</v>
      </c>
      <c r="J415" s="51" t="s">
        <v>2765</v>
      </c>
      <c r="K415" s="51" t="s">
        <v>2764</v>
      </c>
      <c r="L415" s="51" t="s">
        <v>1222</v>
      </c>
      <c r="M415" s="51" t="s">
        <v>3700</v>
      </c>
      <c r="N415" s="83">
        <f t="shared" si="6"/>
        <v>4299</v>
      </c>
      <c r="O415" s="51" t="s">
        <v>1195</v>
      </c>
      <c r="P415" s="51" t="s">
        <v>1194</v>
      </c>
      <c r="Q415" s="51" t="s">
        <v>2761</v>
      </c>
      <c r="S415" s="50" t="s">
        <v>3474</v>
      </c>
    </row>
    <row r="416" spans="1:19" x14ac:dyDescent="0.2">
      <c r="A416" s="51" t="s">
        <v>1209</v>
      </c>
      <c r="B416" s="51" t="s">
        <v>1573</v>
      </c>
      <c r="C416" s="51" t="s">
        <v>2026</v>
      </c>
      <c r="D416" s="51" t="s">
        <v>1522</v>
      </c>
      <c r="E416" s="51" t="s">
        <v>1521</v>
      </c>
      <c r="F416" s="51" t="s">
        <v>1204</v>
      </c>
      <c r="G416" s="51" t="s">
        <v>1203</v>
      </c>
      <c r="H416" s="51" t="s">
        <v>1202</v>
      </c>
      <c r="I416" s="51" t="s">
        <v>1201</v>
      </c>
      <c r="J416" s="51" t="s">
        <v>2765</v>
      </c>
      <c r="K416" s="51" t="s">
        <v>2764</v>
      </c>
      <c r="L416" s="51" t="s">
        <v>1219</v>
      </c>
      <c r="M416" s="51" t="s">
        <v>3699</v>
      </c>
      <c r="N416" s="83">
        <f t="shared" si="6"/>
        <v>27720</v>
      </c>
      <c r="O416" s="51" t="s">
        <v>1195</v>
      </c>
      <c r="P416" s="51" t="s">
        <v>1194</v>
      </c>
      <c r="Q416" s="51" t="s">
        <v>2771</v>
      </c>
      <c r="S416" s="50" t="s">
        <v>3698</v>
      </c>
    </row>
    <row r="417" spans="1:19" x14ac:dyDescent="0.2">
      <c r="A417" s="51" t="s">
        <v>1209</v>
      </c>
      <c r="B417" s="51" t="s">
        <v>1573</v>
      </c>
      <c r="C417" s="51" t="s">
        <v>2026</v>
      </c>
      <c r="D417" s="51" t="s">
        <v>1522</v>
      </c>
      <c r="E417" s="51" t="s">
        <v>1521</v>
      </c>
      <c r="F417" s="51" t="s">
        <v>1204</v>
      </c>
      <c r="G417" s="51" t="s">
        <v>1203</v>
      </c>
      <c r="H417" s="51" t="s">
        <v>1202</v>
      </c>
      <c r="I417" s="51" t="s">
        <v>1201</v>
      </c>
      <c r="J417" s="51" t="s">
        <v>2765</v>
      </c>
      <c r="K417" s="51" t="s">
        <v>2764</v>
      </c>
      <c r="L417" s="51" t="s">
        <v>1217</v>
      </c>
      <c r="M417" s="51" t="s">
        <v>3697</v>
      </c>
      <c r="N417" s="83">
        <f t="shared" si="6"/>
        <v>3490</v>
      </c>
      <c r="O417" s="51" t="s">
        <v>1195</v>
      </c>
      <c r="P417" s="51" t="s">
        <v>1194</v>
      </c>
      <c r="Q417" s="51" t="s">
        <v>2761</v>
      </c>
      <c r="S417" s="50" t="s">
        <v>3630</v>
      </c>
    </row>
    <row r="418" spans="1:19" x14ac:dyDescent="0.2">
      <c r="A418" s="51" t="s">
        <v>1209</v>
      </c>
      <c r="B418" s="51" t="s">
        <v>1573</v>
      </c>
      <c r="C418" s="51" t="s">
        <v>2026</v>
      </c>
      <c r="D418" s="51" t="s">
        <v>1522</v>
      </c>
      <c r="E418" s="51" t="s">
        <v>1521</v>
      </c>
      <c r="F418" s="51" t="s">
        <v>1204</v>
      </c>
      <c r="G418" s="51" t="s">
        <v>1203</v>
      </c>
      <c r="H418" s="51" t="s">
        <v>1202</v>
      </c>
      <c r="I418" s="51" t="s">
        <v>1201</v>
      </c>
      <c r="J418" s="51" t="s">
        <v>2765</v>
      </c>
      <c r="K418" s="51" t="s">
        <v>2764</v>
      </c>
      <c r="L418" s="51" t="s">
        <v>1215</v>
      </c>
      <c r="M418" s="51" t="s">
        <v>3439</v>
      </c>
      <c r="N418" s="83">
        <f t="shared" si="6"/>
        <v>2556.64</v>
      </c>
      <c r="O418" s="51" t="s">
        <v>1195</v>
      </c>
      <c r="P418" s="51" t="s">
        <v>1194</v>
      </c>
      <c r="Q418" s="51" t="s">
        <v>2761</v>
      </c>
      <c r="S418" s="50" t="s">
        <v>3783</v>
      </c>
    </row>
    <row r="419" spans="1:19" x14ac:dyDescent="0.2">
      <c r="A419" s="51" t="s">
        <v>1209</v>
      </c>
      <c r="B419" s="51" t="s">
        <v>1573</v>
      </c>
      <c r="C419" s="51" t="s">
        <v>2026</v>
      </c>
      <c r="D419" s="51" t="s">
        <v>1516</v>
      </c>
      <c r="E419" s="51" t="s">
        <v>1515</v>
      </c>
      <c r="F419" s="51" t="s">
        <v>1204</v>
      </c>
      <c r="G419" s="51" t="s">
        <v>1203</v>
      </c>
      <c r="H419" s="51" t="s">
        <v>1202</v>
      </c>
      <c r="I419" s="51" t="s">
        <v>1201</v>
      </c>
      <c r="J419" s="51" t="s">
        <v>2765</v>
      </c>
      <c r="K419" s="51" t="s">
        <v>2764</v>
      </c>
      <c r="L419" s="51" t="s">
        <v>1222</v>
      </c>
      <c r="M419" s="51" t="s">
        <v>2999</v>
      </c>
      <c r="N419" s="83">
        <f t="shared" si="6"/>
        <v>15099.12</v>
      </c>
      <c r="O419" s="51" t="s">
        <v>1195</v>
      </c>
      <c r="P419" s="51" t="s">
        <v>1194</v>
      </c>
      <c r="Q419" s="51" t="s">
        <v>2771</v>
      </c>
      <c r="S419" s="50" t="s">
        <v>3695</v>
      </c>
    </row>
    <row r="420" spans="1:19" x14ac:dyDescent="0.2">
      <c r="A420" s="51" t="s">
        <v>1209</v>
      </c>
      <c r="B420" s="51" t="s">
        <v>1573</v>
      </c>
      <c r="C420" s="51" t="s">
        <v>2026</v>
      </c>
      <c r="D420" s="51" t="s">
        <v>1516</v>
      </c>
      <c r="E420" s="51" t="s">
        <v>1515</v>
      </c>
      <c r="F420" s="51" t="s">
        <v>1204</v>
      </c>
      <c r="G420" s="51" t="s">
        <v>1203</v>
      </c>
      <c r="H420" s="51" t="s">
        <v>1202</v>
      </c>
      <c r="I420" s="51" t="s">
        <v>1201</v>
      </c>
      <c r="J420" s="51" t="s">
        <v>2765</v>
      </c>
      <c r="K420" s="51" t="s">
        <v>2764</v>
      </c>
      <c r="L420" s="51" t="s">
        <v>1219</v>
      </c>
      <c r="M420" s="51" t="s">
        <v>3437</v>
      </c>
      <c r="N420" s="83">
        <f t="shared" si="6"/>
        <v>1789</v>
      </c>
      <c r="O420" s="51" t="s">
        <v>1195</v>
      </c>
      <c r="P420" s="51" t="s">
        <v>1194</v>
      </c>
      <c r="Q420" s="51" t="s">
        <v>2761</v>
      </c>
      <c r="S420" s="50" t="s">
        <v>3350</v>
      </c>
    </row>
    <row r="421" spans="1:19" x14ac:dyDescent="0.2">
      <c r="A421" s="51" t="s">
        <v>1209</v>
      </c>
      <c r="B421" s="51" t="s">
        <v>1573</v>
      </c>
      <c r="C421" s="51" t="s">
        <v>2026</v>
      </c>
      <c r="D421" s="51" t="s">
        <v>1516</v>
      </c>
      <c r="E421" s="51" t="s">
        <v>1515</v>
      </c>
      <c r="F421" s="51" t="s">
        <v>1204</v>
      </c>
      <c r="G421" s="51" t="s">
        <v>1203</v>
      </c>
      <c r="H421" s="51" t="s">
        <v>1202</v>
      </c>
      <c r="I421" s="51" t="s">
        <v>1201</v>
      </c>
      <c r="J421" s="51" t="s">
        <v>2765</v>
      </c>
      <c r="K421" s="51" t="s">
        <v>2764</v>
      </c>
      <c r="L421" s="51" t="s">
        <v>1217</v>
      </c>
      <c r="M421" s="51" t="s">
        <v>3436</v>
      </c>
      <c r="N421" s="83">
        <f t="shared" si="6"/>
        <v>2799</v>
      </c>
      <c r="O421" s="51" t="s">
        <v>1195</v>
      </c>
      <c r="P421" s="51" t="s">
        <v>1194</v>
      </c>
      <c r="Q421" s="51" t="s">
        <v>2761</v>
      </c>
      <c r="S421" s="50" t="s">
        <v>2762</v>
      </c>
    </row>
    <row r="422" spans="1:19" x14ac:dyDescent="0.2">
      <c r="A422" s="51" t="s">
        <v>1209</v>
      </c>
      <c r="B422" s="51" t="s">
        <v>1573</v>
      </c>
      <c r="C422" s="51" t="s">
        <v>2026</v>
      </c>
      <c r="D422" s="51" t="s">
        <v>1516</v>
      </c>
      <c r="E422" s="51" t="s">
        <v>1515</v>
      </c>
      <c r="F422" s="51" t="s">
        <v>1204</v>
      </c>
      <c r="G422" s="51" t="s">
        <v>1203</v>
      </c>
      <c r="H422" s="51" t="s">
        <v>1202</v>
      </c>
      <c r="I422" s="51" t="s">
        <v>1201</v>
      </c>
      <c r="J422" s="51" t="s">
        <v>2765</v>
      </c>
      <c r="K422" s="51" t="s">
        <v>2764</v>
      </c>
      <c r="L422" s="51" t="s">
        <v>1215</v>
      </c>
      <c r="M422" s="51" t="s">
        <v>3782</v>
      </c>
      <c r="N422" s="83">
        <f t="shared" si="6"/>
        <v>2199</v>
      </c>
      <c r="O422" s="51" t="s">
        <v>1195</v>
      </c>
      <c r="P422" s="51" t="s">
        <v>1194</v>
      </c>
      <c r="Q422" s="51" t="s">
        <v>2761</v>
      </c>
      <c r="S422" s="50" t="s">
        <v>2830</v>
      </c>
    </row>
    <row r="423" spans="1:19" x14ac:dyDescent="0.2">
      <c r="A423" s="51" t="s">
        <v>1209</v>
      </c>
      <c r="B423" s="51" t="s">
        <v>1573</v>
      </c>
      <c r="C423" s="51" t="s">
        <v>2026</v>
      </c>
      <c r="D423" s="51" t="s">
        <v>1509</v>
      </c>
      <c r="E423" s="51" t="s">
        <v>1508</v>
      </c>
      <c r="F423" s="51" t="s">
        <v>1204</v>
      </c>
      <c r="G423" s="51" t="s">
        <v>1203</v>
      </c>
      <c r="H423" s="51" t="s">
        <v>1202</v>
      </c>
      <c r="I423" s="51" t="s">
        <v>1201</v>
      </c>
      <c r="J423" s="51" t="s">
        <v>2765</v>
      </c>
      <c r="K423" s="51" t="s">
        <v>2764</v>
      </c>
      <c r="L423" s="51" t="s">
        <v>1222</v>
      </c>
      <c r="M423" s="51" t="s">
        <v>3434</v>
      </c>
      <c r="N423" s="83">
        <f t="shared" si="6"/>
        <v>20617.509999999998</v>
      </c>
      <c r="O423" s="51" t="s">
        <v>1195</v>
      </c>
      <c r="P423" s="51" t="s">
        <v>1194</v>
      </c>
      <c r="Q423" s="51" t="s">
        <v>2771</v>
      </c>
      <c r="S423" s="50" t="s">
        <v>3781</v>
      </c>
    </row>
    <row r="424" spans="1:19" x14ac:dyDescent="0.2">
      <c r="A424" s="51" t="s">
        <v>1209</v>
      </c>
      <c r="B424" s="51" t="s">
        <v>1573</v>
      </c>
      <c r="C424" s="51" t="s">
        <v>2026</v>
      </c>
      <c r="D424" s="51" t="s">
        <v>1509</v>
      </c>
      <c r="E424" s="51" t="s">
        <v>1508</v>
      </c>
      <c r="F424" s="51" t="s">
        <v>1204</v>
      </c>
      <c r="G424" s="51" t="s">
        <v>1203</v>
      </c>
      <c r="H424" s="51" t="s">
        <v>1202</v>
      </c>
      <c r="I424" s="51" t="s">
        <v>1201</v>
      </c>
      <c r="J424" s="51" t="s">
        <v>2765</v>
      </c>
      <c r="K424" s="51" t="s">
        <v>2764</v>
      </c>
      <c r="L424" s="51" t="s">
        <v>1219</v>
      </c>
      <c r="M424" s="51" t="s">
        <v>3432</v>
      </c>
      <c r="N424" s="83">
        <f t="shared" si="6"/>
        <v>19332.45</v>
      </c>
      <c r="O424" s="51" t="s">
        <v>1195</v>
      </c>
      <c r="P424" s="51" t="s">
        <v>1194</v>
      </c>
      <c r="Q424" s="51" t="s">
        <v>2771</v>
      </c>
      <c r="S424" s="50" t="s">
        <v>3780</v>
      </c>
    </row>
    <row r="425" spans="1:19" x14ac:dyDescent="0.2">
      <c r="A425" s="51" t="s">
        <v>1209</v>
      </c>
      <c r="B425" s="51" t="s">
        <v>1573</v>
      </c>
      <c r="C425" s="51" t="s">
        <v>2026</v>
      </c>
      <c r="D425" s="51" t="s">
        <v>1509</v>
      </c>
      <c r="E425" s="51" t="s">
        <v>1508</v>
      </c>
      <c r="F425" s="51" t="s">
        <v>1204</v>
      </c>
      <c r="G425" s="51" t="s">
        <v>1203</v>
      </c>
      <c r="H425" s="51" t="s">
        <v>1202</v>
      </c>
      <c r="I425" s="51" t="s">
        <v>1201</v>
      </c>
      <c r="J425" s="51" t="s">
        <v>2765</v>
      </c>
      <c r="K425" s="51" t="s">
        <v>2764</v>
      </c>
      <c r="L425" s="51" t="s">
        <v>1217</v>
      </c>
      <c r="M425" s="51" t="s">
        <v>3691</v>
      </c>
      <c r="N425" s="83">
        <f t="shared" si="6"/>
        <v>2039.44</v>
      </c>
      <c r="O425" s="51" t="s">
        <v>1195</v>
      </c>
      <c r="P425" s="51" t="s">
        <v>1194</v>
      </c>
      <c r="Q425" s="51" t="s">
        <v>2761</v>
      </c>
      <c r="S425" s="50" t="s">
        <v>3690</v>
      </c>
    </row>
    <row r="426" spans="1:19" x14ac:dyDescent="0.2">
      <c r="A426" s="51" t="s">
        <v>1209</v>
      </c>
      <c r="B426" s="51" t="s">
        <v>1573</v>
      </c>
      <c r="C426" s="51" t="s">
        <v>2026</v>
      </c>
      <c r="D426" s="51" t="s">
        <v>1509</v>
      </c>
      <c r="E426" s="51" t="s">
        <v>1508</v>
      </c>
      <c r="F426" s="51" t="s">
        <v>1204</v>
      </c>
      <c r="G426" s="51" t="s">
        <v>1203</v>
      </c>
      <c r="H426" s="51" t="s">
        <v>1202</v>
      </c>
      <c r="I426" s="51" t="s">
        <v>1201</v>
      </c>
      <c r="J426" s="51" t="s">
        <v>2765</v>
      </c>
      <c r="K426" s="51" t="s">
        <v>2764</v>
      </c>
      <c r="L426" s="51" t="s">
        <v>1215</v>
      </c>
      <c r="M426" s="51" t="s">
        <v>3689</v>
      </c>
      <c r="N426" s="83">
        <f t="shared" si="6"/>
        <v>14499</v>
      </c>
      <c r="O426" s="51" t="s">
        <v>1195</v>
      </c>
      <c r="P426" s="51" t="s">
        <v>1194</v>
      </c>
      <c r="Q426" s="51" t="s">
        <v>2771</v>
      </c>
      <c r="S426" s="50" t="s">
        <v>3297</v>
      </c>
    </row>
    <row r="427" spans="1:19" x14ac:dyDescent="0.2">
      <c r="A427" s="51" t="s">
        <v>1209</v>
      </c>
      <c r="B427" s="51" t="s">
        <v>1573</v>
      </c>
      <c r="C427" s="51" t="s">
        <v>2026</v>
      </c>
      <c r="D427" s="51" t="s">
        <v>1502</v>
      </c>
      <c r="E427" s="51" t="s">
        <v>1501</v>
      </c>
      <c r="F427" s="51" t="s">
        <v>1204</v>
      </c>
      <c r="G427" s="51" t="s">
        <v>1203</v>
      </c>
      <c r="H427" s="51" t="s">
        <v>1202</v>
      </c>
      <c r="I427" s="51" t="s">
        <v>1201</v>
      </c>
      <c r="J427" s="51" t="s">
        <v>2765</v>
      </c>
      <c r="K427" s="51" t="s">
        <v>2764</v>
      </c>
      <c r="L427" s="51" t="s">
        <v>1222</v>
      </c>
      <c r="M427" s="51" t="s">
        <v>3429</v>
      </c>
      <c r="N427" s="83">
        <f t="shared" si="6"/>
        <v>5085</v>
      </c>
      <c r="O427" s="51" t="s">
        <v>1195</v>
      </c>
      <c r="P427" s="51" t="s">
        <v>1194</v>
      </c>
      <c r="Q427" s="51" t="s">
        <v>2761</v>
      </c>
      <c r="S427" s="50" t="s">
        <v>3779</v>
      </c>
    </row>
    <row r="428" spans="1:19" x14ac:dyDescent="0.2">
      <c r="A428" s="51" t="s">
        <v>1209</v>
      </c>
      <c r="B428" s="51" t="s">
        <v>1573</v>
      </c>
      <c r="C428" s="51" t="s">
        <v>2026</v>
      </c>
      <c r="D428" s="51" t="s">
        <v>1502</v>
      </c>
      <c r="E428" s="51" t="s">
        <v>1501</v>
      </c>
      <c r="F428" s="51" t="s">
        <v>1204</v>
      </c>
      <c r="G428" s="51" t="s">
        <v>1203</v>
      </c>
      <c r="H428" s="51" t="s">
        <v>1202</v>
      </c>
      <c r="I428" s="51" t="s">
        <v>1201</v>
      </c>
      <c r="J428" s="51" t="s">
        <v>2765</v>
      </c>
      <c r="K428" s="51" t="s">
        <v>2764</v>
      </c>
      <c r="L428" s="51" t="s">
        <v>1219</v>
      </c>
      <c r="M428" s="51" t="s">
        <v>3687</v>
      </c>
      <c r="N428" s="83">
        <f t="shared" si="6"/>
        <v>2779.17</v>
      </c>
      <c r="O428" s="51" t="s">
        <v>1195</v>
      </c>
      <c r="P428" s="51" t="s">
        <v>1194</v>
      </c>
      <c r="Q428" s="51" t="s">
        <v>2761</v>
      </c>
      <c r="S428" s="50" t="s">
        <v>3778</v>
      </c>
    </row>
    <row r="429" spans="1:19" x14ac:dyDescent="0.2">
      <c r="A429" s="51" t="s">
        <v>1209</v>
      </c>
      <c r="B429" s="51" t="s">
        <v>1573</v>
      </c>
      <c r="C429" s="51" t="s">
        <v>2026</v>
      </c>
      <c r="D429" s="51" t="s">
        <v>1502</v>
      </c>
      <c r="E429" s="51" t="s">
        <v>1501</v>
      </c>
      <c r="F429" s="51" t="s">
        <v>1204</v>
      </c>
      <c r="G429" s="51" t="s">
        <v>1203</v>
      </c>
      <c r="H429" s="51" t="s">
        <v>1202</v>
      </c>
      <c r="I429" s="51" t="s">
        <v>1201</v>
      </c>
      <c r="J429" s="51" t="s">
        <v>2765</v>
      </c>
      <c r="K429" s="51" t="s">
        <v>2764</v>
      </c>
      <c r="L429" s="51" t="s">
        <v>1217</v>
      </c>
      <c r="M429" s="51" t="s">
        <v>3686</v>
      </c>
      <c r="N429" s="83">
        <f t="shared" si="6"/>
        <v>1573.94</v>
      </c>
      <c r="O429" s="51" t="s">
        <v>1195</v>
      </c>
      <c r="P429" s="51" t="s">
        <v>1194</v>
      </c>
      <c r="Q429" s="51" t="s">
        <v>2761</v>
      </c>
      <c r="S429" s="50" t="s">
        <v>3777</v>
      </c>
    </row>
    <row r="430" spans="1:19" x14ac:dyDescent="0.2">
      <c r="A430" s="51" t="s">
        <v>1209</v>
      </c>
      <c r="B430" s="51" t="s">
        <v>1573</v>
      </c>
      <c r="C430" s="51" t="s">
        <v>2026</v>
      </c>
      <c r="D430" s="51" t="s">
        <v>1502</v>
      </c>
      <c r="E430" s="51" t="s">
        <v>1501</v>
      </c>
      <c r="F430" s="51" t="s">
        <v>1204</v>
      </c>
      <c r="G430" s="51" t="s">
        <v>1203</v>
      </c>
      <c r="H430" s="51" t="s">
        <v>1202</v>
      </c>
      <c r="I430" s="51" t="s">
        <v>1201</v>
      </c>
      <c r="J430" s="51" t="s">
        <v>2765</v>
      </c>
      <c r="K430" s="51" t="s">
        <v>2764</v>
      </c>
      <c r="L430" s="51" t="s">
        <v>1215</v>
      </c>
      <c r="M430" s="51" t="s">
        <v>3684</v>
      </c>
      <c r="N430" s="83">
        <f t="shared" si="6"/>
        <v>3490</v>
      </c>
      <c r="O430" s="51" t="s">
        <v>1195</v>
      </c>
      <c r="P430" s="51" t="s">
        <v>1194</v>
      </c>
      <c r="Q430" s="51" t="s">
        <v>2761</v>
      </c>
      <c r="S430" s="50" t="s">
        <v>3630</v>
      </c>
    </row>
    <row r="431" spans="1:19" x14ac:dyDescent="0.2">
      <c r="A431" s="51" t="s">
        <v>1209</v>
      </c>
      <c r="B431" s="51" t="s">
        <v>1573</v>
      </c>
      <c r="C431" s="51" t="s">
        <v>2026</v>
      </c>
      <c r="D431" s="51" t="s">
        <v>1497</v>
      </c>
      <c r="E431" s="51" t="s">
        <v>1496</v>
      </c>
      <c r="F431" s="51" t="s">
        <v>1204</v>
      </c>
      <c r="G431" s="51" t="s">
        <v>1203</v>
      </c>
      <c r="H431" s="51" t="s">
        <v>1202</v>
      </c>
      <c r="I431" s="51" t="s">
        <v>1201</v>
      </c>
      <c r="J431" s="51" t="s">
        <v>2765</v>
      </c>
      <c r="K431" s="51" t="s">
        <v>2764</v>
      </c>
      <c r="L431" s="51" t="s">
        <v>1222</v>
      </c>
      <c r="M431" s="51" t="s">
        <v>3683</v>
      </c>
      <c r="N431" s="83">
        <f t="shared" si="6"/>
        <v>3450</v>
      </c>
      <c r="O431" s="51" t="s">
        <v>1195</v>
      </c>
      <c r="P431" s="51" t="s">
        <v>1194</v>
      </c>
      <c r="Q431" s="51" t="s">
        <v>2761</v>
      </c>
      <c r="S431" s="50" t="s">
        <v>3682</v>
      </c>
    </row>
    <row r="432" spans="1:19" x14ac:dyDescent="0.2">
      <c r="A432" s="51" t="s">
        <v>1209</v>
      </c>
      <c r="B432" s="51" t="s">
        <v>1573</v>
      </c>
      <c r="C432" s="51" t="s">
        <v>2026</v>
      </c>
      <c r="D432" s="51" t="s">
        <v>1497</v>
      </c>
      <c r="E432" s="51" t="s">
        <v>1496</v>
      </c>
      <c r="F432" s="51" t="s">
        <v>1204</v>
      </c>
      <c r="G432" s="51" t="s">
        <v>1203</v>
      </c>
      <c r="H432" s="51" t="s">
        <v>1202</v>
      </c>
      <c r="I432" s="51" t="s">
        <v>1201</v>
      </c>
      <c r="J432" s="51" t="s">
        <v>2765</v>
      </c>
      <c r="K432" s="51" t="s">
        <v>2764</v>
      </c>
      <c r="L432" s="51" t="s">
        <v>1219</v>
      </c>
      <c r="M432" s="51" t="s">
        <v>3681</v>
      </c>
      <c r="N432" s="83">
        <f t="shared" si="6"/>
        <v>3699</v>
      </c>
      <c r="O432" s="51" t="s">
        <v>1195</v>
      </c>
      <c r="P432" s="51" t="s">
        <v>1194</v>
      </c>
      <c r="Q432" s="51" t="s">
        <v>2761</v>
      </c>
      <c r="S432" s="50" t="s">
        <v>3261</v>
      </c>
    </row>
    <row r="433" spans="1:19" x14ac:dyDescent="0.2">
      <c r="A433" s="51" t="s">
        <v>1209</v>
      </c>
      <c r="B433" s="51" t="s">
        <v>1573</v>
      </c>
      <c r="C433" s="51" t="s">
        <v>2026</v>
      </c>
      <c r="D433" s="51" t="s">
        <v>1497</v>
      </c>
      <c r="E433" s="51" t="s">
        <v>1496</v>
      </c>
      <c r="F433" s="51" t="s">
        <v>1204</v>
      </c>
      <c r="G433" s="51" t="s">
        <v>1203</v>
      </c>
      <c r="H433" s="51" t="s">
        <v>1202</v>
      </c>
      <c r="I433" s="51" t="s">
        <v>1201</v>
      </c>
      <c r="J433" s="51" t="s">
        <v>2765</v>
      </c>
      <c r="K433" s="51" t="s">
        <v>2764</v>
      </c>
      <c r="L433" s="51" t="s">
        <v>1217</v>
      </c>
      <c r="M433" s="51" t="s">
        <v>3680</v>
      </c>
      <c r="N433" s="83">
        <f t="shared" si="6"/>
        <v>2198</v>
      </c>
      <c r="O433" s="51" t="s">
        <v>1195</v>
      </c>
      <c r="P433" s="51" t="s">
        <v>1194</v>
      </c>
      <c r="Q433" s="51" t="s">
        <v>2761</v>
      </c>
      <c r="S433" s="50" t="s">
        <v>2795</v>
      </c>
    </row>
    <row r="434" spans="1:19" x14ac:dyDescent="0.2">
      <c r="A434" s="51" t="s">
        <v>1209</v>
      </c>
      <c r="B434" s="51" t="s">
        <v>1573</v>
      </c>
      <c r="C434" s="51" t="s">
        <v>2026</v>
      </c>
      <c r="D434" s="51" t="s">
        <v>1497</v>
      </c>
      <c r="E434" s="51" t="s">
        <v>1496</v>
      </c>
      <c r="F434" s="51" t="s">
        <v>1204</v>
      </c>
      <c r="G434" s="51" t="s">
        <v>1203</v>
      </c>
      <c r="H434" s="51" t="s">
        <v>1202</v>
      </c>
      <c r="I434" s="51" t="s">
        <v>1201</v>
      </c>
      <c r="J434" s="51" t="s">
        <v>2765</v>
      </c>
      <c r="K434" s="51" t="s">
        <v>2764</v>
      </c>
      <c r="L434" s="51" t="s">
        <v>1215</v>
      </c>
      <c r="M434" s="51" t="s">
        <v>2940</v>
      </c>
      <c r="N434" s="83">
        <f t="shared" si="6"/>
        <v>1610</v>
      </c>
      <c r="O434" s="51" t="s">
        <v>1195</v>
      </c>
      <c r="P434" s="51" t="s">
        <v>1194</v>
      </c>
      <c r="Q434" s="51" t="s">
        <v>2761</v>
      </c>
      <c r="S434" s="50" t="s">
        <v>3679</v>
      </c>
    </row>
    <row r="435" spans="1:19" x14ac:dyDescent="0.2">
      <c r="A435" s="51" t="s">
        <v>1209</v>
      </c>
      <c r="B435" s="51" t="s">
        <v>1573</v>
      </c>
      <c r="C435" s="51" t="s">
        <v>2026</v>
      </c>
      <c r="D435" s="51" t="s">
        <v>1480</v>
      </c>
      <c r="E435" s="51" t="s">
        <v>1479</v>
      </c>
      <c r="F435" s="51" t="s">
        <v>1204</v>
      </c>
      <c r="G435" s="51" t="s">
        <v>1203</v>
      </c>
      <c r="H435" s="51" t="s">
        <v>1202</v>
      </c>
      <c r="I435" s="51" t="s">
        <v>1201</v>
      </c>
      <c r="J435" s="51" t="s">
        <v>2765</v>
      </c>
      <c r="K435" s="51" t="s">
        <v>2764</v>
      </c>
      <c r="L435" s="51" t="s">
        <v>1222</v>
      </c>
      <c r="M435" s="51" t="s">
        <v>3534</v>
      </c>
      <c r="N435" s="83">
        <f t="shared" si="6"/>
        <v>22242.720000000001</v>
      </c>
      <c r="O435" s="51" t="s">
        <v>1195</v>
      </c>
      <c r="P435" s="51" t="s">
        <v>1194</v>
      </c>
      <c r="Q435" s="51" t="s">
        <v>2771</v>
      </c>
      <c r="S435" s="50" t="s">
        <v>3776</v>
      </c>
    </row>
    <row r="436" spans="1:19" x14ac:dyDescent="0.2">
      <c r="A436" s="51" t="s">
        <v>1209</v>
      </c>
      <c r="B436" s="51" t="s">
        <v>1573</v>
      </c>
      <c r="C436" s="51" t="s">
        <v>2026</v>
      </c>
      <c r="D436" s="51" t="s">
        <v>1480</v>
      </c>
      <c r="E436" s="51" t="s">
        <v>1479</v>
      </c>
      <c r="F436" s="51" t="s">
        <v>1204</v>
      </c>
      <c r="G436" s="51" t="s">
        <v>1203</v>
      </c>
      <c r="H436" s="51" t="s">
        <v>1202</v>
      </c>
      <c r="I436" s="51" t="s">
        <v>1201</v>
      </c>
      <c r="J436" s="51" t="s">
        <v>2765</v>
      </c>
      <c r="K436" s="51" t="s">
        <v>2764</v>
      </c>
      <c r="L436" s="51" t="s">
        <v>1219</v>
      </c>
      <c r="M436" s="51" t="s">
        <v>3677</v>
      </c>
      <c r="N436" s="83">
        <f t="shared" si="6"/>
        <v>11550</v>
      </c>
      <c r="O436" s="51" t="s">
        <v>1195</v>
      </c>
      <c r="P436" s="51" t="s">
        <v>1194</v>
      </c>
      <c r="Q436" s="51" t="s">
        <v>2761</v>
      </c>
      <c r="S436" s="50" t="s">
        <v>3676</v>
      </c>
    </row>
    <row r="437" spans="1:19" x14ac:dyDescent="0.2">
      <c r="A437" s="51" t="s">
        <v>1209</v>
      </c>
      <c r="B437" s="51" t="s">
        <v>1573</v>
      </c>
      <c r="C437" s="51" t="s">
        <v>2026</v>
      </c>
      <c r="D437" s="51" t="s">
        <v>1480</v>
      </c>
      <c r="E437" s="51" t="s">
        <v>1479</v>
      </c>
      <c r="F437" s="51" t="s">
        <v>1204</v>
      </c>
      <c r="G437" s="51" t="s">
        <v>1203</v>
      </c>
      <c r="H437" s="51" t="s">
        <v>1202</v>
      </c>
      <c r="I437" s="51" t="s">
        <v>1201</v>
      </c>
      <c r="J437" s="51" t="s">
        <v>2765</v>
      </c>
      <c r="K437" s="51" t="s">
        <v>2764</v>
      </c>
      <c r="L437" s="51" t="s">
        <v>1217</v>
      </c>
      <c r="M437" s="51" t="s">
        <v>3775</v>
      </c>
      <c r="N437" s="83">
        <f t="shared" si="6"/>
        <v>2485.38</v>
      </c>
      <c r="O437" s="51" t="s">
        <v>1195</v>
      </c>
      <c r="P437" s="51" t="s">
        <v>1194</v>
      </c>
      <c r="Q437" s="51" t="s">
        <v>2761</v>
      </c>
      <c r="S437" s="50" t="s">
        <v>3774</v>
      </c>
    </row>
    <row r="438" spans="1:19" x14ac:dyDescent="0.2">
      <c r="A438" s="51" t="s">
        <v>1209</v>
      </c>
      <c r="B438" s="51" t="s">
        <v>1573</v>
      </c>
      <c r="C438" s="51" t="s">
        <v>2026</v>
      </c>
      <c r="D438" s="51" t="s">
        <v>1480</v>
      </c>
      <c r="E438" s="51" t="s">
        <v>1479</v>
      </c>
      <c r="F438" s="51" t="s">
        <v>1204</v>
      </c>
      <c r="G438" s="51" t="s">
        <v>1203</v>
      </c>
      <c r="H438" s="51" t="s">
        <v>1202</v>
      </c>
      <c r="I438" s="51" t="s">
        <v>1201</v>
      </c>
      <c r="J438" s="51" t="s">
        <v>2765</v>
      </c>
      <c r="K438" s="51" t="s">
        <v>2764</v>
      </c>
      <c r="L438" s="51" t="s">
        <v>1215</v>
      </c>
      <c r="M438" s="51" t="s">
        <v>3673</v>
      </c>
      <c r="N438" s="83">
        <f t="shared" si="6"/>
        <v>1899.9</v>
      </c>
      <c r="O438" s="51" t="s">
        <v>1195</v>
      </c>
      <c r="P438" s="51" t="s">
        <v>1194</v>
      </c>
      <c r="Q438" s="51" t="s">
        <v>2761</v>
      </c>
      <c r="S438" s="50" t="s">
        <v>3413</v>
      </c>
    </row>
    <row r="439" spans="1:19" x14ac:dyDescent="0.2">
      <c r="A439" s="51" t="s">
        <v>1209</v>
      </c>
      <c r="B439" s="51" t="s">
        <v>1573</v>
      </c>
      <c r="C439" s="51" t="s">
        <v>2026</v>
      </c>
      <c r="D439" s="51" t="s">
        <v>1480</v>
      </c>
      <c r="E439" s="51" t="s">
        <v>1479</v>
      </c>
      <c r="F439" s="51" t="s">
        <v>1204</v>
      </c>
      <c r="G439" s="51" t="s">
        <v>1203</v>
      </c>
      <c r="H439" s="51" t="s">
        <v>1202</v>
      </c>
      <c r="I439" s="51" t="s">
        <v>1201</v>
      </c>
      <c r="J439" s="51" t="s">
        <v>2765</v>
      </c>
      <c r="K439" s="51" t="s">
        <v>2764</v>
      </c>
      <c r="L439" s="51" t="s">
        <v>1212</v>
      </c>
      <c r="M439" s="51" t="s">
        <v>3672</v>
      </c>
      <c r="N439" s="83">
        <f t="shared" si="6"/>
        <v>2251.5</v>
      </c>
      <c r="O439" s="51" t="s">
        <v>1195</v>
      </c>
      <c r="P439" s="51" t="s">
        <v>1194</v>
      </c>
      <c r="Q439" s="51" t="s">
        <v>2761</v>
      </c>
      <c r="S439" s="50" t="s">
        <v>3773</v>
      </c>
    </row>
    <row r="440" spans="1:19" x14ac:dyDescent="0.2">
      <c r="A440" s="51" t="s">
        <v>1209</v>
      </c>
      <c r="B440" s="51" t="s">
        <v>1573</v>
      </c>
      <c r="C440" s="51" t="s">
        <v>2026</v>
      </c>
      <c r="D440" s="51" t="s">
        <v>1480</v>
      </c>
      <c r="E440" s="51" t="s">
        <v>1479</v>
      </c>
      <c r="F440" s="51" t="s">
        <v>1204</v>
      </c>
      <c r="G440" s="51" t="s">
        <v>1203</v>
      </c>
      <c r="H440" s="51" t="s">
        <v>1202</v>
      </c>
      <c r="I440" s="51" t="s">
        <v>1201</v>
      </c>
      <c r="J440" s="51" t="s">
        <v>2765</v>
      </c>
      <c r="K440" s="51" t="s">
        <v>2764</v>
      </c>
      <c r="L440" s="51" t="s">
        <v>1198</v>
      </c>
      <c r="M440" s="51" t="s">
        <v>2966</v>
      </c>
      <c r="N440" s="83">
        <f t="shared" si="6"/>
        <v>2450</v>
      </c>
      <c r="O440" s="51" t="s">
        <v>1195</v>
      </c>
      <c r="P440" s="51" t="s">
        <v>1194</v>
      </c>
      <c r="Q440" s="51" t="s">
        <v>2761</v>
      </c>
      <c r="S440" s="50" t="s">
        <v>2856</v>
      </c>
    </row>
    <row r="441" spans="1:19" x14ac:dyDescent="0.2">
      <c r="A441" s="51" t="s">
        <v>1209</v>
      </c>
      <c r="B441" s="51" t="s">
        <v>1573</v>
      </c>
      <c r="C441" s="51" t="s">
        <v>2026</v>
      </c>
      <c r="D441" s="51" t="s">
        <v>1208</v>
      </c>
      <c r="E441" s="51" t="s">
        <v>1470</v>
      </c>
      <c r="F441" s="51" t="s">
        <v>1204</v>
      </c>
      <c r="G441" s="51" t="s">
        <v>1203</v>
      </c>
      <c r="H441" s="51" t="s">
        <v>1202</v>
      </c>
      <c r="I441" s="51" t="s">
        <v>1201</v>
      </c>
      <c r="J441" s="51" t="s">
        <v>2765</v>
      </c>
      <c r="K441" s="51" t="s">
        <v>2764</v>
      </c>
      <c r="L441" s="51" t="s">
        <v>1222</v>
      </c>
      <c r="M441" s="51" t="s">
        <v>3670</v>
      </c>
      <c r="N441" s="83">
        <f t="shared" si="6"/>
        <v>2998</v>
      </c>
      <c r="O441" s="51" t="s">
        <v>1195</v>
      </c>
      <c r="P441" s="51" t="s">
        <v>1194</v>
      </c>
      <c r="Q441" s="51" t="s">
        <v>2761</v>
      </c>
      <c r="S441" s="50" t="s">
        <v>3123</v>
      </c>
    </row>
    <row r="442" spans="1:19" x14ac:dyDescent="0.2">
      <c r="A442" s="51" t="s">
        <v>1209</v>
      </c>
      <c r="B442" s="51" t="s">
        <v>1573</v>
      </c>
      <c r="C442" s="51" t="s">
        <v>2026</v>
      </c>
      <c r="D442" s="51" t="s">
        <v>1208</v>
      </c>
      <c r="E442" s="51" t="s">
        <v>1470</v>
      </c>
      <c r="F442" s="51" t="s">
        <v>1204</v>
      </c>
      <c r="G442" s="51" t="s">
        <v>1203</v>
      </c>
      <c r="H442" s="51" t="s">
        <v>1202</v>
      </c>
      <c r="I442" s="51" t="s">
        <v>1201</v>
      </c>
      <c r="J442" s="51" t="s">
        <v>2765</v>
      </c>
      <c r="K442" s="51" t="s">
        <v>2764</v>
      </c>
      <c r="L442" s="51" t="s">
        <v>1219</v>
      </c>
      <c r="M442" s="51" t="s">
        <v>3669</v>
      </c>
      <c r="N442" s="83">
        <f t="shared" si="6"/>
        <v>1199</v>
      </c>
      <c r="O442" s="51" t="s">
        <v>1195</v>
      </c>
      <c r="P442" s="51" t="s">
        <v>1194</v>
      </c>
      <c r="Q442" s="51" t="s">
        <v>2761</v>
      </c>
      <c r="S442" s="50" t="s">
        <v>2767</v>
      </c>
    </row>
    <row r="443" spans="1:19" x14ac:dyDescent="0.2">
      <c r="A443" s="51" t="s">
        <v>1209</v>
      </c>
      <c r="B443" s="51" t="s">
        <v>1573</v>
      </c>
      <c r="C443" s="51" t="s">
        <v>2026</v>
      </c>
      <c r="D443" s="51" t="s">
        <v>1208</v>
      </c>
      <c r="E443" s="51" t="s">
        <v>1470</v>
      </c>
      <c r="F443" s="51" t="s">
        <v>1204</v>
      </c>
      <c r="G443" s="51" t="s">
        <v>1203</v>
      </c>
      <c r="H443" s="51" t="s">
        <v>1202</v>
      </c>
      <c r="I443" s="51" t="s">
        <v>1201</v>
      </c>
      <c r="J443" s="51" t="s">
        <v>2765</v>
      </c>
      <c r="K443" s="51" t="s">
        <v>2764</v>
      </c>
      <c r="L443" s="51" t="s">
        <v>1217</v>
      </c>
      <c r="M443" s="51" t="s">
        <v>3530</v>
      </c>
      <c r="N443" s="83">
        <f t="shared" si="6"/>
        <v>34500</v>
      </c>
      <c r="O443" s="51" t="s">
        <v>1195</v>
      </c>
      <c r="P443" s="51" t="s">
        <v>1194</v>
      </c>
      <c r="Q443" s="51" t="s">
        <v>2771</v>
      </c>
      <c r="S443" s="50" t="s">
        <v>3529</v>
      </c>
    </row>
    <row r="444" spans="1:19" x14ac:dyDescent="0.2">
      <c r="A444" s="51" t="s">
        <v>1209</v>
      </c>
      <c r="B444" s="51" t="s">
        <v>1573</v>
      </c>
      <c r="C444" s="51" t="s">
        <v>2026</v>
      </c>
      <c r="D444" s="51" t="s">
        <v>1208</v>
      </c>
      <c r="E444" s="51" t="s">
        <v>1470</v>
      </c>
      <c r="F444" s="51" t="s">
        <v>1204</v>
      </c>
      <c r="G444" s="51" t="s">
        <v>1203</v>
      </c>
      <c r="H444" s="51" t="s">
        <v>1202</v>
      </c>
      <c r="I444" s="51" t="s">
        <v>1201</v>
      </c>
      <c r="J444" s="51" t="s">
        <v>2765</v>
      </c>
      <c r="K444" s="51" t="s">
        <v>2764</v>
      </c>
      <c r="L444" s="51" t="s">
        <v>1215</v>
      </c>
      <c r="M444" s="51" t="s">
        <v>3408</v>
      </c>
      <c r="N444" s="83">
        <f t="shared" si="6"/>
        <v>2999</v>
      </c>
      <c r="O444" s="51" t="s">
        <v>1195</v>
      </c>
      <c r="P444" s="51" t="s">
        <v>1194</v>
      </c>
      <c r="Q444" s="51" t="s">
        <v>2761</v>
      </c>
      <c r="S444" s="50" t="s">
        <v>2963</v>
      </c>
    </row>
    <row r="445" spans="1:19" x14ac:dyDescent="0.2">
      <c r="A445" s="51" t="s">
        <v>1209</v>
      </c>
      <c r="B445" s="51" t="s">
        <v>1573</v>
      </c>
      <c r="C445" s="51" t="s">
        <v>2026</v>
      </c>
      <c r="D445" s="51" t="s">
        <v>1465</v>
      </c>
      <c r="E445" s="51" t="s">
        <v>1464</v>
      </c>
      <c r="F445" s="51" t="s">
        <v>1204</v>
      </c>
      <c r="G445" s="51" t="s">
        <v>1203</v>
      </c>
      <c r="H445" s="51" t="s">
        <v>1202</v>
      </c>
      <c r="I445" s="51" t="s">
        <v>1201</v>
      </c>
      <c r="J445" s="51" t="s">
        <v>2765</v>
      </c>
      <c r="K445" s="51" t="s">
        <v>2764</v>
      </c>
      <c r="L445" s="51" t="s">
        <v>1222</v>
      </c>
      <c r="M445" s="51" t="s">
        <v>3159</v>
      </c>
      <c r="N445" s="83">
        <f t="shared" si="6"/>
        <v>2821.72</v>
      </c>
      <c r="O445" s="51" t="s">
        <v>1195</v>
      </c>
      <c r="P445" s="51" t="s">
        <v>1194</v>
      </c>
      <c r="Q445" s="51" t="s">
        <v>2761</v>
      </c>
      <c r="S445" s="50" t="s">
        <v>3772</v>
      </c>
    </row>
    <row r="446" spans="1:19" x14ac:dyDescent="0.2">
      <c r="A446" s="51" t="s">
        <v>1209</v>
      </c>
      <c r="B446" s="51" t="s">
        <v>1573</v>
      </c>
      <c r="C446" s="51" t="s">
        <v>2026</v>
      </c>
      <c r="D446" s="51" t="s">
        <v>1465</v>
      </c>
      <c r="E446" s="51" t="s">
        <v>1464</v>
      </c>
      <c r="F446" s="51" t="s">
        <v>1204</v>
      </c>
      <c r="G446" s="51" t="s">
        <v>1203</v>
      </c>
      <c r="H446" s="51" t="s">
        <v>1202</v>
      </c>
      <c r="I446" s="51" t="s">
        <v>1201</v>
      </c>
      <c r="J446" s="51" t="s">
        <v>2765</v>
      </c>
      <c r="K446" s="51" t="s">
        <v>2764</v>
      </c>
      <c r="L446" s="51" t="s">
        <v>1219</v>
      </c>
      <c r="M446" s="51" t="s">
        <v>3667</v>
      </c>
      <c r="N446" s="83">
        <f t="shared" si="6"/>
        <v>5699</v>
      </c>
      <c r="O446" s="51" t="s">
        <v>1195</v>
      </c>
      <c r="P446" s="51" t="s">
        <v>1194</v>
      </c>
      <c r="Q446" s="51" t="s">
        <v>2761</v>
      </c>
      <c r="S446" s="50" t="s">
        <v>3701</v>
      </c>
    </row>
    <row r="447" spans="1:19" x14ac:dyDescent="0.2">
      <c r="A447" s="51" t="s">
        <v>1209</v>
      </c>
      <c r="B447" s="51" t="s">
        <v>1573</v>
      </c>
      <c r="C447" s="51" t="s">
        <v>2026</v>
      </c>
      <c r="D447" s="51" t="s">
        <v>1465</v>
      </c>
      <c r="E447" s="51" t="s">
        <v>1464</v>
      </c>
      <c r="F447" s="51" t="s">
        <v>1204</v>
      </c>
      <c r="G447" s="51" t="s">
        <v>1203</v>
      </c>
      <c r="H447" s="51" t="s">
        <v>1202</v>
      </c>
      <c r="I447" s="51" t="s">
        <v>1201</v>
      </c>
      <c r="J447" s="51" t="s">
        <v>2765</v>
      </c>
      <c r="K447" s="51" t="s">
        <v>2764</v>
      </c>
      <c r="L447" s="51" t="s">
        <v>1217</v>
      </c>
      <c r="M447" s="51" t="s">
        <v>3186</v>
      </c>
      <c r="N447" s="83">
        <f t="shared" si="6"/>
        <v>22999</v>
      </c>
      <c r="O447" s="51" t="s">
        <v>1195</v>
      </c>
      <c r="P447" s="51" t="s">
        <v>1194</v>
      </c>
      <c r="Q447" s="51" t="s">
        <v>2771</v>
      </c>
      <c r="S447" s="50" t="s">
        <v>3771</v>
      </c>
    </row>
    <row r="448" spans="1:19" x14ac:dyDescent="0.2">
      <c r="A448" s="51" t="s">
        <v>1209</v>
      </c>
      <c r="B448" s="51" t="s">
        <v>1573</v>
      </c>
      <c r="C448" s="51" t="s">
        <v>2026</v>
      </c>
      <c r="D448" s="51" t="s">
        <v>1465</v>
      </c>
      <c r="E448" s="51" t="s">
        <v>1464</v>
      </c>
      <c r="F448" s="51" t="s">
        <v>1204</v>
      </c>
      <c r="G448" s="51" t="s">
        <v>1203</v>
      </c>
      <c r="H448" s="51" t="s">
        <v>1202</v>
      </c>
      <c r="I448" s="51" t="s">
        <v>1201</v>
      </c>
      <c r="J448" s="51" t="s">
        <v>2765</v>
      </c>
      <c r="K448" s="51" t="s">
        <v>2764</v>
      </c>
      <c r="L448" s="51" t="s">
        <v>1215</v>
      </c>
      <c r="M448" s="51" t="s">
        <v>3405</v>
      </c>
      <c r="N448" s="83">
        <f t="shared" si="6"/>
        <v>1551.76</v>
      </c>
      <c r="O448" s="51" t="s">
        <v>1195</v>
      </c>
      <c r="P448" s="51" t="s">
        <v>1194</v>
      </c>
      <c r="Q448" s="51" t="s">
        <v>2761</v>
      </c>
      <c r="S448" s="50" t="s">
        <v>3770</v>
      </c>
    </row>
    <row r="449" spans="1:19" x14ac:dyDescent="0.2">
      <c r="A449" s="51" t="s">
        <v>1209</v>
      </c>
      <c r="B449" s="51" t="s">
        <v>1573</v>
      </c>
      <c r="C449" s="51" t="s">
        <v>2026</v>
      </c>
      <c r="D449" s="51" t="s">
        <v>1459</v>
      </c>
      <c r="E449" s="51" t="s">
        <v>1458</v>
      </c>
      <c r="F449" s="51" t="s">
        <v>1204</v>
      </c>
      <c r="G449" s="51" t="s">
        <v>1203</v>
      </c>
      <c r="H449" s="51" t="s">
        <v>1202</v>
      </c>
      <c r="I449" s="51" t="s">
        <v>1201</v>
      </c>
      <c r="J449" s="51" t="s">
        <v>2765</v>
      </c>
      <c r="K449" s="51" t="s">
        <v>2764</v>
      </c>
      <c r="L449" s="51" t="s">
        <v>1222</v>
      </c>
      <c r="M449" s="51" t="s">
        <v>3663</v>
      </c>
      <c r="N449" s="83">
        <f t="shared" si="6"/>
        <v>23415.08</v>
      </c>
      <c r="O449" s="51" t="s">
        <v>1195</v>
      </c>
      <c r="P449" s="51" t="s">
        <v>1194</v>
      </c>
      <c r="Q449" s="51" t="s">
        <v>2771</v>
      </c>
      <c r="S449" s="50" t="s">
        <v>3769</v>
      </c>
    </row>
    <row r="450" spans="1:19" x14ac:dyDescent="0.2">
      <c r="A450" s="51" t="s">
        <v>1209</v>
      </c>
      <c r="B450" s="51" t="s">
        <v>1573</v>
      </c>
      <c r="C450" s="51" t="s">
        <v>2026</v>
      </c>
      <c r="D450" s="51" t="s">
        <v>1459</v>
      </c>
      <c r="E450" s="51" t="s">
        <v>1458</v>
      </c>
      <c r="F450" s="51" t="s">
        <v>1204</v>
      </c>
      <c r="G450" s="51" t="s">
        <v>1203</v>
      </c>
      <c r="H450" s="51" t="s">
        <v>1202</v>
      </c>
      <c r="I450" s="51" t="s">
        <v>1201</v>
      </c>
      <c r="J450" s="51" t="s">
        <v>2765</v>
      </c>
      <c r="K450" s="51" t="s">
        <v>2764</v>
      </c>
      <c r="L450" s="51" t="s">
        <v>1219</v>
      </c>
      <c r="M450" s="51" t="s">
        <v>3661</v>
      </c>
      <c r="N450" s="83">
        <f t="shared" si="6"/>
        <v>2849</v>
      </c>
      <c r="O450" s="51" t="s">
        <v>1195</v>
      </c>
      <c r="P450" s="51" t="s">
        <v>1194</v>
      </c>
      <c r="Q450" s="51" t="s">
        <v>2761</v>
      </c>
      <c r="S450" s="50" t="s">
        <v>3660</v>
      </c>
    </row>
    <row r="451" spans="1:19" x14ac:dyDescent="0.2">
      <c r="A451" s="51" t="s">
        <v>1209</v>
      </c>
      <c r="B451" s="51" t="s">
        <v>1573</v>
      </c>
      <c r="C451" s="51" t="s">
        <v>2026</v>
      </c>
      <c r="D451" s="51" t="s">
        <v>1459</v>
      </c>
      <c r="E451" s="51" t="s">
        <v>1458</v>
      </c>
      <c r="F451" s="51" t="s">
        <v>1204</v>
      </c>
      <c r="G451" s="51" t="s">
        <v>1203</v>
      </c>
      <c r="H451" s="51" t="s">
        <v>1202</v>
      </c>
      <c r="I451" s="51" t="s">
        <v>1201</v>
      </c>
      <c r="J451" s="51" t="s">
        <v>2765</v>
      </c>
      <c r="K451" s="51" t="s">
        <v>2764</v>
      </c>
      <c r="L451" s="51" t="s">
        <v>1217</v>
      </c>
      <c r="M451" s="51" t="s">
        <v>3659</v>
      </c>
      <c r="N451" s="83">
        <f t="shared" si="6"/>
        <v>3490</v>
      </c>
      <c r="O451" s="51" t="s">
        <v>1195</v>
      </c>
      <c r="P451" s="51" t="s">
        <v>1194</v>
      </c>
      <c r="Q451" s="51" t="s">
        <v>2761</v>
      </c>
      <c r="S451" s="50" t="s">
        <v>3630</v>
      </c>
    </row>
    <row r="452" spans="1:19" x14ac:dyDescent="0.2">
      <c r="A452" s="51" t="s">
        <v>1209</v>
      </c>
      <c r="B452" s="51" t="s">
        <v>1573</v>
      </c>
      <c r="C452" s="51" t="s">
        <v>2026</v>
      </c>
      <c r="D452" s="51" t="s">
        <v>1459</v>
      </c>
      <c r="E452" s="51" t="s">
        <v>1458</v>
      </c>
      <c r="F452" s="51" t="s">
        <v>1204</v>
      </c>
      <c r="G452" s="51" t="s">
        <v>1203</v>
      </c>
      <c r="H452" s="51" t="s">
        <v>1202</v>
      </c>
      <c r="I452" s="51" t="s">
        <v>1201</v>
      </c>
      <c r="J452" s="51" t="s">
        <v>2765</v>
      </c>
      <c r="K452" s="51" t="s">
        <v>2764</v>
      </c>
      <c r="L452" s="51" t="s">
        <v>1215</v>
      </c>
      <c r="M452" s="51" t="s">
        <v>2947</v>
      </c>
      <c r="N452" s="83">
        <f t="shared" si="6"/>
        <v>2390</v>
      </c>
      <c r="O452" s="51" t="s">
        <v>1195</v>
      </c>
      <c r="P452" s="51" t="s">
        <v>1194</v>
      </c>
      <c r="Q452" s="51" t="s">
        <v>2761</v>
      </c>
      <c r="S452" s="50" t="s">
        <v>3096</v>
      </c>
    </row>
    <row r="453" spans="1:19" x14ac:dyDescent="0.2">
      <c r="A453" s="51" t="s">
        <v>1209</v>
      </c>
      <c r="B453" s="51" t="s">
        <v>1573</v>
      </c>
      <c r="C453" s="51" t="s">
        <v>2026</v>
      </c>
      <c r="D453" s="51" t="s">
        <v>1452</v>
      </c>
      <c r="E453" s="51" t="s">
        <v>1451</v>
      </c>
      <c r="F453" s="51" t="s">
        <v>1204</v>
      </c>
      <c r="G453" s="51" t="s">
        <v>1203</v>
      </c>
      <c r="H453" s="51" t="s">
        <v>1202</v>
      </c>
      <c r="I453" s="51" t="s">
        <v>1201</v>
      </c>
      <c r="J453" s="51" t="s">
        <v>2765</v>
      </c>
      <c r="K453" s="51" t="s">
        <v>2764</v>
      </c>
      <c r="L453" s="51" t="s">
        <v>1222</v>
      </c>
      <c r="M453" s="51" t="s">
        <v>3398</v>
      </c>
      <c r="N453" s="83">
        <f t="shared" si="6"/>
        <v>4221.7700000000004</v>
      </c>
      <c r="O453" s="51" t="s">
        <v>1195</v>
      </c>
      <c r="P453" s="51" t="s">
        <v>1194</v>
      </c>
      <c r="Q453" s="51" t="s">
        <v>2761</v>
      </c>
      <c r="S453" s="50" t="s">
        <v>3768</v>
      </c>
    </row>
    <row r="454" spans="1:19" x14ac:dyDescent="0.2">
      <c r="A454" s="51" t="s">
        <v>1209</v>
      </c>
      <c r="B454" s="51" t="s">
        <v>1573</v>
      </c>
      <c r="C454" s="51" t="s">
        <v>2026</v>
      </c>
      <c r="D454" s="51" t="s">
        <v>1452</v>
      </c>
      <c r="E454" s="51" t="s">
        <v>1451</v>
      </c>
      <c r="F454" s="51" t="s">
        <v>1204</v>
      </c>
      <c r="G454" s="51" t="s">
        <v>1203</v>
      </c>
      <c r="H454" s="51" t="s">
        <v>1202</v>
      </c>
      <c r="I454" s="51" t="s">
        <v>1201</v>
      </c>
      <c r="J454" s="51" t="s">
        <v>2765</v>
      </c>
      <c r="K454" s="51" t="s">
        <v>2764</v>
      </c>
      <c r="L454" s="51" t="s">
        <v>1219</v>
      </c>
      <c r="M454" s="51" t="s">
        <v>3175</v>
      </c>
      <c r="N454" s="83">
        <f t="shared" si="6"/>
        <v>2490</v>
      </c>
      <c r="O454" s="51" t="s">
        <v>1195</v>
      </c>
      <c r="P454" s="51" t="s">
        <v>1194</v>
      </c>
      <c r="Q454" s="51" t="s">
        <v>2761</v>
      </c>
      <c r="S454" s="50" t="s">
        <v>3118</v>
      </c>
    </row>
    <row r="455" spans="1:19" x14ac:dyDescent="0.2">
      <c r="A455" s="51" t="s">
        <v>1209</v>
      </c>
      <c r="B455" s="51" t="s">
        <v>1573</v>
      </c>
      <c r="C455" s="51" t="s">
        <v>2026</v>
      </c>
      <c r="D455" s="51" t="s">
        <v>1452</v>
      </c>
      <c r="E455" s="51" t="s">
        <v>1451</v>
      </c>
      <c r="F455" s="51" t="s">
        <v>1204</v>
      </c>
      <c r="G455" s="51" t="s">
        <v>1203</v>
      </c>
      <c r="H455" s="51" t="s">
        <v>1202</v>
      </c>
      <c r="I455" s="51" t="s">
        <v>1201</v>
      </c>
      <c r="J455" s="51" t="s">
        <v>2765</v>
      </c>
      <c r="K455" s="51" t="s">
        <v>2764</v>
      </c>
      <c r="L455" s="51" t="s">
        <v>1217</v>
      </c>
      <c r="M455" s="51" t="s">
        <v>2822</v>
      </c>
      <c r="N455" s="83">
        <f t="shared" si="6"/>
        <v>4449</v>
      </c>
      <c r="O455" s="51" t="s">
        <v>1195</v>
      </c>
      <c r="P455" s="51" t="s">
        <v>1194</v>
      </c>
      <c r="Q455" s="51" t="s">
        <v>2761</v>
      </c>
      <c r="S455" s="50" t="s">
        <v>3764</v>
      </c>
    </row>
    <row r="456" spans="1:19" x14ac:dyDescent="0.2">
      <c r="A456" s="51" t="s">
        <v>1209</v>
      </c>
      <c r="B456" s="51" t="s">
        <v>1573</v>
      </c>
      <c r="C456" s="51" t="s">
        <v>2026</v>
      </c>
      <c r="D456" s="51" t="s">
        <v>1452</v>
      </c>
      <c r="E456" s="51" t="s">
        <v>1451</v>
      </c>
      <c r="F456" s="51" t="s">
        <v>1204</v>
      </c>
      <c r="G456" s="51" t="s">
        <v>1203</v>
      </c>
      <c r="H456" s="51" t="s">
        <v>1202</v>
      </c>
      <c r="I456" s="51" t="s">
        <v>1201</v>
      </c>
      <c r="J456" s="51" t="s">
        <v>2765</v>
      </c>
      <c r="K456" s="51" t="s">
        <v>2764</v>
      </c>
      <c r="L456" s="51" t="s">
        <v>1215</v>
      </c>
      <c r="M456" s="51" t="s">
        <v>3656</v>
      </c>
      <c r="N456" s="83">
        <f t="shared" si="6"/>
        <v>16499</v>
      </c>
      <c r="O456" s="51" t="s">
        <v>1195</v>
      </c>
      <c r="P456" s="51" t="s">
        <v>1194</v>
      </c>
      <c r="Q456" s="51" t="s">
        <v>2771</v>
      </c>
      <c r="S456" s="50" t="s">
        <v>3430</v>
      </c>
    </row>
    <row r="457" spans="1:19" x14ac:dyDescent="0.2">
      <c r="A457" s="51" t="s">
        <v>1209</v>
      </c>
      <c r="B457" s="51" t="s">
        <v>1573</v>
      </c>
      <c r="C457" s="51" t="s">
        <v>2026</v>
      </c>
      <c r="D457" s="51" t="s">
        <v>1443</v>
      </c>
      <c r="E457" s="51" t="s">
        <v>1442</v>
      </c>
      <c r="F457" s="51" t="s">
        <v>1204</v>
      </c>
      <c r="G457" s="51" t="s">
        <v>1203</v>
      </c>
      <c r="H457" s="51" t="s">
        <v>1202</v>
      </c>
      <c r="I457" s="51" t="s">
        <v>1201</v>
      </c>
      <c r="J457" s="51" t="s">
        <v>2765</v>
      </c>
      <c r="K457" s="51" t="s">
        <v>2764</v>
      </c>
      <c r="L457" s="51" t="s">
        <v>1222</v>
      </c>
      <c r="M457" s="51" t="s">
        <v>2940</v>
      </c>
      <c r="N457" s="83">
        <f t="shared" ref="N457:N520" si="7">VALUE(S457)</f>
        <v>2209</v>
      </c>
      <c r="O457" s="51" t="s">
        <v>1195</v>
      </c>
      <c r="P457" s="51" t="s">
        <v>1194</v>
      </c>
      <c r="Q457" s="51" t="s">
        <v>2761</v>
      </c>
      <c r="S457" s="50" t="s">
        <v>3654</v>
      </c>
    </row>
    <row r="458" spans="1:19" x14ac:dyDescent="0.2">
      <c r="A458" s="51" t="s">
        <v>1209</v>
      </c>
      <c r="B458" s="51" t="s">
        <v>1573</v>
      </c>
      <c r="C458" s="51" t="s">
        <v>2026</v>
      </c>
      <c r="D458" s="51" t="s">
        <v>1443</v>
      </c>
      <c r="E458" s="51" t="s">
        <v>1442</v>
      </c>
      <c r="F458" s="51" t="s">
        <v>1204</v>
      </c>
      <c r="G458" s="51" t="s">
        <v>1203</v>
      </c>
      <c r="H458" s="51" t="s">
        <v>1202</v>
      </c>
      <c r="I458" s="51" t="s">
        <v>1201</v>
      </c>
      <c r="J458" s="51" t="s">
        <v>2765</v>
      </c>
      <c r="K458" s="51" t="s">
        <v>2764</v>
      </c>
      <c r="L458" s="51" t="s">
        <v>1219</v>
      </c>
      <c r="M458" s="51" t="s">
        <v>3653</v>
      </c>
      <c r="N458" s="83">
        <f t="shared" si="7"/>
        <v>1995</v>
      </c>
      <c r="O458" s="51" t="s">
        <v>1195</v>
      </c>
      <c r="P458" s="51" t="s">
        <v>1194</v>
      </c>
      <c r="Q458" s="51" t="s">
        <v>2761</v>
      </c>
      <c r="S458" s="50" t="s">
        <v>3286</v>
      </c>
    </row>
    <row r="459" spans="1:19" x14ac:dyDescent="0.2">
      <c r="A459" s="51" t="s">
        <v>1209</v>
      </c>
      <c r="B459" s="51" t="s">
        <v>1573</v>
      </c>
      <c r="C459" s="51" t="s">
        <v>2026</v>
      </c>
      <c r="D459" s="51" t="s">
        <v>1443</v>
      </c>
      <c r="E459" s="51" t="s">
        <v>1442</v>
      </c>
      <c r="F459" s="51" t="s">
        <v>1204</v>
      </c>
      <c r="G459" s="51" t="s">
        <v>1203</v>
      </c>
      <c r="H459" s="51" t="s">
        <v>1202</v>
      </c>
      <c r="I459" s="51" t="s">
        <v>1201</v>
      </c>
      <c r="J459" s="51" t="s">
        <v>2765</v>
      </c>
      <c r="K459" s="51" t="s">
        <v>2764</v>
      </c>
      <c r="L459" s="51" t="s">
        <v>1217</v>
      </c>
      <c r="M459" s="51" t="s">
        <v>3652</v>
      </c>
      <c r="N459" s="83">
        <f t="shared" si="7"/>
        <v>2599</v>
      </c>
      <c r="O459" s="51" t="s">
        <v>1195</v>
      </c>
      <c r="P459" s="51" t="s">
        <v>1194</v>
      </c>
      <c r="Q459" s="51" t="s">
        <v>2761</v>
      </c>
      <c r="S459" s="50" t="s">
        <v>2840</v>
      </c>
    </row>
    <row r="460" spans="1:19" x14ac:dyDescent="0.2">
      <c r="A460" s="51" t="s">
        <v>1209</v>
      </c>
      <c r="B460" s="51" t="s">
        <v>1573</v>
      </c>
      <c r="C460" s="51" t="s">
        <v>2026</v>
      </c>
      <c r="D460" s="51" t="s">
        <v>1443</v>
      </c>
      <c r="E460" s="51" t="s">
        <v>1442</v>
      </c>
      <c r="F460" s="51" t="s">
        <v>1204</v>
      </c>
      <c r="G460" s="51" t="s">
        <v>1203</v>
      </c>
      <c r="H460" s="51" t="s">
        <v>1202</v>
      </c>
      <c r="I460" s="51" t="s">
        <v>1201</v>
      </c>
      <c r="J460" s="51" t="s">
        <v>2765</v>
      </c>
      <c r="K460" s="51" t="s">
        <v>2764</v>
      </c>
      <c r="L460" s="51" t="s">
        <v>1215</v>
      </c>
      <c r="M460" s="51" t="s">
        <v>3767</v>
      </c>
      <c r="N460" s="83">
        <f t="shared" si="7"/>
        <v>3990</v>
      </c>
      <c r="O460" s="51" t="s">
        <v>1195</v>
      </c>
      <c r="P460" s="51" t="s">
        <v>1194</v>
      </c>
      <c r="Q460" s="51" t="s">
        <v>2761</v>
      </c>
      <c r="S460" s="50" t="s">
        <v>3650</v>
      </c>
    </row>
    <row r="461" spans="1:19" x14ac:dyDescent="0.2">
      <c r="A461" s="51" t="s">
        <v>1209</v>
      </c>
      <c r="B461" s="51" t="s">
        <v>1573</v>
      </c>
      <c r="C461" s="51" t="s">
        <v>2026</v>
      </c>
      <c r="D461" s="51" t="s">
        <v>1436</v>
      </c>
      <c r="E461" s="51" t="s">
        <v>1435</v>
      </c>
      <c r="F461" s="51" t="s">
        <v>1204</v>
      </c>
      <c r="G461" s="51" t="s">
        <v>1203</v>
      </c>
      <c r="H461" s="51" t="s">
        <v>1202</v>
      </c>
      <c r="I461" s="51" t="s">
        <v>1201</v>
      </c>
      <c r="J461" s="51" t="s">
        <v>2765</v>
      </c>
      <c r="K461" s="51" t="s">
        <v>2764</v>
      </c>
      <c r="L461" s="51" t="s">
        <v>1222</v>
      </c>
      <c r="M461" s="51" t="s">
        <v>2933</v>
      </c>
      <c r="N461" s="83">
        <f t="shared" si="7"/>
        <v>1200</v>
      </c>
      <c r="O461" s="51" t="s">
        <v>1195</v>
      </c>
      <c r="P461" s="51" t="s">
        <v>1194</v>
      </c>
      <c r="Q461" s="51" t="s">
        <v>2761</v>
      </c>
      <c r="S461" s="50" t="s">
        <v>2932</v>
      </c>
    </row>
    <row r="462" spans="1:19" x14ac:dyDescent="0.2">
      <c r="A462" s="51" t="s">
        <v>1209</v>
      </c>
      <c r="B462" s="51" t="s">
        <v>1573</v>
      </c>
      <c r="C462" s="51" t="s">
        <v>2026</v>
      </c>
      <c r="D462" s="51" t="s">
        <v>1436</v>
      </c>
      <c r="E462" s="51" t="s">
        <v>1435</v>
      </c>
      <c r="F462" s="51" t="s">
        <v>1204</v>
      </c>
      <c r="G462" s="51" t="s">
        <v>1203</v>
      </c>
      <c r="H462" s="51" t="s">
        <v>1202</v>
      </c>
      <c r="I462" s="51" t="s">
        <v>1201</v>
      </c>
      <c r="J462" s="51" t="s">
        <v>2765</v>
      </c>
      <c r="K462" s="51" t="s">
        <v>2764</v>
      </c>
      <c r="L462" s="51" t="s">
        <v>1219</v>
      </c>
      <c r="M462" s="51" t="s">
        <v>3170</v>
      </c>
      <c r="N462" s="83">
        <f t="shared" si="7"/>
        <v>14599</v>
      </c>
      <c r="O462" s="51" t="s">
        <v>1195</v>
      </c>
      <c r="P462" s="51" t="s">
        <v>1194</v>
      </c>
      <c r="Q462" s="51" t="s">
        <v>2771</v>
      </c>
      <c r="S462" s="50" t="s">
        <v>3766</v>
      </c>
    </row>
    <row r="463" spans="1:19" x14ac:dyDescent="0.2">
      <c r="A463" s="51" t="s">
        <v>1209</v>
      </c>
      <c r="B463" s="51" t="s">
        <v>1573</v>
      </c>
      <c r="C463" s="51" t="s">
        <v>2026</v>
      </c>
      <c r="D463" s="51" t="s">
        <v>1436</v>
      </c>
      <c r="E463" s="51" t="s">
        <v>1435</v>
      </c>
      <c r="F463" s="51" t="s">
        <v>1204</v>
      </c>
      <c r="G463" s="51" t="s">
        <v>1203</v>
      </c>
      <c r="H463" s="51" t="s">
        <v>1202</v>
      </c>
      <c r="I463" s="51" t="s">
        <v>1201</v>
      </c>
      <c r="J463" s="51" t="s">
        <v>2765</v>
      </c>
      <c r="K463" s="51" t="s">
        <v>2764</v>
      </c>
      <c r="L463" s="51" t="s">
        <v>1217</v>
      </c>
      <c r="M463" s="51" t="s">
        <v>3649</v>
      </c>
      <c r="N463" s="83">
        <f t="shared" si="7"/>
        <v>3382.34</v>
      </c>
      <c r="O463" s="51" t="s">
        <v>1195</v>
      </c>
      <c r="P463" s="51" t="s">
        <v>1194</v>
      </c>
      <c r="Q463" s="51" t="s">
        <v>2761</v>
      </c>
      <c r="S463" s="50" t="s">
        <v>3765</v>
      </c>
    </row>
    <row r="464" spans="1:19" x14ac:dyDescent="0.2">
      <c r="A464" s="51" t="s">
        <v>1209</v>
      </c>
      <c r="B464" s="51" t="s">
        <v>1573</v>
      </c>
      <c r="C464" s="51" t="s">
        <v>2026</v>
      </c>
      <c r="D464" s="51" t="s">
        <v>1436</v>
      </c>
      <c r="E464" s="51" t="s">
        <v>1435</v>
      </c>
      <c r="F464" s="51" t="s">
        <v>1204</v>
      </c>
      <c r="G464" s="51" t="s">
        <v>1203</v>
      </c>
      <c r="H464" s="51" t="s">
        <v>1202</v>
      </c>
      <c r="I464" s="51" t="s">
        <v>1201</v>
      </c>
      <c r="J464" s="51" t="s">
        <v>2765</v>
      </c>
      <c r="K464" s="51" t="s">
        <v>2764</v>
      </c>
      <c r="L464" s="51" t="s">
        <v>1215</v>
      </c>
      <c r="M464" s="51" t="s">
        <v>3167</v>
      </c>
      <c r="N464" s="83">
        <f t="shared" si="7"/>
        <v>4449</v>
      </c>
      <c r="O464" s="51" t="s">
        <v>1195</v>
      </c>
      <c r="P464" s="51" t="s">
        <v>1194</v>
      </c>
      <c r="Q464" s="51" t="s">
        <v>2761</v>
      </c>
      <c r="S464" s="50" t="s">
        <v>3764</v>
      </c>
    </row>
    <row r="465" spans="1:19" x14ac:dyDescent="0.2">
      <c r="A465" s="51" t="s">
        <v>1209</v>
      </c>
      <c r="B465" s="51" t="s">
        <v>1573</v>
      </c>
      <c r="C465" s="51" t="s">
        <v>2026</v>
      </c>
      <c r="D465" s="51" t="s">
        <v>1430</v>
      </c>
      <c r="E465" s="51" t="s">
        <v>1429</v>
      </c>
      <c r="F465" s="51" t="s">
        <v>1204</v>
      </c>
      <c r="G465" s="51" t="s">
        <v>1203</v>
      </c>
      <c r="H465" s="51" t="s">
        <v>1202</v>
      </c>
      <c r="I465" s="51" t="s">
        <v>1201</v>
      </c>
      <c r="J465" s="51" t="s">
        <v>2765</v>
      </c>
      <c r="K465" s="51" t="s">
        <v>2764</v>
      </c>
      <c r="L465" s="51" t="s">
        <v>1222</v>
      </c>
      <c r="M465" s="51" t="s">
        <v>3648</v>
      </c>
      <c r="N465" s="83">
        <f t="shared" si="7"/>
        <v>3049</v>
      </c>
      <c r="O465" s="51" t="s">
        <v>1195</v>
      </c>
      <c r="P465" s="51" t="s">
        <v>1194</v>
      </c>
      <c r="Q465" s="51" t="s">
        <v>2761</v>
      </c>
      <c r="S465" s="50" t="s">
        <v>3629</v>
      </c>
    </row>
    <row r="466" spans="1:19" x14ac:dyDescent="0.2">
      <c r="A466" s="51" t="s">
        <v>1209</v>
      </c>
      <c r="B466" s="51" t="s">
        <v>1573</v>
      </c>
      <c r="C466" s="51" t="s">
        <v>2026</v>
      </c>
      <c r="D466" s="51" t="s">
        <v>1430</v>
      </c>
      <c r="E466" s="51" t="s">
        <v>1429</v>
      </c>
      <c r="F466" s="51" t="s">
        <v>1204</v>
      </c>
      <c r="G466" s="51" t="s">
        <v>1203</v>
      </c>
      <c r="H466" s="51" t="s">
        <v>1202</v>
      </c>
      <c r="I466" s="51" t="s">
        <v>1201</v>
      </c>
      <c r="J466" s="51" t="s">
        <v>2765</v>
      </c>
      <c r="K466" s="51" t="s">
        <v>2764</v>
      </c>
      <c r="L466" s="51" t="s">
        <v>1219</v>
      </c>
      <c r="M466" s="51" t="s">
        <v>2925</v>
      </c>
      <c r="N466" s="83">
        <f t="shared" si="7"/>
        <v>969</v>
      </c>
      <c r="O466" s="51" t="s">
        <v>1195</v>
      </c>
      <c r="P466" s="51" t="s">
        <v>1194</v>
      </c>
      <c r="Q466" s="51" t="s">
        <v>2761</v>
      </c>
      <c r="S466" s="50" t="s">
        <v>3647</v>
      </c>
    </row>
    <row r="467" spans="1:19" x14ac:dyDescent="0.2">
      <c r="A467" s="51" t="s">
        <v>1209</v>
      </c>
      <c r="B467" s="51" t="s">
        <v>1573</v>
      </c>
      <c r="C467" s="51" t="s">
        <v>2026</v>
      </c>
      <c r="D467" s="51" t="s">
        <v>1430</v>
      </c>
      <c r="E467" s="51" t="s">
        <v>1429</v>
      </c>
      <c r="F467" s="51" t="s">
        <v>1204</v>
      </c>
      <c r="G467" s="51" t="s">
        <v>1203</v>
      </c>
      <c r="H467" s="51" t="s">
        <v>1202</v>
      </c>
      <c r="I467" s="51" t="s">
        <v>1201</v>
      </c>
      <c r="J467" s="51" t="s">
        <v>2765</v>
      </c>
      <c r="K467" s="51" t="s">
        <v>2764</v>
      </c>
      <c r="L467" s="51" t="s">
        <v>1217</v>
      </c>
      <c r="M467" s="51" t="s">
        <v>3646</v>
      </c>
      <c r="N467" s="83">
        <f t="shared" si="7"/>
        <v>18599</v>
      </c>
      <c r="O467" s="51" t="s">
        <v>1195</v>
      </c>
      <c r="P467" s="51" t="s">
        <v>1194</v>
      </c>
      <c r="Q467" s="51" t="s">
        <v>2771</v>
      </c>
      <c r="S467" s="50" t="s">
        <v>3645</v>
      </c>
    </row>
    <row r="468" spans="1:19" x14ac:dyDescent="0.2">
      <c r="A468" s="51" t="s">
        <v>1209</v>
      </c>
      <c r="B468" s="51" t="s">
        <v>1573</v>
      </c>
      <c r="C468" s="51" t="s">
        <v>2026</v>
      </c>
      <c r="D468" s="51" t="s">
        <v>1430</v>
      </c>
      <c r="E468" s="51" t="s">
        <v>1429</v>
      </c>
      <c r="F468" s="51" t="s">
        <v>1204</v>
      </c>
      <c r="G468" s="51" t="s">
        <v>1203</v>
      </c>
      <c r="H468" s="51" t="s">
        <v>1202</v>
      </c>
      <c r="I468" s="51" t="s">
        <v>1201</v>
      </c>
      <c r="J468" s="51" t="s">
        <v>2765</v>
      </c>
      <c r="K468" s="51" t="s">
        <v>2764</v>
      </c>
      <c r="L468" s="51" t="s">
        <v>1215</v>
      </c>
      <c r="M468" s="51" t="s">
        <v>3163</v>
      </c>
      <c r="N468" s="83">
        <f t="shared" si="7"/>
        <v>2499</v>
      </c>
      <c r="O468" s="51" t="s">
        <v>1195</v>
      </c>
      <c r="P468" s="51" t="s">
        <v>1194</v>
      </c>
      <c r="Q468" s="51" t="s">
        <v>2761</v>
      </c>
      <c r="S468" s="50" t="s">
        <v>2934</v>
      </c>
    </row>
    <row r="469" spans="1:19" x14ac:dyDescent="0.2">
      <c r="A469" s="51" t="s">
        <v>1209</v>
      </c>
      <c r="B469" s="51" t="s">
        <v>1573</v>
      </c>
      <c r="C469" s="51" t="s">
        <v>2026</v>
      </c>
      <c r="D469" s="51" t="s">
        <v>1425</v>
      </c>
      <c r="E469" s="51" t="s">
        <v>1424</v>
      </c>
      <c r="F469" s="51" t="s">
        <v>1204</v>
      </c>
      <c r="G469" s="51" t="s">
        <v>1203</v>
      </c>
      <c r="H469" s="51" t="s">
        <v>1202</v>
      </c>
      <c r="I469" s="51" t="s">
        <v>1201</v>
      </c>
      <c r="J469" s="51" t="s">
        <v>2765</v>
      </c>
      <c r="K469" s="51" t="s">
        <v>2764</v>
      </c>
      <c r="L469" s="51" t="s">
        <v>1222</v>
      </c>
      <c r="M469" s="51" t="s">
        <v>3644</v>
      </c>
      <c r="N469" s="83">
        <f t="shared" si="7"/>
        <v>3499</v>
      </c>
      <c r="O469" s="51" t="s">
        <v>1195</v>
      </c>
      <c r="P469" s="51" t="s">
        <v>1194</v>
      </c>
      <c r="Q469" s="51" t="s">
        <v>2761</v>
      </c>
      <c r="S469" s="50" t="s">
        <v>2821</v>
      </c>
    </row>
    <row r="470" spans="1:19" x14ac:dyDescent="0.2">
      <c r="A470" s="51" t="s">
        <v>1209</v>
      </c>
      <c r="B470" s="51" t="s">
        <v>1573</v>
      </c>
      <c r="C470" s="51" t="s">
        <v>2026</v>
      </c>
      <c r="D470" s="51" t="s">
        <v>1425</v>
      </c>
      <c r="E470" s="51" t="s">
        <v>1424</v>
      </c>
      <c r="F470" s="51" t="s">
        <v>1204</v>
      </c>
      <c r="G470" s="51" t="s">
        <v>1203</v>
      </c>
      <c r="H470" s="51" t="s">
        <v>1202</v>
      </c>
      <c r="I470" s="51" t="s">
        <v>1201</v>
      </c>
      <c r="J470" s="51" t="s">
        <v>2765</v>
      </c>
      <c r="K470" s="51" t="s">
        <v>2764</v>
      </c>
      <c r="L470" s="51" t="s">
        <v>1219</v>
      </c>
      <c r="M470" s="51" t="s">
        <v>3643</v>
      </c>
      <c r="N470" s="83">
        <f t="shared" si="7"/>
        <v>37899</v>
      </c>
      <c r="O470" s="51" t="s">
        <v>1195</v>
      </c>
      <c r="P470" s="51" t="s">
        <v>1194</v>
      </c>
      <c r="Q470" s="51" t="s">
        <v>2771</v>
      </c>
      <c r="S470" s="50" t="s">
        <v>3642</v>
      </c>
    </row>
    <row r="471" spans="1:19" x14ac:dyDescent="0.2">
      <c r="A471" s="51" t="s">
        <v>1209</v>
      </c>
      <c r="B471" s="51" t="s">
        <v>1573</v>
      </c>
      <c r="C471" s="51" t="s">
        <v>2026</v>
      </c>
      <c r="D471" s="51" t="s">
        <v>1425</v>
      </c>
      <c r="E471" s="51" t="s">
        <v>1424</v>
      </c>
      <c r="F471" s="51" t="s">
        <v>1204</v>
      </c>
      <c r="G471" s="51" t="s">
        <v>1203</v>
      </c>
      <c r="H471" s="51" t="s">
        <v>1202</v>
      </c>
      <c r="I471" s="51" t="s">
        <v>1201</v>
      </c>
      <c r="J471" s="51" t="s">
        <v>2765</v>
      </c>
      <c r="K471" s="51" t="s">
        <v>2764</v>
      </c>
      <c r="L471" s="51" t="s">
        <v>1217</v>
      </c>
      <c r="M471" s="51" t="s">
        <v>3384</v>
      </c>
      <c r="N471" s="83">
        <f t="shared" si="7"/>
        <v>2599</v>
      </c>
      <c r="O471" s="51" t="s">
        <v>1195</v>
      </c>
      <c r="P471" s="51" t="s">
        <v>1194</v>
      </c>
      <c r="Q471" s="51" t="s">
        <v>2761</v>
      </c>
      <c r="S471" s="50" t="s">
        <v>2840</v>
      </c>
    </row>
    <row r="472" spans="1:19" x14ac:dyDescent="0.2">
      <c r="A472" s="51" t="s">
        <v>1209</v>
      </c>
      <c r="B472" s="51" t="s">
        <v>1573</v>
      </c>
      <c r="C472" s="51" t="s">
        <v>2026</v>
      </c>
      <c r="D472" s="51" t="s">
        <v>1425</v>
      </c>
      <c r="E472" s="51" t="s">
        <v>1424</v>
      </c>
      <c r="F472" s="51" t="s">
        <v>1204</v>
      </c>
      <c r="G472" s="51" t="s">
        <v>1203</v>
      </c>
      <c r="H472" s="51" t="s">
        <v>1202</v>
      </c>
      <c r="I472" s="51" t="s">
        <v>1201</v>
      </c>
      <c r="J472" s="51" t="s">
        <v>2765</v>
      </c>
      <c r="K472" s="51" t="s">
        <v>2764</v>
      </c>
      <c r="L472" s="51" t="s">
        <v>1215</v>
      </c>
      <c r="M472" s="51" t="s">
        <v>3641</v>
      </c>
      <c r="N472" s="83">
        <f t="shared" si="7"/>
        <v>2799</v>
      </c>
      <c r="O472" s="51" t="s">
        <v>1195</v>
      </c>
      <c r="P472" s="51" t="s">
        <v>1194</v>
      </c>
      <c r="Q472" s="51" t="s">
        <v>2761</v>
      </c>
      <c r="S472" s="50" t="s">
        <v>2762</v>
      </c>
    </row>
    <row r="473" spans="1:19" x14ac:dyDescent="0.2">
      <c r="A473" s="51" t="s">
        <v>1209</v>
      </c>
      <c r="B473" s="51" t="s">
        <v>1573</v>
      </c>
      <c r="C473" s="51" t="s">
        <v>2026</v>
      </c>
      <c r="D473" s="51" t="s">
        <v>1417</v>
      </c>
      <c r="E473" s="51" t="s">
        <v>1416</v>
      </c>
      <c r="F473" s="51" t="s">
        <v>1204</v>
      </c>
      <c r="G473" s="51" t="s">
        <v>1203</v>
      </c>
      <c r="H473" s="51" t="s">
        <v>1202</v>
      </c>
      <c r="I473" s="51" t="s">
        <v>1201</v>
      </c>
      <c r="J473" s="51" t="s">
        <v>2765</v>
      </c>
      <c r="K473" s="51" t="s">
        <v>2764</v>
      </c>
      <c r="L473" s="51" t="s">
        <v>1222</v>
      </c>
      <c r="M473" s="51" t="s">
        <v>3640</v>
      </c>
      <c r="N473" s="83">
        <f t="shared" si="7"/>
        <v>15099</v>
      </c>
      <c r="O473" s="51" t="s">
        <v>1195</v>
      </c>
      <c r="P473" s="51" t="s">
        <v>1194</v>
      </c>
      <c r="Q473" s="51" t="s">
        <v>2771</v>
      </c>
      <c r="S473" s="50" t="s">
        <v>3639</v>
      </c>
    </row>
    <row r="474" spans="1:19" x14ac:dyDescent="0.2">
      <c r="A474" s="51" t="s">
        <v>1209</v>
      </c>
      <c r="B474" s="51" t="s">
        <v>1573</v>
      </c>
      <c r="C474" s="51" t="s">
        <v>2026</v>
      </c>
      <c r="D474" s="51" t="s">
        <v>1417</v>
      </c>
      <c r="E474" s="51" t="s">
        <v>1416</v>
      </c>
      <c r="F474" s="51" t="s">
        <v>1204</v>
      </c>
      <c r="G474" s="51" t="s">
        <v>1203</v>
      </c>
      <c r="H474" s="51" t="s">
        <v>1202</v>
      </c>
      <c r="I474" s="51" t="s">
        <v>1201</v>
      </c>
      <c r="J474" s="51" t="s">
        <v>2765</v>
      </c>
      <c r="K474" s="51" t="s">
        <v>2764</v>
      </c>
      <c r="L474" s="51" t="s">
        <v>1219</v>
      </c>
      <c r="M474" s="51" t="s">
        <v>3638</v>
      </c>
      <c r="N474" s="83">
        <f t="shared" si="7"/>
        <v>2699</v>
      </c>
      <c r="O474" s="51" t="s">
        <v>1195</v>
      </c>
      <c r="P474" s="51" t="s">
        <v>1194</v>
      </c>
      <c r="Q474" s="51" t="s">
        <v>2761</v>
      </c>
      <c r="S474" s="50" t="s">
        <v>3140</v>
      </c>
    </row>
    <row r="475" spans="1:19" x14ac:dyDescent="0.2">
      <c r="A475" s="51" t="s">
        <v>1209</v>
      </c>
      <c r="B475" s="51" t="s">
        <v>1573</v>
      </c>
      <c r="C475" s="51" t="s">
        <v>2026</v>
      </c>
      <c r="D475" s="51" t="s">
        <v>1417</v>
      </c>
      <c r="E475" s="51" t="s">
        <v>1416</v>
      </c>
      <c r="F475" s="51" t="s">
        <v>1204</v>
      </c>
      <c r="G475" s="51" t="s">
        <v>1203</v>
      </c>
      <c r="H475" s="51" t="s">
        <v>1202</v>
      </c>
      <c r="I475" s="51" t="s">
        <v>1201</v>
      </c>
      <c r="J475" s="51" t="s">
        <v>2765</v>
      </c>
      <c r="K475" s="51" t="s">
        <v>2764</v>
      </c>
      <c r="L475" s="51" t="s">
        <v>1217</v>
      </c>
      <c r="M475" s="51" t="s">
        <v>3157</v>
      </c>
      <c r="N475" s="83">
        <f t="shared" si="7"/>
        <v>1690</v>
      </c>
      <c r="O475" s="51" t="s">
        <v>1195</v>
      </c>
      <c r="P475" s="51" t="s">
        <v>1194</v>
      </c>
      <c r="Q475" s="51" t="s">
        <v>2761</v>
      </c>
      <c r="S475" s="50" t="s">
        <v>2870</v>
      </c>
    </row>
    <row r="476" spans="1:19" x14ac:dyDescent="0.2">
      <c r="A476" s="51" t="s">
        <v>1209</v>
      </c>
      <c r="B476" s="51" t="s">
        <v>1573</v>
      </c>
      <c r="C476" s="51" t="s">
        <v>2026</v>
      </c>
      <c r="D476" s="51" t="s">
        <v>1417</v>
      </c>
      <c r="E476" s="51" t="s">
        <v>1416</v>
      </c>
      <c r="F476" s="51" t="s">
        <v>1204</v>
      </c>
      <c r="G476" s="51" t="s">
        <v>1203</v>
      </c>
      <c r="H476" s="51" t="s">
        <v>1202</v>
      </c>
      <c r="I476" s="51" t="s">
        <v>1201</v>
      </c>
      <c r="J476" s="51" t="s">
        <v>2765</v>
      </c>
      <c r="K476" s="51" t="s">
        <v>2764</v>
      </c>
      <c r="L476" s="51" t="s">
        <v>1215</v>
      </c>
      <c r="M476" s="51" t="s">
        <v>3636</v>
      </c>
      <c r="N476" s="83">
        <f t="shared" si="7"/>
        <v>3299</v>
      </c>
      <c r="O476" s="51" t="s">
        <v>1195</v>
      </c>
      <c r="P476" s="51" t="s">
        <v>1194</v>
      </c>
      <c r="Q476" s="51" t="s">
        <v>2761</v>
      </c>
      <c r="S476" s="50" t="s">
        <v>2785</v>
      </c>
    </row>
    <row r="477" spans="1:19" x14ac:dyDescent="0.2">
      <c r="A477" s="51" t="s">
        <v>1209</v>
      </c>
      <c r="B477" s="51" t="s">
        <v>1573</v>
      </c>
      <c r="C477" s="51" t="s">
        <v>2026</v>
      </c>
      <c r="D477" s="51" t="s">
        <v>1405</v>
      </c>
      <c r="E477" s="51" t="s">
        <v>1404</v>
      </c>
      <c r="F477" s="51" t="s">
        <v>1204</v>
      </c>
      <c r="G477" s="51" t="s">
        <v>1203</v>
      </c>
      <c r="H477" s="51" t="s">
        <v>1202</v>
      </c>
      <c r="I477" s="51" t="s">
        <v>1201</v>
      </c>
      <c r="J477" s="51" t="s">
        <v>2765</v>
      </c>
      <c r="K477" s="51" t="s">
        <v>2764</v>
      </c>
      <c r="L477" s="51" t="s">
        <v>1222</v>
      </c>
      <c r="M477" s="51" t="s">
        <v>3156</v>
      </c>
      <c r="N477" s="83">
        <f t="shared" si="7"/>
        <v>22300</v>
      </c>
      <c r="O477" s="51" t="s">
        <v>1195</v>
      </c>
      <c r="P477" s="51" t="s">
        <v>1194</v>
      </c>
      <c r="Q477" s="51" t="s">
        <v>2771</v>
      </c>
      <c r="S477" s="50" t="s">
        <v>3635</v>
      </c>
    </row>
    <row r="478" spans="1:19" x14ac:dyDescent="0.2">
      <c r="A478" s="51" t="s">
        <v>1209</v>
      </c>
      <c r="B478" s="51" t="s">
        <v>1573</v>
      </c>
      <c r="C478" s="51" t="s">
        <v>2026</v>
      </c>
      <c r="D478" s="51" t="s">
        <v>1405</v>
      </c>
      <c r="E478" s="51" t="s">
        <v>1404</v>
      </c>
      <c r="F478" s="51" t="s">
        <v>1204</v>
      </c>
      <c r="G478" s="51" t="s">
        <v>1203</v>
      </c>
      <c r="H478" s="51" t="s">
        <v>1202</v>
      </c>
      <c r="I478" s="51" t="s">
        <v>1201</v>
      </c>
      <c r="J478" s="51" t="s">
        <v>2765</v>
      </c>
      <c r="K478" s="51" t="s">
        <v>2764</v>
      </c>
      <c r="L478" s="51" t="s">
        <v>1219</v>
      </c>
      <c r="M478" s="51" t="s">
        <v>3634</v>
      </c>
      <c r="N478" s="83">
        <f t="shared" si="7"/>
        <v>28000</v>
      </c>
      <c r="O478" s="51" t="s">
        <v>1195</v>
      </c>
      <c r="P478" s="51" t="s">
        <v>1194</v>
      </c>
      <c r="Q478" s="51" t="s">
        <v>2771</v>
      </c>
      <c r="S478" s="50" t="s">
        <v>3633</v>
      </c>
    </row>
    <row r="479" spans="1:19" x14ac:dyDescent="0.2">
      <c r="A479" s="51" t="s">
        <v>1209</v>
      </c>
      <c r="B479" s="51" t="s">
        <v>1573</v>
      </c>
      <c r="C479" s="51" t="s">
        <v>2026</v>
      </c>
      <c r="D479" s="51" t="s">
        <v>1405</v>
      </c>
      <c r="E479" s="51" t="s">
        <v>1404</v>
      </c>
      <c r="F479" s="51" t="s">
        <v>1204</v>
      </c>
      <c r="G479" s="51" t="s">
        <v>1203</v>
      </c>
      <c r="H479" s="51" t="s">
        <v>1202</v>
      </c>
      <c r="I479" s="51" t="s">
        <v>1201</v>
      </c>
      <c r="J479" s="51" t="s">
        <v>2765</v>
      </c>
      <c r="K479" s="51" t="s">
        <v>2764</v>
      </c>
      <c r="L479" s="51" t="s">
        <v>1217</v>
      </c>
      <c r="M479" s="51" t="s">
        <v>3515</v>
      </c>
      <c r="N479" s="83">
        <f t="shared" si="7"/>
        <v>2499</v>
      </c>
      <c r="O479" s="51" t="s">
        <v>1195</v>
      </c>
      <c r="P479" s="51" t="s">
        <v>1194</v>
      </c>
      <c r="Q479" s="51" t="s">
        <v>2761</v>
      </c>
      <c r="S479" s="50" t="s">
        <v>2934</v>
      </c>
    </row>
    <row r="480" spans="1:19" x14ac:dyDescent="0.2">
      <c r="A480" s="51" t="s">
        <v>1209</v>
      </c>
      <c r="B480" s="51" t="s">
        <v>1573</v>
      </c>
      <c r="C480" s="51" t="s">
        <v>2026</v>
      </c>
      <c r="D480" s="51" t="s">
        <v>1405</v>
      </c>
      <c r="E480" s="51" t="s">
        <v>1404</v>
      </c>
      <c r="F480" s="51" t="s">
        <v>1204</v>
      </c>
      <c r="G480" s="51" t="s">
        <v>1203</v>
      </c>
      <c r="H480" s="51" t="s">
        <v>1202</v>
      </c>
      <c r="I480" s="51" t="s">
        <v>1201</v>
      </c>
      <c r="J480" s="51" t="s">
        <v>2765</v>
      </c>
      <c r="K480" s="51" t="s">
        <v>2764</v>
      </c>
      <c r="L480" s="51" t="s">
        <v>1215</v>
      </c>
      <c r="M480" s="51" t="s">
        <v>3150</v>
      </c>
      <c r="N480" s="83">
        <f t="shared" si="7"/>
        <v>1899</v>
      </c>
      <c r="O480" s="51" t="s">
        <v>1195</v>
      </c>
      <c r="P480" s="51" t="s">
        <v>1194</v>
      </c>
      <c r="Q480" s="51" t="s">
        <v>2761</v>
      </c>
      <c r="S480" s="50" t="s">
        <v>2880</v>
      </c>
    </row>
    <row r="481" spans="1:19" x14ac:dyDescent="0.2">
      <c r="A481" s="51" t="s">
        <v>1209</v>
      </c>
      <c r="B481" s="51" t="s">
        <v>1573</v>
      </c>
      <c r="C481" s="51" t="s">
        <v>2026</v>
      </c>
      <c r="D481" s="51" t="s">
        <v>1400</v>
      </c>
      <c r="E481" s="51" t="s">
        <v>1399</v>
      </c>
      <c r="F481" s="51" t="s">
        <v>1204</v>
      </c>
      <c r="G481" s="51" t="s">
        <v>1203</v>
      </c>
      <c r="H481" s="51" t="s">
        <v>1202</v>
      </c>
      <c r="I481" s="51" t="s">
        <v>1201</v>
      </c>
      <c r="J481" s="51" t="s">
        <v>2765</v>
      </c>
      <c r="K481" s="51" t="s">
        <v>2764</v>
      </c>
      <c r="L481" s="51" t="s">
        <v>1222</v>
      </c>
      <c r="M481" s="51" t="s">
        <v>3631</v>
      </c>
      <c r="N481" s="83">
        <f t="shared" si="7"/>
        <v>1527</v>
      </c>
      <c r="O481" s="51" t="s">
        <v>1195</v>
      </c>
      <c r="P481" s="51" t="s">
        <v>1194</v>
      </c>
      <c r="Q481" s="51" t="s">
        <v>2761</v>
      </c>
      <c r="S481" s="50" t="s">
        <v>3609</v>
      </c>
    </row>
    <row r="482" spans="1:19" x14ac:dyDescent="0.2">
      <c r="A482" s="51" t="s">
        <v>1209</v>
      </c>
      <c r="B482" s="51" t="s">
        <v>1573</v>
      </c>
      <c r="C482" s="51" t="s">
        <v>2026</v>
      </c>
      <c r="D482" s="51" t="s">
        <v>1400</v>
      </c>
      <c r="E482" s="51" t="s">
        <v>1399</v>
      </c>
      <c r="F482" s="51" t="s">
        <v>1204</v>
      </c>
      <c r="G482" s="51" t="s">
        <v>1203</v>
      </c>
      <c r="H482" s="51" t="s">
        <v>1202</v>
      </c>
      <c r="I482" s="51" t="s">
        <v>1201</v>
      </c>
      <c r="J482" s="51" t="s">
        <v>2765</v>
      </c>
      <c r="K482" s="51" t="s">
        <v>2764</v>
      </c>
      <c r="L482" s="51" t="s">
        <v>1219</v>
      </c>
      <c r="M482" s="51" t="s">
        <v>2896</v>
      </c>
      <c r="N482" s="83">
        <f t="shared" si="7"/>
        <v>3490</v>
      </c>
      <c r="O482" s="51" t="s">
        <v>1195</v>
      </c>
      <c r="P482" s="51" t="s">
        <v>1194</v>
      </c>
      <c r="Q482" s="51" t="s">
        <v>2761</v>
      </c>
      <c r="S482" s="50" t="s">
        <v>3630</v>
      </c>
    </row>
    <row r="483" spans="1:19" x14ac:dyDescent="0.2">
      <c r="A483" s="51" t="s">
        <v>1209</v>
      </c>
      <c r="B483" s="51" t="s">
        <v>1573</v>
      </c>
      <c r="C483" s="51" t="s">
        <v>2026</v>
      </c>
      <c r="D483" s="51" t="s">
        <v>1400</v>
      </c>
      <c r="E483" s="51" t="s">
        <v>1399</v>
      </c>
      <c r="F483" s="51" t="s">
        <v>1204</v>
      </c>
      <c r="G483" s="51" t="s">
        <v>1203</v>
      </c>
      <c r="H483" s="51" t="s">
        <v>1202</v>
      </c>
      <c r="I483" s="51" t="s">
        <v>1201</v>
      </c>
      <c r="J483" s="51" t="s">
        <v>2765</v>
      </c>
      <c r="K483" s="51" t="s">
        <v>2764</v>
      </c>
      <c r="L483" s="51" t="s">
        <v>1217</v>
      </c>
      <c r="M483" s="51" t="s">
        <v>3146</v>
      </c>
      <c r="N483" s="83">
        <f t="shared" si="7"/>
        <v>3149</v>
      </c>
      <c r="O483" s="51" t="s">
        <v>1195</v>
      </c>
      <c r="P483" s="51" t="s">
        <v>1194</v>
      </c>
      <c r="Q483" s="51" t="s">
        <v>2761</v>
      </c>
      <c r="S483" s="50" t="s">
        <v>3627</v>
      </c>
    </row>
    <row r="484" spans="1:19" x14ac:dyDescent="0.2">
      <c r="A484" s="51" t="s">
        <v>1209</v>
      </c>
      <c r="B484" s="51" t="s">
        <v>1573</v>
      </c>
      <c r="C484" s="51" t="s">
        <v>2026</v>
      </c>
      <c r="D484" s="51" t="s">
        <v>1400</v>
      </c>
      <c r="E484" s="51" t="s">
        <v>1399</v>
      </c>
      <c r="F484" s="51" t="s">
        <v>1204</v>
      </c>
      <c r="G484" s="51" t="s">
        <v>1203</v>
      </c>
      <c r="H484" s="51" t="s">
        <v>1202</v>
      </c>
      <c r="I484" s="51" t="s">
        <v>1201</v>
      </c>
      <c r="J484" s="51" t="s">
        <v>2765</v>
      </c>
      <c r="K484" s="51" t="s">
        <v>2764</v>
      </c>
      <c r="L484" s="51" t="s">
        <v>1215</v>
      </c>
      <c r="M484" s="51" t="s">
        <v>3364</v>
      </c>
      <c r="N484" s="83">
        <f t="shared" si="7"/>
        <v>3299.01</v>
      </c>
      <c r="O484" s="51" t="s">
        <v>1195</v>
      </c>
      <c r="P484" s="51" t="s">
        <v>1194</v>
      </c>
      <c r="Q484" s="51" t="s">
        <v>2761</v>
      </c>
      <c r="S484" s="50" t="s">
        <v>3516</v>
      </c>
    </row>
    <row r="485" spans="1:19" x14ac:dyDescent="0.2">
      <c r="A485" s="51" t="s">
        <v>1209</v>
      </c>
      <c r="B485" s="51" t="s">
        <v>1573</v>
      </c>
      <c r="C485" s="51" t="s">
        <v>2026</v>
      </c>
      <c r="D485" s="51" t="s">
        <v>1390</v>
      </c>
      <c r="E485" s="51" t="s">
        <v>1389</v>
      </c>
      <c r="F485" s="51" t="s">
        <v>1204</v>
      </c>
      <c r="G485" s="51" t="s">
        <v>1203</v>
      </c>
      <c r="H485" s="51" t="s">
        <v>1202</v>
      </c>
      <c r="I485" s="51" t="s">
        <v>1201</v>
      </c>
      <c r="J485" s="51" t="s">
        <v>2765</v>
      </c>
      <c r="K485" s="51" t="s">
        <v>2764</v>
      </c>
      <c r="L485" s="51" t="s">
        <v>1222</v>
      </c>
      <c r="M485" s="51" t="s">
        <v>2893</v>
      </c>
      <c r="N485" s="83">
        <f t="shared" si="7"/>
        <v>21999</v>
      </c>
      <c r="O485" s="51" t="s">
        <v>1195</v>
      </c>
      <c r="P485" s="51" t="s">
        <v>1194</v>
      </c>
      <c r="Q485" s="51" t="s">
        <v>2771</v>
      </c>
      <c r="S485" s="50" t="s">
        <v>3763</v>
      </c>
    </row>
    <row r="486" spans="1:19" x14ac:dyDescent="0.2">
      <c r="A486" s="51" t="s">
        <v>1209</v>
      </c>
      <c r="B486" s="51" t="s">
        <v>1573</v>
      </c>
      <c r="C486" s="51" t="s">
        <v>2026</v>
      </c>
      <c r="D486" s="51" t="s">
        <v>1390</v>
      </c>
      <c r="E486" s="51" t="s">
        <v>1389</v>
      </c>
      <c r="F486" s="51" t="s">
        <v>1204</v>
      </c>
      <c r="G486" s="51" t="s">
        <v>1203</v>
      </c>
      <c r="H486" s="51" t="s">
        <v>1202</v>
      </c>
      <c r="I486" s="51" t="s">
        <v>1201</v>
      </c>
      <c r="J486" s="51" t="s">
        <v>2765</v>
      </c>
      <c r="K486" s="51" t="s">
        <v>2764</v>
      </c>
      <c r="L486" s="51" t="s">
        <v>1219</v>
      </c>
      <c r="M486" s="51" t="s">
        <v>3145</v>
      </c>
      <c r="N486" s="83">
        <f t="shared" si="7"/>
        <v>2999</v>
      </c>
      <c r="O486" s="51" t="s">
        <v>1195</v>
      </c>
      <c r="P486" s="51" t="s">
        <v>1194</v>
      </c>
      <c r="Q486" s="51" t="s">
        <v>2761</v>
      </c>
      <c r="S486" s="50" t="s">
        <v>2963</v>
      </c>
    </row>
    <row r="487" spans="1:19" x14ac:dyDescent="0.2">
      <c r="A487" s="51" t="s">
        <v>1209</v>
      </c>
      <c r="B487" s="51" t="s">
        <v>1573</v>
      </c>
      <c r="C487" s="51" t="s">
        <v>2026</v>
      </c>
      <c r="D487" s="51" t="s">
        <v>1390</v>
      </c>
      <c r="E487" s="51" t="s">
        <v>1389</v>
      </c>
      <c r="F487" s="51" t="s">
        <v>1204</v>
      </c>
      <c r="G487" s="51" t="s">
        <v>1203</v>
      </c>
      <c r="H487" s="51" t="s">
        <v>1202</v>
      </c>
      <c r="I487" s="51" t="s">
        <v>1201</v>
      </c>
      <c r="J487" s="51" t="s">
        <v>2765</v>
      </c>
      <c r="K487" s="51" t="s">
        <v>2764</v>
      </c>
      <c r="L487" s="51" t="s">
        <v>1217</v>
      </c>
      <c r="M487" s="51" t="s">
        <v>2891</v>
      </c>
      <c r="N487" s="83">
        <f t="shared" si="7"/>
        <v>3299.01</v>
      </c>
      <c r="O487" s="51" t="s">
        <v>1195</v>
      </c>
      <c r="P487" s="51" t="s">
        <v>1194</v>
      </c>
      <c r="Q487" s="51" t="s">
        <v>2761</v>
      </c>
      <c r="S487" s="50" t="s">
        <v>3516</v>
      </c>
    </row>
    <row r="488" spans="1:19" x14ac:dyDescent="0.2">
      <c r="A488" s="51" t="s">
        <v>1209</v>
      </c>
      <c r="B488" s="51" t="s">
        <v>1573</v>
      </c>
      <c r="C488" s="51" t="s">
        <v>2026</v>
      </c>
      <c r="D488" s="51" t="s">
        <v>1390</v>
      </c>
      <c r="E488" s="51" t="s">
        <v>1389</v>
      </c>
      <c r="F488" s="51" t="s">
        <v>1204</v>
      </c>
      <c r="G488" s="51" t="s">
        <v>1203</v>
      </c>
      <c r="H488" s="51" t="s">
        <v>1202</v>
      </c>
      <c r="I488" s="51" t="s">
        <v>1201</v>
      </c>
      <c r="J488" s="51" t="s">
        <v>2765</v>
      </c>
      <c r="K488" s="51" t="s">
        <v>2764</v>
      </c>
      <c r="L488" s="51" t="s">
        <v>1215</v>
      </c>
      <c r="M488" s="51" t="s">
        <v>2890</v>
      </c>
      <c r="N488" s="83">
        <f t="shared" si="7"/>
        <v>1490</v>
      </c>
      <c r="O488" s="51" t="s">
        <v>1195</v>
      </c>
      <c r="P488" s="51" t="s">
        <v>1194</v>
      </c>
      <c r="Q488" s="51" t="s">
        <v>2761</v>
      </c>
      <c r="S488" s="50" t="s">
        <v>2952</v>
      </c>
    </row>
    <row r="489" spans="1:19" x14ac:dyDescent="0.2">
      <c r="A489" s="51" t="s">
        <v>1209</v>
      </c>
      <c r="B489" s="51" t="s">
        <v>1573</v>
      </c>
      <c r="C489" s="51" t="s">
        <v>2026</v>
      </c>
      <c r="D489" s="51" t="s">
        <v>1384</v>
      </c>
      <c r="E489" s="51" t="s">
        <v>1383</v>
      </c>
      <c r="F489" s="51" t="s">
        <v>1204</v>
      </c>
      <c r="G489" s="51" t="s">
        <v>1203</v>
      </c>
      <c r="H489" s="51" t="s">
        <v>1202</v>
      </c>
      <c r="I489" s="51" t="s">
        <v>1201</v>
      </c>
      <c r="J489" s="51" t="s">
        <v>2765</v>
      </c>
      <c r="K489" s="51" t="s">
        <v>2764</v>
      </c>
      <c r="L489" s="51" t="s">
        <v>1222</v>
      </c>
      <c r="M489" s="51" t="s">
        <v>3143</v>
      </c>
      <c r="N489" s="83">
        <f t="shared" si="7"/>
        <v>3704</v>
      </c>
      <c r="O489" s="51" t="s">
        <v>1195</v>
      </c>
      <c r="P489" s="51" t="s">
        <v>1194</v>
      </c>
      <c r="Q489" s="51" t="s">
        <v>2761</v>
      </c>
      <c r="S489" s="50" t="s">
        <v>3376</v>
      </c>
    </row>
    <row r="490" spans="1:19" x14ac:dyDescent="0.2">
      <c r="A490" s="51" t="s">
        <v>1209</v>
      </c>
      <c r="B490" s="51" t="s">
        <v>1573</v>
      </c>
      <c r="C490" s="51" t="s">
        <v>2026</v>
      </c>
      <c r="D490" s="51" t="s">
        <v>1384</v>
      </c>
      <c r="E490" s="51" t="s">
        <v>1383</v>
      </c>
      <c r="F490" s="51" t="s">
        <v>1204</v>
      </c>
      <c r="G490" s="51" t="s">
        <v>1203</v>
      </c>
      <c r="H490" s="51" t="s">
        <v>1202</v>
      </c>
      <c r="I490" s="51" t="s">
        <v>1201</v>
      </c>
      <c r="J490" s="51" t="s">
        <v>2765</v>
      </c>
      <c r="K490" s="51" t="s">
        <v>2764</v>
      </c>
      <c r="L490" s="51" t="s">
        <v>1219</v>
      </c>
      <c r="M490" s="51" t="s">
        <v>3141</v>
      </c>
      <c r="N490" s="83">
        <f t="shared" si="7"/>
        <v>2345.8200000000002</v>
      </c>
      <c r="O490" s="51" t="s">
        <v>1195</v>
      </c>
      <c r="P490" s="51" t="s">
        <v>1194</v>
      </c>
      <c r="Q490" s="51" t="s">
        <v>2761</v>
      </c>
      <c r="S490" s="50" t="s">
        <v>3625</v>
      </c>
    </row>
    <row r="491" spans="1:19" x14ac:dyDescent="0.2">
      <c r="A491" s="51" t="s">
        <v>1209</v>
      </c>
      <c r="B491" s="51" t="s">
        <v>1573</v>
      </c>
      <c r="C491" s="51" t="s">
        <v>2026</v>
      </c>
      <c r="D491" s="51" t="s">
        <v>1384</v>
      </c>
      <c r="E491" s="51" t="s">
        <v>1383</v>
      </c>
      <c r="F491" s="51" t="s">
        <v>1204</v>
      </c>
      <c r="G491" s="51" t="s">
        <v>1203</v>
      </c>
      <c r="H491" s="51" t="s">
        <v>1202</v>
      </c>
      <c r="I491" s="51" t="s">
        <v>1201</v>
      </c>
      <c r="J491" s="51" t="s">
        <v>2765</v>
      </c>
      <c r="K491" s="51" t="s">
        <v>2764</v>
      </c>
      <c r="L491" s="51" t="s">
        <v>1217</v>
      </c>
      <c r="M491" s="51" t="s">
        <v>3624</v>
      </c>
      <c r="N491" s="83">
        <f t="shared" si="7"/>
        <v>3999</v>
      </c>
      <c r="O491" s="51" t="s">
        <v>1195</v>
      </c>
      <c r="P491" s="51" t="s">
        <v>1194</v>
      </c>
      <c r="Q491" s="51" t="s">
        <v>2761</v>
      </c>
      <c r="S491" s="50" t="s">
        <v>3247</v>
      </c>
    </row>
    <row r="492" spans="1:19" x14ac:dyDescent="0.2">
      <c r="A492" s="51" t="s">
        <v>1209</v>
      </c>
      <c r="B492" s="51" t="s">
        <v>1573</v>
      </c>
      <c r="C492" s="51" t="s">
        <v>2026</v>
      </c>
      <c r="D492" s="51" t="s">
        <v>1384</v>
      </c>
      <c r="E492" s="51" t="s">
        <v>1383</v>
      </c>
      <c r="F492" s="51" t="s">
        <v>1204</v>
      </c>
      <c r="G492" s="51" t="s">
        <v>1203</v>
      </c>
      <c r="H492" s="51" t="s">
        <v>1202</v>
      </c>
      <c r="I492" s="51" t="s">
        <v>1201</v>
      </c>
      <c r="J492" s="51" t="s">
        <v>2765</v>
      </c>
      <c r="K492" s="51" t="s">
        <v>2764</v>
      </c>
      <c r="L492" s="51" t="s">
        <v>1215</v>
      </c>
      <c r="M492" s="51" t="s">
        <v>3623</v>
      </c>
      <c r="N492" s="83">
        <f t="shared" si="7"/>
        <v>2399</v>
      </c>
      <c r="O492" s="51" t="s">
        <v>1195</v>
      </c>
      <c r="P492" s="51" t="s">
        <v>1194</v>
      </c>
      <c r="Q492" s="51" t="s">
        <v>2761</v>
      </c>
      <c r="S492" s="50" t="s">
        <v>3046</v>
      </c>
    </row>
    <row r="493" spans="1:19" x14ac:dyDescent="0.2">
      <c r="A493" s="51" t="s">
        <v>1209</v>
      </c>
      <c r="B493" s="51" t="s">
        <v>1573</v>
      </c>
      <c r="C493" s="51" t="s">
        <v>2026</v>
      </c>
      <c r="D493" s="51" t="s">
        <v>1377</v>
      </c>
      <c r="E493" s="51" t="s">
        <v>1376</v>
      </c>
      <c r="F493" s="51" t="s">
        <v>1204</v>
      </c>
      <c r="G493" s="51" t="s">
        <v>1203</v>
      </c>
      <c r="H493" s="51" t="s">
        <v>1202</v>
      </c>
      <c r="I493" s="51" t="s">
        <v>1201</v>
      </c>
      <c r="J493" s="51" t="s">
        <v>2765</v>
      </c>
      <c r="K493" s="51" t="s">
        <v>2764</v>
      </c>
      <c r="L493" s="51" t="s">
        <v>1222</v>
      </c>
      <c r="M493" s="51" t="s">
        <v>3374</v>
      </c>
      <c r="N493" s="83">
        <f t="shared" si="7"/>
        <v>15999.13</v>
      </c>
      <c r="O493" s="51" t="s">
        <v>1195</v>
      </c>
      <c r="P493" s="51" t="s">
        <v>1194</v>
      </c>
      <c r="Q493" s="51" t="s">
        <v>2771</v>
      </c>
      <c r="S493" s="50" t="s">
        <v>3622</v>
      </c>
    </row>
    <row r="494" spans="1:19" x14ac:dyDescent="0.2">
      <c r="A494" s="51" t="s">
        <v>1209</v>
      </c>
      <c r="B494" s="51" t="s">
        <v>1573</v>
      </c>
      <c r="C494" s="51" t="s">
        <v>2026</v>
      </c>
      <c r="D494" s="51" t="s">
        <v>1377</v>
      </c>
      <c r="E494" s="51" t="s">
        <v>1376</v>
      </c>
      <c r="F494" s="51" t="s">
        <v>1204</v>
      </c>
      <c r="G494" s="51" t="s">
        <v>1203</v>
      </c>
      <c r="H494" s="51" t="s">
        <v>1202</v>
      </c>
      <c r="I494" s="51" t="s">
        <v>1201</v>
      </c>
      <c r="J494" s="51" t="s">
        <v>2765</v>
      </c>
      <c r="K494" s="51" t="s">
        <v>2764</v>
      </c>
      <c r="L494" s="51" t="s">
        <v>1219</v>
      </c>
      <c r="M494" s="51" t="s">
        <v>3621</v>
      </c>
      <c r="N494" s="83">
        <f t="shared" si="7"/>
        <v>3499</v>
      </c>
      <c r="O494" s="51" t="s">
        <v>1195</v>
      </c>
      <c r="P494" s="51" t="s">
        <v>1194</v>
      </c>
      <c r="Q494" s="51" t="s">
        <v>2761</v>
      </c>
      <c r="S494" s="50" t="s">
        <v>2821</v>
      </c>
    </row>
    <row r="495" spans="1:19" x14ac:dyDescent="0.2">
      <c r="A495" s="51" t="s">
        <v>1209</v>
      </c>
      <c r="B495" s="51" t="s">
        <v>1573</v>
      </c>
      <c r="C495" s="51" t="s">
        <v>2026</v>
      </c>
      <c r="D495" s="51" t="s">
        <v>1377</v>
      </c>
      <c r="E495" s="51" t="s">
        <v>1376</v>
      </c>
      <c r="F495" s="51" t="s">
        <v>1204</v>
      </c>
      <c r="G495" s="51" t="s">
        <v>1203</v>
      </c>
      <c r="H495" s="51" t="s">
        <v>1202</v>
      </c>
      <c r="I495" s="51" t="s">
        <v>1201</v>
      </c>
      <c r="J495" s="51" t="s">
        <v>2765</v>
      </c>
      <c r="K495" s="51" t="s">
        <v>2764</v>
      </c>
      <c r="L495" s="51" t="s">
        <v>1217</v>
      </c>
      <c r="M495" s="51" t="s">
        <v>3620</v>
      </c>
      <c r="N495" s="83">
        <f t="shared" si="7"/>
        <v>3499</v>
      </c>
      <c r="O495" s="51" t="s">
        <v>1195</v>
      </c>
      <c r="P495" s="51" t="s">
        <v>1194</v>
      </c>
      <c r="Q495" s="51" t="s">
        <v>2761</v>
      </c>
      <c r="S495" s="50" t="s">
        <v>2821</v>
      </c>
    </row>
    <row r="496" spans="1:19" x14ac:dyDescent="0.2">
      <c r="A496" s="51" t="s">
        <v>1209</v>
      </c>
      <c r="B496" s="51" t="s">
        <v>1573</v>
      </c>
      <c r="C496" s="51" t="s">
        <v>2026</v>
      </c>
      <c r="D496" s="51" t="s">
        <v>1377</v>
      </c>
      <c r="E496" s="51" t="s">
        <v>1376</v>
      </c>
      <c r="F496" s="51" t="s">
        <v>1204</v>
      </c>
      <c r="G496" s="51" t="s">
        <v>1203</v>
      </c>
      <c r="H496" s="51" t="s">
        <v>1202</v>
      </c>
      <c r="I496" s="51" t="s">
        <v>1201</v>
      </c>
      <c r="J496" s="51" t="s">
        <v>2765</v>
      </c>
      <c r="K496" s="51" t="s">
        <v>2764</v>
      </c>
      <c r="L496" s="51" t="s">
        <v>1215</v>
      </c>
      <c r="M496" s="51" t="s">
        <v>3134</v>
      </c>
      <c r="N496" s="83">
        <f t="shared" si="7"/>
        <v>13999</v>
      </c>
      <c r="O496" s="51" t="s">
        <v>1195</v>
      </c>
      <c r="P496" s="51" t="s">
        <v>1194</v>
      </c>
      <c r="Q496" s="51" t="s">
        <v>2771</v>
      </c>
      <c r="S496" s="50" t="s">
        <v>2791</v>
      </c>
    </row>
    <row r="497" spans="1:19" x14ac:dyDescent="0.2">
      <c r="A497" s="51" t="s">
        <v>1209</v>
      </c>
      <c r="B497" s="51" t="s">
        <v>1573</v>
      </c>
      <c r="C497" s="51" t="s">
        <v>2026</v>
      </c>
      <c r="D497" s="51" t="s">
        <v>1369</v>
      </c>
      <c r="E497" s="51" t="s">
        <v>1368</v>
      </c>
      <c r="F497" s="51" t="s">
        <v>1204</v>
      </c>
      <c r="G497" s="51" t="s">
        <v>1203</v>
      </c>
      <c r="H497" s="51" t="s">
        <v>1202</v>
      </c>
      <c r="I497" s="51" t="s">
        <v>1201</v>
      </c>
      <c r="J497" s="51" t="s">
        <v>2765</v>
      </c>
      <c r="K497" s="51" t="s">
        <v>2764</v>
      </c>
      <c r="L497" s="51" t="s">
        <v>1222</v>
      </c>
      <c r="M497" s="51" t="s">
        <v>3372</v>
      </c>
      <c r="N497" s="83">
        <f t="shared" si="7"/>
        <v>29999</v>
      </c>
      <c r="O497" s="51" t="s">
        <v>1195</v>
      </c>
      <c r="P497" s="51" t="s">
        <v>1194</v>
      </c>
      <c r="Q497" s="51" t="s">
        <v>2771</v>
      </c>
      <c r="S497" s="50" t="s">
        <v>3618</v>
      </c>
    </row>
    <row r="498" spans="1:19" x14ac:dyDescent="0.2">
      <c r="A498" s="51" t="s">
        <v>1209</v>
      </c>
      <c r="B498" s="51" t="s">
        <v>1573</v>
      </c>
      <c r="C498" s="51" t="s">
        <v>2026</v>
      </c>
      <c r="D498" s="51" t="s">
        <v>1369</v>
      </c>
      <c r="E498" s="51" t="s">
        <v>1368</v>
      </c>
      <c r="F498" s="51" t="s">
        <v>1204</v>
      </c>
      <c r="G498" s="51" t="s">
        <v>1203</v>
      </c>
      <c r="H498" s="51" t="s">
        <v>1202</v>
      </c>
      <c r="I498" s="51" t="s">
        <v>1201</v>
      </c>
      <c r="J498" s="51" t="s">
        <v>2765</v>
      </c>
      <c r="K498" s="51" t="s">
        <v>2764</v>
      </c>
      <c r="L498" s="51" t="s">
        <v>1219</v>
      </c>
      <c r="M498" s="51" t="s">
        <v>3370</v>
      </c>
      <c r="N498" s="83">
        <f t="shared" si="7"/>
        <v>2500</v>
      </c>
      <c r="O498" s="51" t="s">
        <v>1195</v>
      </c>
      <c r="P498" s="51" t="s">
        <v>1194</v>
      </c>
      <c r="Q498" s="51" t="s">
        <v>2761</v>
      </c>
      <c r="S498" s="50" t="s">
        <v>3369</v>
      </c>
    </row>
    <row r="499" spans="1:19" x14ac:dyDescent="0.2">
      <c r="A499" s="51" t="s">
        <v>1209</v>
      </c>
      <c r="B499" s="51" t="s">
        <v>1573</v>
      </c>
      <c r="C499" s="51" t="s">
        <v>2026</v>
      </c>
      <c r="D499" s="51" t="s">
        <v>1369</v>
      </c>
      <c r="E499" s="51" t="s">
        <v>1368</v>
      </c>
      <c r="F499" s="51" t="s">
        <v>1204</v>
      </c>
      <c r="G499" s="51" t="s">
        <v>1203</v>
      </c>
      <c r="H499" s="51" t="s">
        <v>1202</v>
      </c>
      <c r="I499" s="51" t="s">
        <v>1201</v>
      </c>
      <c r="J499" s="51" t="s">
        <v>2765</v>
      </c>
      <c r="K499" s="51" t="s">
        <v>2764</v>
      </c>
      <c r="L499" s="51" t="s">
        <v>1217</v>
      </c>
      <c r="M499" s="51" t="s">
        <v>3617</v>
      </c>
      <c r="N499" s="83">
        <f t="shared" si="7"/>
        <v>2999</v>
      </c>
      <c r="O499" s="51" t="s">
        <v>1195</v>
      </c>
      <c r="P499" s="51" t="s">
        <v>1194</v>
      </c>
      <c r="Q499" s="51" t="s">
        <v>2761</v>
      </c>
      <c r="S499" s="50" t="s">
        <v>2963</v>
      </c>
    </row>
    <row r="500" spans="1:19" x14ac:dyDescent="0.2">
      <c r="A500" s="51" t="s">
        <v>1209</v>
      </c>
      <c r="B500" s="51" t="s">
        <v>1573</v>
      </c>
      <c r="C500" s="51" t="s">
        <v>2026</v>
      </c>
      <c r="D500" s="51" t="s">
        <v>1369</v>
      </c>
      <c r="E500" s="51" t="s">
        <v>1368</v>
      </c>
      <c r="F500" s="51" t="s">
        <v>1204</v>
      </c>
      <c r="G500" s="51" t="s">
        <v>1203</v>
      </c>
      <c r="H500" s="51" t="s">
        <v>1202</v>
      </c>
      <c r="I500" s="51" t="s">
        <v>1201</v>
      </c>
      <c r="J500" s="51" t="s">
        <v>2765</v>
      </c>
      <c r="K500" s="51" t="s">
        <v>2764</v>
      </c>
      <c r="L500" s="51" t="s">
        <v>1215</v>
      </c>
      <c r="M500" s="51" t="s">
        <v>3615</v>
      </c>
      <c r="N500" s="83">
        <f t="shared" si="7"/>
        <v>39999</v>
      </c>
      <c r="O500" s="51" t="s">
        <v>1195</v>
      </c>
      <c r="P500" s="51" t="s">
        <v>1194</v>
      </c>
      <c r="Q500" s="51" t="s">
        <v>2771</v>
      </c>
      <c r="S500" s="50" t="s">
        <v>3614</v>
      </c>
    </row>
    <row r="501" spans="1:19" x14ac:dyDescent="0.2">
      <c r="A501" s="51" t="s">
        <v>1209</v>
      </c>
      <c r="B501" s="51" t="s">
        <v>1573</v>
      </c>
      <c r="C501" s="51" t="s">
        <v>2026</v>
      </c>
      <c r="D501" s="51" t="s">
        <v>1362</v>
      </c>
      <c r="E501" s="51" t="s">
        <v>1361</v>
      </c>
      <c r="F501" s="51" t="s">
        <v>1204</v>
      </c>
      <c r="G501" s="51" t="s">
        <v>1203</v>
      </c>
      <c r="H501" s="51" t="s">
        <v>1202</v>
      </c>
      <c r="I501" s="51" t="s">
        <v>1201</v>
      </c>
      <c r="J501" s="51" t="s">
        <v>2765</v>
      </c>
      <c r="K501" s="51" t="s">
        <v>2764</v>
      </c>
      <c r="L501" s="51" t="s">
        <v>1222</v>
      </c>
      <c r="M501" s="51" t="s">
        <v>3762</v>
      </c>
      <c r="N501" s="83">
        <f t="shared" si="7"/>
        <v>18499</v>
      </c>
      <c r="O501" s="51" t="s">
        <v>1195</v>
      </c>
      <c r="P501" s="51" t="s">
        <v>1194</v>
      </c>
      <c r="Q501" s="51" t="s">
        <v>2771</v>
      </c>
      <c r="S501" s="50" t="s">
        <v>2809</v>
      </c>
    </row>
    <row r="502" spans="1:19" x14ac:dyDescent="0.2">
      <c r="A502" s="51" t="s">
        <v>1209</v>
      </c>
      <c r="B502" s="51" t="s">
        <v>1573</v>
      </c>
      <c r="C502" s="51" t="s">
        <v>2026</v>
      </c>
      <c r="D502" s="51" t="s">
        <v>1362</v>
      </c>
      <c r="E502" s="51" t="s">
        <v>1361</v>
      </c>
      <c r="F502" s="51" t="s">
        <v>1204</v>
      </c>
      <c r="G502" s="51" t="s">
        <v>1203</v>
      </c>
      <c r="H502" s="51" t="s">
        <v>1202</v>
      </c>
      <c r="I502" s="51" t="s">
        <v>1201</v>
      </c>
      <c r="J502" s="51" t="s">
        <v>2765</v>
      </c>
      <c r="K502" s="51" t="s">
        <v>2764</v>
      </c>
      <c r="L502" s="51" t="s">
        <v>1219</v>
      </c>
      <c r="M502" s="51" t="s">
        <v>3612</v>
      </c>
      <c r="N502" s="83">
        <f t="shared" si="7"/>
        <v>3299.01</v>
      </c>
      <c r="O502" s="51" t="s">
        <v>1195</v>
      </c>
      <c r="P502" s="51" t="s">
        <v>1194</v>
      </c>
      <c r="Q502" s="51" t="s">
        <v>2761</v>
      </c>
      <c r="S502" s="50" t="s">
        <v>3516</v>
      </c>
    </row>
    <row r="503" spans="1:19" x14ac:dyDescent="0.2">
      <c r="A503" s="51" t="s">
        <v>1209</v>
      </c>
      <c r="B503" s="51" t="s">
        <v>1573</v>
      </c>
      <c r="C503" s="51" t="s">
        <v>2026</v>
      </c>
      <c r="D503" s="51" t="s">
        <v>1362</v>
      </c>
      <c r="E503" s="51" t="s">
        <v>1361</v>
      </c>
      <c r="F503" s="51" t="s">
        <v>1204</v>
      </c>
      <c r="G503" s="51" t="s">
        <v>1203</v>
      </c>
      <c r="H503" s="51" t="s">
        <v>1202</v>
      </c>
      <c r="I503" s="51" t="s">
        <v>1201</v>
      </c>
      <c r="J503" s="51" t="s">
        <v>2765</v>
      </c>
      <c r="K503" s="51" t="s">
        <v>2764</v>
      </c>
      <c r="L503" s="51" t="s">
        <v>1217</v>
      </c>
      <c r="M503" s="51" t="s">
        <v>3362</v>
      </c>
      <c r="N503" s="83">
        <f t="shared" si="7"/>
        <v>2309</v>
      </c>
      <c r="O503" s="51" t="s">
        <v>1195</v>
      </c>
      <c r="P503" s="51" t="s">
        <v>1194</v>
      </c>
      <c r="Q503" s="51" t="s">
        <v>2761</v>
      </c>
      <c r="S503" s="50" t="s">
        <v>3361</v>
      </c>
    </row>
    <row r="504" spans="1:19" x14ac:dyDescent="0.2">
      <c r="A504" s="51" t="s">
        <v>1209</v>
      </c>
      <c r="B504" s="51" t="s">
        <v>1573</v>
      </c>
      <c r="C504" s="51" t="s">
        <v>2026</v>
      </c>
      <c r="D504" s="51" t="s">
        <v>1362</v>
      </c>
      <c r="E504" s="51" t="s">
        <v>1361</v>
      </c>
      <c r="F504" s="51" t="s">
        <v>1204</v>
      </c>
      <c r="G504" s="51" t="s">
        <v>1203</v>
      </c>
      <c r="H504" s="51" t="s">
        <v>1202</v>
      </c>
      <c r="I504" s="51" t="s">
        <v>1201</v>
      </c>
      <c r="J504" s="51" t="s">
        <v>2765</v>
      </c>
      <c r="K504" s="51" t="s">
        <v>2764</v>
      </c>
      <c r="L504" s="51" t="s">
        <v>1215</v>
      </c>
      <c r="M504" s="51" t="s">
        <v>2863</v>
      </c>
      <c r="N504" s="83">
        <f t="shared" si="7"/>
        <v>2550</v>
      </c>
      <c r="O504" s="51" t="s">
        <v>1195</v>
      </c>
      <c r="P504" s="51" t="s">
        <v>1194</v>
      </c>
      <c r="Q504" s="51" t="s">
        <v>2761</v>
      </c>
      <c r="S504" s="50" t="s">
        <v>3610</v>
      </c>
    </row>
    <row r="505" spans="1:19" x14ac:dyDescent="0.2">
      <c r="A505" s="51" t="s">
        <v>1209</v>
      </c>
      <c r="B505" s="51" t="s">
        <v>1573</v>
      </c>
      <c r="C505" s="51" t="s">
        <v>2026</v>
      </c>
      <c r="D505" s="51" t="s">
        <v>1358</v>
      </c>
      <c r="E505" s="51" t="s">
        <v>1357</v>
      </c>
      <c r="F505" s="51" t="s">
        <v>1204</v>
      </c>
      <c r="G505" s="51" t="s">
        <v>1203</v>
      </c>
      <c r="H505" s="51" t="s">
        <v>1202</v>
      </c>
      <c r="I505" s="51" t="s">
        <v>1201</v>
      </c>
      <c r="J505" s="51" t="s">
        <v>2765</v>
      </c>
      <c r="K505" s="51" t="s">
        <v>2764</v>
      </c>
      <c r="L505" s="51" t="s">
        <v>1222</v>
      </c>
      <c r="M505" s="51" t="s">
        <v>3054</v>
      </c>
      <c r="N505" s="83">
        <f t="shared" si="7"/>
        <v>3249.5</v>
      </c>
      <c r="O505" s="51" t="s">
        <v>1195</v>
      </c>
      <c r="P505" s="51" t="s">
        <v>1194</v>
      </c>
      <c r="Q505" s="51" t="s">
        <v>2761</v>
      </c>
      <c r="S505" s="50" t="s">
        <v>3761</v>
      </c>
    </row>
    <row r="506" spans="1:19" x14ac:dyDescent="0.2">
      <c r="A506" s="51" t="s">
        <v>1209</v>
      </c>
      <c r="B506" s="51" t="s">
        <v>1573</v>
      </c>
      <c r="C506" s="51" t="s">
        <v>2026</v>
      </c>
      <c r="D506" s="51" t="s">
        <v>1358</v>
      </c>
      <c r="E506" s="51" t="s">
        <v>1357</v>
      </c>
      <c r="F506" s="51" t="s">
        <v>1204</v>
      </c>
      <c r="G506" s="51" t="s">
        <v>1203</v>
      </c>
      <c r="H506" s="51" t="s">
        <v>1202</v>
      </c>
      <c r="I506" s="51" t="s">
        <v>1201</v>
      </c>
      <c r="J506" s="51" t="s">
        <v>2765</v>
      </c>
      <c r="K506" s="51" t="s">
        <v>2764</v>
      </c>
      <c r="L506" s="51" t="s">
        <v>1219</v>
      </c>
      <c r="M506" s="51" t="s">
        <v>3119</v>
      </c>
      <c r="N506" s="83">
        <f t="shared" si="7"/>
        <v>14499</v>
      </c>
      <c r="O506" s="51" t="s">
        <v>1195</v>
      </c>
      <c r="P506" s="51" t="s">
        <v>1194</v>
      </c>
      <c r="Q506" s="51" t="s">
        <v>2771</v>
      </c>
      <c r="S506" s="50" t="s">
        <v>3297</v>
      </c>
    </row>
    <row r="507" spans="1:19" x14ac:dyDescent="0.2">
      <c r="A507" s="51" t="s">
        <v>1209</v>
      </c>
      <c r="B507" s="51" t="s">
        <v>1573</v>
      </c>
      <c r="C507" s="51" t="s">
        <v>2026</v>
      </c>
      <c r="D507" s="51" t="s">
        <v>1354</v>
      </c>
      <c r="E507" s="51" t="s">
        <v>1353</v>
      </c>
      <c r="F507" s="51" t="s">
        <v>1204</v>
      </c>
      <c r="G507" s="51" t="s">
        <v>1203</v>
      </c>
      <c r="H507" s="51" t="s">
        <v>1202</v>
      </c>
      <c r="I507" s="51" t="s">
        <v>1201</v>
      </c>
      <c r="J507" s="51" t="s">
        <v>2765</v>
      </c>
      <c r="K507" s="51" t="s">
        <v>2764</v>
      </c>
      <c r="L507" s="51" t="s">
        <v>1222</v>
      </c>
      <c r="M507" s="51" t="s">
        <v>2859</v>
      </c>
      <c r="N507" s="83">
        <f t="shared" si="7"/>
        <v>1564</v>
      </c>
      <c r="O507" s="51" t="s">
        <v>1195</v>
      </c>
      <c r="P507" s="51" t="s">
        <v>1194</v>
      </c>
      <c r="Q507" s="51" t="s">
        <v>2761</v>
      </c>
      <c r="S507" s="50" t="s">
        <v>3760</v>
      </c>
    </row>
    <row r="508" spans="1:19" x14ac:dyDescent="0.2">
      <c r="A508" s="51" t="s">
        <v>1209</v>
      </c>
      <c r="B508" s="51" t="s">
        <v>1573</v>
      </c>
      <c r="C508" s="51" t="s">
        <v>2026</v>
      </c>
      <c r="D508" s="51" t="s">
        <v>1354</v>
      </c>
      <c r="E508" s="51" t="s">
        <v>1353</v>
      </c>
      <c r="F508" s="51" t="s">
        <v>1204</v>
      </c>
      <c r="G508" s="51" t="s">
        <v>1203</v>
      </c>
      <c r="H508" s="51" t="s">
        <v>1202</v>
      </c>
      <c r="I508" s="51" t="s">
        <v>1201</v>
      </c>
      <c r="J508" s="51" t="s">
        <v>2765</v>
      </c>
      <c r="K508" s="51" t="s">
        <v>2764</v>
      </c>
      <c r="L508" s="51" t="s">
        <v>1219</v>
      </c>
      <c r="M508" s="51" t="s">
        <v>2857</v>
      </c>
      <c r="N508" s="83">
        <f t="shared" si="7"/>
        <v>2990</v>
      </c>
      <c r="O508" s="51" t="s">
        <v>1195</v>
      </c>
      <c r="P508" s="51" t="s">
        <v>1194</v>
      </c>
      <c r="Q508" s="51" t="s">
        <v>2761</v>
      </c>
      <c r="S508" s="50" t="s">
        <v>2774</v>
      </c>
    </row>
    <row r="509" spans="1:19" x14ac:dyDescent="0.2">
      <c r="A509" s="51" t="s">
        <v>1209</v>
      </c>
      <c r="B509" s="51" t="s">
        <v>1573</v>
      </c>
      <c r="C509" s="51" t="s">
        <v>2026</v>
      </c>
      <c r="D509" s="51" t="s">
        <v>1351</v>
      </c>
      <c r="E509" s="51" t="s">
        <v>1350</v>
      </c>
      <c r="F509" s="51" t="s">
        <v>1204</v>
      </c>
      <c r="G509" s="51" t="s">
        <v>1203</v>
      </c>
      <c r="H509" s="51" t="s">
        <v>1202</v>
      </c>
      <c r="I509" s="51" t="s">
        <v>1201</v>
      </c>
      <c r="J509" s="51" t="s">
        <v>2765</v>
      </c>
      <c r="K509" s="51" t="s">
        <v>2764</v>
      </c>
      <c r="L509" s="51" t="s">
        <v>1222</v>
      </c>
      <c r="M509" s="51" t="s">
        <v>3608</v>
      </c>
      <c r="N509" s="83">
        <f t="shared" si="7"/>
        <v>14999</v>
      </c>
      <c r="O509" s="51" t="s">
        <v>1195</v>
      </c>
      <c r="P509" s="51" t="s">
        <v>1194</v>
      </c>
      <c r="Q509" s="51" t="s">
        <v>2771</v>
      </c>
      <c r="S509" s="50" t="s">
        <v>3125</v>
      </c>
    </row>
    <row r="510" spans="1:19" x14ac:dyDescent="0.2">
      <c r="A510" s="51" t="s">
        <v>1209</v>
      </c>
      <c r="B510" s="51" t="s">
        <v>1573</v>
      </c>
      <c r="C510" s="51" t="s">
        <v>2026</v>
      </c>
      <c r="D510" s="51" t="s">
        <v>1351</v>
      </c>
      <c r="E510" s="51" t="s">
        <v>1350</v>
      </c>
      <c r="F510" s="51" t="s">
        <v>1204</v>
      </c>
      <c r="G510" s="51" t="s">
        <v>1203</v>
      </c>
      <c r="H510" s="51" t="s">
        <v>1202</v>
      </c>
      <c r="I510" s="51" t="s">
        <v>1201</v>
      </c>
      <c r="J510" s="51" t="s">
        <v>2765</v>
      </c>
      <c r="K510" s="51" t="s">
        <v>2764</v>
      </c>
      <c r="L510" s="51" t="s">
        <v>1219</v>
      </c>
      <c r="M510" s="51" t="s">
        <v>2853</v>
      </c>
      <c r="N510" s="83">
        <f t="shared" si="7"/>
        <v>2100</v>
      </c>
      <c r="O510" s="51" t="s">
        <v>1195</v>
      </c>
      <c r="P510" s="51" t="s">
        <v>1194</v>
      </c>
      <c r="Q510" s="51" t="s">
        <v>2761</v>
      </c>
      <c r="S510" s="50" t="s">
        <v>2823</v>
      </c>
    </row>
    <row r="511" spans="1:19" x14ac:dyDescent="0.2">
      <c r="A511" s="51" t="s">
        <v>1209</v>
      </c>
      <c r="B511" s="51" t="s">
        <v>1573</v>
      </c>
      <c r="C511" s="51" t="s">
        <v>2026</v>
      </c>
      <c r="D511" s="51" t="s">
        <v>1349</v>
      </c>
      <c r="E511" s="51" t="s">
        <v>1348</v>
      </c>
      <c r="F511" s="51" t="s">
        <v>1204</v>
      </c>
      <c r="G511" s="51" t="s">
        <v>1203</v>
      </c>
      <c r="H511" s="51" t="s">
        <v>1202</v>
      </c>
      <c r="I511" s="51" t="s">
        <v>1201</v>
      </c>
      <c r="J511" s="51" t="s">
        <v>2765</v>
      </c>
      <c r="K511" s="51" t="s">
        <v>2764</v>
      </c>
      <c r="L511" s="51" t="s">
        <v>1222</v>
      </c>
      <c r="M511" s="51" t="s">
        <v>3355</v>
      </c>
      <c r="N511" s="83">
        <f t="shared" si="7"/>
        <v>19499</v>
      </c>
      <c r="O511" s="51" t="s">
        <v>1195</v>
      </c>
      <c r="P511" s="51" t="s">
        <v>1194</v>
      </c>
      <c r="Q511" s="51" t="s">
        <v>2771</v>
      </c>
      <c r="S511" s="50" t="s">
        <v>3718</v>
      </c>
    </row>
    <row r="512" spans="1:19" x14ac:dyDescent="0.2">
      <c r="A512" s="51" t="s">
        <v>1209</v>
      </c>
      <c r="B512" s="51" t="s">
        <v>1573</v>
      </c>
      <c r="C512" s="51" t="s">
        <v>2026</v>
      </c>
      <c r="D512" s="51" t="s">
        <v>1349</v>
      </c>
      <c r="E512" s="51" t="s">
        <v>1348</v>
      </c>
      <c r="F512" s="51" t="s">
        <v>1204</v>
      </c>
      <c r="G512" s="51" t="s">
        <v>1203</v>
      </c>
      <c r="H512" s="51" t="s">
        <v>1202</v>
      </c>
      <c r="I512" s="51" t="s">
        <v>1201</v>
      </c>
      <c r="J512" s="51" t="s">
        <v>2765</v>
      </c>
      <c r="K512" s="51" t="s">
        <v>2764</v>
      </c>
      <c r="L512" s="51" t="s">
        <v>1219</v>
      </c>
      <c r="M512" s="51" t="s">
        <v>3606</v>
      </c>
      <c r="N512" s="83">
        <f t="shared" si="7"/>
        <v>3899</v>
      </c>
      <c r="O512" s="51" t="s">
        <v>1195</v>
      </c>
      <c r="P512" s="51" t="s">
        <v>1194</v>
      </c>
      <c r="Q512" s="51" t="s">
        <v>2761</v>
      </c>
      <c r="S512" s="50" t="s">
        <v>3063</v>
      </c>
    </row>
    <row r="513" spans="1:19" x14ac:dyDescent="0.2">
      <c r="A513" s="51" t="s">
        <v>1209</v>
      </c>
      <c r="B513" s="51" t="s">
        <v>1573</v>
      </c>
      <c r="C513" s="51" t="s">
        <v>2026</v>
      </c>
      <c r="D513" s="51" t="s">
        <v>1344</v>
      </c>
      <c r="E513" s="51" t="s">
        <v>1343</v>
      </c>
      <c r="F513" s="51" t="s">
        <v>1204</v>
      </c>
      <c r="G513" s="51" t="s">
        <v>1203</v>
      </c>
      <c r="H513" s="51" t="s">
        <v>1202</v>
      </c>
      <c r="I513" s="51" t="s">
        <v>1201</v>
      </c>
      <c r="J513" s="51" t="s">
        <v>2765</v>
      </c>
      <c r="K513" s="51" t="s">
        <v>2764</v>
      </c>
      <c r="L513" s="51" t="s">
        <v>1222</v>
      </c>
      <c r="M513" s="51" t="s">
        <v>2992</v>
      </c>
      <c r="N513" s="83">
        <f t="shared" si="7"/>
        <v>2174.92</v>
      </c>
      <c r="O513" s="51" t="s">
        <v>1195</v>
      </c>
      <c r="P513" s="51" t="s">
        <v>1194</v>
      </c>
      <c r="Q513" s="51" t="s">
        <v>2761</v>
      </c>
      <c r="S513" s="50" t="s">
        <v>3605</v>
      </c>
    </row>
    <row r="514" spans="1:19" x14ac:dyDescent="0.2">
      <c r="A514" s="51" t="s">
        <v>1209</v>
      </c>
      <c r="B514" s="51" t="s">
        <v>1573</v>
      </c>
      <c r="C514" s="51" t="s">
        <v>2026</v>
      </c>
      <c r="D514" s="51" t="s">
        <v>1344</v>
      </c>
      <c r="E514" s="51" t="s">
        <v>1343</v>
      </c>
      <c r="F514" s="51" t="s">
        <v>1204</v>
      </c>
      <c r="G514" s="51" t="s">
        <v>1203</v>
      </c>
      <c r="H514" s="51" t="s">
        <v>1202</v>
      </c>
      <c r="I514" s="51" t="s">
        <v>1201</v>
      </c>
      <c r="J514" s="51" t="s">
        <v>2765</v>
      </c>
      <c r="K514" s="51" t="s">
        <v>2764</v>
      </c>
      <c r="L514" s="51" t="s">
        <v>1219</v>
      </c>
      <c r="M514" s="51" t="s">
        <v>2845</v>
      </c>
      <c r="N514" s="83">
        <f t="shared" si="7"/>
        <v>13599</v>
      </c>
      <c r="O514" s="51" t="s">
        <v>1195</v>
      </c>
      <c r="P514" s="51" t="s">
        <v>1194</v>
      </c>
      <c r="Q514" s="51" t="s">
        <v>2771</v>
      </c>
      <c r="S514" s="50" t="s">
        <v>3604</v>
      </c>
    </row>
    <row r="515" spans="1:19" x14ac:dyDescent="0.2">
      <c r="A515" s="51" t="s">
        <v>1209</v>
      </c>
      <c r="B515" s="51" t="s">
        <v>1573</v>
      </c>
      <c r="C515" s="51" t="s">
        <v>2026</v>
      </c>
      <c r="D515" s="51" t="s">
        <v>1339</v>
      </c>
      <c r="E515" s="51" t="s">
        <v>1338</v>
      </c>
      <c r="F515" s="51" t="s">
        <v>1204</v>
      </c>
      <c r="G515" s="51" t="s">
        <v>1203</v>
      </c>
      <c r="H515" s="51" t="s">
        <v>1202</v>
      </c>
      <c r="I515" s="51" t="s">
        <v>1201</v>
      </c>
      <c r="J515" s="51" t="s">
        <v>2765</v>
      </c>
      <c r="K515" s="51" t="s">
        <v>2764</v>
      </c>
      <c r="L515" s="51" t="s">
        <v>1222</v>
      </c>
      <c r="M515" s="51" t="s">
        <v>2843</v>
      </c>
      <c r="N515" s="83">
        <f t="shared" si="7"/>
        <v>1500</v>
      </c>
      <c r="O515" s="51" t="s">
        <v>1195</v>
      </c>
      <c r="P515" s="51" t="s">
        <v>1194</v>
      </c>
      <c r="Q515" s="51" t="s">
        <v>2761</v>
      </c>
      <c r="S515" s="50" t="s">
        <v>3113</v>
      </c>
    </row>
    <row r="516" spans="1:19" x14ac:dyDescent="0.2">
      <c r="A516" s="51" t="s">
        <v>1209</v>
      </c>
      <c r="B516" s="51" t="s">
        <v>1573</v>
      </c>
      <c r="C516" s="51" t="s">
        <v>2026</v>
      </c>
      <c r="D516" s="51" t="s">
        <v>1339</v>
      </c>
      <c r="E516" s="51" t="s">
        <v>1338</v>
      </c>
      <c r="F516" s="51" t="s">
        <v>1204</v>
      </c>
      <c r="G516" s="51" t="s">
        <v>1203</v>
      </c>
      <c r="H516" s="51" t="s">
        <v>1202</v>
      </c>
      <c r="I516" s="51" t="s">
        <v>1201</v>
      </c>
      <c r="J516" s="51" t="s">
        <v>2765</v>
      </c>
      <c r="K516" s="51" t="s">
        <v>2764</v>
      </c>
      <c r="L516" s="51" t="s">
        <v>1219</v>
      </c>
      <c r="M516" s="51" t="s">
        <v>2841</v>
      </c>
      <c r="N516" s="83">
        <f t="shared" si="7"/>
        <v>3499</v>
      </c>
      <c r="O516" s="51" t="s">
        <v>1195</v>
      </c>
      <c r="P516" s="51" t="s">
        <v>1194</v>
      </c>
      <c r="Q516" s="51" t="s">
        <v>2761</v>
      </c>
      <c r="S516" s="50" t="s">
        <v>2821</v>
      </c>
    </row>
    <row r="517" spans="1:19" x14ac:dyDescent="0.2">
      <c r="A517" s="51" t="s">
        <v>1209</v>
      </c>
      <c r="B517" s="51" t="s">
        <v>1573</v>
      </c>
      <c r="C517" s="51" t="s">
        <v>2026</v>
      </c>
      <c r="D517" s="51" t="s">
        <v>1333</v>
      </c>
      <c r="E517" s="51" t="s">
        <v>1332</v>
      </c>
      <c r="F517" s="51" t="s">
        <v>1204</v>
      </c>
      <c r="G517" s="51" t="s">
        <v>1203</v>
      </c>
      <c r="H517" s="51" t="s">
        <v>1202</v>
      </c>
      <c r="I517" s="51" t="s">
        <v>1201</v>
      </c>
      <c r="J517" s="51" t="s">
        <v>2765</v>
      </c>
      <c r="K517" s="51" t="s">
        <v>2764</v>
      </c>
      <c r="L517" s="51" t="s">
        <v>1222</v>
      </c>
      <c r="M517" s="51" t="s">
        <v>3112</v>
      </c>
      <c r="N517" s="83">
        <f t="shared" si="7"/>
        <v>1700</v>
      </c>
      <c r="O517" s="51" t="s">
        <v>1195</v>
      </c>
      <c r="P517" s="51" t="s">
        <v>1194</v>
      </c>
      <c r="Q517" s="51" t="s">
        <v>2761</v>
      </c>
      <c r="S517" s="50" t="s">
        <v>2949</v>
      </c>
    </row>
    <row r="518" spans="1:19" x14ac:dyDescent="0.2">
      <c r="A518" s="51" t="s">
        <v>1209</v>
      </c>
      <c r="B518" s="51" t="s">
        <v>1573</v>
      </c>
      <c r="C518" s="51" t="s">
        <v>2026</v>
      </c>
      <c r="D518" s="51" t="s">
        <v>1333</v>
      </c>
      <c r="E518" s="51" t="s">
        <v>1332</v>
      </c>
      <c r="F518" s="51" t="s">
        <v>1204</v>
      </c>
      <c r="G518" s="51" t="s">
        <v>1203</v>
      </c>
      <c r="H518" s="51" t="s">
        <v>1202</v>
      </c>
      <c r="I518" s="51" t="s">
        <v>1201</v>
      </c>
      <c r="J518" s="51" t="s">
        <v>2765</v>
      </c>
      <c r="K518" s="51" t="s">
        <v>2764</v>
      </c>
      <c r="L518" s="51" t="s">
        <v>1219</v>
      </c>
      <c r="M518" s="51" t="s">
        <v>2837</v>
      </c>
      <c r="N518" s="83">
        <f t="shared" si="7"/>
        <v>4100</v>
      </c>
      <c r="O518" s="51" t="s">
        <v>1195</v>
      </c>
      <c r="P518" s="51" t="s">
        <v>1194</v>
      </c>
      <c r="Q518" s="51" t="s">
        <v>2761</v>
      </c>
      <c r="S518" s="50" t="s">
        <v>3603</v>
      </c>
    </row>
    <row r="519" spans="1:19" x14ac:dyDescent="0.2">
      <c r="A519" s="51" t="s">
        <v>1209</v>
      </c>
      <c r="B519" s="51" t="s">
        <v>1573</v>
      </c>
      <c r="C519" s="51" t="s">
        <v>2026</v>
      </c>
      <c r="D519" s="51" t="s">
        <v>1327</v>
      </c>
      <c r="E519" s="51" t="s">
        <v>1326</v>
      </c>
      <c r="F519" s="51" t="s">
        <v>1204</v>
      </c>
      <c r="G519" s="51" t="s">
        <v>1203</v>
      </c>
      <c r="H519" s="51" t="s">
        <v>1202</v>
      </c>
      <c r="I519" s="51" t="s">
        <v>1201</v>
      </c>
      <c r="J519" s="51" t="s">
        <v>2765</v>
      </c>
      <c r="K519" s="51" t="s">
        <v>2764</v>
      </c>
      <c r="L519" s="51" t="s">
        <v>1222</v>
      </c>
      <c r="M519" s="51" t="s">
        <v>2835</v>
      </c>
      <c r="N519" s="83">
        <f t="shared" si="7"/>
        <v>1790</v>
      </c>
      <c r="O519" s="51" t="s">
        <v>1195</v>
      </c>
      <c r="P519" s="51" t="s">
        <v>1194</v>
      </c>
      <c r="Q519" s="51" t="s">
        <v>2761</v>
      </c>
      <c r="S519" s="50" t="s">
        <v>3602</v>
      </c>
    </row>
    <row r="520" spans="1:19" x14ac:dyDescent="0.2">
      <c r="A520" s="51" t="s">
        <v>1209</v>
      </c>
      <c r="B520" s="51" t="s">
        <v>1573</v>
      </c>
      <c r="C520" s="51" t="s">
        <v>2026</v>
      </c>
      <c r="D520" s="51" t="s">
        <v>1327</v>
      </c>
      <c r="E520" s="51" t="s">
        <v>1326</v>
      </c>
      <c r="F520" s="51" t="s">
        <v>1204</v>
      </c>
      <c r="G520" s="51" t="s">
        <v>1203</v>
      </c>
      <c r="H520" s="51" t="s">
        <v>1202</v>
      </c>
      <c r="I520" s="51" t="s">
        <v>1201</v>
      </c>
      <c r="J520" s="51" t="s">
        <v>2765</v>
      </c>
      <c r="K520" s="51" t="s">
        <v>2764</v>
      </c>
      <c r="L520" s="51" t="s">
        <v>1219</v>
      </c>
      <c r="M520" s="51" t="s">
        <v>3601</v>
      </c>
      <c r="N520" s="83">
        <f t="shared" si="7"/>
        <v>3999</v>
      </c>
      <c r="O520" s="51" t="s">
        <v>1195</v>
      </c>
      <c r="P520" s="51" t="s">
        <v>1194</v>
      </c>
      <c r="Q520" s="51" t="s">
        <v>2761</v>
      </c>
      <c r="S520" s="50" t="s">
        <v>3247</v>
      </c>
    </row>
    <row r="521" spans="1:19" x14ac:dyDescent="0.2">
      <c r="A521" s="51" t="s">
        <v>1209</v>
      </c>
      <c r="B521" s="51" t="s">
        <v>1573</v>
      </c>
      <c r="C521" s="51" t="s">
        <v>2026</v>
      </c>
      <c r="D521" s="51" t="s">
        <v>1313</v>
      </c>
      <c r="E521" s="51" t="s">
        <v>1312</v>
      </c>
      <c r="F521" s="51" t="s">
        <v>1204</v>
      </c>
      <c r="G521" s="51" t="s">
        <v>1203</v>
      </c>
      <c r="H521" s="51" t="s">
        <v>1202</v>
      </c>
      <c r="I521" s="51" t="s">
        <v>1201</v>
      </c>
      <c r="J521" s="51" t="s">
        <v>2765</v>
      </c>
      <c r="K521" s="51" t="s">
        <v>2764</v>
      </c>
      <c r="L521" s="51" t="s">
        <v>1222</v>
      </c>
      <c r="M521" s="51" t="s">
        <v>3347</v>
      </c>
      <c r="N521" s="83">
        <f t="shared" ref="N521:N584" si="8">VALUE(S521)</f>
        <v>1699</v>
      </c>
      <c r="O521" s="51" t="s">
        <v>1195</v>
      </c>
      <c r="P521" s="51" t="s">
        <v>1194</v>
      </c>
      <c r="Q521" s="51" t="s">
        <v>2761</v>
      </c>
      <c r="S521" s="50" t="s">
        <v>2899</v>
      </c>
    </row>
    <row r="522" spans="1:19" x14ac:dyDescent="0.2">
      <c r="A522" s="51" t="s">
        <v>1209</v>
      </c>
      <c r="B522" s="51" t="s">
        <v>1573</v>
      </c>
      <c r="C522" s="51" t="s">
        <v>2026</v>
      </c>
      <c r="D522" s="51" t="s">
        <v>1313</v>
      </c>
      <c r="E522" s="51" t="s">
        <v>1312</v>
      </c>
      <c r="F522" s="51" t="s">
        <v>1204</v>
      </c>
      <c r="G522" s="51" t="s">
        <v>1203</v>
      </c>
      <c r="H522" s="51" t="s">
        <v>1202</v>
      </c>
      <c r="I522" s="51" t="s">
        <v>1201</v>
      </c>
      <c r="J522" s="51" t="s">
        <v>2765</v>
      </c>
      <c r="K522" s="51" t="s">
        <v>2764</v>
      </c>
      <c r="L522" s="51" t="s">
        <v>1219</v>
      </c>
      <c r="M522" s="51" t="s">
        <v>2829</v>
      </c>
      <c r="N522" s="83">
        <f t="shared" si="8"/>
        <v>1656</v>
      </c>
      <c r="O522" s="51" t="s">
        <v>1195</v>
      </c>
      <c r="P522" s="51" t="s">
        <v>1194</v>
      </c>
      <c r="Q522" s="51" t="s">
        <v>2761</v>
      </c>
      <c r="S522" s="50" t="s">
        <v>3600</v>
      </c>
    </row>
    <row r="523" spans="1:19" x14ac:dyDescent="0.2">
      <c r="A523" s="51" t="s">
        <v>1209</v>
      </c>
      <c r="B523" s="51" t="s">
        <v>1573</v>
      </c>
      <c r="C523" s="51" t="s">
        <v>2026</v>
      </c>
      <c r="D523" s="51" t="s">
        <v>1313</v>
      </c>
      <c r="E523" s="51" t="s">
        <v>1312</v>
      </c>
      <c r="F523" s="51" t="s">
        <v>1204</v>
      </c>
      <c r="G523" s="51" t="s">
        <v>1203</v>
      </c>
      <c r="H523" s="51" t="s">
        <v>1202</v>
      </c>
      <c r="I523" s="51" t="s">
        <v>1201</v>
      </c>
      <c r="J523" s="51" t="s">
        <v>2765</v>
      </c>
      <c r="K523" s="51" t="s">
        <v>2764</v>
      </c>
      <c r="L523" s="51" t="s">
        <v>1217</v>
      </c>
      <c r="M523" s="51" t="s">
        <v>3599</v>
      </c>
      <c r="N523" s="83">
        <f t="shared" si="8"/>
        <v>3299</v>
      </c>
      <c r="O523" s="51" t="s">
        <v>1195</v>
      </c>
      <c r="P523" s="51" t="s">
        <v>1194</v>
      </c>
      <c r="Q523" s="51" t="s">
        <v>2761</v>
      </c>
      <c r="S523" s="50" t="s">
        <v>2785</v>
      </c>
    </row>
    <row r="524" spans="1:19" x14ac:dyDescent="0.2">
      <c r="A524" s="51" t="s">
        <v>1209</v>
      </c>
      <c r="B524" s="51" t="s">
        <v>1573</v>
      </c>
      <c r="C524" s="51" t="s">
        <v>2026</v>
      </c>
      <c r="D524" s="51" t="s">
        <v>1313</v>
      </c>
      <c r="E524" s="51" t="s">
        <v>1312</v>
      </c>
      <c r="F524" s="51" t="s">
        <v>1204</v>
      </c>
      <c r="G524" s="51" t="s">
        <v>1203</v>
      </c>
      <c r="H524" s="51" t="s">
        <v>1202</v>
      </c>
      <c r="I524" s="51" t="s">
        <v>1201</v>
      </c>
      <c r="J524" s="51" t="s">
        <v>2765</v>
      </c>
      <c r="K524" s="51" t="s">
        <v>2764</v>
      </c>
      <c r="L524" s="51" t="s">
        <v>1215</v>
      </c>
      <c r="M524" s="51" t="s">
        <v>2826</v>
      </c>
      <c r="N524" s="83">
        <f t="shared" si="8"/>
        <v>15100</v>
      </c>
      <c r="O524" s="51" t="s">
        <v>1195</v>
      </c>
      <c r="P524" s="51" t="s">
        <v>1194</v>
      </c>
      <c r="Q524" s="51" t="s">
        <v>2771</v>
      </c>
      <c r="S524" s="50" t="s">
        <v>3598</v>
      </c>
    </row>
    <row r="525" spans="1:19" x14ac:dyDescent="0.2">
      <c r="A525" s="51" t="s">
        <v>1209</v>
      </c>
      <c r="B525" s="51" t="s">
        <v>1573</v>
      </c>
      <c r="C525" s="51" t="s">
        <v>2026</v>
      </c>
      <c r="D525" s="51" t="s">
        <v>1304</v>
      </c>
      <c r="E525" s="51" t="s">
        <v>1303</v>
      </c>
      <c r="F525" s="51" t="s">
        <v>1204</v>
      </c>
      <c r="G525" s="51" t="s">
        <v>1203</v>
      </c>
      <c r="H525" s="51" t="s">
        <v>1202</v>
      </c>
      <c r="I525" s="51" t="s">
        <v>1201</v>
      </c>
      <c r="J525" s="51" t="s">
        <v>2765</v>
      </c>
      <c r="K525" s="51" t="s">
        <v>2764</v>
      </c>
      <c r="L525" s="51" t="s">
        <v>1222</v>
      </c>
      <c r="M525" s="51" t="s">
        <v>3105</v>
      </c>
      <c r="N525" s="83">
        <f t="shared" si="8"/>
        <v>2300</v>
      </c>
      <c r="O525" s="51" t="s">
        <v>1195</v>
      </c>
      <c r="P525" s="51" t="s">
        <v>1194</v>
      </c>
      <c r="Q525" s="51" t="s">
        <v>2761</v>
      </c>
      <c r="S525" s="50" t="s">
        <v>3523</v>
      </c>
    </row>
    <row r="526" spans="1:19" x14ac:dyDescent="0.2">
      <c r="A526" s="51" t="s">
        <v>1209</v>
      </c>
      <c r="B526" s="51" t="s">
        <v>1573</v>
      </c>
      <c r="C526" s="51" t="s">
        <v>2026</v>
      </c>
      <c r="D526" s="51" t="s">
        <v>1304</v>
      </c>
      <c r="E526" s="51" t="s">
        <v>1303</v>
      </c>
      <c r="F526" s="51" t="s">
        <v>1204</v>
      </c>
      <c r="G526" s="51" t="s">
        <v>1203</v>
      </c>
      <c r="H526" s="51" t="s">
        <v>1202</v>
      </c>
      <c r="I526" s="51" t="s">
        <v>1201</v>
      </c>
      <c r="J526" s="51" t="s">
        <v>2765</v>
      </c>
      <c r="K526" s="51" t="s">
        <v>2764</v>
      </c>
      <c r="L526" s="51" t="s">
        <v>1219</v>
      </c>
      <c r="M526" s="51" t="s">
        <v>3054</v>
      </c>
      <c r="N526" s="83">
        <f t="shared" si="8"/>
        <v>3299</v>
      </c>
      <c r="O526" s="51" t="s">
        <v>1195</v>
      </c>
      <c r="P526" s="51" t="s">
        <v>1194</v>
      </c>
      <c r="Q526" s="51" t="s">
        <v>2761</v>
      </c>
      <c r="S526" s="50" t="s">
        <v>2785</v>
      </c>
    </row>
    <row r="527" spans="1:19" x14ac:dyDescent="0.2">
      <c r="A527" s="51" t="s">
        <v>1209</v>
      </c>
      <c r="B527" s="51" t="s">
        <v>1573</v>
      </c>
      <c r="C527" s="51" t="s">
        <v>2026</v>
      </c>
      <c r="D527" s="51" t="s">
        <v>1304</v>
      </c>
      <c r="E527" s="51" t="s">
        <v>1303</v>
      </c>
      <c r="F527" s="51" t="s">
        <v>1204</v>
      </c>
      <c r="G527" s="51" t="s">
        <v>1203</v>
      </c>
      <c r="H527" s="51" t="s">
        <v>1202</v>
      </c>
      <c r="I527" s="51" t="s">
        <v>1201</v>
      </c>
      <c r="J527" s="51" t="s">
        <v>2765</v>
      </c>
      <c r="K527" s="51" t="s">
        <v>2764</v>
      </c>
      <c r="L527" s="51" t="s">
        <v>1217</v>
      </c>
      <c r="M527" s="51" t="s">
        <v>3597</v>
      </c>
      <c r="N527" s="83">
        <f t="shared" si="8"/>
        <v>16799</v>
      </c>
      <c r="O527" s="51" t="s">
        <v>1195</v>
      </c>
      <c r="P527" s="51" t="s">
        <v>1194</v>
      </c>
      <c r="Q527" s="51" t="s">
        <v>2771</v>
      </c>
      <c r="S527" s="50" t="s">
        <v>3759</v>
      </c>
    </row>
    <row r="528" spans="1:19" x14ac:dyDescent="0.2">
      <c r="A528" s="51" t="s">
        <v>1209</v>
      </c>
      <c r="B528" s="51" t="s">
        <v>1573</v>
      </c>
      <c r="C528" s="51" t="s">
        <v>2026</v>
      </c>
      <c r="D528" s="51" t="s">
        <v>1304</v>
      </c>
      <c r="E528" s="51" t="s">
        <v>1303</v>
      </c>
      <c r="F528" s="51" t="s">
        <v>1204</v>
      </c>
      <c r="G528" s="51" t="s">
        <v>1203</v>
      </c>
      <c r="H528" s="51" t="s">
        <v>1202</v>
      </c>
      <c r="I528" s="51" t="s">
        <v>1201</v>
      </c>
      <c r="J528" s="51" t="s">
        <v>2765</v>
      </c>
      <c r="K528" s="51" t="s">
        <v>2764</v>
      </c>
      <c r="L528" s="51" t="s">
        <v>1215</v>
      </c>
      <c r="M528" s="51" t="s">
        <v>3341</v>
      </c>
      <c r="N528" s="83">
        <f t="shared" si="8"/>
        <v>1850</v>
      </c>
      <c r="O528" s="51" t="s">
        <v>1195</v>
      </c>
      <c r="P528" s="51" t="s">
        <v>1194</v>
      </c>
      <c r="Q528" s="51" t="s">
        <v>2761</v>
      </c>
      <c r="S528" s="50" t="s">
        <v>3595</v>
      </c>
    </row>
    <row r="529" spans="1:19" x14ac:dyDescent="0.2">
      <c r="A529" s="51" t="s">
        <v>1209</v>
      </c>
      <c r="B529" s="51" t="s">
        <v>1573</v>
      </c>
      <c r="C529" s="51" t="s">
        <v>2026</v>
      </c>
      <c r="D529" s="51" t="s">
        <v>1295</v>
      </c>
      <c r="E529" s="51" t="s">
        <v>1294</v>
      </c>
      <c r="F529" s="51" t="s">
        <v>1204</v>
      </c>
      <c r="G529" s="51" t="s">
        <v>1203</v>
      </c>
      <c r="H529" s="51" t="s">
        <v>1202</v>
      </c>
      <c r="I529" s="51" t="s">
        <v>1201</v>
      </c>
      <c r="J529" s="51" t="s">
        <v>2765</v>
      </c>
      <c r="K529" s="51" t="s">
        <v>2764</v>
      </c>
      <c r="L529" s="51" t="s">
        <v>1222</v>
      </c>
      <c r="M529" s="51" t="s">
        <v>3594</v>
      </c>
      <c r="N529" s="83">
        <f t="shared" si="8"/>
        <v>16289.33</v>
      </c>
      <c r="O529" s="51" t="s">
        <v>1195</v>
      </c>
      <c r="P529" s="51" t="s">
        <v>1194</v>
      </c>
      <c r="Q529" s="51" t="s">
        <v>2771</v>
      </c>
      <c r="S529" s="50" t="s">
        <v>3758</v>
      </c>
    </row>
    <row r="530" spans="1:19" x14ac:dyDescent="0.2">
      <c r="A530" s="51" t="s">
        <v>1209</v>
      </c>
      <c r="B530" s="51" t="s">
        <v>1573</v>
      </c>
      <c r="C530" s="51" t="s">
        <v>2026</v>
      </c>
      <c r="D530" s="51" t="s">
        <v>1295</v>
      </c>
      <c r="E530" s="51" t="s">
        <v>1294</v>
      </c>
      <c r="F530" s="51" t="s">
        <v>1204</v>
      </c>
      <c r="G530" s="51" t="s">
        <v>1203</v>
      </c>
      <c r="H530" s="51" t="s">
        <v>1202</v>
      </c>
      <c r="I530" s="51" t="s">
        <v>1201</v>
      </c>
      <c r="J530" s="51" t="s">
        <v>2765</v>
      </c>
      <c r="K530" s="51" t="s">
        <v>2764</v>
      </c>
      <c r="L530" s="51" t="s">
        <v>1219</v>
      </c>
      <c r="M530" s="51" t="s">
        <v>3338</v>
      </c>
      <c r="N530" s="83">
        <f t="shared" si="8"/>
        <v>16414.07</v>
      </c>
      <c r="O530" s="51" t="s">
        <v>1195</v>
      </c>
      <c r="P530" s="51" t="s">
        <v>1194</v>
      </c>
      <c r="Q530" s="51" t="s">
        <v>2771</v>
      </c>
      <c r="S530" s="50" t="s">
        <v>3757</v>
      </c>
    </row>
    <row r="531" spans="1:19" x14ac:dyDescent="0.2">
      <c r="A531" s="51" t="s">
        <v>1209</v>
      </c>
      <c r="B531" s="51" t="s">
        <v>1573</v>
      </c>
      <c r="C531" s="51" t="s">
        <v>2026</v>
      </c>
      <c r="D531" s="51" t="s">
        <v>1295</v>
      </c>
      <c r="E531" s="51" t="s">
        <v>1294</v>
      </c>
      <c r="F531" s="51" t="s">
        <v>1204</v>
      </c>
      <c r="G531" s="51" t="s">
        <v>1203</v>
      </c>
      <c r="H531" s="51" t="s">
        <v>1202</v>
      </c>
      <c r="I531" s="51" t="s">
        <v>1201</v>
      </c>
      <c r="J531" s="51" t="s">
        <v>2765</v>
      </c>
      <c r="K531" s="51" t="s">
        <v>2764</v>
      </c>
      <c r="L531" s="51" t="s">
        <v>1217</v>
      </c>
      <c r="M531" s="51" t="s">
        <v>3591</v>
      </c>
      <c r="N531" s="83">
        <f t="shared" si="8"/>
        <v>1299</v>
      </c>
      <c r="O531" s="51" t="s">
        <v>1195</v>
      </c>
      <c r="P531" s="51" t="s">
        <v>1194</v>
      </c>
      <c r="Q531" s="51" t="s">
        <v>2761</v>
      </c>
      <c r="S531" s="50" t="s">
        <v>2924</v>
      </c>
    </row>
    <row r="532" spans="1:19" x14ac:dyDescent="0.2">
      <c r="A532" s="51" t="s">
        <v>1209</v>
      </c>
      <c r="B532" s="51" t="s">
        <v>1573</v>
      </c>
      <c r="C532" s="51" t="s">
        <v>2026</v>
      </c>
      <c r="D532" s="51" t="s">
        <v>1295</v>
      </c>
      <c r="E532" s="51" t="s">
        <v>1294</v>
      </c>
      <c r="F532" s="51" t="s">
        <v>1204</v>
      </c>
      <c r="G532" s="51" t="s">
        <v>1203</v>
      </c>
      <c r="H532" s="51" t="s">
        <v>1202</v>
      </c>
      <c r="I532" s="51" t="s">
        <v>1201</v>
      </c>
      <c r="J532" s="51" t="s">
        <v>2765</v>
      </c>
      <c r="K532" s="51" t="s">
        <v>2764</v>
      </c>
      <c r="L532" s="51" t="s">
        <v>1215</v>
      </c>
      <c r="M532" s="51" t="s">
        <v>3590</v>
      </c>
      <c r="N532" s="83">
        <f t="shared" si="8"/>
        <v>1933.46</v>
      </c>
      <c r="O532" s="51" t="s">
        <v>1195</v>
      </c>
      <c r="P532" s="51" t="s">
        <v>1194</v>
      </c>
      <c r="Q532" s="51" t="s">
        <v>2761</v>
      </c>
      <c r="S532" s="50" t="s">
        <v>3756</v>
      </c>
    </row>
    <row r="533" spans="1:19" x14ac:dyDescent="0.2">
      <c r="A533" s="51" t="s">
        <v>1209</v>
      </c>
      <c r="B533" s="51" t="s">
        <v>1573</v>
      </c>
      <c r="C533" s="51" t="s">
        <v>2026</v>
      </c>
      <c r="D533" s="51" t="s">
        <v>1283</v>
      </c>
      <c r="E533" s="51" t="s">
        <v>1282</v>
      </c>
      <c r="F533" s="51" t="s">
        <v>1204</v>
      </c>
      <c r="G533" s="51" t="s">
        <v>1203</v>
      </c>
      <c r="H533" s="51" t="s">
        <v>1202</v>
      </c>
      <c r="I533" s="51" t="s">
        <v>1201</v>
      </c>
      <c r="J533" s="51" t="s">
        <v>2765</v>
      </c>
      <c r="K533" s="51" t="s">
        <v>2764</v>
      </c>
      <c r="L533" s="51" t="s">
        <v>1222</v>
      </c>
      <c r="M533" s="51" t="s">
        <v>2810</v>
      </c>
      <c r="N533" s="83">
        <f t="shared" si="8"/>
        <v>17900</v>
      </c>
      <c r="O533" s="51" t="s">
        <v>1195</v>
      </c>
      <c r="P533" s="51" t="s">
        <v>1194</v>
      </c>
      <c r="Q533" s="51" t="s">
        <v>2771</v>
      </c>
      <c r="S533" s="50" t="s">
        <v>3589</v>
      </c>
    </row>
    <row r="534" spans="1:19" x14ac:dyDescent="0.2">
      <c r="A534" s="51" t="s">
        <v>1209</v>
      </c>
      <c r="B534" s="51" t="s">
        <v>1573</v>
      </c>
      <c r="C534" s="51" t="s">
        <v>2026</v>
      </c>
      <c r="D534" s="51" t="s">
        <v>1283</v>
      </c>
      <c r="E534" s="51" t="s">
        <v>1282</v>
      </c>
      <c r="F534" s="51" t="s">
        <v>1204</v>
      </c>
      <c r="G534" s="51" t="s">
        <v>1203</v>
      </c>
      <c r="H534" s="51" t="s">
        <v>1202</v>
      </c>
      <c r="I534" s="51" t="s">
        <v>1201</v>
      </c>
      <c r="J534" s="51" t="s">
        <v>2765</v>
      </c>
      <c r="K534" s="51" t="s">
        <v>2764</v>
      </c>
      <c r="L534" s="51" t="s">
        <v>1219</v>
      </c>
      <c r="M534" s="51" t="s">
        <v>2808</v>
      </c>
      <c r="N534" s="83">
        <f t="shared" si="8"/>
        <v>1800</v>
      </c>
      <c r="O534" s="51" t="s">
        <v>1195</v>
      </c>
      <c r="P534" s="51" t="s">
        <v>1194</v>
      </c>
      <c r="Q534" s="51" t="s">
        <v>2761</v>
      </c>
      <c r="S534" s="50" t="s">
        <v>3755</v>
      </c>
    </row>
    <row r="535" spans="1:19" x14ac:dyDescent="0.2">
      <c r="A535" s="51" t="s">
        <v>1209</v>
      </c>
      <c r="B535" s="51" t="s">
        <v>1573</v>
      </c>
      <c r="C535" s="51" t="s">
        <v>2026</v>
      </c>
      <c r="D535" s="51" t="s">
        <v>1283</v>
      </c>
      <c r="E535" s="51" t="s">
        <v>1282</v>
      </c>
      <c r="F535" s="51" t="s">
        <v>1204</v>
      </c>
      <c r="G535" s="51" t="s">
        <v>1203</v>
      </c>
      <c r="H535" s="51" t="s">
        <v>1202</v>
      </c>
      <c r="I535" s="51" t="s">
        <v>1201</v>
      </c>
      <c r="J535" s="51" t="s">
        <v>2765</v>
      </c>
      <c r="K535" s="51" t="s">
        <v>2764</v>
      </c>
      <c r="L535" s="51" t="s">
        <v>1217</v>
      </c>
      <c r="M535" s="51" t="s">
        <v>3588</v>
      </c>
      <c r="N535" s="83">
        <f t="shared" si="8"/>
        <v>4278.99</v>
      </c>
      <c r="O535" s="51" t="s">
        <v>1195</v>
      </c>
      <c r="P535" s="51" t="s">
        <v>1194</v>
      </c>
      <c r="Q535" s="51" t="s">
        <v>2761</v>
      </c>
      <c r="S535" s="50" t="s">
        <v>3754</v>
      </c>
    </row>
    <row r="536" spans="1:19" x14ac:dyDescent="0.2">
      <c r="A536" s="51" t="s">
        <v>1209</v>
      </c>
      <c r="B536" s="51" t="s">
        <v>1573</v>
      </c>
      <c r="C536" s="51" t="s">
        <v>2026</v>
      </c>
      <c r="D536" s="51" t="s">
        <v>1283</v>
      </c>
      <c r="E536" s="51" t="s">
        <v>1282</v>
      </c>
      <c r="F536" s="51" t="s">
        <v>1204</v>
      </c>
      <c r="G536" s="51" t="s">
        <v>1203</v>
      </c>
      <c r="H536" s="51" t="s">
        <v>1202</v>
      </c>
      <c r="I536" s="51" t="s">
        <v>1201</v>
      </c>
      <c r="J536" s="51" t="s">
        <v>2765</v>
      </c>
      <c r="K536" s="51" t="s">
        <v>2764</v>
      </c>
      <c r="L536" s="51" t="s">
        <v>1215</v>
      </c>
      <c r="M536" s="51" t="s">
        <v>2804</v>
      </c>
      <c r="N536" s="83">
        <f t="shared" si="8"/>
        <v>15200</v>
      </c>
      <c r="O536" s="51" t="s">
        <v>1195</v>
      </c>
      <c r="P536" s="51" t="s">
        <v>1194</v>
      </c>
      <c r="Q536" s="51" t="s">
        <v>2771</v>
      </c>
      <c r="S536" s="50" t="s">
        <v>3586</v>
      </c>
    </row>
    <row r="537" spans="1:19" x14ac:dyDescent="0.2">
      <c r="A537" s="51" t="s">
        <v>1209</v>
      </c>
      <c r="B537" s="51" t="s">
        <v>1573</v>
      </c>
      <c r="C537" s="51" t="s">
        <v>2026</v>
      </c>
      <c r="D537" s="51" t="s">
        <v>1270</v>
      </c>
      <c r="E537" s="51" t="s">
        <v>1269</v>
      </c>
      <c r="F537" s="51" t="s">
        <v>1204</v>
      </c>
      <c r="G537" s="51" t="s">
        <v>1203</v>
      </c>
      <c r="H537" s="51" t="s">
        <v>1202</v>
      </c>
      <c r="I537" s="51" t="s">
        <v>1201</v>
      </c>
      <c r="J537" s="51" t="s">
        <v>2765</v>
      </c>
      <c r="K537" s="51" t="s">
        <v>2764</v>
      </c>
      <c r="L537" s="51" t="s">
        <v>1222</v>
      </c>
      <c r="M537" s="51" t="s">
        <v>3094</v>
      </c>
      <c r="N537" s="83">
        <f t="shared" si="8"/>
        <v>3799</v>
      </c>
      <c r="O537" s="51" t="s">
        <v>1195</v>
      </c>
      <c r="P537" s="51" t="s">
        <v>1194</v>
      </c>
      <c r="Q537" s="51" t="s">
        <v>2761</v>
      </c>
      <c r="S537" s="50" t="s">
        <v>3219</v>
      </c>
    </row>
    <row r="538" spans="1:19" x14ac:dyDescent="0.2">
      <c r="A538" s="51" t="s">
        <v>1209</v>
      </c>
      <c r="B538" s="51" t="s">
        <v>1573</v>
      </c>
      <c r="C538" s="51" t="s">
        <v>2026</v>
      </c>
      <c r="D538" s="51" t="s">
        <v>1270</v>
      </c>
      <c r="E538" s="51" t="s">
        <v>1269</v>
      </c>
      <c r="F538" s="51" t="s">
        <v>1204</v>
      </c>
      <c r="G538" s="51" t="s">
        <v>1203</v>
      </c>
      <c r="H538" s="51" t="s">
        <v>1202</v>
      </c>
      <c r="I538" s="51" t="s">
        <v>1201</v>
      </c>
      <c r="J538" s="51" t="s">
        <v>2765</v>
      </c>
      <c r="K538" s="51" t="s">
        <v>2764</v>
      </c>
      <c r="L538" s="51" t="s">
        <v>1219</v>
      </c>
      <c r="M538" s="51" t="s">
        <v>3493</v>
      </c>
      <c r="N538" s="83">
        <f t="shared" si="8"/>
        <v>20999</v>
      </c>
      <c r="O538" s="51" t="s">
        <v>1195</v>
      </c>
      <c r="P538" s="51" t="s">
        <v>1194</v>
      </c>
      <c r="Q538" s="51" t="s">
        <v>2771</v>
      </c>
      <c r="S538" s="50" t="s">
        <v>2954</v>
      </c>
    </row>
    <row r="539" spans="1:19" x14ac:dyDescent="0.2">
      <c r="A539" s="51" t="s">
        <v>1209</v>
      </c>
      <c r="B539" s="51" t="s">
        <v>1573</v>
      </c>
      <c r="C539" s="51" t="s">
        <v>2026</v>
      </c>
      <c r="D539" s="51" t="s">
        <v>1270</v>
      </c>
      <c r="E539" s="51" t="s">
        <v>1269</v>
      </c>
      <c r="F539" s="51" t="s">
        <v>1204</v>
      </c>
      <c r="G539" s="51" t="s">
        <v>1203</v>
      </c>
      <c r="H539" s="51" t="s">
        <v>1202</v>
      </c>
      <c r="I539" s="51" t="s">
        <v>1201</v>
      </c>
      <c r="J539" s="51" t="s">
        <v>2765</v>
      </c>
      <c r="K539" s="51" t="s">
        <v>2764</v>
      </c>
      <c r="L539" s="51" t="s">
        <v>1217</v>
      </c>
      <c r="M539" s="51" t="s">
        <v>3328</v>
      </c>
      <c r="N539" s="83">
        <f t="shared" si="8"/>
        <v>5132.2700000000004</v>
      </c>
      <c r="O539" s="51" t="s">
        <v>1195</v>
      </c>
      <c r="P539" s="51" t="s">
        <v>1194</v>
      </c>
      <c r="Q539" s="51" t="s">
        <v>2761</v>
      </c>
      <c r="S539" s="50" t="s">
        <v>3753</v>
      </c>
    </row>
    <row r="540" spans="1:19" x14ac:dyDescent="0.2">
      <c r="A540" s="51" t="s">
        <v>1209</v>
      </c>
      <c r="B540" s="51" t="s">
        <v>1573</v>
      </c>
      <c r="C540" s="51" t="s">
        <v>2026</v>
      </c>
      <c r="D540" s="51" t="s">
        <v>1270</v>
      </c>
      <c r="E540" s="51" t="s">
        <v>1269</v>
      </c>
      <c r="F540" s="51" t="s">
        <v>1204</v>
      </c>
      <c r="G540" s="51" t="s">
        <v>1203</v>
      </c>
      <c r="H540" s="51" t="s">
        <v>1202</v>
      </c>
      <c r="I540" s="51" t="s">
        <v>1201</v>
      </c>
      <c r="J540" s="51" t="s">
        <v>2765</v>
      </c>
      <c r="K540" s="51" t="s">
        <v>2764</v>
      </c>
      <c r="L540" s="51" t="s">
        <v>1215</v>
      </c>
      <c r="M540" s="51" t="s">
        <v>2940</v>
      </c>
      <c r="N540" s="83">
        <f t="shared" si="8"/>
        <v>1797.83</v>
      </c>
      <c r="O540" s="51" t="s">
        <v>1195</v>
      </c>
      <c r="P540" s="51" t="s">
        <v>1194</v>
      </c>
      <c r="Q540" s="51" t="s">
        <v>2761</v>
      </c>
      <c r="S540" s="50" t="s">
        <v>3752</v>
      </c>
    </row>
    <row r="541" spans="1:19" x14ac:dyDescent="0.2">
      <c r="A541" s="51" t="s">
        <v>1209</v>
      </c>
      <c r="B541" s="51" t="s">
        <v>1573</v>
      </c>
      <c r="C541" s="51" t="s">
        <v>2026</v>
      </c>
      <c r="D541" s="51" t="s">
        <v>1265</v>
      </c>
      <c r="E541" s="51" t="s">
        <v>1264</v>
      </c>
      <c r="F541" s="51" t="s">
        <v>1204</v>
      </c>
      <c r="G541" s="51" t="s">
        <v>1203</v>
      </c>
      <c r="H541" s="51" t="s">
        <v>1202</v>
      </c>
      <c r="I541" s="51" t="s">
        <v>1201</v>
      </c>
      <c r="J541" s="51" t="s">
        <v>2765</v>
      </c>
      <c r="K541" s="51" t="s">
        <v>2764</v>
      </c>
      <c r="L541" s="51" t="s">
        <v>1222</v>
      </c>
      <c r="M541" s="51" t="s">
        <v>3751</v>
      </c>
      <c r="N541" s="83">
        <f t="shared" si="8"/>
        <v>1600</v>
      </c>
      <c r="O541" s="51" t="s">
        <v>1195</v>
      </c>
      <c r="P541" s="51" t="s">
        <v>1194</v>
      </c>
      <c r="Q541" s="51" t="s">
        <v>2761</v>
      </c>
      <c r="S541" s="50" t="s">
        <v>3225</v>
      </c>
    </row>
    <row r="542" spans="1:19" x14ac:dyDescent="0.2">
      <c r="A542" s="51" t="s">
        <v>1209</v>
      </c>
      <c r="B542" s="51" t="s">
        <v>1573</v>
      </c>
      <c r="C542" s="51" t="s">
        <v>2026</v>
      </c>
      <c r="D542" s="51" t="s">
        <v>1265</v>
      </c>
      <c r="E542" s="51" t="s">
        <v>1264</v>
      </c>
      <c r="F542" s="51" t="s">
        <v>1204</v>
      </c>
      <c r="G542" s="51" t="s">
        <v>1203</v>
      </c>
      <c r="H542" s="51" t="s">
        <v>1202</v>
      </c>
      <c r="I542" s="51" t="s">
        <v>1201</v>
      </c>
      <c r="J542" s="51" t="s">
        <v>2765</v>
      </c>
      <c r="K542" s="51" t="s">
        <v>2764</v>
      </c>
      <c r="L542" s="51" t="s">
        <v>1219</v>
      </c>
      <c r="M542" s="51" t="s">
        <v>3325</v>
      </c>
      <c r="N542" s="83">
        <f t="shared" si="8"/>
        <v>33179.9</v>
      </c>
      <c r="O542" s="51" t="s">
        <v>1195</v>
      </c>
      <c r="P542" s="51" t="s">
        <v>1194</v>
      </c>
      <c r="Q542" s="51" t="s">
        <v>2771</v>
      </c>
      <c r="S542" s="50" t="s">
        <v>3750</v>
      </c>
    </row>
    <row r="543" spans="1:19" x14ac:dyDescent="0.2">
      <c r="A543" s="51" t="s">
        <v>1209</v>
      </c>
      <c r="B543" s="51" t="s">
        <v>1573</v>
      </c>
      <c r="C543" s="51" t="s">
        <v>2026</v>
      </c>
      <c r="D543" s="51" t="s">
        <v>1259</v>
      </c>
      <c r="E543" s="51" t="s">
        <v>1258</v>
      </c>
      <c r="F543" s="51" t="s">
        <v>1204</v>
      </c>
      <c r="G543" s="51" t="s">
        <v>1203</v>
      </c>
      <c r="H543" s="51" t="s">
        <v>1202</v>
      </c>
      <c r="I543" s="51" t="s">
        <v>1201</v>
      </c>
      <c r="J543" s="51" t="s">
        <v>2765</v>
      </c>
      <c r="K543" s="51" t="s">
        <v>2764</v>
      </c>
      <c r="L543" s="51" t="s">
        <v>1222</v>
      </c>
      <c r="M543" s="51" t="s">
        <v>3086</v>
      </c>
      <c r="N543" s="83">
        <f t="shared" si="8"/>
        <v>2795.91</v>
      </c>
      <c r="O543" s="51" t="s">
        <v>1195</v>
      </c>
      <c r="P543" s="51" t="s">
        <v>1194</v>
      </c>
      <c r="Q543" s="51" t="s">
        <v>2761</v>
      </c>
      <c r="S543" s="50" t="s">
        <v>3749</v>
      </c>
    </row>
    <row r="544" spans="1:19" x14ac:dyDescent="0.2">
      <c r="A544" s="51" t="s">
        <v>1209</v>
      </c>
      <c r="B544" s="51" t="s">
        <v>1573</v>
      </c>
      <c r="C544" s="51" t="s">
        <v>2026</v>
      </c>
      <c r="D544" s="51" t="s">
        <v>1259</v>
      </c>
      <c r="E544" s="51" t="s">
        <v>1258</v>
      </c>
      <c r="F544" s="51" t="s">
        <v>1204</v>
      </c>
      <c r="G544" s="51" t="s">
        <v>1203</v>
      </c>
      <c r="H544" s="51" t="s">
        <v>1202</v>
      </c>
      <c r="I544" s="51" t="s">
        <v>1201</v>
      </c>
      <c r="J544" s="51" t="s">
        <v>2765</v>
      </c>
      <c r="K544" s="51" t="s">
        <v>2764</v>
      </c>
      <c r="L544" s="51" t="s">
        <v>1219</v>
      </c>
      <c r="M544" s="51" t="s">
        <v>3578</v>
      </c>
      <c r="N544" s="83">
        <f t="shared" si="8"/>
        <v>4659.9399999999996</v>
      </c>
      <c r="O544" s="51" t="s">
        <v>1195</v>
      </c>
      <c r="P544" s="51" t="s">
        <v>1194</v>
      </c>
      <c r="Q544" s="51" t="s">
        <v>2761</v>
      </c>
      <c r="S544" s="50" t="s">
        <v>3748</v>
      </c>
    </row>
    <row r="545" spans="1:19" x14ac:dyDescent="0.2">
      <c r="A545" s="51" t="s">
        <v>1209</v>
      </c>
      <c r="B545" s="51" t="s">
        <v>1573</v>
      </c>
      <c r="C545" s="51" t="s">
        <v>2026</v>
      </c>
      <c r="D545" s="51" t="s">
        <v>1240</v>
      </c>
      <c r="E545" s="51" t="s">
        <v>1239</v>
      </c>
      <c r="F545" s="51" t="s">
        <v>1204</v>
      </c>
      <c r="G545" s="51" t="s">
        <v>1203</v>
      </c>
      <c r="H545" s="51" t="s">
        <v>1202</v>
      </c>
      <c r="I545" s="51" t="s">
        <v>1201</v>
      </c>
      <c r="J545" s="51" t="s">
        <v>2765</v>
      </c>
      <c r="K545" s="51" t="s">
        <v>2764</v>
      </c>
      <c r="L545" s="51" t="s">
        <v>1222</v>
      </c>
      <c r="M545" s="51" t="s">
        <v>3320</v>
      </c>
      <c r="N545" s="83">
        <f t="shared" si="8"/>
        <v>2605.0100000000002</v>
      </c>
      <c r="O545" s="51" t="s">
        <v>1195</v>
      </c>
      <c r="P545" s="51" t="s">
        <v>1194</v>
      </c>
      <c r="Q545" s="51" t="s">
        <v>2761</v>
      </c>
      <c r="S545" s="50" t="s">
        <v>3576</v>
      </c>
    </row>
    <row r="546" spans="1:19" x14ac:dyDescent="0.2">
      <c r="A546" s="51" t="s">
        <v>1209</v>
      </c>
      <c r="B546" s="51" t="s">
        <v>1573</v>
      </c>
      <c r="C546" s="51" t="s">
        <v>2026</v>
      </c>
      <c r="D546" s="51" t="s">
        <v>1240</v>
      </c>
      <c r="E546" s="51" t="s">
        <v>1239</v>
      </c>
      <c r="F546" s="51" t="s">
        <v>1204</v>
      </c>
      <c r="G546" s="51" t="s">
        <v>1203</v>
      </c>
      <c r="H546" s="51" t="s">
        <v>1202</v>
      </c>
      <c r="I546" s="51" t="s">
        <v>1201</v>
      </c>
      <c r="J546" s="51" t="s">
        <v>2765</v>
      </c>
      <c r="K546" s="51" t="s">
        <v>2764</v>
      </c>
      <c r="L546" s="51" t="s">
        <v>1219</v>
      </c>
      <c r="M546" s="51" t="s">
        <v>3082</v>
      </c>
      <c r="N546" s="83">
        <f t="shared" si="8"/>
        <v>2299</v>
      </c>
      <c r="O546" s="51" t="s">
        <v>1195</v>
      </c>
      <c r="P546" s="51" t="s">
        <v>1194</v>
      </c>
      <c r="Q546" s="51" t="s">
        <v>2761</v>
      </c>
      <c r="S546" s="50" t="s">
        <v>2872</v>
      </c>
    </row>
    <row r="547" spans="1:19" x14ac:dyDescent="0.2">
      <c r="A547" s="51" t="s">
        <v>1209</v>
      </c>
      <c r="B547" s="51" t="s">
        <v>1573</v>
      </c>
      <c r="C547" s="51" t="s">
        <v>2026</v>
      </c>
      <c r="D547" s="51" t="s">
        <v>1240</v>
      </c>
      <c r="E547" s="51" t="s">
        <v>1239</v>
      </c>
      <c r="F547" s="51" t="s">
        <v>1204</v>
      </c>
      <c r="G547" s="51" t="s">
        <v>1203</v>
      </c>
      <c r="H547" s="51" t="s">
        <v>1202</v>
      </c>
      <c r="I547" s="51" t="s">
        <v>1201</v>
      </c>
      <c r="J547" s="51" t="s">
        <v>2765</v>
      </c>
      <c r="K547" s="51" t="s">
        <v>2764</v>
      </c>
      <c r="L547" s="51" t="s">
        <v>1217</v>
      </c>
      <c r="M547" s="51" t="s">
        <v>3575</v>
      </c>
      <c r="N547" s="83">
        <f t="shared" si="8"/>
        <v>2477.35</v>
      </c>
      <c r="O547" s="51" t="s">
        <v>1195</v>
      </c>
      <c r="P547" s="51" t="s">
        <v>1194</v>
      </c>
      <c r="Q547" s="51" t="s">
        <v>2761</v>
      </c>
      <c r="S547" s="50" t="s">
        <v>3574</v>
      </c>
    </row>
    <row r="548" spans="1:19" x14ac:dyDescent="0.2">
      <c r="A548" s="51" t="s">
        <v>1209</v>
      </c>
      <c r="B548" s="51" t="s">
        <v>1573</v>
      </c>
      <c r="C548" s="51" t="s">
        <v>2026</v>
      </c>
      <c r="D548" s="51" t="s">
        <v>1240</v>
      </c>
      <c r="E548" s="51" t="s">
        <v>1239</v>
      </c>
      <c r="F548" s="51" t="s">
        <v>1204</v>
      </c>
      <c r="G548" s="51" t="s">
        <v>1203</v>
      </c>
      <c r="H548" s="51" t="s">
        <v>1202</v>
      </c>
      <c r="I548" s="51" t="s">
        <v>1201</v>
      </c>
      <c r="J548" s="51" t="s">
        <v>2765</v>
      </c>
      <c r="K548" s="51" t="s">
        <v>2764</v>
      </c>
      <c r="L548" s="51" t="s">
        <v>1215</v>
      </c>
      <c r="M548" s="51" t="s">
        <v>3318</v>
      </c>
      <c r="N548" s="83">
        <f t="shared" si="8"/>
        <v>14990.01</v>
      </c>
      <c r="O548" s="51" t="s">
        <v>1195</v>
      </c>
      <c r="P548" s="51" t="s">
        <v>1194</v>
      </c>
      <c r="Q548" s="51" t="s">
        <v>2771</v>
      </c>
      <c r="S548" s="50" t="s">
        <v>3573</v>
      </c>
    </row>
    <row r="549" spans="1:19" x14ac:dyDescent="0.2">
      <c r="A549" s="51" t="s">
        <v>1209</v>
      </c>
      <c r="B549" s="51" t="s">
        <v>1573</v>
      </c>
      <c r="C549" s="51" t="s">
        <v>2026</v>
      </c>
      <c r="D549" s="51" t="s">
        <v>1233</v>
      </c>
      <c r="E549" s="51" t="s">
        <v>1232</v>
      </c>
      <c r="F549" s="51" t="s">
        <v>1204</v>
      </c>
      <c r="G549" s="51" t="s">
        <v>1203</v>
      </c>
      <c r="H549" s="51" t="s">
        <v>1202</v>
      </c>
      <c r="I549" s="51" t="s">
        <v>1201</v>
      </c>
      <c r="J549" s="51" t="s">
        <v>2765</v>
      </c>
      <c r="K549" s="51" t="s">
        <v>2764</v>
      </c>
      <c r="L549" s="51" t="s">
        <v>1222</v>
      </c>
      <c r="M549" s="51" t="s">
        <v>3077</v>
      </c>
      <c r="N549" s="83">
        <f t="shared" si="8"/>
        <v>2194.52</v>
      </c>
      <c r="O549" s="51" t="s">
        <v>1195</v>
      </c>
      <c r="P549" s="51" t="s">
        <v>1194</v>
      </c>
      <c r="Q549" s="51" t="s">
        <v>2761</v>
      </c>
      <c r="S549" s="50" t="s">
        <v>3747</v>
      </c>
    </row>
    <row r="550" spans="1:19" x14ac:dyDescent="0.2">
      <c r="A550" s="51" t="s">
        <v>1209</v>
      </c>
      <c r="B550" s="51" t="s">
        <v>1573</v>
      </c>
      <c r="C550" s="51" t="s">
        <v>2026</v>
      </c>
      <c r="D550" s="51" t="s">
        <v>1233</v>
      </c>
      <c r="E550" s="51" t="s">
        <v>1232</v>
      </c>
      <c r="F550" s="51" t="s">
        <v>1204</v>
      </c>
      <c r="G550" s="51" t="s">
        <v>1203</v>
      </c>
      <c r="H550" s="51" t="s">
        <v>1202</v>
      </c>
      <c r="I550" s="51" t="s">
        <v>1201</v>
      </c>
      <c r="J550" s="51" t="s">
        <v>2765</v>
      </c>
      <c r="K550" s="51" t="s">
        <v>2764</v>
      </c>
      <c r="L550" s="51" t="s">
        <v>1219</v>
      </c>
      <c r="M550" s="51" t="s">
        <v>3315</v>
      </c>
      <c r="N550" s="83">
        <f t="shared" si="8"/>
        <v>2799.5</v>
      </c>
      <c r="O550" s="51" t="s">
        <v>1195</v>
      </c>
      <c r="P550" s="51" t="s">
        <v>1194</v>
      </c>
      <c r="Q550" s="51" t="s">
        <v>2761</v>
      </c>
      <c r="S550" s="50" t="s">
        <v>3746</v>
      </c>
    </row>
    <row r="551" spans="1:19" x14ac:dyDescent="0.2">
      <c r="A551" s="51" t="s">
        <v>1209</v>
      </c>
      <c r="B551" s="51" t="s">
        <v>1573</v>
      </c>
      <c r="C551" s="51" t="s">
        <v>2026</v>
      </c>
      <c r="D551" s="51" t="s">
        <v>1226</v>
      </c>
      <c r="E551" s="51" t="s">
        <v>1225</v>
      </c>
      <c r="F551" s="51" t="s">
        <v>1204</v>
      </c>
      <c r="G551" s="51" t="s">
        <v>1203</v>
      </c>
      <c r="H551" s="51" t="s">
        <v>1202</v>
      </c>
      <c r="I551" s="51" t="s">
        <v>1201</v>
      </c>
      <c r="J551" s="51" t="s">
        <v>2765</v>
      </c>
      <c r="K551" s="51" t="s">
        <v>2764</v>
      </c>
      <c r="L551" s="51" t="s">
        <v>1222</v>
      </c>
      <c r="M551" s="51" t="s">
        <v>3313</v>
      </c>
      <c r="N551" s="83">
        <f t="shared" si="8"/>
        <v>19499</v>
      </c>
      <c r="O551" s="51" t="s">
        <v>1195</v>
      </c>
      <c r="P551" s="51" t="s">
        <v>1194</v>
      </c>
      <c r="Q551" s="51" t="s">
        <v>2771</v>
      </c>
      <c r="S551" s="50" t="s">
        <v>3718</v>
      </c>
    </row>
    <row r="552" spans="1:19" x14ac:dyDescent="0.2">
      <c r="A552" s="51" t="s">
        <v>1209</v>
      </c>
      <c r="B552" s="51" t="s">
        <v>1573</v>
      </c>
      <c r="C552" s="51" t="s">
        <v>2026</v>
      </c>
      <c r="D552" s="51" t="s">
        <v>1226</v>
      </c>
      <c r="E552" s="51" t="s">
        <v>1225</v>
      </c>
      <c r="F552" s="51" t="s">
        <v>1204</v>
      </c>
      <c r="G552" s="51" t="s">
        <v>1203</v>
      </c>
      <c r="H552" s="51" t="s">
        <v>1202</v>
      </c>
      <c r="I552" s="51" t="s">
        <v>1201</v>
      </c>
      <c r="J552" s="51" t="s">
        <v>2765</v>
      </c>
      <c r="K552" s="51" t="s">
        <v>2764</v>
      </c>
      <c r="L552" s="51" t="s">
        <v>1219</v>
      </c>
      <c r="M552" s="51" t="s">
        <v>3072</v>
      </c>
      <c r="N552" s="83">
        <f t="shared" si="8"/>
        <v>2906.57</v>
      </c>
      <c r="O552" s="51" t="s">
        <v>1195</v>
      </c>
      <c r="P552" s="51" t="s">
        <v>1194</v>
      </c>
      <c r="Q552" s="51" t="s">
        <v>2761</v>
      </c>
      <c r="S552" s="50" t="s">
        <v>3745</v>
      </c>
    </row>
    <row r="553" spans="1:19" x14ac:dyDescent="0.2">
      <c r="A553" s="51" t="s">
        <v>1209</v>
      </c>
      <c r="B553" s="51" t="s">
        <v>1573</v>
      </c>
      <c r="C553" s="51" t="s">
        <v>2026</v>
      </c>
      <c r="D553" s="51" t="s">
        <v>1206</v>
      </c>
      <c r="E553" s="51" t="s">
        <v>1205</v>
      </c>
      <c r="F553" s="51" t="s">
        <v>1204</v>
      </c>
      <c r="G553" s="51" t="s">
        <v>1203</v>
      </c>
      <c r="H553" s="51" t="s">
        <v>1202</v>
      </c>
      <c r="I553" s="51" t="s">
        <v>1201</v>
      </c>
      <c r="J553" s="51" t="s">
        <v>2765</v>
      </c>
      <c r="K553" s="51" t="s">
        <v>2764</v>
      </c>
      <c r="L553" s="51" t="s">
        <v>1222</v>
      </c>
      <c r="M553" s="51" t="s">
        <v>3568</v>
      </c>
      <c r="N553" s="83">
        <f t="shared" si="8"/>
        <v>3219</v>
      </c>
      <c r="O553" s="51" t="s">
        <v>1195</v>
      </c>
      <c r="P553" s="51" t="s">
        <v>1194</v>
      </c>
      <c r="Q553" s="51" t="s">
        <v>2761</v>
      </c>
      <c r="S553" s="50" t="s">
        <v>3567</v>
      </c>
    </row>
    <row r="554" spans="1:19" x14ac:dyDescent="0.2">
      <c r="A554" s="51" t="s">
        <v>1209</v>
      </c>
      <c r="B554" s="51" t="s">
        <v>1573</v>
      </c>
      <c r="C554" s="51" t="s">
        <v>2026</v>
      </c>
      <c r="D554" s="51" t="s">
        <v>1206</v>
      </c>
      <c r="E554" s="51" t="s">
        <v>1205</v>
      </c>
      <c r="F554" s="51" t="s">
        <v>1204</v>
      </c>
      <c r="G554" s="51" t="s">
        <v>1203</v>
      </c>
      <c r="H554" s="51" t="s">
        <v>1202</v>
      </c>
      <c r="I554" s="51" t="s">
        <v>1201</v>
      </c>
      <c r="J554" s="51" t="s">
        <v>2765</v>
      </c>
      <c r="K554" s="51" t="s">
        <v>2764</v>
      </c>
      <c r="L554" s="51" t="s">
        <v>1219</v>
      </c>
      <c r="M554" s="51" t="s">
        <v>3308</v>
      </c>
      <c r="N554" s="83">
        <f t="shared" si="8"/>
        <v>2999</v>
      </c>
      <c r="O554" s="51" t="s">
        <v>1195</v>
      </c>
      <c r="P554" s="51" t="s">
        <v>1194</v>
      </c>
      <c r="Q554" s="51" t="s">
        <v>2761</v>
      </c>
      <c r="S554" s="50" t="s">
        <v>2963</v>
      </c>
    </row>
    <row r="555" spans="1:19" x14ac:dyDescent="0.2">
      <c r="A555" s="51" t="s">
        <v>1787</v>
      </c>
      <c r="B555" s="51" t="s">
        <v>1208</v>
      </c>
      <c r="C555" s="51" t="s">
        <v>1786</v>
      </c>
      <c r="D555" s="51" t="s">
        <v>1573</v>
      </c>
      <c r="E555" s="51" t="s">
        <v>1572</v>
      </c>
      <c r="F555" s="51" t="s">
        <v>1204</v>
      </c>
      <c r="G555" s="51" t="s">
        <v>1203</v>
      </c>
      <c r="H555" s="51" t="s">
        <v>1202</v>
      </c>
      <c r="I555" s="51" t="s">
        <v>1201</v>
      </c>
      <c r="J555" s="51" t="s">
        <v>2765</v>
      </c>
      <c r="K555" s="51" t="s">
        <v>2764</v>
      </c>
      <c r="L555" s="51" t="s">
        <v>1222</v>
      </c>
      <c r="M555" s="51" t="s">
        <v>3189</v>
      </c>
      <c r="N555" s="83">
        <f t="shared" si="8"/>
        <v>2103.9</v>
      </c>
      <c r="O555" s="51" t="s">
        <v>1195</v>
      </c>
      <c r="P555" s="51" t="s">
        <v>1194</v>
      </c>
      <c r="Q555" s="51" t="s">
        <v>2761</v>
      </c>
      <c r="S555" s="50" t="s">
        <v>3744</v>
      </c>
    </row>
    <row r="556" spans="1:19" x14ac:dyDescent="0.2">
      <c r="A556" s="51" t="s">
        <v>1787</v>
      </c>
      <c r="B556" s="51" t="s">
        <v>1208</v>
      </c>
      <c r="C556" s="51" t="s">
        <v>1786</v>
      </c>
      <c r="D556" s="51" t="s">
        <v>1573</v>
      </c>
      <c r="E556" s="51" t="s">
        <v>1572</v>
      </c>
      <c r="F556" s="51" t="s">
        <v>1204</v>
      </c>
      <c r="G556" s="51" t="s">
        <v>1203</v>
      </c>
      <c r="H556" s="51" t="s">
        <v>1202</v>
      </c>
      <c r="I556" s="51" t="s">
        <v>1201</v>
      </c>
      <c r="J556" s="51" t="s">
        <v>2765</v>
      </c>
      <c r="K556" s="51" t="s">
        <v>2764</v>
      </c>
      <c r="L556" s="51" t="s">
        <v>1219</v>
      </c>
      <c r="M556" s="51" t="s">
        <v>3069</v>
      </c>
      <c r="N556" s="83">
        <f t="shared" si="8"/>
        <v>2115.31</v>
      </c>
      <c r="O556" s="51" t="s">
        <v>1195</v>
      </c>
      <c r="P556" s="51" t="s">
        <v>1194</v>
      </c>
      <c r="Q556" s="51" t="s">
        <v>2761</v>
      </c>
      <c r="S556" s="50" t="s">
        <v>3743</v>
      </c>
    </row>
    <row r="557" spans="1:19" x14ac:dyDescent="0.2">
      <c r="A557" s="51" t="s">
        <v>1787</v>
      </c>
      <c r="B557" s="51" t="s">
        <v>1208</v>
      </c>
      <c r="C557" s="51" t="s">
        <v>1786</v>
      </c>
      <c r="D557" s="51" t="s">
        <v>1573</v>
      </c>
      <c r="E557" s="51" t="s">
        <v>1572</v>
      </c>
      <c r="F557" s="51" t="s">
        <v>1204</v>
      </c>
      <c r="G557" s="51" t="s">
        <v>1203</v>
      </c>
      <c r="H557" s="51" t="s">
        <v>1202</v>
      </c>
      <c r="I557" s="51" t="s">
        <v>1201</v>
      </c>
      <c r="J557" s="51" t="s">
        <v>2765</v>
      </c>
      <c r="K557" s="51" t="s">
        <v>2764</v>
      </c>
      <c r="L557" s="51" t="s">
        <v>1217</v>
      </c>
      <c r="M557" s="51" t="s">
        <v>3067</v>
      </c>
      <c r="N557" s="83">
        <f t="shared" si="8"/>
        <v>2799</v>
      </c>
      <c r="O557" s="51" t="s">
        <v>1195</v>
      </c>
      <c r="P557" s="51" t="s">
        <v>1194</v>
      </c>
      <c r="Q557" s="51" t="s">
        <v>2761</v>
      </c>
      <c r="S557" s="50" t="s">
        <v>2762</v>
      </c>
    </row>
    <row r="558" spans="1:19" x14ac:dyDescent="0.2">
      <c r="A558" s="51" t="s">
        <v>1787</v>
      </c>
      <c r="B558" s="51" t="s">
        <v>1208</v>
      </c>
      <c r="C558" s="51" t="s">
        <v>1786</v>
      </c>
      <c r="D558" s="51" t="s">
        <v>1573</v>
      </c>
      <c r="E558" s="51" t="s">
        <v>1572</v>
      </c>
      <c r="F558" s="51" t="s">
        <v>1204</v>
      </c>
      <c r="G558" s="51" t="s">
        <v>1203</v>
      </c>
      <c r="H558" s="51" t="s">
        <v>1202</v>
      </c>
      <c r="I558" s="51" t="s">
        <v>1201</v>
      </c>
      <c r="J558" s="51" t="s">
        <v>2765</v>
      </c>
      <c r="K558" s="51" t="s">
        <v>2764</v>
      </c>
      <c r="L558" s="51" t="s">
        <v>1215</v>
      </c>
      <c r="M558" s="51" t="s">
        <v>3742</v>
      </c>
      <c r="N558" s="83">
        <f t="shared" si="8"/>
        <v>1933</v>
      </c>
      <c r="O558" s="51" t="s">
        <v>1195</v>
      </c>
      <c r="P558" s="51" t="s">
        <v>1194</v>
      </c>
      <c r="Q558" s="51" t="s">
        <v>2761</v>
      </c>
      <c r="S558" s="50" t="s">
        <v>3741</v>
      </c>
    </row>
    <row r="559" spans="1:19" x14ac:dyDescent="0.2">
      <c r="A559" s="51" t="s">
        <v>1787</v>
      </c>
      <c r="B559" s="51" t="s">
        <v>1208</v>
      </c>
      <c r="C559" s="51" t="s">
        <v>1786</v>
      </c>
      <c r="D559" s="51" t="s">
        <v>1573</v>
      </c>
      <c r="E559" s="51" t="s">
        <v>1572</v>
      </c>
      <c r="F559" s="51" t="s">
        <v>1204</v>
      </c>
      <c r="G559" s="51" t="s">
        <v>1203</v>
      </c>
      <c r="H559" s="51" t="s">
        <v>1202</v>
      </c>
      <c r="I559" s="51" t="s">
        <v>1201</v>
      </c>
      <c r="J559" s="51" t="s">
        <v>2765</v>
      </c>
      <c r="K559" s="51" t="s">
        <v>2764</v>
      </c>
      <c r="L559" s="51" t="s">
        <v>1212</v>
      </c>
      <c r="M559" s="51" t="s">
        <v>3740</v>
      </c>
      <c r="N559" s="83">
        <f t="shared" si="8"/>
        <v>5699</v>
      </c>
      <c r="O559" s="51" t="s">
        <v>1195</v>
      </c>
      <c r="P559" s="51" t="s">
        <v>1194</v>
      </c>
      <c r="Q559" s="51" t="s">
        <v>2761</v>
      </c>
      <c r="S559" s="50" t="s">
        <v>3701</v>
      </c>
    </row>
    <row r="560" spans="1:19" x14ac:dyDescent="0.2">
      <c r="A560" s="51" t="s">
        <v>1787</v>
      </c>
      <c r="B560" s="51" t="s">
        <v>1208</v>
      </c>
      <c r="C560" s="51" t="s">
        <v>1786</v>
      </c>
      <c r="D560" s="51" t="s">
        <v>1573</v>
      </c>
      <c r="E560" s="51" t="s">
        <v>1572</v>
      </c>
      <c r="F560" s="51" t="s">
        <v>1204</v>
      </c>
      <c r="G560" s="51" t="s">
        <v>1203</v>
      </c>
      <c r="H560" s="51" t="s">
        <v>1202</v>
      </c>
      <c r="I560" s="51" t="s">
        <v>1201</v>
      </c>
      <c r="J560" s="51" t="s">
        <v>2765</v>
      </c>
      <c r="K560" s="51" t="s">
        <v>2764</v>
      </c>
      <c r="L560" s="51" t="s">
        <v>1198</v>
      </c>
      <c r="M560" s="51" t="s">
        <v>3062</v>
      </c>
      <c r="N560" s="83">
        <f t="shared" si="8"/>
        <v>6580</v>
      </c>
      <c r="O560" s="51" t="s">
        <v>1195</v>
      </c>
      <c r="P560" s="51" t="s">
        <v>1194</v>
      </c>
      <c r="Q560" s="51" t="s">
        <v>2761</v>
      </c>
      <c r="S560" s="50" t="s">
        <v>3739</v>
      </c>
    </row>
    <row r="561" spans="1:19" x14ac:dyDescent="0.2">
      <c r="A561" s="51" t="s">
        <v>1787</v>
      </c>
      <c r="B561" s="51" t="s">
        <v>1208</v>
      </c>
      <c r="C561" s="51" t="s">
        <v>1786</v>
      </c>
      <c r="D561" s="51" t="s">
        <v>1573</v>
      </c>
      <c r="E561" s="51" t="s">
        <v>1572</v>
      </c>
      <c r="F561" s="51" t="s">
        <v>1204</v>
      </c>
      <c r="G561" s="51" t="s">
        <v>1203</v>
      </c>
      <c r="H561" s="51" t="s">
        <v>1202</v>
      </c>
      <c r="I561" s="51" t="s">
        <v>1201</v>
      </c>
      <c r="J561" s="51" t="s">
        <v>2765</v>
      </c>
      <c r="K561" s="51" t="s">
        <v>2764</v>
      </c>
      <c r="L561" s="51" t="s">
        <v>1251</v>
      </c>
      <c r="M561" s="51" t="s">
        <v>3738</v>
      </c>
      <c r="N561" s="83">
        <f t="shared" si="8"/>
        <v>2969.47</v>
      </c>
      <c r="O561" s="51" t="s">
        <v>1195</v>
      </c>
      <c r="P561" s="51" t="s">
        <v>1194</v>
      </c>
      <c r="Q561" s="51" t="s">
        <v>2761</v>
      </c>
      <c r="S561" s="50" t="s">
        <v>3737</v>
      </c>
    </row>
    <row r="562" spans="1:19" x14ac:dyDescent="0.2">
      <c r="A562" s="51" t="s">
        <v>1787</v>
      </c>
      <c r="B562" s="51" t="s">
        <v>1208</v>
      </c>
      <c r="C562" s="51" t="s">
        <v>1786</v>
      </c>
      <c r="D562" s="51" t="s">
        <v>1573</v>
      </c>
      <c r="E562" s="51" t="s">
        <v>1572</v>
      </c>
      <c r="F562" s="51" t="s">
        <v>1204</v>
      </c>
      <c r="G562" s="51" t="s">
        <v>1203</v>
      </c>
      <c r="H562" s="51" t="s">
        <v>1202</v>
      </c>
      <c r="I562" s="51" t="s">
        <v>1201</v>
      </c>
      <c r="J562" s="51" t="s">
        <v>2765</v>
      </c>
      <c r="K562" s="51" t="s">
        <v>2764</v>
      </c>
      <c r="L562" s="51" t="s">
        <v>1248</v>
      </c>
      <c r="M562" s="51" t="s">
        <v>3563</v>
      </c>
      <c r="N562" s="83">
        <f t="shared" si="8"/>
        <v>1834.83</v>
      </c>
      <c r="O562" s="51" t="s">
        <v>1195</v>
      </c>
      <c r="P562" s="51" t="s">
        <v>1194</v>
      </c>
      <c r="Q562" s="51" t="s">
        <v>2761</v>
      </c>
      <c r="S562" s="50" t="s">
        <v>3736</v>
      </c>
    </row>
    <row r="563" spans="1:19" x14ac:dyDescent="0.2">
      <c r="A563" s="51" t="s">
        <v>1787</v>
      </c>
      <c r="B563" s="51" t="s">
        <v>1208</v>
      </c>
      <c r="C563" s="51" t="s">
        <v>1786</v>
      </c>
      <c r="D563" s="51" t="s">
        <v>1573</v>
      </c>
      <c r="E563" s="51" t="s">
        <v>1572</v>
      </c>
      <c r="F563" s="51" t="s">
        <v>1204</v>
      </c>
      <c r="G563" s="51" t="s">
        <v>1203</v>
      </c>
      <c r="H563" s="51" t="s">
        <v>1202</v>
      </c>
      <c r="I563" s="51" t="s">
        <v>1201</v>
      </c>
      <c r="J563" s="51" t="s">
        <v>2765</v>
      </c>
      <c r="K563" s="51" t="s">
        <v>2764</v>
      </c>
      <c r="L563" s="51" t="s">
        <v>1246</v>
      </c>
      <c r="M563" s="51" t="s">
        <v>3735</v>
      </c>
      <c r="N563" s="83">
        <f t="shared" si="8"/>
        <v>2069.1</v>
      </c>
      <c r="O563" s="51" t="s">
        <v>1195</v>
      </c>
      <c r="P563" s="51" t="s">
        <v>1194</v>
      </c>
      <c r="Q563" s="51" t="s">
        <v>2761</v>
      </c>
      <c r="S563" s="50" t="s">
        <v>3360</v>
      </c>
    </row>
    <row r="564" spans="1:19" x14ac:dyDescent="0.2">
      <c r="A564" s="51" t="s">
        <v>1787</v>
      </c>
      <c r="B564" s="51" t="s">
        <v>1208</v>
      </c>
      <c r="C564" s="51" t="s">
        <v>1786</v>
      </c>
      <c r="D564" s="51" t="s">
        <v>1573</v>
      </c>
      <c r="E564" s="51" t="s">
        <v>1572</v>
      </c>
      <c r="F564" s="51" t="s">
        <v>1204</v>
      </c>
      <c r="G564" s="51" t="s">
        <v>1203</v>
      </c>
      <c r="H564" s="51" t="s">
        <v>1202</v>
      </c>
      <c r="I564" s="51" t="s">
        <v>1201</v>
      </c>
      <c r="J564" s="51" t="s">
        <v>2765</v>
      </c>
      <c r="K564" s="51" t="s">
        <v>2764</v>
      </c>
      <c r="L564" s="51" t="s">
        <v>1244</v>
      </c>
      <c r="M564" s="51" t="s">
        <v>3479</v>
      </c>
      <c r="N564" s="83">
        <f t="shared" si="8"/>
        <v>1899</v>
      </c>
      <c r="O564" s="51" t="s">
        <v>1195</v>
      </c>
      <c r="P564" s="51" t="s">
        <v>1194</v>
      </c>
      <c r="Q564" s="51" t="s">
        <v>2761</v>
      </c>
      <c r="S564" s="50" t="s">
        <v>2880</v>
      </c>
    </row>
    <row r="565" spans="1:19" x14ac:dyDescent="0.2">
      <c r="A565" s="51" t="s">
        <v>1787</v>
      </c>
      <c r="B565" s="51" t="s">
        <v>1208</v>
      </c>
      <c r="C565" s="51" t="s">
        <v>1786</v>
      </c>
      <c r="D565" s="51" t="s">
        <v>1573</v>
      </c>
      <c r="E565" s="51" t="s">
        <v>1572</v>
      </c>
      <c r="F565" s="51" t="s">
        <v>1204</v>
      </c>
      <c r="G565" s="51" t="s">
        <v>1203</v>
      </c>
      <c r="H565" s="51" t="s">
        <v>1202</v>
      </c>
      <c r="I565" s="51" t="s">
        <v>1201</v>
      </c>
      <c r="J565" s="51" t="s">
        <v>2765</v>
      </c>
      <c r="K565" s="51" t="s">
        <v>2764</v>
      </c>
      <c r="L565" s="51" t="s">
        <v>1242</v>
      </c>
      <c r="M565" s="51" t="s">
        <v>3184</v>
      </c>
      <c r="N565" s="83">
        <f t="shared" si="8"/>
        <v>1798</v>
      </c>
      <c r="O565" s="51" t="s">
        <v>1195</v>
      </c>
      <c r="P565" s="51" t="s">
        <v>1194</v>
      </c>
      <c r="Q565" s="51" t="s">
        <v>2761</v>
      </c>
      <c r="S565" s="50" t="s">
        <v>3734</v>
      </c>
    </row>
    <row r="566" spans="1:19" x14ac:dyDescent="0.2">
      <c r="A566" s="51" t="s">
        <v>1787</v>
      </c>
      <c r="B566" s="51" t="s">
        <v>1208</v>
      </c>
      <c r="C566" s="51" t="s">
        <v>1786</v>
      </c>
      <c r="D566" s="51" t="s">
        <v>1573</v>
      </c>
      <c r="E566" s="51" t="s">
        <v>1572</v>
      </c>
      <c r="F566" s="51" t="s">
        <v>1204</v>
      </c>
      <c r="G566" s="51" t="s">
        <v>1203</v>
      </c>
      <c r="H566" s="51" t="s">
        <v>1202</v>
      </c>
      <c r="I566" s="51" t="s">
        <v>1201</v>
      </c>
      <c r="J566" s="51" t="s">
        <v>2765</v>
      </c>
      <c r="K566" s="51" t="s">
        <v>2764</v>
      </c>
      <c r="L566" s="51" t="s">
        <v>1238</v>
      </c>
      <c r="M566" s="51" t="s">
        <v>3054</v>
      </c>
      <c r="N566" s="83">
        <f t="shared" si="8"/>
        <v>2950</v>
      </c>
      <c r="O566" s="51" t="s">
        <v>1195</v>
      </c>
      <c r="P566" s="51" t="s">
        <v>1194</v>
      </c>
      <c r="Q566" s="51" t="s">
        <v>2761</v>
      </c>
      <c r="S566" s="50" t="s">
        <v>2866</v>
      </c>
    </row>
    <row r="567" spans="1:19" x14ac:dyDescent="0.2">
      <c r="A567" s="51" t="s">
        <v>1787</v>
      </c>
      <c r="B567" s="51" t="s">
        <v>1208</v>
      </c>
      <c r="C567" s="51" t="s">
        <v>1786</v>
      </c>
      <c r="D567" s="51" t="s">
        <v>1573</v>
      </c>
      <c r="E567" s="51" t="s">
        <v>1572</v>
      </c>
      <c r="F567" s="51" t="s">
        <v>1204</v>
      </c>
      <c r="G567" s="51" t="s">
        <v>1203</v>
      </c>
      <c r="H567" s="51" t="s">
        <v>1202</v>
      </c>
      <c r="I567" s="51" t="s">
        <v>1201</v>
      </c>
      <c r="J567" s="51" t="s">
        <v>2765</v>
      </c>
      <c r="K567" s="51" t="s">
        <v>2764</v>
      </c>
      <c r="L567" s="51" t="s">
        <v>1488</v>
      </c>
      <c r="M567" s="51" t="s">
        <v>3052</v>
      </c>
      <c r="N567" s="83">
        <f t="shared" si="8"/>
        <v>1681</v>
      </c>
      <c r="O567" s="51" t="s">
        <v>1195</v>
      </c>
      <c r="P567" s="51" t="s">
        <v>1194</v>
      </c>
      <c r="Q567" s="51" t="s">
        <v>2761</v>
      </c>
      <c r="S567" s="50" t="s">
        <v>3733</v>
      </c>
    </row>
    <row r="568" spans="1:19" x14ac:dyDescent="0.2">
      <c r="A568" s="51" t="s">
        <v>1787</v>
      </c>
      <c r="B568" s="51" t="s">
        <v>1208</v>
      </c>
      <c r="C568" s="51" t="s">
        <v>1786</v>
      </c>
      <c r="D568" s="51" t="s">
        <v>1573</v>
      </c>
      <c r="E568" s="51" t="s">
        <v>1572</v>
      </c>
      <c r="F568" s="51" t="s">
        <v>1204</v>
      </c>
      <c r="G568" s="51" t="s">
        <v>1203</v>
      </c>
      <c r="H568" s="51" t="s">
        <v>1202</v>
      </c>
      <c r="I568" s="51" t="s">
        <v>1201</v>
      </c>
      <c r="J568" s="51" t="s">
        <v>2765</v>
      </c>
      <c r="K568" s="51" t="s">
        <v>2764</v>
      </c>
      <c r="L568" s="51" t="s">
        <v>1486</v>
      </c>
      <c r="M568" s="51" t="s">
        <v>3476</v>
      </c>
      <c r="N568" s="83">
        <f t="shared" si="8"/>
        <v>2869</v>
      </c>
      <c r="O568" s="51" t="s">
        <v>1195</v>
      </c>
      <c r="P568" s="51" t="s">
        <v>1194</v>
      </c>
      <c r="Q568" s="51" t="s">
        <v>2761</v>
      </c>
      <c r="S568" s="50" t="s">
        <v>3732</v>
      </c>
    </row>
    <row r="569" spans="1:19" x14ac:dyDescent="0.2">
      <c r="A569" s="51" t="s">
        <v>1787</v>
      </c>
      <c r="B569" s="51" t="s">
        <v>1208</v>
      </c>
      <c r="C569" s="51" t="s">
        <v>1786</v>
      </c>
      <c r="D569" s="51" t="s">
        <v>1573</v>
      </c>
      <c r="E569" s="51" t="s">
        <v>1572</v>
      </c>
      <c r="F569" s="51" t="s">
        <v>1204</v>
      </c>
      <c r="G569" s="51" t="s">
        <v>1203</v>
      </c>
      <c r="H569" s="51" t="s">
        <v>1202</v>
      </c>
      <c r="I569" s="51" t="s">
        <v>1201</v>
      </c>
      <c r="J569" s="51" t="s">
        <v>2765</v>
      </c>
      <c r="K569" s="51" t="s">
        <v>2764</v>
      </c>
      <c r="L569" s="51" t="s">
        <v>1484</v>
      </c>
      <c r="M569" s="51" t="s">
        <v>3731</v>
      </c>
      <c r="N569" s="83">
        <f t="shared" si="8"/>
        <v>7967.88</v>
      </c>
      <c r="O569" s="51" t="s">
        <v>1195</v>
      </c>
      <c r="P569" s="51" t="s">
        <v>1194</v>
      </c>
      <c r="Q569" s="51" t="s">
        <v>2761</v>
      </c>
      <c r="S569" s="50" t="s">
        <v>3730</v>
      </c>
    </row>
    <row r="570" spans="1:19" x14ac:dyDescent="0.2">
      <c r="A570" s="51" t="s">
        <v>1787</v>
      </c>
      <c r="B570" s="51" t="s">
        <v>1208</v>
      </c>
      <c r="C570" s="51" t="s">
        <v>1786</v>
      </c>
      <c r="D570" s="51" t="s">
        <v>1573</v>
      </c>
      <c r="E570" s="51" t="s">
        <v>1572</v>
      </c>
      <c r="F570" s="51" t="s">
        <v>1204</v>
      </c>
      <c r="G570" s="51" t="s">
        <v>1203</v>
      </c>
      <c r="H570" s="51" t="s">
        <v>1202</v>
      </c>
      <c r="I570" s="51" t="s">
        <v>1201</v>
      </c>
      <c r="J570" s="51" t="s">
        <v>2765</v>
      </c>
      <c r="K570" s="51" t="s">
        <v>2764</v>
      </c>
      <c r="L570" s="51" t="s">
        <v>1482</v>
      </c>
      <c r="M570" s="51" t="s">
        <v>3729</v>
      </c>
      <c r="N570" s="83">
        <f t="shared" si="8"/>
        <v>2199</v>
      </c>
      <c r="O570" s="51" t="s">
        <v>1195</v>
      </c>
      <c r="P570" s="51" t="s">
        <v>1194</v>
      </c>
      <c r="Q570" s="51" t="s">
        <v>2761</v>
      </c>
      <c r="S570" s="50" t="s">
        <v>2830</v>
      </c>
    </row>
    <row r="571" spans="1:19" x14ac:dyDescent="0.2">
      <c r="A571" s="51" t="s">
        <v>1787</v>
      </c>
      <c r="B571" s="51" t="s">
        <v>1208</v>
      </c>
      <c r="C571" s="51" t="s">
        <v>1786</v>
      </c>
      <c r="D571" s="51" t="s">
        <v>1573</v>
      </c>
      <c r="E571" s="51" t="s">
        <v>1572</v>
      </c>
      <c r="F571" s="51" t="s">
        <v>1204</v>
      </c>
      <c r="G571" s="51" t="s">
        <v>1203</v>
      </c>
      <c r="H571" s="51" t="s">
        <v>1202</v>
      </c>
      <c r="I571" s="51" t="s">
        <v>1201</v>
      </c>
      <c r="J571" s="51" t="s">
        <v>2765</v>
      </c>
      <c r="K571" s="51" t="s">
        <v>2764</v>
      </c>
      <c r="L571" s="51" t="s">
        <v>1481</v>
      </c>
      <c r="M571" s="51" t="s">
        <v>3045</v>
      </c>
      <c r="N571" s="83">
        <f t="shared" si="8"/>
        <v>1880.3</v>
      </c>
      <c r="O571" s="51" t="s">
        <v>1195</v>
      </c>
      <c r="P571" s="51" t="s">
        <v>1194</v>
      </c>
      <c r="Q571" s="51" t="s">
        <v>2761</v>
      </c>
      <c r="S571" s="50" t="s">
        <v>3728</v>
      </c>
    </row>
    <row r="572" spans="1:19" x14ac:dyDescent="0.2">
      <c r="A572" s="51" t="s">
        <v>1787</v>
      </c>
      <c r="B572" s="51" t="s">
        <v>1208</v>
      </c>
      <c r="C572" s="51" t="s">
        <v>1786</v>
      </c>
      <c r="D572" s="51" t="s">
        <v>1573</v>
      </c>
      <c r="E572" s="51" t="s">
        <v>1572</v>
      </c>
      <c r="F572" s="51" t="s">
        <v>1204</v>
      </c>
      <c r="G572" s="51" t="s">
        <v>1203</v>
      </c>
      <c r="H572" s="51" t="s">
        <v>1202</v>
      </c>
      <c r="I572" s="51" t="s">
        <v>1201</v>
      </c>
      <c r="J572" s="51" t="s">
        <v>2765</v>
      </c>
      <c r="K572" s="51" t="s">
        <v>2764</v>
      </c>
      <c r="L572" s="51" t="s">
        <v>1478</v>
      </c>
      <c r="M572" s="51" t="s">
        <v>3727</v>
      </c>
      <c r="N572" s="83">
        <f t="shared" si="8"/>
        <v>1759</v>
      </c>
      <c r="O572" s="51" t="s">
        <v>1195</v>
      </c>
      <c r="P572" s="51" t="s">
        <v>1194</v>
      </c>
      <c r="Q572" s="51" t="s">
        <v>2761</v>
      </c>
      <c r="S572" s="50" t="s">
        <v>3726</v>
      </c>
    </row>
    <row r="573" spans="1:19" x14ac:dyDescent="0.2">
      <c r="A573" s="51" t="s">
        <v>1787</v>
      </c>
      <c r="B573" s="51" t="s">
        <v>1208</v>
      </c>
      <c r="C573" s="51" t="s">
        <v>1786</v>
      </c>
      <c r="D573" s="51" t="s">
        <v>1573</v>
      </c>
      <c r="E573" s="51" t="s">
        <v>1572</v>
      </c>
      <c r="F573" s="51" t="s">
        <v>1204</v>
      </c>
      <c r="G573" s="51" t="s">
        <v>1203</v>
      </c>
      <c r="H573" s="51" t="s">
        <v>1202</v>
      </c>
      <c r="I573" s="51" t="s">
        <v>1201</v>
      </c>
      <c r="J573" s="51" t="s">
        <v>2765</v>
      </c>
      <c r="K573" s="51" t="s">
        <v>2764</v>
      </c>
      <c r="L573" s="51" t="s">
        <v>1535</v>
      </c>
      <c r="M573" s="51" t="s">
        <v>3725</v>
      </c>
      <c r="N573" s="83">
        <f t="shared" si="8"/>
        <v>2859</v>
      </c>
      <c r="O573" s="51" t="s">
        <v>1195</v>
      </c>
      <c r="P573" s="51" t="s">
        <v>1194</v>
      </c>
      <c r="Q573" s="51" t="s">
        <v>2761</v>
      </c>
      <c r="S573" s="50" t="s">
        <v>3724</v>
      </c>
    </row>
    <row r="574" spans="1:19" x14ac:dyDescent="0.2">
      <c r="A574" s="51" t="s">
        <v>1787</v>
      </c>
      <c r="B574" s="51" t="s">
        <v>1208</v>
      </c>
      <c r="C574" s="51" t="s">
        <v>1786</v>
      </c>
      <c r="D574" s="51" t="s">
        <v>1573</v>
      </c>
      <c r="E574" s="51" t="s">
        <v>1572</v>
      </c>
      <c r="F574" s="51" t="s">
        <v>1204</v>
      </c>
      <c r="G574" s="51" t="s">
        <v>1203</v>
      </c>
      <c r="H574" s="51" t="s">
        <v>1202</v>
      </c>
      <c r="I574" s="51" t="s">
        <v>1201</v>
      </c>
      <c r="J574" s="51" t="s">
        <v>2765</v>
      </c>
      <c r="K574" s="51" t="s">
        <v>2764</v>
      </c>
      <c r="L574" s="51" t="s">
        <v>1533</v>
      </c>
      <c r="M574" s="51" t="s">
        <v>3723</v>
      </c>
      <c r="N574" s="83">
        <f t="shared" si="8"/>
        <v>3318</v>
      </c>
      <c r="O574" s="51" t="s">
        <v>1195</v>
      </c>
      <c r="P574" s="51" t="s">
        <v>1194</v>
      </c>
      <c r="Q574" s="51" t="s">
        <v>2761</v>
      </c>
      <c r="S574" s="50" t="s">
        <v>3722</v>
      </c>
    </row>
    <row r="575" spans="1:19" x14ac:dyDescent="0.2">
      <c r="A575" s="51" t="s">
        <v>1787</v>
      </c>
      <c r="B575" s="51" t="s">
        <v>1208</v>
      </c>
      <c r="C575" s="51" t="s">
        <v>1786</v>
      </c>
      <c r="D575" s="51" t="s">
        <v>1563</v>
      </c>
      <c r="E575" s="51" t="s">
        <v>1562</v>
      </c>
      <c r="F575" s="51" t="s">
        <v>1204</v>
      </c>
      <c r="G575" s="51" t="s">
        <v>1203</v>
      </c>
      <c r="H575" s="51" t="s">
        <v>1202</v>
      </c>
      <c r="I575" s="51" t="s">
        <v>1201</v>
      </c>
      <c r="J575" s="51" t="s">
        <v>2765</v>
      </c>
      <c r="K575" s="51" t="s">
        <v>2764</v>
      </c>
      <c r="L575" s="51" t="s">
        <v>1222</v>
      </c>
      <c r="M575" s="51" t="s">
        <v>3242</v>
      </c>
      <c r="N575" s="83">
        <f t="shared" si="8"/>
        <v>1852.05</v>
      </c>
      <c r="O575" s="51" t="s">
        <v>1195</v>
      </c>
      <c r="P575" s="51" t="s">
        <v>1194</v>
      </c>
      <c r="Q575" s="51" t="s">
        <v>2761</v>
      </c>
      <c r="S575" s="50" t="s">
        <v>3721</v>
      </c>
    </row>
    <row r="576" spans="1:19" x14ac:dyDescent="0.2">
      <c r="A576" s="51" t="s">
        <v>1787</v>
      </c>
      <c r="B576" s="51" t="s">
        <v>1208</v>
      </c>
      <c r="C576" s="51" t="s">
        <v>1786</v>
      </c>
      <c r="D576" s="51" t="s">
        <v>1563</v>
      </c>
      <c r="E576" s="51" t="s">
        <v>1562</v>
      </c>
      <c r="F576" s="51" t="s">
        <v>1204</v>
      </c>
      <c r="G576" s="51" t="s">
        <v>1203</v>
      </c>
      <c r="H576" s="51" t="s">
        <v>1202</v>
      </c>
      <c r="I576" s="51" t="s">
        <v>1201</v>
      </c>
      <c r="J576" s="51" t="s">
        <v>2765</v>
      </c>
      <c r="K576" s="51" t="s">
        <v>2764</v>
      </c>
      <c r="L576" s="51" t="s">
        <v>1219</v>
      </c>
      <c r="M576" s="51" t="s">
        <v>3240</v>
      </c>
      <c r="N576" s="83">
        <f t="shared" si="8"/>
        <v>21876.23</v>
      </c>
      <c r="O576" s="51" t="s">
        <v>1195</v>
      </c>
      <c r="P576" s="51" t="s">
        <v>1194</v>
      </c>
      <c r="Q576" s="51" t="s">
        <v>2771</v>
      </c>
      <c r="S576" s="50" t="s">
        <v>3720</v>
      </c>
    </row>
    <row r="577" spans="1:19" x14ac:dyDescent="0.2">
      <c r="A577" s="51" t="s">
        <v>1787</v>
      </c>
      <c r="B577" s="51" t="s">
        <v>1208</v>
      </c>
      <c r="C577" s="51" t="s">
        <v>1786</v>
      </c>
      <c r="D577" s="51" t="s">
        <v>1563</v>
      </c>
      <c r="E577" s="51" t="s">
        <v>1562</v>
      </c>
      <c r="F577" s="51" t="s">
        <v>1204</v>
      </c>
      <c r="G577" s="51" t="s">
        <v>1203</v>
      </c>
      <c r="H577" s="51" t="s">
        <v>1202</v>
      </c>
      <c r="I577" s="51" t="s">
        <v>1201</v>
      </c>
      <c r="J577" s="51" t="s">
        <v>2765</v>
      </c>
      <c r="K577" s="51" t="s">
        <v>2764</v>
      </c>
      <c r="L577" s="51" t="s">
        <v>1217</v>
      </c>
      <c r="M577" s="51" t="s">
        <v>3719</v>
      </c>
      <c r="N577" s="83">
        <f t="shared" si="8"/>
        <v>18499</v>
      </c>
      <c r="O577" s="51" t="s">
        <v>1195</v>
      </c>
      <c r="P577" s="51" t="s">
        <v>1194</v>
      </c>
      <c r="Q577" s="51" t="s">
        <v>2771</v>
      </c>
      <c r="S577" s="50" t="s">
        <v>2809</v>
      </c>
    </row>
    <row r="578" spans="1:19" x14ac:dyDescent="0.2">
      <c r="A578" s="51" t="s">
        <v>1787</v>
      </c>
      <c r="B578" s="51" t="s">
        <v>1208</v>
      </c>
      <c r="C578" s="51" t="s">
        <v>1786</v>
      </c>
      <c r="D578" s="51" t="s">
        <v>1563</v>
      </c>
      <c r="E578" s="51" t="s">
        <v>1562</v>
      </c>
      <c r="F578" s="51" t="s">
        <v>1204</v>
      </c>
      <c r="G578" s="51" t="s">
        <v>1203</v>
      </c>
      <c r="H578" s="51" t="s">
        <v>1202</v>
      </c>
      <c r="I578" s="51" t="s">
        <v>1201</v>
      </c>
      <c r="J578" s="51" t="s">
        <v>2765</v>
      </c>
      <c r="K578" s="51" t="s">
        <v>2764</v>
      </c>
      <c r="L578" s="51" t="s">
        <v>1215</v>
      </c>
      <c r="M578" s="51" t="s">
        <v>3032</v>
      </c>
      <c r="N578" s="83">
        <f t="shared" si="8"/>
        <v>1350</v>
      </c>
      <c r="O578" s="51" t="s">
        <v>1195</v>
      </c>
      <c r="P578" s="51" t="s">
        <v>1194</v>
      </c>
      <c r="Q578" s="51" t="s">
        <v>2761</v>
      </c>
      <c r="S578" s="50" t="s">
        <v>2842</v>
      </c>
    </row>
    <row r="579" spans="1:19" x14ac:dyDescent="0.2">
      <c r="A579" s="51" t="s">
        <v>1787</v>
      </c>
      <c r="B579" s="51" t="s">
        <v>1208</v>
      </c>
      <c r="C579" s="51" t="s">
        <v>1786</v>
      </c>
      <c r="D579" s="51" t="s">
        <v>1556</v>
      </c>
      <c r="E579" s="51" t="s">
        <v>1555</v>
      </c>
      <c r="F579" s="51" t="s">
        <v>1204</v>
      </c>
      <c r="G579" s="51" t="s">
        <v>1203</v>
      </c>
      <c r="H579" s="51" t="s">
        <v>1202</v>
      </c>
      <c r="I579" s="51" t="s">
        <v>1201</v>
      </c>
      <c r="J579" s="51" t="s">
        <v>2765</v>
      </c>
      <c r="K579" s="51" t="s">
        <v>2764</v>
      </c>
      <c r="L579" s="51" t="s">
        <v>1222</v>
      </c>
      <c r="M579" s="51" t="s">
        <v>3465</v>
      </c>
      <c r="N579" s="83">
        <f t="shared" si="8"/>
        <v>19499</v>
      </c>
      <c r="O579" s="51" t="s">
        <v>1195</v>
      </c>
      <c r="P579" s="51" t="s">
        <v>1194</v>
      </c>
      <c r="Q579" s="51" t="s">
        <v>2771</v>
      </c>
      <c r="S579" s="50" t="s">
        <v>3718</v>
      </c>
    </row>
    <row r="580" spans="1:19" x14ac:dyDescent="0.2">
      <c r="A580" s="51" t="s">
        <v>1787</v>
      </c>
      <c r="B580" s="51" t="s">
        <v>1208</v>
      </c>
      <c r="C580" s="51" t="s">
        <v>1786</v>
      </c>
      <c r="D580" s="51" t="s">
        <v>1556</v>
      </c>
      <c r="E580" s="51" t="s">
        <v>1555</v>
      </c>
      <c r="F580" s="51" t="s">
        <v>1204</v>
      </c>
      <c r="G580" s="51" t="s">
        <v>1203</v>
      </c>
      <c r="H580" s="51" t="s">
        <v>1202</v>
      </c>
      <c r="I580" s="51" t="s">
        <v>1201</v>
      </c>
      <c r="J580" s="51" t="s">
        <v>2765</v>
      </c>
      <c r="K580" s="51" t="s">
        <v>2764</v>
      </c>
      <c r="L580" s="51" t="s">
        <v>1219</v>
      </c>
      <c r="M580" s="51" t="s">
        <v>3717</v>
      </c>
      <c r="N580" s="83">
        <f t="shared" si="8"/>
        <v>2099</v>
      </c>
      <c r="O580" s="51" t="s">
        <v>1195</v>
      </c>
      <c r="P580" s="51" t="s">
        <v>1194</v>
      </c>
      <c r="Q580" s="51" t="s">
        <v>2761</v>
      </c>
      <c r="S580" s="50" t="s">
        <v>2783</v>
      </c>
    </row>
    <row r="581" spans="1:19" x14ac:dyDescent="0.2">
      <c r="A581" s="51" t="s">
        <v>1787</v>
      </c>
      <c r="B581" s="51" t="s">
        <v>1208</v>
      </c>
      <c r="C581" s="51" t="s">
        <v>1786</v>
      </c>
      <c r="D581" s="51" t="s">
        <v>1556</v>
      </c>
      <c r="E581" s="51" t="s">
        <v>1555</v>
      </c>
      <c r="F581" s="51" t="s">
        <v>1204</v>
      </c>
      <c r="G581" s="51" t="s">
        <v>1203</v>
      </c>
      <c r="H581" s="51" t="s">
        <v>1202</v>
      </c>
      <c r="I581" s="51" t="s">
        <v>1201</v>
      </c>
      <c r="J581" s="51" t="s">
        <v>2765</v>
      </c>
      <c r="K581" s="51" t="s">
        <v>2764</v>
      </c>
      <c r="L581" s="51" t="s">
        <v>1217</v>
      </c>
      <c r="M581" s="51" t="s">
        <v>3716</v>
      </c>
      <c r="N581" s="83">
        <f t="shared" si="8"/>
        <v>33990</v>
      </c>
      <c r="O581" s="51" t="s">
        <v>1195</v>
      </c>
      <c r="P581" s="51" t="s">
        <v>1194</v>
      </c>
      <c r="Q581" s="51" t="s">
        <v>2771</v>
      </c>
      <c r="S581" s="50" t="s">
        <v>3715</v>
      </c>
    </row>
    <row r="582" spans="1:19" x14ac:dyDescent="0.2">
      <c r="A582" s="51" t="s">
        <v>1787</v>
      </c>
      <c r="B582" s="51" t="s">
        <v>1208</v>
      </c>
      <c r="C582" s="51" t="s">
        <v>1786</v>
      </c>
      <c r="D582" s="51" t="s">
        <v>1556</v>
      </c>
      <c r="E582" s="51" t="s">
        <v>1555</v>
      </c>
      <c r="F582" s="51" t="s">
        <v>1204</v>
      </c>
      <c r="G582" s="51" t="s">
        <v>1203</v>
      </c>
      <c r="H582" s="51" t="s">
        <v>1202</v>
      </c>
      <c r="I582" s="51" t="s">
        <v>1201</v>
      </c>
      <c r="J582" s="51" t="s">
        <v>2765</v>
      </c>
      <c r="K582" s="51" t="s">
        <v>2764</v>
      </c>
      <c r="L582" s="51" t="s">
        <v>1215</v>
      </c>
      <c r="M582" s="51" t="s">
        <v>3714</v>
      </c>
      <c r="N582" s="83">
        <f t="shared" si="8"/>
        <v>2599</v>
      </c>
      <c r="O582" s="51" t="s">
        <v>1195</v>
      </c>
      <c r="P582" s="51" t="s">
        <v>1194</v>
      </c>
      <c r="Q582" s="51" t="s">
        <v>2761</v>
      </c>
      <c r="S582" s="50" t="s">
        <v>2840</v>
      </c>
    </row>
    <row r="583" spans="1:19" x14ac:dyDescent="0.2">
      <c r="A583" s="51" t="s">
        <v>1787</v>
      </c>
      <c r="B583" s="51" t="s">
        <v>1208</v>
      </c>
      <c r="C583" s="51" t="s">
        <v>1786</v>
      </c>
      <c r="D583" s="51" t="s">
        <v>1547</v>
      </c>
      <c r="E583" s="51" t="s">
        <v>1546</v>
      </c>
      <c r="F583" s="51" t="s">
        <v>1204</v>
      </c>
      <c r="G583" s="51" t="s">
        <v>1203</v>
      </c>
      <c r="H583" s="51" t="s">
        <v>1202</v>
      </c>
      <c r="I583" s="51" t="s">
        <v>1201</v>
      </c>
      <c r="J583" s="51" t="s">
        <v>2765</v>
      </c>
      <c r="K583" s="51" t="s">
        <v>2764</v>
      </c>
      <c r="L583" s="51" t="s">
        <v>1222</v>
      </c>
      <c r="M583" s="51" t="s">
        <v>3459</v>
      </c>
      <c r="N583" s="83">
        <f t="shared" si="8"/>
        <v>18799</v>
      </c>
      <c r="O583" s="51" t="s">
        <v>1195</v>
      </c>
      <c r="P583" s="51" t="s">
        <v>1194</v>
      </c>
      <c r="Q583" s="51" t="s">
        <v>2771</v>
      </c>
      <c r="S583" s="50" t="s">
        <v>3713</v>
      </c>
    </row>
    <row r="584" spans="1:19" x14ac:dyDescent="0.2">
      <c r="A584" s="51" t="s">
        <v>1787</v>
      </c>
      <c r="B584" s="51" t="s">
        <v>1208</v>
      </c>
      <c r="C584" s="51" t="s">
        <v>1786</v>
      </c>
      <c r="D584" s="51" t="s">
        <v>1547</v>
      </c>
      <c r="E584" s="51" t="s">
        <v>1546</v>
      </c>
      <c r="F584" s="51" t="s">
        <v>1204</v>
      </c>
      <c r="G584" s="51" t="s">
        <v>1203</v>
      </c>
      <c r="H584" s="51" t="s">
        <v>1202</v>
      </c>
      <c r="I584" s="51" t="s">
        <v>1201</v>
      </c>
      <c r="J584" s="51" t="s">
        <v>2765</v>
      </c>
      <c r="K584" s="51" t="s">
        <v>2764</v>
      </c>
      <c r="L584" s="51" t="s">
        <v>1219</v>
      </c>
      <c r="M584" s="51" t="s">
        <v>3025</v>
      </c>
      <c r="N584" s="83">
        <f t="shared" si="8"/>
        <v>1021.88</v>
      </c>
      <c r="O584" s="51" t="s">
        <v>1195</v>
      </c>
      <c r="P584" s="51" t="s">
        <v>1194</v>
      </c>
      <c r="Q584" s="51" t="s">
        <v>2761</v>
      </c>
      <c r="S584" s="50" t="s">
        <v>3712</v>
      </c>
    </row>
    <row r="585" spans="1:19" x14ac:dyDescent="0.2">
      <c r="A585" s="51" t="s">
        <v>1787</v>
      </c>
      <c r="B585" s="51" t="s">
        <v>1208</v>
      </c>
      <c r="C585" s="51" t="s">
        <v>1786</v>
      </c>
      <c r="D585" s="51" t="s">
        <v>1547</v>
      </c>
      <c r="E585" s="51" t="s">
        <v>1546</v>
      </c>
      <c r="F585" s="51" t="s">
        <v>1204</v>
      </c>
      <c r="G585" s="51" t="s">
        <v>1203</v>
      </c>
      <c r="H585" s="51" t="s">
        <v>1202</v>
      </c>
      <c r="I585" s="51" t="s">
        <v>1201</v>
      </c>
      <c r="J585" s="51" t="s">
        <v>2765</v>
      </c>
      <c r="K585" s="51" t="s">
        <v>2764</v>
      </c>
      <c r="L585" s="51" t="s">
        <v>1217</v>
      </c>
      <c r="M585" s="51" t="s">
        <v>3711</v>
      </c>
      <c r="N585" s="83">
        <f t="shared" ref="N585:N648" si="9">VALUE(S585)</f>
        <v>2999</v>
      </c>
      <c r="O585" s="51" t="s">
        <v>1195</v>
      </c>
      <c r="P585" s="51" t="s">
        <v>1194</v>
      </c>
      <c r="Q585" s="51" t="s">
        <v>2761</v>
      </c>
      <c r="S585" s="50" t="s">
        <v>2963</v>
      </c>
    </row>
    <row r="586" spans="1:19" x14ac:dyDescent="0.2">
      <c r="A586" s="51" t="s">
        <v>1787</v>
      </c>
      <c r="B586" s="51" t="s">
        <v>1208</v>
      </c>
      <c r="C586" s="51" t="s">
        <v>1786</v>
      </c>
      <c r="D586" s="51" t="s">
        <v>1547</v>
      </c>
      <c r="E586" s="51" t="s">
        <v>1546</v>
      </c>
      <c r="F586" s="51" t="s">
        <v>1204</v>
      </c>
      <c r="G586" s="51" t="s">
        <v>1203</v>
      </c>
      <c r="H586" s="51" t="s">
        <v>1202</v>
      </c>
      <c r="I586" s="51" t="s">
        <v>1201</v>
      </c>
      <c r="J586" s="51" t="s">
        <v>2765</v>
      </c>
      <c r="K586" s="51" t="s">
        <v>2764</v>
      </c>
      <c r="L586" s="51" t="s">
        <v>1215</v>
      </c>
      <c r="M586" s="51" t="s">
        <v>3710</v>
      </c>
      <c r="N586" s="83">
        <f t="shared" si="9"/>
        <v>2507.9699999999998</v>
      </c>
      <c r="O586" s="51" t="s">
        <v>1195</v>
      </c>
      <c r="P586" s="51" t="s">
        <v>1194</v>
      </c>
      <c r="Q586" s="51" t="s">
        <v>2761</v>
      </c>
      <c r="S586" s="50" t="s">
        <v>3709</v>
      </c>
    </row>
    <row r="587" spans="1:19" x14ac:dyDescent="0.2">
      <c r="A587" s="51" t="s">
        <v>1787</v>
      </c>
      <c r="B587" s="51" t="s">
        <v>1208</v>
      </c>
      <c r="C587" s="51" t="s">
        <v>1786</v>
      </c>
      <c r="D587" s="51" t="s">
        <v>1547</v>
      </c>
      <c r="E587" s="51" t="s">
        <v>1546</v>
      </c>
      <c r="F587" s="51" t="s">
        <v>1204</v>
      </c>
      <c r="G587" s="51" t="s">
        <v>1203</v>
      </c>
      <c r="H587" s="51" t="s">
        <v>1202</v>
      </c>
      <c r="I587" s="51" t="s">
        <v>1201</v>
      </c>
      <c r="J587" s="51" t="s">
        <v>2765</v>
      </c>
      <c r="K587" s="51" t="s">
        <v>2764</v>
      </c>
      <c r="L587" s="51" t="s">
        <v>1212</v>
      </c>
      <c r="M587" s="51" t="s">
        <v>3454</v>
      </c>
      <c r="N587" s="83">
        <f t="shared" si="9"/>
        <v>940</v>
      </c>
      <c r="O587" s="51" t="s">
        <v>1195</v>
      </c>
      <c r="P587" s="51" t="s">
        <v>1194</v>
      </c>
      <c r="Q587" s="51" t="s">
        <v>2761</v>
      </c>
      <c r="S587" s="50" t="s">
        <v>3453</v>
      </c>
    </row>
    <row r="588" spans="1:19" x14ac:dyDescent="0.2">
      <c r="A588" s="51" t="s">
        <v>1787</v>
      </c>
      <c r="B588" s="51" t="s">
        <v>1208</v>
      </c>
      <c r="C588" s="51" t="s">
        <v>1786</v>
      </c>
      <c r="D588" s="51" t="s">
        <v>1547</v>
      </c>
      <c r="E588" s="51" t="s">
        <v>1546</v>
      </c>
      <c r="F588" s="51" t="s">
        <v>1204</v>
      </c>
      <c r="G588" s="51" t="s">
        <v>1203</v>
      </c>
      <c r="H588" s="51" t="s">
        <v>1202</v>
      </c>
      <c r="I588" s="51" t="s">
        <v>1201</v>
      </c>
      <c r="J588" s="51" t="s">
        <v>2765</v>
      </c>
      <c r="K588" s="51" t="s">
        <v>2764</v>
      </c>
      <c r="L588" s="51" t="s">
        <v>1198</v>
      </c>
      <c r="M588" s="51" t="s">
        <v>3708</v>
      </c>
      <c r="N588" s="83">
        <f t="shared" si="9"/>
        <v>1749</v>
      </c>
      <c r="O588" s="51" t="s">
        <v>1195</v>
      </c>
      <c r="P588" s="51" t="s">
        <v>1194</v>
      </c>
      <c r="Q588" s="51" t="s">
        <v>2761</v>
      </c>
      <c r="S588" s="50" t="s">
        <v>3138</v>
      </c>
    </row>
    <row r="589" spans="1:19" x14ac:dyDescent="0.2">
      <c r="A589" s="51" t="s">
        <v>1787</v>
      </c>
      <c r="B589" s="51" t="s">
        <v>1208</v>
      </c>
      <c r="C589" s="51" t="s">
        <v>1786</v>
      </c>
      <c r="D589" s="51" t="s">
        <v>1528</v>
      </c>
      <c r="E589" s="51" t="s">
        <v>1527</v>
      </c>
      <c r="F589" s="51" t="s">
        <v>1204</v>
      </c>
      <c r="G589" s="51" t="s">
        <v>1203</v>
      </c>
      <c r="H589" s="51" t="s">
        <v>1202</v>
      </c>
      <c r="I589" s="51" t="s">
        <v>1201</v>
      </c>
      <c r="J589" s="51" t="s">
        <v>2765</v>
      </c>
      <c r="K589" s="51" t="s">
        <v>2764</v>
      </c>
      <c r="L589" s="51" t="s">
        <v>1222</v>
      </c>
      <c r="M589" s="51" t="s">
        <v>3224</v>
      </c>
      <c r="N589" s="83">
        <f t="shared" si="9"/>
        <v>2799</v>
      </c>
      <c r="O589" s="51" t="s">
        <v>1195</v>
      </c>
      <c r="P589" s="51" t="s">
        <v>1194</v>
      </c>
      <c r="Q589" s="51" t="s">
        <v>2761</v>
      </c>
      <c r="S589" s="50" t="s">
        <v>2762</v>
      </c>
    </row>
    <row r="590" spans="1:19" x14ac:dyDescent="0.2">
      <c r="A590" s="51" t="s">
        <v>1787</v>
      </c>
      <c r="B590" s="51" t="s">
        <v>1208</v>
      </c>
      <c r="C590" s="51" t="s">
        <v>1786</v>
      </c>
      <c r="D590" s="51" t="s">
        <v>1528</v>
      </c>
      <c r="E590" s="51" t="s">
        <v>1527</v>
      </c>
      <c r="F590" s="51" t="s">
        <v>1204</v>
      </c>
      <c r="G590" s="51" t="s">
        <v>1203</v>
      </c>
      <c r="H590" s="51" t="s">
        <v>1202</v>
      </c>
      <c r="I590" s="51" t="s">
        <v>1201</v>
      </c>
      <c r="J590" s="51" t="s">
        <v>2765</v>
      </c>
      <c r="K590" s="51" t="s">
        <v>2764</v>
      </c>
      <c r="L590" s="51" t="s">
        <v>1219</v>
      </c>
      <c r="M590" s="51" t="s">
        <v>3707</v>
      </c>
      <c r="N590" s="83">
        <f t="shared" si="9"/>
        <v>3999.2</v>
      </c>
      <c r="O590" s="51" t="s">
        <v>1195</v>
      </c>
      <c r="P590" s="51" t="s">
        <v>1194</v>
      </c>
      <c r="Q590" s="51" t="s">
        <v>2761</v>
      </c>
      <c r="S590" s="50" t="s">
        <v>3706</v>
      </c>
    </row>
    <row r="591" spans="1:19" x14ac:dyDescent="0.2">
      <c r="A591" s="51" t="s">
        <v>1787</v>
      </c>
      <c r="B591" s="51" t="s">
        <v>1208</v>
      </c>
      <c r="C591" s="51" t="s">
        <v>1786</v>
      </c>
      <c r="D591" s="51" t="s">
        <v>1528</v>
      </c>
      <c r="E591" s="51" t="s">
        <v>1527</v>
      </c>
      <c r="F591" s="51" t="s">
        <v>1204</v>
      </c>
      <c r="G591" s="51" t="s">
        <v>1203</v>
      </c>
      <c r="H591" s="51" t="s">
        <v>1202</v>
      </c>
      <c r="I591" s="51" t="s">
        <v>1201</v>
      </c>
      <c r="J591" s="51" t="s">
        <v>2765</v>
      </c>
      <c r="K591" s="51" t="s">
        <v>2764</v>
      </c>
      <c r="L591" s="51" t="s">
        <v>1217</v>
      </c>
      <c r="M591" s="51" t="s">
        <v>3221</v>
      </c>
      <c r="N591" s="83">
        <f t="shared" si="9"/>
        <v>1499</v>
      </c>
      <c r="O591" s="51" t="s">
        <v>1195</v>
      </c>
      <c r="P591" s="51" t="s">
        <v>1194</v>
      </c>
      <c r="Q591" s="51" t="s">
        <v>2761</v>
      </c>
      <c r="S591" s="50" t="s">
        <v>2846</v>
      </c>
    </row>
    <row r="592" spans="1:19" x14ac:dyDescent="0.2">
      <c r="A592" s="51" t="s">
        <v>1787</v>
      </c>
      <c r="B592" s="51" t="s">
        <v>1208</v>
      </c>
      <c r="C592" s="51" t="s">
        <v>1786</v>
      </c>
      <c r="D592" s="51" t="s">
        <v>1528</v>
      </c>
      <c r="E592" s="51" t="s">
        <v>1527</v>
      </c>
      <c r="F592" s="51" t="s">
        <v>1204</v>
      </c>
      <c r="G592" s="51" t="s">
        <v>1203</v>
      </c>
      <c r="H592" s="51" t="s">
        <v>1202</v>
      </c>
      <c r="I592" s="51" t="s">
        <v>1201</v>
      </c>
      <c r="J592" s="51" t="s">
        <v>2765</v>
      </c>
      <c r="K592" s="51" t="s">
        <v>2764</v>
      </c>
      <c r="L592" s="51" t="s">
        <v>1215</v>
      </c>
      <c r="M592" s="51" t="s">
        <v>3457</v>
      </c>
      <c r="N592" s="83">
        <f t="shared" si="9"/>
        <v>4299</v>
      </c>
      <c r="O592" s="51" t="s">
        <v>1195</v>
      </c>
      <c r="P592" s="51" t="s">
        <v>1194</v>
      </c>
      <c r="Q592" s="51" t="s">
        <v>2761</v>
      </c>
      <c r="S592" s="50" t="s">
        <v>3474</v>
      </c>
    </row>
    <row r="593" spans="1:19" x14ac:dyDescent="0.2">
      <c r="A593" s="51" t="s">
        <v>1787</v>
      </c>
      <c r="B593" s="51" t="s">
        <v>1208</v>
      </c>
      <c r="C593" s="51" t="s">
        <v>1786</v>
      </c>
      <c r="D593" s="51" t="s">
        <v>1528</v>
      </c>
      <c r="E593" s="51" t="s">
        <v>1527</v>
      </c>
      <c r="F593" s="51" t="s">
        <v>1204</v>
      </c>
      <c r="G593" s="51" t="s">
        <v>1203</v>
      </c>
      <c r="H593" s="51" t="s">
        <v>1202</v>
      </c>
      <c r="I593" s="51" t="s">
        <v>1201</v>
      </c>
      <c r="J593" s="51" t="s">
        <v>2765</v>
      </c>
      <c r="K593" s="51" t="s">
        <v>2764</v>
      </c>
      <c r="L593" s="51" t="s">
        <v>1212</v>
      </c>
      <c r="M593" s="51" t="s">
        <v>3545</v>
      </c>
      <c r="N593" s="83">
        <f t="shared" si="9"/>
        <v>33200</v>
      </c>
      <c r="O593" s="51" t="s">
        <v>1195</v>
      </c>
      <c r="P593" s="51" t="s">
        <v>1194</v>
      </c>
      <c r="Q593" s="51" t="s">
        <v>2771</v>
      </c>
      <c r="S593" s="50" t="s">
        <v>3705</v>
      </c>
    </row>
    <row r="594" spans="1:19" x14ac:dyDescent="0.2">
      <c r="A594" s="51" t="s">
        <v>1787</v>
      </c>
      <c r="B594" s="51" t="s">
        <v>1208</v>
      </c>
      <c r="C594" s="51" t="s">
        <v>1786</v>
      </c>
      <c r="D594" s="51" t="s">
        <v>1528</v>
      </c>
      <c r="E594" s="51" t="s">
        <v>1527</v>
      </c>
      <c r="F594" s="51" t="s">
        <v>1204</v>
      </c>
      <c r="G594" s="51" t="s">
        <v>1203</v>
      </c>
      <c r="H594" s="51" t="s">
        <v>1202</v>
      </c>
      <c r="I594" s="51" t="s">
        <v>1201</v>
      </c>
      <c r="J594" s="51" t="s">
        <v>2765</v>
      </c>
      <c r="K594" s="51" t="s">
        <v>2764</v>
      </c>
      <c r="L594" s="51" t="s">
        <v>1198</v>
      </c>
      <c r="M594" s="51" t="s">
        <v>3216</v>
      </c>
      <c r="N594" s="83">
        <f t="shared" si="9"/>
        <v>2599</v>
      </c>
      <c r="O594" s="51" t="s">
        <v>1195</v>
      </c>
      <c r="P594" s="51" t="s">
        <v>1194</v>
      </c>
      <c r="Q594" s="51" t="s">
        <v>2761</v>
      </c>
      <c r="S594" s="50" t="s">
        <v>2840</v>
      </c>
    </row>
    <row r="595" spans="1:19" x14ac:dyDescent="0.2">
      <c r="A595" s="51" t="s">
        <v>1787</v>
      </c>
      <c r="B595" s="51" t="s">
        <v>1208</v>
      </c>
      <c r="C595" s="51" t="s">
        <v>1786</v>
      </c>
      <c r="D595" s="51" t="s">
        <v>1528</v>
      </c>
      <c r="E595" s="51" t="s">
        <v>1527</v>
      </c>
      <c r="F595" s="51" t="s">
        <v>1204</v>
      </c>
      <c r="G595" s="51" t="s">
        <v>1203</v>
      </c>
      <c r="H595" s="51" t="s">
        <v>1202</v>
      </c>
      <c r="I595" s="51" t="s">
        <v>1201</v>
      </c>
      <c r="J595" s="51" t="s">
        <v>2765</v>
      </c>
      <c r="K595" s="51" t="s">
        <v>2764</v>
      </c>
      <c r="L595" s="51" t="s">
        <v>1251</v>
      </c>
      <c r="M595" s="51" t="s">
        <v>3704</v>
      </c>
      <c r="N595" s="83">
        <f t="shared" si="9"/>
        <v>1560.38</v>
      </c>
      <c r="O595" s="51" t="s">
        <v>1195</v>
      </c>
      <c r="P595" s="51" t="s">
        <v>1194</v>
      </c>
      <c r="Q595" s="51" t="s">
        <v>2761</v>
      </c>
      <c r="S595" s="50" t="s">
        <v>3703</v>
      </c>
    </row>
    <row r="596" spans="1:19" x14ac:dyDescent="0.2">
      <c r="A596" s="51" t="s">
        <v>1787</v>
      </c>
      <c r="B596" s="51" t="s">
        <v>1208</v>
      </c>
      <c r="C596" s="51" t="s">
        <v>1786</v>
      </c>
      <c r="D596" s="51" t="s">
        <v>1528</v>
      </c>
      <c r="E596" s="51" t="s">
        <v>1527</v>
      </c>
      <c r="F596" s="51" t="s">
        <v>1204</v>
      </c>
      <c r="G596" s="51" t="s">
        <v>1203</v>
      </c>
      <c r="H596" s="51" t="s">
        <v>1202</v>
      </c>
      <c r="I596" s="51" t="s">
        <v>1201</v>
      </c>
      <c r="J596" s="51" t="s">
        <v>2765</v>
      </c>
      <c r="K596" s="51" t="s">
        <v>2764</v>
      </c>
      <c r="L596" s="51" t="s">
        <v>1248</v>
      </c>
      <c r="M596" s="51" t="s">
        <v>3702</v>
      </c>
      <c r="N596" s="83">
        <f t="shared" si="9"/>
        <v>5699</v>
      </c>
      <c r="O596" s="51" t="s">
        <v>1195</v>
      </c>
      <c r="P596" s="51" t="s">
        <v>1194</v>
      </c>
      <c r="Q596" s="51" t="s">
        <v>2761</v>
      </c>
      <c r="S596" s="50" t="s">
        <v>3701</v>
      </c>
    </row>
    <row r="597" spans="1:19" x14ac:dyDescent="0.2">
      <c r="A597" s="51" t="s">
        <v>1787</v>
      </c>
      <c r="B597" s="51" t="s">
        <v>1208</v>
      </c>
      <c r="C597" s="51" t="s">
        <v>1786</v>
      </c>
      <c r="D597" s="51" t="s">
        <v>1522</v>
      </c>
      <c r="E597" s="51" t="s">
        <v>1521</v>
      </c>
      <c r="F597" s="51" t="s">
        <v>1204</v>
      </c>
      <c r="G597" s="51" t="s">
        <v>1203</v>
      </c>
      <c r="H597" s="51" t="s">
        <v>1202</v>
      </c>
      <c r="I597" s="51" t="s">
        <v>1201</v>
      </c>
      <c r="J597" s="51" t="s">
        <v>2765</v>
      </c>
      <c r="K597" s="51" t="s">
        <v>2764</v>
      </c>
      <c r="L597" s="51" t="s">
        <v>1222</v>
      </c>
      <c r="M597" s="51" t="s">
        <v>3700</v>
      </c>
      <c r="N597" s="83">
        <f t="shared" si="9"/>
        <v>4299</v>
      </c>
      <c r="O597" s="51" t="s">
        <v>1195</v>
      </c>
      <c r="P597" s="51" t="s">
        <v>1194</v>
      </c>
      <c r="Q597" s="51" t="s">
        <v>2761</v>
      </c>
      <c r="S597" s="50" t="s">
        <v>3474</v>
      </c>
    </row>
    <row r="598" spans="1:19" x14ac:dyDescent="0.2">
      <c r="A598" s="51" t="s">
        <v>1787</v>
      </c>
      <c r="B598" s="51" t="s">
        <v>1208</v>
      </c>
      <c r="C598" s="51" t="s">
        <v>1786</v>
      </c>
      <c r="D598" s="51" t="s">
        <v>1522</v>
      </c>
      <c r="E598" s="51" t="s">
        <v>1521</v>
      </c>
      <c r="F598" s="51" t="s">
        <v>1204</v>
      </c>
      <c r="G598" s="51" t="s">
        <v>1203</v>
      </c>
      <c r="H598" s="51" t="s">
        <v>1202</v>
      </c>
      <c r="I598" s="51" t="s">
        <v>1201</v>
      </c>
      <c r="J598" s="51" t="s">
        <v>2765</v>
      </c>
      <c r="K598" s="51" t="s">
        <v>2764</v>
      </c>
      <c r="L598" s="51" t="s">
        <v>1219</v>
      </c>
      <c r="M598" s="51" t="s">
        <v>3699</v>
      </c>
      <c r="N598" s="83">
        <f t="shared" si="9"/>
        <v>27720</v>
      </c>
      <c r="O598" s="51" t="s">
        <v>1195</v>
      </c>
      <c r="P598" s="51" t="s">
        <v>1194</v>
      </c>
      <c r="Q598" s="51" t="s">
        <v>2771</v>
      </c>
      <c r="S598" s="50" t="s">
        <v>3698</v>
      </c>
    </row>
    <row r="599" spans="1:19" x14ac:dyDescent="0.2">
      <c r="A599" s="51" t="s">
        <v>1787</v>
      </c>
      <c r="B599" s="51" t="s">
        <v>1208</v>
      </c>
      <c r="C599" s="51" t="s">
        <v>1786</v>
      </c>
      <c r="D599" s="51" t="s">
        <v>1522</v>
      </c>
      <c r="E599" s="51" t="s">
        <v>1521</v>
      </c>
      <c r="F599" s="51" t="s">
        <v>1204</v>
      </c>
      <c r="G599" s="51" t="s">
        <v>1203</v>
      </c>
      <c r="H599" s="51" t="s">
        <v>1202</v>
      </c>
      <c r="I599" s="51" t="s">
        <v>1201</v>
      </c>
      <c r="J599" s="51" t="s">
        <v>2765</v>
      </c>
      <c r="K599" s="51" t="s">
        <v>2764</v>
      </c>
      <c r="L599" s="51" t="s">
        <v>1217</v>
      </c>
      <c r="M599" s="51" t="s">
        <v>3697</v>
      </c>
      <c r="N599" s="83">
        <f t="shared" si="9"/>
        <v>3490</v>
      </c>
      <c r="O599" s="51" t="s">
        <v>1195</v>
      </c>
      <c r="P599" s="51" t="s">
        <v>1194</v>
      </c>
      <c r="Q599" s="51" t="s">
        <v>2761</v>
      </c>
      <c r="S599" s="50" t="s">
        <v>3630</v>
      </c>
    </row>
    <row r="600" spans="1:19" x14ac:dyDescent="0.2">
      <c r="A600" s="51" t="s">
        <v>1787</v>
      </c>
      <c r="B600" s="51" t="s">
        <v>1208</v>
      </c>
      <c r="C600" s="51" t="s">
        <v>1786</v>
      </c>
      <c r="D600" s="51" t="s">
        <v>1522</v>
      </c>
      <c r="E600" s="51" t="s">
        <v>1521</v>
      </c>
      <c r="F600" s="51" t="s">
        <v>1204</v>
      </c>
      <c r="G600" s="51" t="s">
        <v>1203</v>
      </c>
      <c r="H600" s="51" t="s">
        <v>1202</v>
      </c>
      <c r="I600" s="51" t="s">
        <v>1201</v>
      </c>
      <c r="J600" s="51" t="s">
        <v>2765</v>
      </c>
      <c r="K600" s="51" t="s">
        <v>2764</v>
      </c>
      <c r="L600" s="51" t="s">
        <v>1215</v>
      </c>
      <c r="M600" s="51" t="s">
        <v>3439</v>
      </c>
      <c r="N600" s="83">
        <f t="shared" si="9"/>
        <v>2508.91</v>
      </c>
      <c r="O600" s="51" t="s">
        <v>1195</v>
      </c>
      <c r="P600" s="51" t="s">
        <v>1194</v>
      </c>
      <c r="Q600" s="51" t="s">
        <v>2761</v>
      </c>
      <c r="S600" s="50" t="s">
        <v>3696</v>
      </c>
    </row>
    <row r="601" spans="1:19" x14ac:dyDescent="0.2">
      <c r="A601" s="51" t="s">
        <v>1787</v>
      </c>
      <c r="B601" s="51" t="s">
        <v>1208</v>
      </c>
      <c r="C601" s="51" t="s">
        <v>1786</v>
      </c>
      <c r="D601" s="51" t="s">
        <v>1516</v>
      </c>
      <c r="E601" s="51" t="s">
        <v>1515</v>
      </c>
      <c r="F601" s="51" t="s">
        <v>1204</v>
      </c>
      <c r="G601" s="51" t="s">
        <v>1203</v>
      </c>
      <c r="H601" s="51" t="s">
        <v>1202</v>
      </c>
      <c r="I601" s="51" t="s">
        <v>1201</v>
      </c>
      <c r="J601" s="51" t="s">
        <v>2765</v>
      </c>
      <c r="K601" s="51" t="s">
        <v>2764</v>
      </c>
      <c r="L601" s="51" t="s">
        <v>1222</v>
      </c>
      <c r="M601" s="51" t="s">
        <v>2999</v>
      </c>
      <c r="N601" s="83">
        <f t="shared" si="9"/>
        <v>15099.12</v>
      </c>
      <c r="O601" s="51" t="s">
        <v>1195</v>
      </c>
      <c r="P601" s="51" t="s">
        <v>1194</v>
      </c>
      <c r="Q601" s="51" t="s">
        <v>2771</v>
      </c>
      <c r="S601" s="50" t="s">
        <v>3695</v>
      </c>
    </row>
    <row r="602" spans="1:19" x14ac:dyDescent="0.2">
      <c r="A602" s="51" t="s">
        <v>1787</v>
      </c>
      <c r="B602" s="51" t="s">
        <v>1208</v>
      </c>
      <c r="C602" s="51" t="s">
        <v>1786</v>
      </c>
      <c r="D602" s="51" t="s">
        <v>1516</v>
      </c>
      <c r="E602" s="51" t="s">
        <v>1515</v>
      </c>
      <c r="F602" s="51" t="s">
        <v>1204</v>
      </c>
      <c r="G602" s="51" t="s">
        <v>1203</v>
      </c>
      <c r="H602" s="51" t="s">
        <v>1202</v>
      </c>
      <c r="I602" s="51" t="s">
        <v>1201</v>
      </c>
      <c r="J602" s="51" t="s">
        <v>2765</v>
      </c>
      <c r="K602" s="51" t="s">
        <v>2764</v>
      </c>
      <c r="L602" s="51" t="s">
        <v>1219</v>
      </c>
      <c r="M602" s="51" t="s">
        <v>3437</v>
      </c>
      <c r="N602" s="83">
        <f t="shared" si="9"/>
        <v>1789</v>
      </c>
      <c r="O602" s="51" t="s">
        <v>1195</v>
      </c>
      <c r="P602" s="51" t="s">
        <v>1194</v>
      </c>
      <c r="Q602" s="51" t="s">
        <v>2761</v>
      </c>
      <c r="S602" s="50" t="s">
        <v>3350</v>
      </c>
    </row>
    <row r="603" spans="1:19" x14ac:dyDescent="0.2">
      <c r="A603" s="51" t="s">
        <v>1787</v>
      </c>
      <c r="B603" s="51" t="s">
        <v>1208</v>
      </c>
      <c r="C603" s="51" t="s">
        <v>1786</v>
      </c>
      <c r="D603" s="51" t="s">
        <v>1516</v>
      </c>
      <c r="E603" s="51" t="s">
        <v>1515</v>
      </c>
      <c r="F603" s="51" t="s">
        <v>1204</v>
      </c>
      <c r="G603" s="51" t="s">
        <v>1203</v>
      </c>
      <c r="H603" s="51" t="s">
        <v>1202</v>
      </c>
      <c r="I603" s="51" t="s">
        <v>1201</v>
      </c>
      <c r="J603" s="51" t="s">
        <v>2765</v>
      </c>
      <c r="K603" s="51" t="s">
        <v>2764</v>
      </c>
      <c r="L603" s="51" t="s">
        <v>1217</v>
      </c>
      <c r="M603" s="51" t="s">
        <v>3436</v>
      </c>
      <c r="N603" s="83">
        <f t="shared" si="9"/>
        <v>2799</v>
      </c>
      <c r="O603" s="51" t="s">
        <v>1195</v>
      </c>
      <c r="P603" s="51" t="s">
        <v>1194</v>
      </c>
      <c r="Q603" s="51" t="s">
        <v>2761</v>
      </c>
      <c r="S603" s="50" t="s">
        <v>2762</v>
      </c>
    </row>
    <row r="604" spans="1:19" x14ac:dyDescent="0.2">
      <c r="A604" s="51" t="s">
        <v>1787</v>
      </c>
      <c r="B604" s="51" t="s">
        <v>1208</v>
      </c>
      <c r="C604" s="51" t="s">
        <v>1786</v>
      </c>
      <c r="D604" s="51" t="s">
        <v>1516</v>
      </c>
      <c r="E604" s="51" t="s">
        <v>1515</v>
      </c>
      <c r="F604" s="51" t="s">
        <v>1204</v>
      </c>
      <c r="G604" s="51" t="s">
        <v>1203</v>
      </c>
      <c r="H604" s="51" t="s">
        <v>1202</v>
      </c>
      <c r="I604" s="51" t="s">
        <v>1201</v>
      </c>
      <c r="J604" s="51" t="s">
        <v>2765</v>
      </c>
      <c r="K604" s="51" t="s">
        <v>2764</v>
      </c>
      <c r="L604" s="51" t="s">
        <v>1215</v>
      </c>
      <c r="M604" s="51" t="s">
        <v>2994</v>
      </c>
      <c r="N604" s="83">
        <f t="shared" si="9"/>
        <v>1703.02</v>
      </c>
      <c r="O604" s="51" t="s">
        <v>1195</v>
      </c>
      <c r="P604" s="51" t="s">
        <v>1194</v>
      </c>
      <c r="Q604" s="51" t="s">
        <v>2761</v>
      </c>
      <c r="S604" s="50" t="s">
        <v>3694</v>
      </c>
    </row>
    <row r="605" spans="1:19" x14ac:dyDescent="0.2">
      <c r="A605" s="51" t="s">
        <v>1787</v>
      </c>
      <c r="B605" s="51" t="s">
        <v>1208</v>
      </c>
      <c r="C605" s="51" t="s">
        <v>1786</v>
      </c>
      <c r="D605" s="51" t="s">
        <v>1509</v>
      </c>
      <c r="E605" s="51" t="s">
        <v>1508</v>
      </c>
      <c r="F605" s="51" t="s">
        <v>1204</v>
      </c>
      <c r="G605" s="51" t="s">
        <v>1203</v>
      </c>
      <c r="H605" s="51" t="s">
        <v>1202</v>
      </c>
      <c r="I605" s="51" t="s">
        <v>1201</v>
      </c>
      <c r="J605" s="51" t="s">
        <v>2765</v>
      </c>
      <c r="K605" s="51" t="s">
        <v>2764</v>
      </c>
      <c r="L605" s="51" t="s">
        <v>1222</v>
      </c>
      <c r="M605" s="51" t="s">
        <v>3434</v>
      </c>
      <c r="N605" s="83">
        <f t="shared" si="9"/>
        <v>20130.45</v>
      </c>
      <c r="O605" s="51" t="s">
        <v>1195</v>
      </c>
      <c r="P605" s="51" t="s">
        <v>1194</v>
      </c>
      <c r="Q605" s="51" t="s">
        <v>2771</v>
      </c>
      <c r="S605" s="50" t="s">
        <v>3693</v>
      </c>
    </row>
    <row r="606" spans="1:19" x14ac:dyDescent="0.2">
      <c r="A606" s="51" t="s">
        <v>1787</v>
      </c>
      <c r="B606" s="51" t="s">
        <v>1208</v>
      </c>
      <c r="C606" s="51" t="s">
        <v>1786</v>
      </c>
      <c r="D606" s="51" t="s">
        <v>1509</v>
      </c>
      <c r="E606" s="51" t="s">
        <v>1508</v>
      </c>
      <c r="F606" s="51" t="s">
        <v>1204</v>
      </c>
      <c r="G606" s="51" t="s">
        <v>1203</v>
      </c>
      <c r="H606" s="51" t="s">
        <v>1202</v>
      </c>
      <c r="I606" s="51" t="s">
        <v>1201</v>
      </c>
      <c r="J606" s="51" t="s">
        <v>2765</v>
      </c>
      <c r="K606" s="51" t="s">
        <v>2764</v>
      </c>
      <c r="L606" s="51" t="s">
        <v>1219</v>
      </c>
      <c r="M606" s="51" t="s">
        <v>3432</v>
      </c>
      <c r="N606" s="83">
        <f t="shared" si="9"/>
        <v>18972.34</v>
      </c>
      <c r="O606" s="51" t="s">
        <v>1195</v>
      </c>
      <c r="P606" s="51" t="s">
        <v>1194</v>
      </c>
      <c r="Q606" s="51" t="s">
        <v>2771</v>
      </c>
      <c r="S606" s="50" t="s">
        <v>3692</v>
      </c>
    </row>
    <row r="607" spans="1:19" x14ac:dyDescent="0.2">
      <c r="A607" s="51" t="s">
        <v>1787</v>
      </c>
      <c r="B607" s="51" t="s">
        <v>1208</v>
      </c>
      <c r="C607" s="51" t="s">
        <v>1786</v>
      </c>
      <c r="D607" s="51" t="s">
        <v>1509</v>
      </c>
      <c r="E607" s="51" t="s">
        <v>1508</v>
      </c>
      <c r="F607" s="51" t="s">
        <v>1204</v>
      </c>
      <c r="G607" s="51" t="s">
        <v>1203</v>
      </c>
      <c r="H607" s="51" t="s">
        <v>1202</v>
      </c>
      <c r="I607" s="51" t="s">
        <v>1201</v>
      </c>
      <c r="J607" s="51" t="s">
        <v>2765</v>
      </c>
      <c r="K607" s="51" t="s">
        <v>2764</v>
      </c>
      <c r="L607" s="51" t="s">
        <v>1217</v>
      </c>
      <c r="M607" s="51" t="s">
        <v>3691</v>
      </c>
      <c r="N607" s="83">
        <f t="shared" si="9"/>
        <v>2039.44</v>
      </c>
      <c r="O607" s="51" t="s">
        <v>1195</v>
      </c>
      <c r="P607" s="51" t="s">
        <v>1194</v>
      </c>
      <c r="Q607" s="51" t="s">
        <v>2761</v>
      </c>
      <c r="S607" s="50" t="s">
        <v>3690</v>
      </c>
    </row>
    <row r="608" spans="1:19" x14ac:dyDescent="0.2">
      <c r="A608" s="51" t="s">
        <v>1787</v>
      </c>
      <c r="B608" s="51" t="s">
        <v>1208</v>
      </c>
      <c r="C608" s="51" t="s">
        <v>1786</v>
      </c>
      <c r="D608" s="51" t="s">
        <v>1509</v>
      </c>
      <c r="E608" s="51" t="s">
        <v>1508</v>
      </c>
      <c r="F608" s="51" t="s">
        <v>1204</v>
      </c>
      <c r="G608" s="51" t="s">
        <v>1203</v>
      </c>
      <c r="H608" s="51" t="s">
        <v>1202</v>
      </c>
      <c r="I608" s="51" t="s">
        <v>1201</v>
      </c>
      <c r="J608" s="51" t="s">
        <v>2765</v>
      </c>
      <c r="K608" s="51" t="s">
        <v>2764</v>
      </c>
      <c r="L608" s="51" t="s">
        <v>1215</v>
      </c>
      <c r="M608" s="51" t="s">
        <v>3689</v>
      </c>
      <c r="N608" s="83">
        <f t="shared" si="9"/>
        <v>13749</v>
      </c>
      <c r="O608" s="51" t="s">
        <v>1195</v>
      </c>
      <c r="P608" s="51" t="s">
        <v>1194</v>
      </c>
      <c r="Q608" s="51" t="s">
        <v>2771</v>
      </c>
      <c r="S608" s="50" t="s">
        <v>3339</v>
      </c>
    </row>
    <row r="609" spans="1:19" x14ac:dyDescent="0.2">
      <c r="A609" s="51" t="s">
        <v>1787</v>
      </c>
      <c r="B609" s="51" t="s">
        <v>1208</v>
      </c>
      <c r="C609" s="51" t="s">
        <v>1786</v>
      </c>
      <c r="D609" s="51" t="s">
        <v>1502</v>
      </c>
      <c r="E609" s="51" t="s">
        <v>1501</v>
      </c>
      <c r="F609" s="51" t="s">
        <v>1204</v>
      </c>
      <c r="G609" s="51" t="s">
        <v>1203</v>
      </c>
      <c r="H609" s="51" t="s">
        <v>1202</v>
      </c>
      <c r="I609" s="51" t="s">
        <v>1201</v>
      </c>
      <c r="J609" s="51" t="s">
        <v>2765</v>
      </c>
      <c r="K609" s="51" t="s">
        <v>2764</v>
      </c>
      <c r="L609" s="51" t="s">
        <v>1222</v>
      </c>
      <c r="M609" s="51" t="s">
        <v>3429</v>
      </c>
      <c r="N609" s="83">
        <f t="shared" si="9"/>
        <v>4890</v>
      </c>
      <c r="O609" s="51" t="s">
        <v>1195</v>
      </c>
      <c r="P609" s="51" t="s">
        <v>1194</v>
      </c>
      <c r="Q609" s="51" t="s">
        <v>2761</v>
      </c>
      <c r="S609" s="50" t="s">
        <v>3688</v>
      </c>
    </row>
    <row r="610" spans="1:19" x14ac:dyDescent="0.2">
      <c r="A610" s="51" t="s">
        <v>1787</v>
      </c>
      <c r="B610" s="51" t="s">
        <v>1208</v>
      </c>
      <c r="C610" s="51" t="s">
        <v>1786</v>
      </c>
      <c r="D610" s="51" t="s">
        <v>1502</v>
      </c>
      <c r="E610" s="51" t="s">
        <v>1501</v>
      </c>
      <c r="F610" s="51" t="s">
        <v>1204</v>
      </c>
      <c r="G610" s="51" t="s">
        <v>1203</v>
      </c>
      <c r="H610" s="51" t="s">
        <v>1202</v>
      </c>
      <c r="I610" s="51" t="s">
        <v>1201</v>
      </c>
      <c r="J610" s="51" t="s">
        <v>2765</v>
      </c>
      <c r="K610" s="51" t="s">
        <v>2764</v>
      </c>
      <c r="L610" s="51" t="s">
        <v>1219</v>
      </c>
      <c r="M610" s="51" t="s">
        <v>3687</v>
      </c>
      <c r="N610" s="83">
        <f t="shared" si="9"/>
        <v>2599</v>
      </c>
      <c r="O610" s="51" t="s">
        <v>1195</v>
      </c>
      <c r="P610" s="51" t="s">
        <v>1194</v>
      </c>
      <c r="Q610" s="51" t="s">
        <v>2761</v>
      </c>
      <c r="S610" s="50" t="s">
        <v>2840</v>
      </c>
    </row>
    <row r="611" spans="1:19" x14ac:dyDescent="0.2">
      <c r="A611" s="51" t="s">
        <v>1787</v>
      </c>
      <c r="B611" s="51" t="s">
        <v>1208</v>
      </c>
      <c r="C611" s="51" t="s">
        <v>1786</v>
      </c>
      <c r="D611" s="51" t="s">
        <v>1502</v>
      </c>
      <c r="E611" s="51" t="s">
        <v>1501</v>
      </c>
      <c r="F611" s="51" t="s">
        <v>1204</v>
      </c>
      <c r="G611" s="51" t="s">
        <v>1203</v>
      </c>
      <c r="H611" s="51" t="s">
        <v>1202</v>
      </c>
      <c r="I611" s="51" t="s">
        <v>1201</v>
      </c>
      <c r="J611" s="51" t="s">
        <v>2765</v>
      </c>
      <c r="K611" s="51" t="s">
        <v>2764</v>
      </c>
      <c r="L611" s="51" t="s">
        <v>1217</v>
      </c>
      <c r="M611" s="51" t="s">
        <v>3686</v>
      </c>
      <c r="N611" s="83">
        <f t="shared" si="9"/>
        <v>1455.96</v>
      </c>
      <c r="O611" s="51" t="s">
        <v>1195</v>
      </c>
      <c r="P611" s="51" t="s">
        <v>1194</v>
      </c>
      <c r="Q611" s="51" t="s">
        <v>2761</v>
      </c>
      <c r="S611" s="50" t="s">
        <v>3685</v>
      </c>
    </row>
    <row r="612" spans="1:19" x14ac:dyDescent="0.2">
      <c r="A612" s="51" t="s">
        <v>1787</v>
      </c>
      <c r="B612" s="51" t="s">
        <v>1208</v>
      </c>
      <c r="C612" s="51" t="s">
        <v>1786</v>
      </c>
      <c r="D612" s="51" t="s">
        <v>1502</v>
      </c>
      <c r="E612" s="51" t="s">
        <v>1501</v>
      </c>
      <c r="F612" s="51" t="s">
        <v>1204</v>
      </c>
      <c r="G612" s="51" t="s">
        <v>1203</v>
      </c>
      <c r="H612" s="51" t="s">
        <v>1202</v>
      </c>
      <c r="I612" s="51" t="s">
        <v>1201</v>
      </c>
      <c r="J612" s="51" t="s">
        <v>2765</v>
      </c>
      <c r="K612" s="51" t="s">
        <v>2764</v>
      </c>
      <c r="L612" s="51" t="s">
        <v>1215</v>
      </c>
      <c r="M612" s="51" t="s">
        <v>3684</v>
      </c>
      <c r="N612" s="83">
        <f t="shared" si="9"/>
        <v>3490</v>
      </c>
      <c r="O612" s="51" t="s">
        <v>1195</v>
      </c>
      <c r="P612" s="51" t="s">
        <v>1194</v>
      </c>
      <c r="Q612" s="51" t="s">
        <v>2761</v>
      </c>
      <c r="S612" s="50" t="s">
        <v>3630</v>
      </c>
    </row>
    <row r="613" spans="1:19" x14ac:dyDescent="0.2">
      <c r="A613" s="51" t="s">
        <v>1787</v>
      </c>
      <c r="B613" s="51" t="s">
        <v>1208</v>
      </c>
      <c r="C613" s="51" t="s">
        <v>1786</v>
      </c>
      <c r="D613" s="51" t="s">
        <v>1497</v>
      </c>
      <c r="E613" s="51" t="s">
        <v>1496</v>
      </c>
      <c r="F613" s="51" t="s">
        <v>1204</v>
      </c>
      <c r="G613" s="51" t="s">
        <v>1203</v>
      </c>
      <c r="H613" s="51" t="s">
        <v>1202</v>
      </c>
      <c r="I613" s="51" t="s">
        <v>1201</v>
      </c>
      <c r="J613" s="51" t="s">
        <v>2765</v>
      </c>
      <c r="K613" s="51" t="s">
        <v>2764</v>
      </c>
      <c r="L613" s="51" t="s">
        <v>1222</v>
      </c>
      <c r="M613" s="51" t="s">
        <v>3683</v>
      </c>
      <c r="N613" s="83">
        <f t="shared" si="9"/>
        <v>3450</v>
      </c>
      <c r="O613" s="51" t="s">
        <v>1195</v>
      </c>
      <c r="P613" s="51" t="s">
        <v>1194</v>
      </c>
      <c r="Q613" s="51" t="s">
        <v>2761</v>
      </c>
      <c r="S613" s="50" t="s">
        <v>3682</v>
      </c>
    </row>
    <row r="614" spans="1:19" x14ac:dyDescent="0.2">
      <c r="A614" s="51" t="s">
        <v>1787</v>
      </c>
      <c r="B614" s="51" t="s">
        <v>1208</v>
      </c>
      <c r="C614" s="51" t="s">
        <v>1786</v>
      </c>
      <c r="D614" s="51" t="s">
        <v>1497</v>
      </c>
      <c r="E614" s="51" t="s">
        <v>1496</v>
      </c>
      <c r="F614" s="51" t="s">
        <v>1204</v>
      </c>
      <c r="G614" s="51" t="s">
        <v>1203</v>
      </c>
      <c r="H614" s="51" t="s">
        <v>1202</v>
      </c>
      <c r="I614" s="51" t="s">
        <v>1201</v>
      </c>
      <c r="J614" s="51" t="s">
        <v>2765</v>
      </c>
      <c r="K614" s="51" t="s">
        <v>2764</v>
      </c>
      <c r="L614" s="51" t="s">
        <v>1219</v>
      </c>
      <c r="M614" s="51" t="s">
        <v>3681</v>
      </c>
      <c r="N614" s="83">
        <f t="shared" si="9"/>
        <v>3699</v>
      </c>
      <c r="O614" s="51" t="s">
        <v>1195</v>
      </c>
      <c r="P614" s="51" t="s">
        <v>1194</v>
      </c>
      <c r="Q614" s="51" t="s">
        <v>2761</v>
      </c>
      <c r="S614" s="50" t="s">
        <v>3261</v>
      </c>
    </row>
    <row r="615" spans="1:19" x14ac:dyDescent="0.2">
      <c r="A615" s="51" t="s">
        <v>1787</v>
      </c>
      <c r="B615" s="51" t="s">
        <v>1208</v>
      </c>
      <c r="C615" s="51" t="s">
        <v>1786</v>
      </c>
      <c r="D615" s="51" t="s">
        <v>1497</v>
      </c>
      <c r="E615" s="51" t="s">
        <v>1496</v>
      </c>
      <c r="F615" s="51" t="s">
        <v>1204</v>
      </c>
      <c r="G615" s="51" t="s">
        <v>1203</v>
      </c>
      <c r="H615" s="51" t="s">
        <v>1202</v>
      </c>
      <c r="I615" s="51" t="s">
        <v>1201</v>
      </c>
      <c r="J615" s="51" t="s">
        <v>2765</v>
      </c>
      <c r="K615" s="51" t="s">
        <v>2764</v>
      </c>
      <c r="L615" s="51" t="s">
        <v>1217</v>
      </c>
      <c r="M615" s="51" t="s">
        <v>3680</v>
      </c>
      <c r="N615" s="83">
        <f t="shared" si="9"/>
        <v>2198</v>
      </c>
      <c r="O615" s="51" t="s">
        <v>1195</v>
      </c>
      <c r="P615" s="51" t="s">
        <v>1194</v>
      </c>
      <c r="Q615" s="51" t="s">
        <v>2761</v>
      </c>
      <c r="S615" s="50" t="s">
        <v>2795</v>
      </c>
    </row>
    <row r="616" spans="1:19" x14ac:dyDescent="0.2">
      <c r="A616" s="51" t="s">
        <v>1787</v>
      </c>
      <c r="B616" s="51" t="s">
        <v>1208</v>
      </c>
      <c r="C616" s="51" t="s">
        <v>1786</v>
      </c>
      <c r="D616" s="51" t="s">
        <v>1497</v>
      </c>
      <c r="E616" s="51" t="s">
        <v>1496</v>
      </c>
      <c r="F616" s="51" t="s">
        <v>1204</v>
      </c>
      <c r="G616" s="51" t="s">
        <v>1203</v>
      </c>
      <c r="H616" s="51" t="s">
        <v>1202</v>
      </c>
      <c r="I616" s="51" t="s">
        <v>1201</v>
      </c>
      <c r="J616" s="51" t="s">
        <v>2765</v>
      </c>
      <c r="K616" s="51" t="s">
        <v>2764</v>
      </c>
      <c r="L616" s="51" t="s">
        <v>1215</v>
      </c>
      <c r="M616" s="51" t="s">
        <v>2940</v>
      </c>
      <c r="N616" s="83">
        <f t="shared" si="9"/>
        <v>1610</v>
      </c>
      <c r="O616" s="51" t="s">
        <v>1195</v>
      </c>
      <c r="P616" s="51" t="s">
        <v>1194</v>
      </c>
      <c r="Q616" s="51" t="s">
        <v>2761</v>
      </c>
      <c r="S616" s="50" t="s">
        <v>3679</v>
      </c>
    </row>
    <row r="617" spans="1:19" x14ac:dyDescent="0.2">
      <c r="A617" s="51" t="s">
        <v>1787</v>
      </c>
      <c r="B617" s="51" t="s">
        <v>1208</v>
      </c>
      <c r="C617" s="51" t="s">
        <v>1786</v>
      </c>
      <c r="D617" s="51" t="s">
        <v>1480</v>
      </c>
      <c r="E617" s="51" t="s">
        <v>1479</v>
      </c>
      <c r="F617" s="51" t="s">
        <v>1204</v>
      </c>
      <c r="G617" s="51" t="s">
        <v>1203</v>
      </c>
      <c r="H617" s="51" t="s">
        <v>1202</v>
      </c>
      <c r="I617" s="51" t="s">
        <v>1201</v>
      </c>
      <c r="J617" s="51" t="s">
        <v>2765</v>
      </c>
      <c r="K617" s="51" t="s">
        <v>2764</v>
      </c>
      <c r="L617" s="51" t="s">
        <v>1222</v>
      </c>
      <c r="M617" s="51" t="s">
        <v>3534</v>
      </c>
      <c r="N617" s="83">
        <f t="shared" si="9"/>
        <v>19990</v>
      </c>
      <c r="O617" s="51" t="s">
        <v>1195</v>
      </c>
      <c r="P617" s="51" t="s">
        <v>1194</v>
      </c>
      <c r="Q617" s="51" t="s">
        <v>2771</v>
      </c>
      <c r="S617" s="50" t="s">
        <v>3678</v>
      </c>
    </row>
    <row r="618" spans="1:19" x14ac:dyDescent="0.2">
      <c r="A618" s="51" t="s">
        <v>1787</v>
      </c>
      <c r="B618" s="51" t="s">
        <v>1208</v>
      </c>
      <c r="C618" s="51" t="s">
        <v>1786</v>
      </c>
      <c r="D618" s="51" t="s">
        <v>1480</v>
      </c>
      <c r="E618" s="51" t="s">
        <v>1479</v>
      </c>
      <c r="F618" s="51" t="s">
        <v>1204</v>
      </c>
      <c r="G618" s="51" t="s">
        <v>1203</v>
      </c>
      <c r="H618" s="51" t="s">
        <v>1202</v>
      </c>
      <c r="I618" s="51" t="s">
        <v>1201</v>
      </c>
      <c r="J618" s="51" t="s">
        <v>2765</v>
      </c>
      <c r="K618" s="51" t="s">
        <v>2764</v>
      </c>
      <c r="L618" s="51" t="s">
        <v>1219</v>
      </c>
      <c r="M618" s="51" t="s">
        <v>3677</v>
      </c>
      <c r="N618" s="83">
        <f t="shared" si="9"/>
        <v>11550</v>
      </c>
      <c r="O618" s="51" t="s">
        <v>1195</v>
      </c>
      <c r="P618" s="51" t="s">
        <v>1194</v>
      </c>
      <c r="Q618" s="51" t="s">
        <v>2761</v>
      </c>
      <c r="S618" s="50" t="s">
        <v>3676</v>
      </c>
    </row>
    <row r="619" spans="1:19" x14ac:dyDescent="0.2">
      <c r="A619" s="51" t="s">
        <v>1787</v>
      </c>
      <c r="B619" s="51" t="s">
        <v>1208</v>
      </c>
      <c r="C619" s="51" t="s">
        <v>1786</v>
      </c>
      <c r="D619" s="51" t="s">
        <v>1480</v>
      </c>
      <c r="E619" s="51" t="s">
        <v>1479</v>
      </c>
      <c r="F619" s="51" t="s">
        <v>1204</v>
      </c>
      <c r="G619" s="51" t="s">
        <v>1203</v>
      </c>
      <c r="H619" s="51" t="s">
        <v>1202</v>
      </c>
      <c r="I619" s="51" t="s">
        <v>1201</v>
      </c>
      <c r="J619" s="51" t="s">
        <v>2765</v>
      </c>
      <c r="K619" s="51" t="s">
        <v>2764</v>
      </c>
      <c r="L619" s="51" t="s">
        <v>1217</v>
      </c>
      <c r="M619" s="51" t="s">
        <v>3675</v>
      </c>
      <c r="N619" s="83">
        <f t="shared" si="9"/>
        <v>2844</v>
      </c>
      <c r="O619" s="51" t="s">
        <v>1195</v>
      </c>
      <c r="P619" s="51" t="s">
        <v>1194</v>
      </c>
      <c r="Q619" s="51" t="s">
        <v>2761</v>
      </c>
      <c r="S619" s="50" t="s">
        <v>3674</v>
      </c>
    </row>
    <row r="620" spans="1:19" x14ac:dyDescent="0.2">
      <c r="A620" s="51" t="s">
        <v>1787</v>
      </c>
      <c r="B620" s="51" t="s">
        <v>1208</v>
      </c>
      <c r="C620" s="51" t="s">
        <v>1786</v>
      </c>
      <c r="D620" s="51" t="s">
        <v>1480</v>
      </c>
      <c r="E620" s="51" t="s">
        <v>1479</v>
      </c>
      <c r="F620" s="51" t="s">
        <v>1204</v>
      </c>
      <c r="G620" s="51" t="s">
        <v>1203</v>
      </c>
      <c r="H620" s="51" t="s">
        <v>1202</v>
      </c>
      <c r="I620" s="51" t="s">
        <v>1201</v>
      </c>
      <c r="J620" s="51" t="s">
        <v>2765</v>
      </c>
      <c r="K620" s="51" t="s">
        <v>2764</v>
      </c>
      <c r="L620" s="51" t="s">
        <v>1215</v>
      </c>
      <c r="M620" s="51" t="s">
        <v>3673</v>
      </c>
      <c r="N620" s="83">
        <f t="shared" si="9"/>
        <v>1899.9</v>
      </c>
      <c r="O620" s="51" t="s">
        <v>1195</v>
      </c>
      <c r="P620" s="51" t="s">
        <v>1194</v>
      </c>
      <c r="Q620" s="51" t="s">
        <v>2761</v>
      </c>
      <c r="S620" s="50" t="s">
        <v>3413</v>
      </c>
    </row>
    <row r="621" spans="1:19" x14ac:dyDescent="0.2">
      <c r="A621" s="51" t="s">
        <v>1787</v>
      </c>
      <c r="B621" s="51" t="s">
        <v>1208</v>
      </c>
      <c r="C621" s="51" t="s">
        <v>1786</v>
      </c>
      <c r="D621" s="51" t="s">
        <v>1480</v>
      </c>
      <c r="E621" s="51" t="s">
        <v>1479</v>
      </c>
      <c r="F621" s="51" t="s">
        <v>1204</v>
      </c>
      <c r="G621" s="51" t="s">
        <v>1203</v>
      </c>
      <c r="H621" s="51" t="s">
        <v>1202</v>
      </c>
      <c r="I621" s="51" t="s">
        <v>1201</v>
      </c>
      <c r="J621" s="51" t="s">
        <v>2765</v>
      </c>
      <c r="K621" s="51" t="s">
        <v>2764</v>
      </c>
      <c r="L621" s="51" t="s">
        <v>1212</v>
      </c>
      <c r="M621" s="51" t="s">
        <v>3672</v>
      </c>
      <c r="N621" s="83">
        <f t="shared" si="9"/>
        <v>1940.53</v>
      </c>
      <c r="O621" s="51" t="s">
        <v>1195</v>
      </c>
      <c r="P621" s="51" t="s">
        <v>1194</v>
      </c>
      <c r="Q621" s="51" t="s">
        <v>2761</v>
      </c>
      <c r="S621" s="50" t="s">
        <v>3671</v>
      </c>
    </row>
    <row r="622" spans="1:19" x14ac:dyDescent="0.2">
      <c r="A622" s="51" t="s">
        <v>1787</v>
      </c>
      <c r="B622" s="51" t="s">
        <v>1208</v>
      </c>
      <c r="C622" s="51" t="s">
        <v>1786</v>
      </c>
      <c r="D622" s="51" t="s">
        <v>1480</v>
      </c>
      <c r="E622" s="51" t="s">
        <v>1479</v>
      </c>
      <c r="F622" s="51" t="s">
        <v>1204</v>
      </c>
      <c r="G622" s="51" t="s">
        <v>1203</v>
      </c>
      <c r="H622" s="51" t="s">
        <v>1202</v>
      </c>
      <c r="I622" s="51" t="s">
        <v>1201</v>
      </c>
      <c r="J622" s="51" t="s">
        <v>2765</v>
      </c>
      <c r="K622" s="51" t="s">
        <v>2764</v>
      </c>
      <c r="L622" s="51" t="s">
        <v>1198</v>
      </c>
      <c r="M622" s="51" t="s">
        <v>2966</v>
      </c>
      <c r="N622" s="83">
        <f t="shared" si="9"/>
        <v>2450</v>
      </c>
      <c r="O622" s="51" t="s">
        <v>1195</v>
      </c>
      <c r="P622" s="51" t="s">
        <v>1194</v>
      </c>
      <c r="Q622" s="51" t="s">
        <v>2761</v>
      </c>
      <c r="S622" s="50" t="s">
        <v>2856</v>
      </c>
    </row>
    <row r="623" spans="1:19" x14ac:dyDescent="0.2">
      <c r="A623" s="51" t="s">
        <v>1787</v>
      </c>
      <c r="B623" s="51" t="s">
        <v>1208</v>
      </c>
      <c r="C623" s="51" t="s">
        <v>1786</v>
      </c>
      <c r="D623" s="51" t="s">
        <v>1208</v>
      </c>
      <c r="E623" s="51" t="s">
        <v>1470</v>
      </c>
      <c r="F623" s="51" t="s">
        <v>1204</v>
      </c>
      <c r="G623" s="51" t="s">
        <v>1203</v>
      </c>
      <c r="H623" s="51" t="s">
        <v>1202</v>
      </c>
      <c r="I623" s="51" t="s">
        <v>1201</v>
      </c>
      <c r="J623" s="51" t="s">
        <v>2765</v>
      </c>
      <c r="K623" s="51" t="s">
        <v>2764</v>
      </c>
      <c r="L623" s="51" t="s">
        <v>1222</v>
      </c>
      <c r="M623" s="51" t="s">
        <v>3670</v>
      </c>
      <c r="N623" s="83">
        <f t="shared" si="9"/>
        <v>2499</v>
      </c>
      <c r="O623" s="51" t="s">
        <v>1195</v>
      </c>
      <c r="P623" s="51" t="s">
        <v>1194</v>
      </c>
      <c r="Q623" s="51" t="s">
        <v>2761</v>
      </c>
      <c r="S623" s="50" t="s">
        <v>2934</v>
      </c>
    </row>
    <row r="624" spans="1:19" x14ac:dyDescent="0.2">
      <c r="A624" s="51" t="s">
        <v>1787</v>
      </c>
      <c r="B624" s="51" t="s">
        <v>1208</v>
      </c>
      <c r="C624" s="51" t="s">
        <v>1786</v>
      </c>
      <c r="D624" s="51" t="s">
        <v>1208</v>
      </c>
      <c r="E624" s="51" t="s">
        <v>1470</v>
      </c>
      <c r="F624" s="51" t="s">
        <v>1204</v>
      </c>
      <c r="G624" s="51" t="s">
        <v>1203</v>
      </c>
      <c r="H624" s="51" t="s">
        <v>1202</v>
      </c>
      <c r="I624" s="51" t="s">
        <v>1201</v>
      </c>
      <c r="J624" s="51" t="s">
        <v>2765</v>
      </c>
      <c r="K624" s="51" t="s">
        <v>2764</v>
      </c>
      <c r="L624" s="51" t="s">
        <v>1219</v>
      </c>
      <c r="M624" s="51" t="s">
        <v>3669</v>
      </c>
      <c r="N624" s="83">
        <f t="shared" si="9"/>
        <v>1123.33</v>
      </c>
      <c r="O624" s="51" t="s">
        <v>1195</v>
      </c>
      <c r="P624" s="51" t="s">
        <v>1194</v>
      </c>
      <c r="Q624" s="51" t="s">
        <v>2761</v>
      </c>
      <c r="S624" s="50" t="s">
        <v>3668</v>
      </c>
    </row>
    <row r="625" spans="1:19" x14ac:dyDescent="0.2">
      <c r="A625" s="51" t="s">
        <v>1787</v>
      </c>
      <c r="B625" s="51" t="s">
        <v>1208</v>
      </c>
      <c r="C625" s="51" t="s">
        <v>1786</v>
      </c>
      <c r="D625" s="51" t="s">
        <v>1208</v>
      </c>
      <c r="E625" s="51" t="s">
        <v>1470</v>
      </c>
      <c r="F625" s="51" t="s">
        <v>1204</v>
      </c>
      <c r="G625" s="51" t="s">
        <v>1203</v>
      </c>
      <c r="H625" s="51" t="s">
        <v>1202</v>
      </c>
      <c r="I625" s="51" t="s">
        <v>1201</v>
      </c>
      <c r="J625" s="51" t="s">
        <v>2765</v>
      </c>
      <c r="K625" s="51" t="s">
        <v>2764</v>
      </c>
      <c r="L625" s="51" t="s">
        <v>1217</v>
      </c>
      <c r="M625" s="51" t="s">
        <v>3530</v>
      </c>
      <c r="N625" s="83">
        <f t="shared" si="9"/>
        <v>34500</v>
      </c>
      <c r="O625" s="51" t="s">
        <v>1195</v>
      </c>
      <c r="P625" s="51" t="s">
        <v>1194</v>
      </c>
      <c r="Q625" s="51" t="s">
        <v>2771</v>
      </c>
      <c r="S625" s="50" t="s">
        <v>3529</v>
      </c>
    </row>
    <row r="626" spans="1:19" x14ac:dyDescent="0.2">
      <c r="A626" s="51" t="s">
        <v>1787</v>
      </c>
      <c r="B626" s="51" t="s">
        <v>1208</v>
      </c>
      <c r="C626" s="51" t="s">
        <v>1786</v>
      </c>
      <c r="D626" s="51" t="s">
        <v>1208</v>
      </c>
      <c r="E626" s="51" t="s">
        <v>1470</v>
      </c>
      <c r="F626" s="51" t="s">
        <v>1204</v>
      </c>
      <c r="G626" s="51" t="s">
        <v>1203</v>
      </c>
      <c r="H626" s="51" t="s">
        <v>1202</v>
      </c>
      <c r="I626" s="51" t="s">
        <v>1201</v>
      </c>
      <c r="J626" s="51" t="s">
        <v>2765</v>
      </c>
      <c r="K626" s="51" t="s">
        <v>2764</v>
      </c>
      <c r="L626" s="51" t="s">
        <v>1215</v>
      </c>
      <c r="M626" s="51" t="s">
        <v>3408</v>
      </c>
      <c r="N626" s="83">
        <f t="shared" si="9"/>
        <v>2999</v>
      </c>
      <c r="O626" s="51" t="s">
        <v>1195</v>
      </c>
      <c r="P626" s="51" t="s">
        <v>1194</v>
      </c>
      <c r="Q626" s="51" t="s">
        <v>2761</v>
      </c>
      <c r="S626" s="50" t="s">
        <v>2963</v>
      </c>
    </row>
    <row r="627" spans="1:19" x14ac:dyDescent="0.2">
      <c r="A627" s="51" t="s">
        <v>1787</v>
      </c>
      <c r="B627" s="51" t="s">
        <v>1208</v>
      </c>
      <c r="C627" s="51" t="s">
        <v>1786</v>
      </c>
      <c r="D627" s="51" t="s">
        <v>1465</v>
      </c>
      <c r="E627" s="51" t="s">
        <v>1464</v>
      </c>
      <c r="F627" s="51" t="s">
        <v>1204</v>
      </c>
      <c r="G627" s="51" t="s">
        <v>1203</v>
      </c>
      <c r="H627" s="51" t="s">
        <v>1202</v>
      </c>
      <c r="I627" s="51" t="s">
        <v>1201</v>
      </c>
      <c r="J627" s="51" t="s">
        <v>2765</v>
      </c>
      <c r="K627" s="51" t="s">
        <v>2764</v>
      </c>
      <c r="L627" s="51" t="s">
        <v>1222</v>
      </c>
      <c r="M627" s="51" t="s">
        <v>3159</v>
      </c>
      <c r="N627" s="83">
        <f t="shared" si="9"/>
        <v>2849</v>
      </c>
      <c r="O627" s="51" t="s">
        <v>1195</v>
      </c>
      <c r="P627" s="51" t="s">
        <v>1194</v>
      </c>
      <c r="Q627" s="51" t="s">
        <v>2761</v>
      </c>
      <c r="S627" s="50" t="s">
        <v>3660</v>
      </c>
    </row>
    <row r="628" spans="1:19" x14ac:dyDescent="0.2">
      <c r="A628" s="51" t="s">
        <v>1787</v>
      </c>
      <c r="B628" s="51" t="s">
        <v>1208</v>
      </c>
      <c r="C628" s="51" t="s">
        <v>1786</v>
      </c>
      <c r="D628" s="51" t="s">
        <v>1465</v>
      </c>
      <c r="E628" s="51" t="s">
        <v>1464</v>
      </c>
      <c r="F628" s="51" t="s">
        <v>1204</v>
      </c>
      <c r="G628" s="51" t="s">
        <v>1203</v>
      </c>
      <c r="H628" s="51" t="s">
        <v>1202</v>
      </c>
      <c r="I628" s="51" t="s">
        <v>1201</v>
      </c>
      <c r="J628" s="51" t="s">
        <v>2765</v>
      </c>
      <c r="K628" s="51" t="s">
        <v>2764</v>
      </c>
      <c r="L628" s="51" t="s">
        <v>1219</v>
      </c>
      <c r="M628" s="51" t="s">
        <v>3667</v>
      </c>
      <c r="N628" s="83">
        <f t="shared" si="9"/>
        <v>5712.35</v>
      </c>
      <c r="O628" s="51" t="s">
        <v>1195</v>
      </c>
      <c r="P628" s="51" t="s">
        <v>1194</v>
      </c>
      <c r="Q628" s="51" t="s">
        <v>2761</v>
      </c>
      <c r="S628" s="50" t="s">
        <v>3666</v>
      </c>
    </row>
    <row r="629" spans="1:19" x14ac:dyDescent="0.2">
      <c r="A629" s="51" t="s">
        <v>1787</v>
      </c>
      <c r="B629" s="51" t="s">
        <v>1208</v>
      </c>
      <c r="C629" s="51" t="s">
        <v>1786</v>
      </c>
      <c r="D629" s="51" t="s">
        <v>1465</v>
      </c>
      <c r="E629" s="51" t="s">
        <v>1464</v>
      </c>
      <c r="F629" s="51" t="s">
        <v>1204</v>
      </c>
      <c r="G629" s="51" t="s">
        <v>1203</v>
      </c>
      <c r="H629" s="51" t="s">
        <v>1202</v>
      </c>
      <c r="I629" s="51" t="s">
        <v>1201</v>
      </c>
      <c r="J629" s="51" t="s">
        <v>2765</v>
      </c>
      <c r="K629" s="51" t="s">
        <v>2764</v>
      </c>
      <c r="L629" s="51" t="s">
        <v>1217</v>
      </c>
      <c r="M629" s="51" t="s">
        <v>3186</v>
      </c>
      <c r="N629" s="83">
        <f t="shared" si="9"/>
        <v>22499</v>
      </c>
      <c r="O629" s="51" t="s">
        <v>1195</v>
      </c>
      <c r="P629" s="51" t="s">
        <v>1194</v>
      </c>
      <c r="Q629" s="51" t="s">
        <v>2771</v>
      </c>
      <c r="S629" s="50" t="s">
        <v>3665</v>
      </c>
    </row>
    <row r="630" spans="1:19" x14ac:dyDescent="0.2">
      <c r="A630" s="51" t="s">
        <v>1787</v>
      </c>
      <c r="B630" s="51" t="s">
        <v>1208</v>
      </c>
      <c r="C630" s="51" t="s">
        <v>1786</v>
      </c>
      <c r="D630" s="51" t="s">
        <v>1465</v>
      </c>
      <c r="E630" s="51" t="s">
        <v>1464</v>
      </c>
      <c r="F630" s="51" t="s">
        <v>1204</v>
      </c>
      <c r="G630" s="51" t="s">
        <v>1203</v>
      </c>
      <c r="H630" s="51" t="s">
        <v>1202</v>
      </c>
      <c r="I630" s="51" t="s">
        <v>1201</v>
      </c>
      <c r="J630" s="51" t="s">
        <v>2765</v>
      </c>
      <c r="K630" s="51" t="s">
        <v>2764</v>
      </c>
      <c r="L630" s="51" t="s">
        <v>1215</v>
      </c>
      <c r="M630" s="51" t="s">
        <v>3405</v>
      </c>
      <c r="N630" s="83">
        <f t="shared" si="9"/>
        <v>1503.51</v>
      </c>
      <c r="O630" s="51" t="s">
        <v>1195</v>
      </c>
      <c r="P630" s="51" t="s">
        <v>1194</v>
      </c>
      <c r="Q630" s="51" t="s">
        <v>2761</v>
      </c>
      <c r="S630" s="50" t="s">
        <v>3664</v>
      </c>
    </row>
    <row r="631" spans="1:19" x14ac:dyDescent="0.2">
      <c r="A631" s="51" t="s">
        <v>1787</v>
      </c>
      <c r="B631" s="51" t="s">
        <v>1208</v>
      </c>
      <c r="C631" s="51" t="s">
        <v>1786</v>
      </c>
      <c r="D631" s="51" t="s">
        <v>1459</v>
      </c>
      <c r="E631" s="51" t="s">
        <v>1458</v>
      </c>
      <c r="F631" s="51" t="s">
        <v>1204</v>
      </c>
      <c r="G631" s="51" t="s">
        <v>1203</v>
      </c>
      <c r="H631" s="51" t="s">
        <v>1202</v>
      </c>
      <c r="I631" s="51" t="s">
        <v>1201</v>
      </c>
      <c r="J631" s="51" t="s">
        <v>2765</v>
      </c>
      <c r="K631" s="51" t="s">
        <v>2764</v>
      </c>
      <c r="L631" s="51" t="s">
        <v>1222</v>
      </c>
      <c r="M631" s="51" t="s">
        <v>3663</v>
      </c>
      <c r="N631" s="83">
        <f t="shared" si="9"/>
        <v>23219.1</v>
      </c>
      <c r="O631" s="51" t="s">
        <v>1195</v>
      </c>
      <c r="P631" s="51" t="s">
        <v>1194</v>
      </c>
      <c r="Q631" s="51" t="s">
        <v>2771</v>
      </c>
      <c r="S631" s="50" t="s">
        <v>3662</v>
      </c>
    </row>
    <row r="632" spans="1:19" x14ac:dyDescent="0.2">
      <c r="A632" s="51" t="s">
        <v>1787</v>
      </c>
      <c r="B632" s="51" t="s">
        <v>1208</v>
      </c>
      <c r="C632" s="51" t="s">
        <v>1786</v>
      </c>
      <c r="D632" s="51" t="s">
        <v>1459</v>
      </c>
      <c r="E632" s="51" t="s">
        <v>1458</v>
      </c>
      <c r="F632" s="51" t="s">
        <v>1204</v>
      </c>
      <c r="G632" s="51" t="s">
        <v>1203</v>
      </c>
      <c r="H632" s="51" t="s">
        <v>1202</v>
      </c>
      <c r="I632" s="51" t="s">
        <v>1201</v>
      </c>
      <c r="J632" s="51" t="s">
        <v>2765</v>
      </c>
      <c r="K632" s="51" t="s">
        <v>2764</v>
      </c>
      <c r="L632" s="51" t="s">
        <v>1219</v>
      </c>
      <c r="M632" s="51" t="s">
        <v>3661</v>
      </c>
      <c r="N632" s="83">
        <f t="shared" si="9"/>
        <v>2849</v>
      </c>
      <c r="O632" s="51" t="s">
        <v>1195</v>
      </c>
      <c r="P632" s="51" t="s">
        <v>1194</v>
      </c>
      <c r="Q632" s="51" t="s">
        <v>2761</v>
      </c>
      <c r="S632" s="50" t="s">
        <v>3660</v>
      </c>
    </row>
    <row r="633" spans="1:19" x14ac:dyDescent="0.2">
      <c r="A633" s="51" t="s">
        <v>1787</v>
      </c>
      <c r="B633" s="51" t="s">
        <v>1208</v>
      </c>
      <c r="C633" s="51" t="s">
        <v>1786</v>
      </c>
      <c r="D633" s="51" t="s">
        <v>1459</v>
      </c>
      <c r="E633" s="51" t="s">
        <v>1458</v>
      </c>
      <c r="F633" s="51" t="s">
        <v>1204</v>
      </c>
      <c r="G633" s="51" t="s">
        <v>1203</v>
      </c>
      <c r="H633" s="51" t="s">
        <v>1202</v>
      </c>
      <c r="I633" s="51" t="s">
        <v>1201</v>
      </c>
      <c r="J633" s="51" t="s">
        <v>2765</v>
      </c>
      <c r="K633" s="51" t="s">
        <v>2764</v>
      </c>
      <c r="L633" s="51" t="s">
        <v>1217</v>
      </c>
      <c r="M633" s="51" t="s">
        <v>3659</v>
      </c>
      <c r="N633" s="83">
        <f t="shared" si="9"/>
        <v>3490</v>
      </c>
      <c r="O633" s="51" t="s">
        <v>1195</v>
      </c>
      <c r="P633" s="51" t="s">
        <v>1194</v>
      </c>
      <c r="Q633" s="51" t="s">
        <v>2761</v>
      </c>
      <c r="S633" s="50" t="s">
        <v>3630</v>
      </c>
    </row>
    <row r="634" spans="1:19" x14ac:dyDescent="0.2">
      <c r="A634" s="51" t="s">
        <v>1787</v>
      </c>
      <c r="B634" s="51" t="s">
        <v>1208</v>
      </c>
      <c r="C634" s="51" t="s">
        <v>1786</v>
      </c>
      <c r="D634" s="51" t="s">
        <v>1459</v>
      </c>
      <c r="E634" s="51" t="s">
        <v>1458</v>
      </c>
      <c r="F634" s="51" t="s">
        <v>1204</v>
      </c>
      <c r="G634" s="51" t="s">
        <v>1203</v>
      </c>
      <c r="H634" s="51" t="s">
        <v>1202</v>
      </c>
      <c r="I634" s="51" t="s">
        <v>1201</v>
      </c>
      <c r="J634" s="51" t="s">
        <v>2765</v>
      </c>
      <c r="K634" s="51" t="s">
        <v>2764</v>
      </c>
      <c r="L634" s="51" t="s">
        <v>1215</v>
      </c>
      <c r="M634" s="51" t="s">
        <v>2947</v>
      </c>
      <c r="N634" s="83">
        <f t="shared" si="9"/>
        <v>2330</v>
      </c>
      <c r="O634" s="51" t="s">
        <v>1195</v>
      </c>
      <c r="P634" s="51" t="s">
        <v>1194</v>
      </c>
      <c r="Q634" s="51" t="s">
        <v>2761</v>
      </c>
      <c r="S634" s="50" t="s">
        <v>3444</v>
      </c>
    </row>
    <row r="635" spans="1:19" x14ac:dyDescent="0.2">
      <c r="A635" s="51" t="s">
        <v>1787</v>
      </c>
      <c r="B635" s="51" t="s">
        <v>1208</v>
      </c>
      <c r="C635" s="51" t="s">
        <v>1786</v>
      </c>
      <c r="D635" s="51" t="s">
        <v>1452</v>
      </c>
      <c r="E635" s="51" t="s">
        <v>1451</v>
      </c>
      <c r="F635" s="51" t="s">
        <v>1204</v>
      </c>
      <c r="G635" s="51" t="s">
        <v>1203</v>
      </c>
      <c r="H635" s="51" t="s">
        <v>1202</v>
      </c>
      <c r="I635" s="51" t="s">
        <v>1201</v>
      </c>
      <c r="J635" s="51" t="s">
        <v>2765</v>
      </c>
      <c r="K635" s="51" t="s">
        <v>2764</v>
      </c>
      <c r="L635" s="51" t="s">
        <v>1222</v>
      </c>
      <c r="M635" s="51" t="s">
        <v>3398</v>
      </c>
      <c r="N635" s="83">
        <f t="shared" si="9"/>
        <v>4109.26</v>
      </c>
      <c r="O635" s="51" t="s">
        <v>1195</v>
      </c>
      <c r="P635" s="51" t="s">
        <v>1194</v>
      </c>
      <c r="Q635" s="51" t="s">
        <v>2761</v>
      </c>
      <c r="S635" s="50" t="s">
        <v>3658</v>
      </c>
    </row>
    <row r="636" spans="1:19" x14ac:dyDescent="0.2">
      <c r="A636" s="51" t="s">
        <v>1787</v>
      </c>
      <c r="B636" s="51" t="s">
        <v>1208</v>
      </c>
      <c r="C636" s="51" t="s">
        <v>1786</v>
      </c>
      <c r="D636" s="51" t="s">
        <v>1452</v>
      </c>
      <c r="E636" s="51" t="s">
        <v>1451</v>
      </c>
      <c r="F636" s="51" t="s">
        <v>1204</v>
      </c>
      <c r="G636" s="51" t="s">
        <v>1203</v>
      </c>
      <c r="H636" s="51" t="s">
        <v>1202</v>
      </c>
      <c r="I636" s="51" t="s">
        <v>1201</v>
      </c>
      <c r="J636" s="51" t="s">
        <v>2765</v>
      </c>
      <c r="K636" s="51" t="s">
        <v>2764</v>
      </c>
      <c r="L636" s="51" t="s">
        <v>1219</v>
      </c>
      <c r="M636" s="51" t="s">
        <v>3175</v>
      </c>
      <c r="N636" s="83">
        <f t="shared" si="9"/>
        <v>2790</v>
      </c>
      <c r="O636" s="51" t="s">
        <v>1195</v>
      </c>
      <c r="P636" s="51" t="s">
        <v>1194</v>
      </c>
      <c r="Q636" s="51" t="s">
        <v>2761</v>
      </c>
      <c r="S636" s="50" t="s">
        <v>3657</v>
      </c>
    </row>
    <row r="637" spans="1:19" x14ac:dyDescent="0.2">
      <c r="A637" s="51" t="s">
        <v>1787</v>
      </c>
      <c r="B637" s="51" t="s">
        <v>1208</v>
      </c>
      <c r="C637" s="51" t="s">
        <v>1786</v>
      </c>
      <c r="D637" s="51" t="s">
        <v>1452</v>
      </c>
      <c r="E637" s="51" t="s">
        <v>1451</v>
      </c>
      <c r="F637" s="51" t="s">
        <v>1204</v>
      </c>
      <c r="G637" s="51" t="s">
        <v>1203</v>
      </c>
      <c r="H637" s="51" t="s">
        <v>1202</v>
      </c>
      <c r="I637" s="51" t="s">
        <v>1201</v>
      </c>
      <c r="J637" s="51" t="s">
        <v>2765</v>
      </c>
      <c r="K637" s="51" t="s">
        <v>2764</v>
      </c>
      <c r="L637" s="51" t="s">
        <v>1217</v>
      </c>
      <c r="M637" s="51" t="s">
        <v>2822</v>
      </c>
      <c r="N637" s="83">
        <f t="shared" si="9"/>
        <v>4299</v>
      </c>
      <c r="O637" s="51" t="s">
        <v>1195</v>
      </c>
      <c r="P637" s="51" t="s">
        <v>1194</v>
      </c>
      <c r="Q637" s="51" t="s">
        <v>2761</v>
      </c>
      <c r="S637" s="50" t="s">
        <v>3474</v>
      </c>
    </row>
    <row r="638" spans="1:19" x14ac:dyDescent="0.2">
      <c r="A638" s="51" t="s">
        <v>1787</v>
      </c>
      <c r="B638" s="51" t="s">
        <v>1208</v>
      </c>
      <c r="C638" s="51" t="s">
        <v>1786</v>
      </c>
      <c r="D638" s="51" t="s">
        <v>1452</v>
      </c>
      <c r="E638" s="51" t="s">
        <v>1451</v>
      </c>
      <c r="F638" s="51" t="s">
        <v>1204</v>
      </c>
      <c r="G638" s="51" t="s">
        <v>1203</v>
      </c>
      <c r="H638" s="51" t="s">
        <v>1202</v>
      </c>
      <c r="I638" s="51" t="s">
        <v>1201</v>
      </c>
      <c r="J638" s="51" t="s">
        <v>2765</v>
      </c>
      <c r="K638" s="51" t="s">
        <v>2764</v>
      </c>
      <c r="L638" s="51" t="s">
        <v>1215</v>
      </c>
      <c r="M638" s="51" t="s">
        <v>3656</v>
      </c>
      <c r="N638" s="83">
        <f t="shared" si="9"/>
        <v>14899</v>
      </c>
      <c r="O638" s="51" t="s">
        <v>1195</v>
      </c>
      <c r="P638" s="51" t="s">
        <v>1194</v>
      </c>
      <c r="Q638" s="51" t="s">
        <v>2771</v>
      </c>
      <c r="S638" s="50" t="s">
        <v>3655</v>
      </c>
    </row>
    <row r="639" spans="1:19" x14ac:dyDescent="0.2">
      <c r="A639" s="51" t="s">
        <v>1787</v>
      </c>
      <c r="B639" s="51" t="s">
        <v>1208</v>
      </c>
      <c r="C639" s="51" t="s">
        <v>1786</v>
      </c>
      <c r="D639" s="51" t="s">
        <v>1443</v>
      </c>
      <c r="E639" s="51" t="s">
        <v>1442</v>
      </c>
      <c r="F639" s="51" t="s">
        <v>1204</v>
      </c>
      <c r="G639" s="51" t="s">
        <v>1203</v>
      </c>
      <c r="H639" s="51" t="s">
        <v>1202</v>
      </c>
      <c r="I639" s="51" t="s">
        <v>1201</v>
      </c>
      <c r="J639" s="51" t="s">
        <v>2765</v>
      </c>
      <c r="K639" s="51" t="s">
        <v>2764</v>
      </c>
      <c r="L639" s="51" t="s">
        <v>1222</v>
      </c>
      <c r="M639" s="51" t="s">
        <v>2940</v>
      </c>
      <c r="N639" s="83">
        <f t="shared" si="9"/>
        <v>2209</v>
      </c>
      <c r="O639" s="51" t="s">
        <v>1195</v>
      </c>
      <c r="P639" s="51" t="s">
        <v>1194</v>
      </c>
      <c r="Q639" s="51" t="s">
        <v>2761</v>
      </c>
      <c r="S639" s="50" t="s">
        <v>3654</v>
      </c>
    </row>
    <row r="640" spans="1:19" x14ac:dyDescent="0.2">
      <c r="A640" s="51" t="s">
        <v>1787</v>
      </c>
      <c r="B640" s="51" t="s">
        <v>1208</v>
      </c>
      <c r="C640" s="51" t="s">
        <v>1786</v>
      </c>
      <c r="D640" s="51" t="s">
        <v>1443</v>
      </c>
      <c r="E640" s="51" t="s">
        <v>1442</v>
      </c>
      <c r="F640" s="51" t="s">
        <v>1204</v>
      </c>
      <c r="G640" s="51" t="s">
        <v>1203</v>
      </c>
      <c r="H640" s="51" t="s">
        <v>1202</v>
      </c>
      <c r="I640" s="51" t="s">
        <v>1201</v>
      </c>
      <c r="J640" s="51" t="s">
        <v>2765</v>
      </c>
      <c r="K640" s="51" t="s">
        <v>2764</v>
      </c>
      <c r="L640" s="51" t="s">
        <v>1219</v>
      </c>
      <c r="M640" s="51" t="s">
        <v>3653</v>
      </c>
      <c r="N640" s="83">
        <f t="shared" si="9"/>
        <v>1995</v>
      </c>
      <c r="O640" s="51" t="s">
        <v>1195</v>
      </c>
      <c r="P640" s="51" t="s">
        <v>1194</v>
      </c>
      <c r="Q640" s="51" t="s">
        <v>2761</v>
      </c>
      <c r="S640" s="50" t="s">
        <v>3286</v>
      </c>
    </row>
    <row r="641" spans="1:19" x14ac:dyDescent="0.2">
      <c r="A641" s="51" t="s">
        <v>1787</v>
      </c>
      <c r="B641" s="51" t="s">
        <v>1208</v>
      </c>
      <c r="C641" s="51" t="s">
        <v>1786</v>
      </c>
      <c r="D641" s="51" t="s">
        <v>1443</v>
      </c>
      <c r="E641" s="51" t="s">
        <v>1442</v>
      </c>
      <c r="F641" s="51" t="s">
        <v>1204</v>
      </c>
      <c r="G641" s="51" t="s">
        <v>1203</v>
      </c>
      <c r="H641" s="51" t="s">
        <v>1202</v>
      </c>
      <c r="I641" s="51" t="s">
        <v>1201</v>
      </c>
      <c r="J641" s="51" t="s">
        <v>2765</v>
      </c>
      <c r="K641" s="51" t="s">
        <v>2764</v>
      </c>
      <c r="L641" s="51" t="s">
        <v>1217</v>
      </c>
      <c r="M641" s="51" t="s">
        <v>3652</v>
      </c>
      <c r="N641" s="83">
        <f t="shared" si="9"/>
        <v>2599</v>
      </c>
      <c r="O641" s="51" t="s">
        <v>1195</v>
      </c>
      <c r="P641" s="51" t="s">
        <v>1194</v>
      </c>
      <c r="Q641" s="51" t="s">
        <v>2761</v>
      </c>
      <c r="S641" s="50" t="s">
        <v>2840</v>
      </c>
    </row>
    <row r="642" spans="1:19" x14ac:dyDescent="0.2">
      <c r="A642" s="51" t="s">
        <v>1787</v>
      </c>
      <c r="B642" s="51" t="s">
        <v>1208</v>
      </c>
      <c r="C642" s="51" t="s">
        <v>1786</v>
      </c>
      <c r="D642" s="51" t="s">
        <v>1443</v>
      </c>
      <c r="E642" s="51" t="s">
        <v>1442</v>
      </c>
      <c r="F642" s="51" t="s">
        <v>1204</v>
      </c>
      <c r="G642" s="51" t="s">
        <v>1203</v>
      </c>
      <c r="H642" s="51" t="s">
        <v>1202</v>
      </c>
      <c r="I642" s="51" t="s">
        <v>1201</v>
      </c>
      <c r="J642" s="51" t="s">
        <v>2765</v>
      </c>
      <c r="K642" s="51" t="s">
        <v>2764</v>
      </c>
      <c r="L642" s="51" t="s">
        <v>1215</v>
      </c>
      <c r="M642" s="51" t="s">
        <v>3651</v>
      </c>
      <c r="N642" s="83">
        <f t="shared" si="9"/>
        <v>3990</v>
      </c>
      <c r="O642" s="51" t="s">
        <v>1195</v>
      </c>
      <c r="P642" s="51" t="s">
        <v>1194</v>
      </c>
      <c r="Q642" s="51" t="s">
        <v>2761</v>
      </c>
      <c r="S642" s="50" t="s">
        <v>3650</v>
      </c>
    </row>
    <row r="643" spans="1:19" x14ac:dyDescent="0.2">
      <c r="A643" s="51" t="s">
        <v>1787</v>
      </c>
      <c r="B643" s="51" t="s">
        <v>1208</v>
      </c>
      <c r="C643" s="51" t="s">
        <v>1786</v>
      </c>
      <c r="D643" s="51" t="s">
        <v>1436</v>
      </c>
      <c r="E643" s="51" t="s">
        <v>1435</v>
      </c>
      <c r="F643" s="51" t="s">
        <v>1204</v>
      </c>
      <c r="G643" s="51" t="s">
        <v>1203</v>
      </c>
      <c r="H643" s="51" t="s">
        <v>1202</v>
      </c>
      <c r="I643" s="51" t="s">
        <v>1201</v>
      </c>
      <c r="J643" s="51" t="s">
        <v>2765</v>
      </c>
      <c r="K643" s="51" t="s">
        <v>2764</v>
      </c>
      <c r="L643" s="51" t="s">
        <v>1222</v>
      </c>
      <c r="M643" s="51" t="s">
        <v>2933</v>
      </c>
      <c r="N643" s="83">
        <f t="shared" si="9"/>
        <v>1200</v>
      </c>
      <c r="O643" s="51" t="s">
        <v>1195</v>
      </c>
      <c r="P643" s="51" t="s">
        <v>1194</v>
      </c>
      <c r="Q643" s="51" t="s">
        <v>2761</v>
      </c>
      <c r="S643" s="50" t="s">
        <v>2932</v>
      </c>
    </row>
    <row r="644" spans="1:19" x14ac:dyDescent="0.2">
      <c r="A644" s="51" t="s">
        <v>1787</v>
      </c>
      <c r="B644" s="51" t="s">
        <v>1208</v>
      </c>
      <c r="C644" s="51" t="s">
        <v>1786</v>
      </c>
      <c r="D644" s="51" t="s">
        <v>1436</v>
      </c>
      <c r="E644" s="51" t="s">
        <v>1435</v>
      </c>
      <c r="F644" s="51" t="s">
        <v>1204</v>
      </c>
      <c r="G644" s="51" t="s">
        <v>1203</v>
      </c>
      <c r="H644" s="51" t="s">
        <v>1202</v>
      </c>
      <c r="I644" s="51" t="s">
        <v>1201</v>
      </c>
      <c r="J644" s="51" t="s">
        <v>2765</v>
      </c>
      <c r="K644" s="51" t="s">
        <v>2764</v>
      </c>
      <c r="L644" s="51" t="s">
        <v>1219</v>
      </c>
      <c r="M644" s="51" t="s">
        <v>3170</v>
      </c>
      <c r="N644" s="83">
        <f t="shared" si="9"/>
        <v>13999</v>
      </c>
      <c r="O644" s="51" t="s">
        <v>1195</v>
      </c>
      <c r="P644" s="51" t="s">
        <v>1194</v>
      </c>
      <c r="Q644" s="51" t="s">
        <v>2771</v>
      </c>
      <c r="S644" s="50" t="s">
        <v>2791</v>
      </c>
    </row>
    <row r="645" spans="1:19" x14ac:dyDescent="0.2">
      <c r="A645" s="51" t="s">
        <v>1787</v>
      </c>
      <c r="B645" s="51" t="s">
        <v>1208</v>
      </c>
      <c r="C645" s="51" t="s">
        <v>1786</v>
      </c>
      <c r="D645" s="51" t="s">
        <v>1436</v>
      </c>
      <c r="E645" s="51" t="s">
        <v>1435</v>
      </c>
      <c r="F645" s="51" t="s">
        <v>1204</v>
      </c>
      <c r="G645" s="51" t="s">
        <v>1203</v>
      </c>
      <c r="H645" s="51" t="s">
        <v>1202</v>
      </c>
      <c r="I645" s="51" t="s">
        <v>1201</v>
      </c>
      <c r="J645" s="51" t="s">
        <v>2765</v>
      </c>
      <c r="K645" s="51" t="s">
        <v>2764</v>
      </c>
      <c r="L645" s="51" t="s">
        <v>1217</v>
      </c>
      <c r="M645" s="51" t="s">
        <v>3649</v>
      </c>
      <c r="N645" s="83">
        <f t="shared" si="9"/>
        <v>3299.01</v>
      </c>
      <c r="O645" s="51" t="s">
        <v>1195</v>
      </c>
      <c r="P645" s="51" t="s">
        <v>1194</v>
      </c>
      <c r="Q645" s="51" t="s">
        <v>2761</v>
      </c>
      <c r="S645" s="50" t="s">
        <v>3516</v>
      </c>
    </row>
    <row r="646" spans="1:19" x14ac:dyDescent="0.2">
      <c r="A646" s="51" t="s">
        <v>1787</v>
      </c>
      <c r="B646" s="51" t="s">
        <v>1208</v>
      </c>
      <c r="C646" s="51" t="s">
        <v>1786</v>
      </c>
      <c r="D646" s="51" t="s">
        <v>1436</v>
      </c>
      <c r="E646" s="51" t="s">
        <v>1435</v>
      </c>
      <c r="F646" s="51" t="s">
        <v>1204</v>
      </c>
      <c r="G646" s="51" t="s">
        <v>1203</v>
      </c>
      <c r="H646" s="51" t="s">
        <v>1202</v>
      </c>
      <c r="I646" s="51" t="s">
        <v>1201</v>
      </c>
      <c r="J646" s="51" t="s">
        <v>2765</v>
      </c>
      <c r="K646" s="51" t="s">
        <v>2764</v>
      </c>
      <c r="L646" s="51" t="s">
        <v>1215</v>
      </c>
      <c r="M646" s="51" t="s">
        <v>3167</v>
      </c>
      <c r="N646" s="83">
        <f t="shared" si="9"/>
        <v>4299</v>
      </c>
      <c r="O646" s="51" t="s">
        <v>1195</v>
      </c>
      <c r="P646" s="51" t="s">
        <v>1194</v>
      </c>
      <c r="Q646" s="51" t="s">
        <v>2761</v>
      </c>
      <c r="S646" s="50" t="s">
        <v>3474</v>
      </c>
    </row>
    <row r="647" spans="1:19" x14ac:dyDescent="0.2">
      <c r="A647" s="51" t="s">
        <v>1787</v>
      </c>
      <c r="B647" s="51" t="s">
        <v>1208</v>
      </c>
      <c r="C647" s="51" t="s">
        <v>1786</v>
      </c>
      <c r="D647" s="51" t="s">
        <v>1430</v>
      </c>
      <c r="E647" s="51" t="s">
        <v>1429</v>
      </c>
      <c r="F647" s="51" t="s">
        <v>1204</v>
      </c>
      <c r="G647" s="51" t="s">
        <v>1203</v>
      </c>
      <c r="H647" s="51" t="s">
        <v>1202</v>
      </c>
      <c r="I647" s="51" t="s">
        <v>1201</v>
      </c>
      <c r="J647" s="51" t="s">
        <v>2765</v>
      </c>
      <c r="K647" s="51" t="s">
        <v>2764</v>
      </c>
      <c r="L647" s="51" t="s">
        <v>1222</v>
      </c>
      <c r="M647" s="51" t="s">
        <v>3648</v>
      </c>
      <c r="N647" s="83">
        <f t="shared" si="9"/>
        <v>2999</v>
      </c>
      <c r="O647" s="51" t="s">
        <v>1195</v>
      </c>
      <c r="P647" s="51" t="s">
        <v>1194</v>
      </c>
      <c r="Q647" s="51" t="s">
        <v>2761</v>
      </c>
      <c r="S647" s="50" t="s">
        <v>2963</v>
      </c>
    </row>
    <row r="648" spans="1:19" x14ac:dyDescent="0.2">
      <c r="A648" s="51" t="s">
        <v>1787</v>
      </c>
      <c r="B648" s="51" t="s">
        <v>1208</v>
      </c>
      <c r="C648" s="51" t="s">
        <v>1786</v>
      </c>
      <c r="D648" s="51" t="s">
        <v>1430</v>
      </c>
      <c r="E648" s="51" t="s">
        <v>1429</v>
      </c>
      <c r="F648" s="51" t="s">
        <v>1204</v>
      </c>
      <c r="G648" s="51" t="s">
        <v>1203</v>
      </c>
      <c r="H648" s="51" t="s">
        <v>1202</v>
      </c>
      <c r="I648" s="51" t="s">
        <v>1201</v>
      </c>
      <c r="J648" s="51" t="s">
        <v>2765</v>
      </c>
      <c r="K648" s="51" t="s">
        <v>2764</v>
      </c>
      <c r="L648" s="51" t="s">
        <v>1219</v>
      </c>
      <c r="M648" s="51" t="s">
        <v>2925</v>
      </c>
      <c r="N648" s="83">
        <f t="shared" si="9"/>
        <v>969</v>
      </c>
      <c r="O648" s="51" t="s">
        <v>1195</v>
      </c>
      <c r="P648" s="51" t="s">
        <v>1194</v>
      </c>
      <c r="Q648" s="51" t="s">
        <v>2761</v>
      </c>
      <c r="S648" s="50" t="s">
        <v>3647</v>
      </c>
    </row>
    <row r="649" spans="1:19" x14ac:dyDescent="0.2">
      <c r="A649" s="51" t="s">
        <v>1787</v>
      </c>
      <c r="B649" s="51" t="s">
        <v>1208</v>
      </c>
      <c r="C649" s="51" t="s">
        <v>1786</v>
      </c>
      <c r="D649" s="51" t="s">
        <v>1430</v>
      </c>
      <c r="E649" s="51" t="s">
        <v>1429</v>
      </c>
      <c r="F649" s="51" t="s">
        <v>1204</v>
      </c>
      <c r="G649" s="51" t="s">
        <v>1203</v>
      </c>
      <c r="H649" s="51" t="s">
        <v>1202</v>
      </c>
      <c r="I649" s="51" t="s">
        <v>1201</v>
      </c>
      <c r="J649" s="51" t="s">
        <v>2765</v>
      </c>
      <c r="K649" s="51" t="s">
        <v>2764</v>
      </c>
      <c r="L649" s="51" t="s">
        <v>1217</v>
      </c>
      <c r="M649" s="51" t="s">
        <v>3646</v>
      </c>
      <c r="N649" s="83">
        <f t="shared" ref="N649:N712" si="10">VALUE(S649)</f>
        <v>18599</v>
      </c>
      <c r="O649" s="51" t="s">
        <v>1195</v>
      </c>
      <c r="P649" s="51" t="s">
        <v>1194</v>
      </c>
      <c r="Q649" s="51" t="s">
        <v>2771</v>
      </c>
      <c r="S649" s="50" t="s">
        <v>3645</v>
      </c>
    </row>
    <row r="650" spans="1:19" x14ac:dyDescent="0.2">
      <c r="A650" s="51" t="s">
        <v>1787</v>
      </c>
      <c r="B650" s="51" t="s">
        <v>1208</v>
      </c>
      <c r="C650" s="51" t="s">
        <v>1786</v>
      </c>
      <c r="D650" s="51" t="s">
        <v>1430</v>
      </c>
      <c r="E650" s="51" t="s">
        <v>1429</v>
      </c>
      <c r="F650" s="51" t="s">
        <v>1204</v>
      </c>
      <c r="G650" s="51" t="s">
        <v>1203</v>
      </c>
      <c r="H650" s="51" t="s">
        <v>1202</v>
      </c>
      <c r="I650" s="51" t="s">
        <v>1201</v>
      </c>
      <c r="J650" s="51" t="s">
        <v>2765</v>
      </c>
      <c r="K650" s="51" t="s">
        <v>2764</v>
      </c>
      <c r="L650" s="51" t="s">
        <v>1215</v>
      </c>
      <c r="M650" s="51" t="s">
        <v>3163</v>
      </c>
      <c r="N650" s="83">
        <f t="shared" si="10"/>
        <v>2499</v>
      </c>
      <c r="O650" s="51" t="s">
        <v>1195</v>
      </c>
      <c r="P650" s="51" t="s">
        <v>1194</v>
      </c>
      <c r="Q650" s="51" t="s">
        <v>2761</v>
      </c>
      <c r="S650" s="50" t="s">
        <v>2934</v>
      </c>
    </row>
    <row r="651" spans="1:19" x14ac:dyDescent="0.2">
      <c r="A651" s="51" t="s">
        <v>1787</v>
      </c>
      <c r="B651" s="51" t="s">
        <v>1208</v>
      </c>
      <c r="C651" s="51" t="s">
        <v>1786</v>
      </c>
      <c r="D651" s="51" t="s">
        <v>1425</v>
      </c>
      <c r="E651" s="51" t="s">
        <v>1424</v>
      </c>
      <c r="F651" s="51" t="s">
        <v>1204</v>
      </c>
      <c r="G651" s="51" t="s">
        <v>1203</v>
      </c>
      <c r="H651" s="51" t="s">
        <v>1202</v>
      </c>
      <c r="I651" s="51" t="s">
        <v>1201</v>
      </c>
      <c r="J651" s="51" t="s">
        <v>2765</v>
      </c>
      <c r="K651" s="51" t="s">
        <v>2764</v>
      </c>
      <c r="L651" s="51" t="s">
        <v>1222</v>
      </c>
      <c r="M651" s="51" t="s">
        <v>3644</v>
      </c>
      <c r="N651" s="83">
        <f t="shared" si="10"/>
        <v>3499</v>
      </c>
      <c r="O651" s="51" t="s">
        <v>1195</v>
      </c>
      <c r="P651" s="51" t="s">
        <v>1194</v>
      </c>
      <c r="Q651" s="51" t="s">
        <v>2761</v>
      </c>
      <c r="S651" s="50" t="s">
        <v>2821</v>
      </c>
    </row>
    <row r="652" spans="1:19" x14ac:dyDescent="0.2">
      <c r="A652" s="51" t="s">
        <v>1787</v>
      </c>
      <c r="B652" s="51" t="s">
        <v>1208</v>
      </c>
      <c r="C652" s="51" t="s">
        <v>1786</v>
      </c>
      <c r="D652" s="51" t="s">
        <v>1425</v>
      </c>
      <c r="E652" s="51" t="s">
        <v>1424</v>
      </c>
      <c r="F652" s="51" t="s">
        <v>1204</v>
      </c>
      <c r="G652" s="51" t="s">
        <v>1203</v>
      </c>
      <c r="H652" s="51" t="s">
        <v>1202</v>
      </c>
      <c r="I652" s="51" t="s">
        <v>1201</v>
      </c>
      <c r="J652" s="51" t="s">
        <v>2765</v>
      </c>
      <c r="K652" s="51" t="s">
        <v>2764</v>
      </c>
      <c r="L652" s="51" t="s">
        <v>1219</v>
      </c>
      <c r="M652" s="51" t="s">
        <v>3643</v>
      </c>
      <c r="N652" s="83">
        <f t="shared" si="10"/>
        <v>37899</v>
      </c>
      <c r="O652" s="51" t="s">
        <v>1195</v>
      </c>
      <c r="P652" s="51" t="s">
        <v>1194</v>
      </c>
      <c r="Q652" s="51" t="s">
        <v>2771</v>
      </c>
      <c r="S652" s="50" t="s">
        <v>3642</v>
      </c>
    </row>
    <row r="653" spans="1:19" x14ac:dyDescent="0.2">
      <c r="A653" s="51" t="s">
        <v>1787</v>
      </c>
      <c r="B653" s="51" t="s">
        <v>1208</v>
      </c>
      <c r="C653" s="51" t="s">
        <v>1786</v>
      </c>
      <c r="D653" s="51" t="s">
        <v>1425</v>
      </c>
      <c r="E653" s="51" t="s">
        <v>1424</v>
      </c>
      <c r="F653" s="51" t="s">
        <v>1204</v>
      </c>
      <c r="G653" s="51" t="s">
        <v>1203</v>
      </c>
      <c r="H653" s="51" t="s">
        <v>1202</v>
      </c>
      <c r="I653" s="51" t="s">
        <v>1201</v>
      </c>
      <c r="J653" s="51" t="s">
        <v>2765</v>
      </c>
      <c r="K653" s="51" t="s">
        <v>2764</v>
      </c>
      <c r="L653" s="51" t="s">
        <v>1217</v>
      </c>
      <c r="M653" s="51" t="s">
        <v>3384</v>
      </c>
      <c r="N653" s="83">
        <f t="shared" si="10"/>
        <v>2599</v>
      </c>
      <c r="O653" s="51" t="s">
        <v>1195</v>
      </c>
      <c r="P653" s="51" t="s">
        <v>1194</v>
      </c>
      <c r="Q653" s="51" t="s">
        <v>2761</v>
      </c>
      <c r="S653" s="50" t="s">
        <v>2840</v>
      </c>
    </row>
    <row r="654" spans="1:19" x14ac:dyDescent="0.2">
      <c r="A654" s="51" t="s">
        <v>1787</v>
      </c>
      <c r="B654" s="51" t="s">
        <v>1208</v>
      </c>
      <c r="C654" s="51" t="s">
        <v>1786</v>
      </c>
      <c r="D654" s="51" t="s">
        <v>1425</v>
      </c>
      <c r="E654" s="51" t="s">
        <v>1424</v>
      </c>
      <c r="F654" s="51" t="s">
        <v>1204</v>
      </c>
      <c r="G654" s="51" t="s">
        <v>1203</v>
      </c>
      <c r="H654" s="51" t="s">
        <v>1202</v>
      </c>
      <c r="I654" s="51" t="s">
        <v>1201</v>
      </c>
      <c r="J654" s="51" t="s">
        <v>2765</v>
      </c>
      <c r="K654" s="51" t="s">
        <v>2764</v>
      </c>
      <c r="L654" s="51" t="s">
        <v>1215</v>
      </c>
      <c r="M654" s="51" t="s">
        <v>3641</v>
      </c>
      <c r="N654" s="83">
        <f t="shared" si="10"/>
        <v>2799</v>
      </c>
      <c r="O654" s="51" t="s">
        <v>1195</v>
      </c>
      <c r="P654" s="51" t="s">
        <v>1194</v>
      </c>
      <c r="Q654" s="51" t="s">
        <v>2761</v>
      </c>
      <c r="S654" s="50" t="s">
        <v>2762</v>
      </c>
    </row>
    <row r="655" spans="1:19" x14ac:dyDescent="0.2">
      <c r="A655" s="51" t="s">
        <v>1787</v>
      </c>
      <c r="B655" s="51" t="s">
        <v>1208</v>
      </c>
      <c r="C655" s="51" t="s">
        <v>1786</v>
      </c>
      <c r="D655" s="51" t="s">
        <v>1417</v>
      </c>
      <c r="E655" s="51" t="s">
        <v>1416</v>
      </c>
      <c r="F655" s="51" t="s">
        <v>1204</v>
      </c>
      <c r="G655" s="51" t="s">
        <v>1203</v>
      </c>
      <c r="H655" s="51" t="s">
        <v>1202</v>
      </c>
      <c r="I655" s="51" t="s">
        <v>1201</v>
      </c>
      <c r="J655" s="51" t="s">
        <v>2765</v>
      </c>
      <c r="K655" s="51" t="s">
        <v>2764</v>
      </c>
      <c r="L655" s="51" t="s">
        <v>1222</v>
      </c>
      <c r="M655" s="51" t="s">
        <v>3640</v>
      </c>
      <c r="N655" s="83">
        <f t="shared" si="10"/>
        <v>15099</v>
      </c>
      <c r="O655" s="51" t="s">
        <v>1195</v>
      </c>
      <c r="P655" s="51" t="s">
        <v>1194</v>
      </c>
      <c r="Q655" s="51" t="s">
        <v>2771</v>
      </c>
      <c r="S655" s="50" t="s">
        <v>3639</v>
      </c>
    </row>
    <row r="656" spans="1:19" x14ac:dyDescent="0.2">
      <c r="A656" s="51" t="s">
        <v>1787</v>
      </c>
      <c r="B656" s="51" t="s">
        <v>1208</v>
      </c>
      <c r="C656" s="51" t="s">
        <v>1786</v>
      </c>
      <c r="D656" s="51" t="s">
        <v>1417</v>
      </c>
      <c r="E656" s="51" t="s">
        <v>1416</v>
      </c>
      <c r="F656" s="51" t="s">
        <v>1204</v>
      </c>
      <c r="G656" s="51" t="s">
        <v>1203</v>
      </c>
      <c r="H656" s="51" t="s">
        <v>1202</v>
      </c>
      <c r="I656" s="51" t="s">
        <v>1201</v>
      </c>
      <c r="J656" s="51" t="s">
        <v>2765</v>
      </c>
      <c r="K656" s="51" t="s">
        <v>2764</v>
      </c>
      <c r="L656" s="51" t="s">
        <v>1219</v>
      </c>
      <c r="M656" s="51" t="s">
        <v>3638</v>
      </c>
      <c r="N656" s="83">
        <f t="shared" si="10"/>
        <v>2699</v>
      </c>
      <c r="O656" s="51" t="s">
        <v>1195</v>
      </c>
      <c r="P656" s="51" t="s">
        <v>1194</v>
      </c>
      <c r="Q656" s="51" t="s">
        <v>2761</v>
      </c>
      <c r="S656" s="50" t="s">
        <v>3140</v>
      </c>
    </row>
    <row r="657" spans="1:19" x14ac:dyDescent="0.2">
      <c r="A657" s="51" t="s">
        <v>1787</v>
      </c>
      <c r="B657" s="51" t="s">
        <v>1208</v>
      </c>
      <c r="C657" s="51" t="s">
        <v>1786</v>
      </c>
      <c r="D657" s="51" t="s">
        <v>1417</v>
      </c>
      <c r="E657" s="51" t="s">
        <v>1416</v>
      </c>
      <c r="F657" s="51" t="s">
        <v>1204</v>
      </c>
      <c r="G657" s="51" t="s">
        <v>1203</v>
      </c>
      <c r="H657" s="51" t="s">
        <v>1202</v>
      </c>
      <c r="I657" s="51" t="s">
        <v>1201</v>
      </c>
      <c r="J657" s="51" t="s">
        <v>2765</v>
      </c>
      <c r="K657" s="51" t="s">
        <v>2764</v>
      </c>
      <c r="L657" s="51" t="s">
        <v>1217</v>
      </c>
      <c r="M657" s="51" t="s">
        <v>3157</v>
      </c>
      <c r="N657" s="83">
        <f t="shared" si="10"/>
        <v>1640</v>
      </c>
      <c r="O657" s="51" t="s">
        <v>1195</v>
      </c>
      <c r="P657" s="51" t="s">
        <v>1194</v>
      </c>
      <c r="Q657" s="51" t="s">
        <v>2761</v>
      </c>
      <c r="S657" s="50" t="s">
        <v>3637</v>
      </c>
    </row>
    <row r="658" spans="1:19" x14ac:dyDescent="0.2">
      <c r="A658" s="51" t="s">
        <v>1787</v>
      </c>
      <c r="B658" s="51" t="s">
        <v>1208</v>
      </c>
      <c r="C658" s="51" t="s">
        <v>1786</v>
      </c>
      <c r="D658" s="51" t="s">
        <v>1417</v>
      </c>
      <c r="E658" s="51" t="s">
        <v>1416</v>
      </c>
      <c r="F658" s="51" t="s">
        <v>1204</v>
      </c>
      <c r="G658" s="51" t="s">
        <v>1203</v>
      </c>
      <c r="H658" s="51" t="s">
        <v>1202</v>
      </c>
      <c r="I658" s="51" t="s">
        <v>1201</v>
      </c>
      <c r="J658" s="51" t="s">
        <v>2765</v>
      </c>
      <c r="K658" s="51" t="s">
        <v>2764</v>
      </c>
      <c r="L658" s="51" t="s">
        <v>1215</v>
      </c>
      <c r="M658" s="51" t="s">
        <v>3636</v>
      </c>
      <c r="N658" s="83">
        <f t="shared" si="10"/>
        <v>2799</v>
      </c>
      <c r="O658" s="51" t="s">
        <v>1195</v>
      </c>
      <c r="P658" s="51" t="s">
        <v>1194</v>
      </c>
      <c r="Q658" s="51" t="s">
        <v>2761</v>
      </c>
      <c r="S658" s="50" t="s">
        <v>2762</v>
      </c>
    </row>
    <row r="659" spans="1:19" x14ac:dyDescent="0.2">
      <c r="A659" s="51" t="s">
        <v>1787</v>
      </c>
      <c r="B659" s="51" t="s">
        <v>1208</v>
      </c>
      <c r="C659" s="51" t="s">
        <v>1786</v>
      </c>
      <c r="D659" s="51" t="s">
        <v>1405</v>
      </c>
      <c r="E659" s="51" t="s">
        <v>1404</v>
      </c>
      <c r="F659" s="51" t="s">
        <v>1204</v>
      </c>
      <c r="G659" s="51" t="s">
        <v>1203</v>
      </c>
      <c r="H659" s="51" t="s">
        <v>1202</v>
      </c>
      <c r="I659" s="51" t="s">
        <v>1201</v>
      </c>
      <c r="J659" s="51" t="s">
        <v>2765</v>
      </c>
      <c r="K659" s="51" t="s">
        <v>2764</v>
      </c>
      <c r="L659" s="51" t="s">
        <v>1222</v>
      </c>
      <c r="M659" s="51" t="s">
        <v>3156</v>
      </c>
      <c r="N659" s="83">
        <f t="shared" si="10"/>
        <v>22300</v>
      </c>
      <c r="O659" s="51" t="s">
        <v>1195</v>
      </c>
      <c r="P659" s="51" t="s">
        <v>1194</v>
      </c>
      <c r="Q659" s="51" t="s">
        <v>2771</v>
      </c>
      <c r="S659" s="50" t="s">
        <v>3635</v>
      </c>
    </row>
    <row r="660" spans="1:19" x14ac:dyDescent="0.2">
      <c r="A660" s="51" t="s">
        <v>1787</v>
      </c>
      <c r="B660" s="51" t="s">
        <v>1208</v>
      </c>
      <c r="C660" s="51" t="s">
        <v>1786</v>
      </c>
      <c r="D660" s="51" t="s">
        <v>1405</v>
      </c>
      <c r="E660" s="51" t="s">
        <v>1404</v>
      </c>
      <c r="F660" s="51" t="s">
        <v>1204</v>
      </c>
      <c r="G660" s="51" t="s">
        <v>1203</v>
      </c>
      <c r="H660" s="51" t="s">
        <v>1202</v>
      </c>
      <c r="I660" s="51" t="s">
        <v>1201</v>
      </c>
      <c r="J660" s="51" t="s">
        <v>2765</v>
      </c>
      <c r="K660" s="51" t="s">
        <v>2764</v>
      </c>
      <c r="L660" s="51" t="s">
        <v>1219</v>
      </c>
      <c r="M660" s="51" t="s">
        <v>3634</v>
      </c>
      <c r="N660" s="83">
        <f t="shared" si="10"/>
        <v>28000</v>
      </c>
      <c r="O660" s="51" t="s">
        <v>1195</v>
      </c>
      <c r="P660" s="51" t="s">
        <v>1194</v>
      </c>
      <c r="Q660" s="51" t="s">
        <v>2771</v>
      </c>
      <c r="S660" s="50" t="s">
        <v>3633</v>
      </c>
    </row>
    <row r="661" spans="1:19" x14ac:dyDescent="0.2">
      <c r="A661" s="51" t="s">
        <v>1787</v>
      </c>
      <c r="B661" s="51" t="s">
        <v>1208</v>
      </c>
      <c r="C661" s="51" t="s">
        <v>1786</v>
      </c>
      <c r="D661" s="51" t="s">
        <v>1405</v>
      </c>
      <c r="E661" s="51" t="s">
        <v>1404</v>
      </c>
      <c r="F661" s="51" t="s">
        <v>1204</v>
      </c>
      <c r="G661" s="51" t="s">
        <v>1203</v>
      </c>
      <c r="H661" s="51" t="s">
        <v>1202</v>
      </c>
      <c r="I661" s="51" t="s">
        <v>1201</v>
      </c>
      <c r="J661" s="51" t="s">
        <v>2765</v>
      </c>
      <c r="K661" s="51" t="s">
        <v>2764</v>
      </c>
      <c r="L661" s="51" t="s">
        <v>1217</v>
      </c>
      <c r="M661" s="51" t="s">
        <v>3515</v>
      </c>
      <c r="N661" s="83">
        <f t="shared" si="10"/>
        <v>2749</v>
      </c>
      <c r="O661" s="51" t="s">
        <v>1195</v>
      </c>
      <c r="P661" s="51" t="s">
        <v>1194</v>
      </c>
      <c r="Q661" s="51" t="s">
        <v>2761</v>
      </c>
      <c r="S661" s="50" t="s">
        <v>3632</v>
      </c>
    </row>
    <row r="662" spans="1:19" x14ac:dyDescent="0.2">
      <c r="A662" s="51" t="s">
        <v>1787</v>
      </c>
      <c r="B662" s="51" t="s">
        <v>1208</v>
      </c>
      <c r="C662" s="51" t="s">
        <v>1786</v>
      </c>
      <c r="D662" s="51" t="s">
        <v>1405</v>
      </c>
      <c r="E662" s="51" t="s">
        <v>1404</v>
      </c>
      <c r="F662" s="51" t="s">
        <v>1204</v>
      </c>
      <c r="G662" s="51" t="s">
        <v>1203</v>
      </c>
      <c r="H662" s="51" t="s">
        <v>1202</v>
      </c>
      <c r="I662" s="51" t="s">
        <v>1201</v>
      </c>
      <c r="J662" s="51" t="s">
        <v>2765</v>
      </c>
      <c r="K662" s="51" t="s">
        <v>2764</v>
      </c>
      <c r="L662" s="51" t="s">
        <v>1215</v>
      </c>
      <c r="M662" s="51" t="s">
        <v>3150</v>
      </c>
      <c r="N662" s="83">
        <f t="shared" si="10"/>
        <v>1899</v>
      </c>
      <c r="O662" s="51" t="s">
        <v>1195</v>
      </c>
      <c r="P662" s="51" t="s">
        <v>1194</v>
      </c>
      <c r="Q662" s="51" t="s">
        <v>2761</v>
      </c>
      <c r="S662" s="50" t="s">
        <v>2880</v>
      </c>
    </row>
    <row r="663" spans="1:19" x14ac:dyDescent="0.2">
      <c r="A663" s="51" t="s">
        <v>1787</v>
      </c>
      <c r="B663" s="51" t="s">
        <v>1208</v>
      </c>
      <c r="C663" s="51" t="s">
        <v>1786</v>
      </c>
      <c r="D663" s="51" t="s">
        <v>1400</v>
      </c>
      <c r="E663" s="51" t="s">
        <v>1399</v>
      </c>
      <c r="F663" s="51" t="s">
        <v>1204</v>
      </c>
      <c r="G663" s="51" t="s">
        <v>1203</v>
      </c>
      <c r="H663" s="51" t="s">
        <v>1202</v>
      </c>
      <c r="I663" s="51" t="s">
        <v>1201</v>
      </c>
      <c r="J663" s="51" t="s">
        <v>2765</v>
      </c>
      <c r="K663" s="51" t="s">
        <v>2764</v>
      </c>
      <c r="L663" s="51" t="s">
        <v>1222</v>
      </c>
      <c r="M663" s="51" t="s">
        <v>3631</v>
      </c>
      <c r="N663" s="83">
        <f t="shared" si="10"/>
        <v>1527</v>
      </c>
      <c r="O663" s="51" t="s">
        <v>1195</v>
      </c>
      <c r="P663" s="51" t="s">
        <v>1194</v>
      </c>
      <c r="Q663" s="51" t="s">
        <v>2761</v>
      </c>
      <c r="S663" s="50" t="s">
        <v>3609</v>
      </c>
    </row>
    <row r="664" spans="1:19" x14ac:dyDescent="0.2">
      <c r="A664" s="51" t="s">
        <v>1787</v>
      </c>
      <c r="B664" s="51" t="s">
        <v>1208</v>
      </c>
      <c r="C664" s="51" t="s">
        <v>1786</v>
      </c>
      <c r="D664" s="51" t="s">
        <v>1400</v>
      </c>
      <c r="E664" s="51" t="s">
        <v>1399</v>
      </c>
      <c r="F664" s="51" t="s">
        <v>1204</v>
      </c>
      <c r="G664" s="51" t="s">
        <v>1203</v>
      </c>
      <c r="H664" s="51" t="s">
        <v>1202</v>
      </c>
      <c r="I664" s="51" t="s">
        <v>1201</v>
      </c>
      <c r="J664" s="51" t="s">
        <v>2765</v>
      </c>
      <c r="K664" s="51" t="s">
        <v>2764</v>
      </c>
      <c r="L664" s="51" t="s">
        <v>1219</v>
      </c>
      <c r="M664" s="51" t="s">
        <v>2896</v>
      </c>
      <c r="N664" s="83">
        <f t="shared" si="10"/>
        <v>3490</v>
      </c>
      <c r="O664" s="51" t="s">
        <v>1195</v>
      </c>
      <c r="P664" s="51" t="s">
        <v>1194</v>
      </c>
      <c r="Q664" s="51" t="s">
        <v>2761</v>
      </c>
      <c r="S664" s="50" t="s">
        <v>3630</v>
      </c>
    </row>
    <row r="665" spans="1:19" x14ac:dyDescent="0.2">
      <c r="A665" s="51" t="s">
        <v>1787</v>
      </c>
      <c r="B665" s="51" t="s">
        <v>1208</v>
      </c>
      <c r="C665" s="51" t="s">
        <v>1786</v>
      </c>
      <c r="D665" s="51" t="s">
        <v>1400</v>
      </c>
      <c r="E665" s="51" t="s">
        <v>1399</v>
      </c>
      <c r="F665" s="51" t="s">
        <v>1204</v>
      </c>
      <c r="G665" s="51" t="s">
        <v>1203</v>
      </c>
      <c r="H665" s="51" t="s">
        <v>1202</v>
      </c>
      <c r="I665" s="51" t="s">
        <v>1201</v>
      </c>
      <c r="J665" s="51" t="s">
        <v>2765</v>
      </c>
      <c r="K665" s="51" t="s">
        <v>2764</v>
      </c>
      <c r="L665" s="51" t="s">
        <v>1217</v>
      </c>
      <c r="M665" s="51" t="s">
        <v>3146</v>
      </c>
      <c r="N665" s="83">
        <f t="shared" si="10"/>
        <v>3049</v>
      </c>
      <c r="O665" s="51" t="s">
        <v>1195</v>
      </c>
      <c r="P665" s="51" t="s">
        <v>1194</v>
      </c>
      <c r="Q665" s="51" t="s">
        <v>2761</v>
      </c>
      <c r="S665" s="50" t="s">
        <v>3629</v>
      </c>
    </row>
    <row r="666" spans="1:19" x14ac:dyDescent="0.2">
      <c r="A666" s="51" t="s">
        <v>1787</v>
      </c>
      <c r="B666" s="51" t="s">
        <v>1208</v>
      </c>
      <c r="C666" s="51" t="s">
        <v>1786</v>
      </c>
      <c r="D666" s="51" t="s">
        <v>1400</v>
      </c>
      <c r="E666" s="51" t="s">
        <v>1399</v>
      </c>
      <c r="F666" s="51" t="s">
        <v>1204</v>
      </c>
      <c r="G666" s="51" t="s">
        <v>1203</v>
      </c>
      <c r="H666" s="51" t="s">
        <v>1202</v>
      </c>
      <c r="I666" s="51" t="s">
        <v>1201</v>
      </c>
      <c r="J666" s="51" t="s">
        <v>2765</v>
      </c>
      <c r="K666" s="51" t="s">
        <v>2764</v>
      </c>
      <c r="L666" s="51" t="s">
        <v>1215</v>
      </c>
      <c r="M666" s="51" t="s">
        <v>3364</v>
      </c>
      <c r="N666" s="83">
        <f t="shared" si="10"/>
        <v>3299.01</v>
      </c>
      <c r="O666" s="51" t="s">
        <v>1195</v>
      </c>
      <c r="P666" s="51" t="s">
        <v>1194</v>
      </c>
      <c r="Q666" s="51" t="s">
        <v>2761</v>
      </c>
      <c r="S666" s="50" t="s">
        <v>3516</v>
      </c>
    </row>
    <row r="667" spans="1:19" x14ac:dyDescent="0.2">
      <c r="A667" s="51" t="s">
        <v>1787</v>
      </c>
      <c r="B667" s="51" t="s">
        <v>1208</v>
      </c>
      <c r="C667" s="51" t="s">
        <v>1786</v>
      </c>
      <c r="D667" s="51" t="s">
        <v>1390</v>
      </c>
      <c r="E667" s="51" t="s">
        <v>1389</v>
      </c>
      <c r="F667" s="51" t="s">
        <v>1204</v>
      </c>
      <c r="G667" s="51" t="s">
        <v>1203</v>
      </c>
      <c r="H667" s="51" t="s">
        <v>1202</v>
      </c>
      <c r="I667" s="51" t="s">
        <v>1201</v>
      </c>
      <c r="J667" s="51" t="s">
        <v>2765</v>
      </c>
      <c r="K667" s="51" t="s">
        <v>2764</v>
      </c>
      <c r="L667" s="51" t="s">
        <v>1222</v>
      </c>
      <c r="M667" s="51" t="s">
        <v>2893</v>
      </c>
      <c r="N667" s="83">
        <f t="shared" si="10"/>
        <v>16499</v>
      </c>
      <c r="O667" s="51" t="s">
        <v>1195</v>
      </c>
      <c r="P667" s="51" t="s">
        <v>1194</v>
      </c>
      <c r="Q667" s="51" t="s">
        <v>2771</v>
      </c>
      <c r="S667" s="50" t="s">
        <v>3430</v>
      </c>
    </row>
    <row r="668" spans="1:19" x14ac:dyDescent="0.2">
      <c r="A668" s="51" t="s">
        <v>1787</v>
      </c>
      <c r="B668" s="51" t="s">
        <v>1208</v>
      </c>
      <c r="C668" s="51" t="s">
        <v>1786</v>
      </c>
      <c r="D668" s="51" t="s">
        <v>1390</v>
      </c>
      <c r="E668" s="51" t="s">
        <v>1389</v>
      </c>
      <c r="F668" s="51" t="s">
        <v>1204</v>
      </c>
      <c r="G668" s="51" t="s">
        <v>1203</v>
      </c>
      <c r="H668" s="51" t="s">
        <v>1202</v>
      </c>
      <c r="I668" s="51" t="s">
        <v>1201</v>
      </c>
      <c r="J668" s="51" t="s">
        <v>2765</v>
      </c>
      <c r="K668" s="51" t="s">
        <v>2764</v>
      </c>
      <c r="L668" s="51" t="s">
        <v>1219</v>
      </c>
      <c r="M668" s="51" t="s">
        <v>3145</v>
      </c>
      <c r="N668" s="83">
        <f t="shared" si="10"/>
        <v>3129</v>
      </c>
      <c r="O668" s="51" t="s">
        <v>1195</v>
      </c>
      <c r="P668" s="51" t="s">
        <v>1194</v>
      </c>
      <c r="Q668" s="51" t="s">
        <v>2761</v>
      </c>
      <c r="S668" s="50" t="s">
        <v>3628</v>
      </c>
    </row>
    <row r="669" spans="1:19" x14ac:dyDescent="0.2">
      <c r="A669" s="51" t="s">
        <v>1787</v>
      </c>
      <c r="B669" s="51" t="s">
        <v>1208</v>
      </c>
      <c r="C669" s="51" t="s">
        <v>1786</v>
      </c>
      <c r="D669" s="51" t="s">
        <v>1390</v>
      </c>
      <c r="E669" s="51" t="s">
        <v>1389</v>
      </c>
      <c r="F669" s="51" t="s">
        <v>1204</v>
      </c>
      <c r="G669" s="51" t="s">
        <v>1203</v>
      </c>
      <c r="H669" s="51" t="s">
        <v>1202</v>
      </c>
      <c r="I669" s="51" t="s">
        <v>1201</v>
      </c>
      <c r="J669" s="51" t="s">
        <v>2765</v>
      </c>
      <c r="K669" s="51" t="s">
        <v>2764</v>
      </c>
      <c r="L669" s="51" t="s">
        <v>1217</v>
      </c>
      <c r="M669" s="51" t="s">
        <v>2891</v>
      </c>
      <c r="N669" s="83">
        <f t="shared" si="10"/>
        <v>3149</v>
      </c>
      <c r="O669" s="51" t="s">
        <v>1195</v>
      </c>
      <c r="P669" s="51" t="s">
        <v>1194</v>
      </c>
      <c r="Q669" s="51" t="s">
        <v>2761</v>
      </c>
      <c r="S669" s="50" t="s">
        <v>3627</v>
      </c>
    </row>
    <row r="670" spans="1:19" x14ac:dyDescent="0.2">
      <c r="A670" s="51" t="s">
        <v>1787</v>
      </c>
      <c r="B670" s="51" t="s">
        <v>1208</v>
      </c>
      <c r="C670" s="51" t="s">
        <v>1786</v>
      </c>
      <c r="D670" s="51" t="s">
        <v>1390</v>
      </c>
      <c r="E670" s="51" t="s">
        <v>1389</v>
      </c>
      <c r="F670" s="51" t="s">
        <v>1204</v>
      </c>
      <c r="G670" s="51" t="s">
        <v>1203</v>
      </c>
      <c r="H670" s="51" t="s">
        <v>1202</v>
      </c>
      <c r="I670" s="51" t="s">
        <v>1201</v>
      </c>
      <c r="J670" s="51" t="s">
        <v>2765</v>
      </c>
      <c r="K670" s="51" t="s">
        <v>2764</v>
      </c>
      <c r="L670" s="51" t="s">
        <v>1215</v>
      </c>
      <c r="M670" s="51" t="s">
        <v>2890</v>
      </c>
      <c r="N670" s="83">
        <f t="shared" si="10"/>
        <v>1412.44</v>
      </c>
      <c r="O670" s="51" t="s">
        <v>1195</v>
      </c>
      <c r="P670" s="51" t="s">
        <v>1194</v>
      </c>
      <c r="Q670" s="51" t="s">
        <v>2761</v>
      </c>
      <c r="S670" s="50" t="s">
        <v>3626</v>
      </c>
    </row>
    <row r="671" spans="1:19" x14ac:dyDescent="0.2">
      <c r="A671" s="51" t="s">
        <v>1787</v>
      </c>
      <c r="B671" s="51" t="s">
        <v>1208</v>
      </c>
      <c r="C671" s="51" t="s">
        <v>1786</v>
      </c>
      <c r="D671" s="51" t="s">
        <v>1384</v>
      </c>
      <c r="E671" s="51" t="s">
        <v>1383</v>
      </c>
      <c r="F671" s="51" t="s">
        <v>1204</v>
      </c>
      <c r="G671" s="51" t="s">
        <v>1203</v>
      </c>
      <c r="H671" s="51" t="s">
        <v>1202</v>
      </c>
      <c r="I671" s="51" t="s">
        <v>1201</v>
      </c>
      <c r="J671" s="51" t="s">
        <v>2765</v>
      </c>
      <c r="K671" s="51" t="s">
        <v>2764</v>
      </c>
      <c r="L671" s="51" t="s">
        <v>1222</v>
      </c>
      <c r="M671" s="51" t="s">
        <v>3143</v>
      </c>
      <c r="N671" s="83">
        <f t="shared" si="10"/>
        <v>3704</v>
      </c>
      <c r="O671" s="51" t="s">
        <v>1195</v>
      </c>
      <c r="P671" s="51" t="s">
        <v>1194</v>
      </c>
      <c r="Q671" s="51" t="s">
        <v>2761</v>
      </c>
      <c r="S671" s="50" t="s">
        <v>3376</v>
      </c>
    </row>
    <row r="672" spans="1:19" x14ac:dyDescent="0.2">
      <c r="A672" s="51" t="s">
        <v>1787</v>
      </c>
      <c r="B672" s="51" t="s">
        <v>1208</v>
      </c>
      <c r="C672" s="51" t="s">
        <v>1786</v>
      </c>
      <c r="D672" s="51" t="s">
        <v>1384</v>
      </c>
      <c r="E672" s="51" t="s">
        <v>1383</v>
      </c>
      <c r="F672" s="51" t="s">
        <v>1204</v>
      </c>
      <c r="G672" s="51" t="s">
        <v>1203</v>
      </c>
      <c r="H672" s="51" t="s">
        <v>1202</v>
      </c>
      <c r="I672" s="51" t="s">
        <v>1201</v>
      </c>
      <c r="J672" s="51" t="s">
        <v>2765</v>
      </c>
      <c r="K672" s="51" t="s">
        <v>2764</v>
      </c>
      <c r="L672" s="51" t="s">
        <v>1219</v>
      </c>
      <c r="M672" s="51" t="s">
        <v>3141</v>
      </c>
      <c r="N672" s="83">
        <f t="shared" si="10"/>
        <v>2345.8200000000002</v>
      </c>
      <c r="O672" s="51" t="s">
        <v>1195</v>
      </c>
      <c r="P672" s="51" t="s">
        <v>1194</v>
      </c>
      <c r="Q672" s="51" t="s">
        <v>2761</v>
      </c>
      <c r="S672" s="50" t="s">
        <v>3625</v>
      </c>
    </row>
    <row r="673" spans="1:19" x14ac:dyDescent="0.2">
      <c r="A673" s="51" t="s">
        <v>1787</v>
      </c>
      <c r="B673" s="51" t="s">
        <v>1208</v>
      </c>
      <c r="C673" s="51" t="s">
        <v>1786</v>
      </c>
      <c r="D673" s="51" t="s">
        <v>1384</v>
      </c>
      <c r="E673" s="51" t="s">
        <v>1383</v>
      </c>
      <c r="F673" s="51" t="s">
        <v>1204</v>
      </c>
      <c r="G673" s="51" t="s">
        <v>1203</v>
      </c>
      <c r="H673" s="51" t="s">
        <v>1202</v>
      </c>
      <c r="I673" s="51" t="s">
        <v>1201</v>
      </c>
      <c r="J673" s="51" t="s">
        <v>2765</v>
      </c>
      <c r="K673" s="51" t="s">
        <v>2764</v>
      </c>
      <c r="L673" s="51" t="s">
        <v>1217</v>
      </c>
      <c r="M673" s="51" t="s">
        <v>3624</v>
      </c>
      <c r="N673" s="83">
        <f t="shared" si="10"/>
        <v>3999</v>
      </c>
      <c r="O673" s="51" t="s">
        <v>1195</v>
      </c>
      <c r="P673" s="51" t="s">
        <v>1194</v>
      </c>
      <c r="Q673" s="51" t="s">
        <v>2761</v>
      </c>
      <c r="S673" s="50" t="s">
        <v>3247</v>
      </c>
    </row>
    <row r="674" spans="1:19" x14ac:dyDescent="0.2">
      <c r="A674" s="51" t="s">
        <v>1787</v>
      </c>
      <c r="B674" s="51" t="s">
        <v>1208</v>
      </c>
      <c r="C674" s="51" t="s">
        <v>1786</v>
      </c>
      <c r="D674" s="51" t="s">
        <v>1384</v>
      </c>
      <c r="E674" s="51" t="s">
        <v>1383</v>
      </c>
      <c r="F674" s="51" t="s">
        <v>1204</v>
      </c>
      <c r="G674" s="51" t="s">
        <v>1203</v>
      </c>
      <c r="H674" s="51" t="s">
        <v>1202</v>
      </c>
      <c r="I674" s="51" t="s">
        <v>1201</v>
      </c>
      <c r="J674" s="51" t="s">
        <v>2765</v>
      </c>
      <c r="K674" s="51" t="s">
        <v>2764</v>
      </c>
      <c r="L674" s="51" t="s">
        <v>1215</v>
      </c>
      <c r="M674" s="51" t="s">
        <v>3623</v>
      </c>
      <c r="N674" s="83">
        <f t="shared" si="10"/>
        <v>2399</v>
      </c>
      <c r="O674" s="51" t="s">
        <v>1195</v>
      </c>
      <c r="P674" s="51" t="s">
        <v>1194</v>
      </c>
      <c r="Q674" s="51" t="s">
        <v>2761</v>
      </c>
      <c r="S674" s="50" t="s">
        <v>3046</v>
      </c>
    </row>
    <row r="675" spans="1:19" x14ac:dyDescent="0.2">
      <c r="A675" s="51" t="s">
        <v>1787</v>
      </c>
      <c r="B675" s="51" t="s">
        <v>1208</v>
      </c>
      <c r="C675" s="51" t="s">
        <v>1786</v>
      </c>
      <c r="D675" s="51" t="s">
        <v>1377</v>
      </c>
      <c r="E675" s="51" t="s">
        <v>1376</v>
      </c>
      <c r="F675" s="51" t="s">
        <v>1204</v>
      </c>
      <c r="G675" s="51" t="s">
        <v>1203</v>
      </c>
      <c r="H675" s="51" t="s">
        <v>1202</v>
      </c>
      <c r="I675" s="51" t="s">
        <v>1201</v>
      </c>
      <c r="J675" s="51" t="s">
        <v>2765</v>
      </c>
      <c r="K675" s="51" t="s">
        <v>2764</v>
      </c>
      <c r="L675" s="51" t="s">
        <v>1222</v>
      </c>
      <c r="M675" s="51" t="s">
        <v>3374</v>
      </c>
      <c r="N675" s="83">
        <f t="shared" si="10"/>
        <v>15999.13</v>
      </c>
      <c r="O675" s="51" t="s">
        <v>1195</v>
      </c>
      <c r="P675" s="51" t="s">
        <v>1194</v>
      </c>
      <c r="Q675" s="51" t="s">
        <v>2771</v>
      </c>
      <c r="S675" s="50" t="s">
        <v>3622</v>
      </c>
    </row>
    <row r="676" spans="1:19" x14ac:dyDescent="0.2">
      <c r="A676" s="51" t="s">
        <v>1787</v>
      </c>
      <c r="B676" s="51" t="s">
        <v>1208</v>
      </c>
      <c r="C676" s="51" t="s">
        <v>1786</v>
      </c>
      <c r="D676" s="51" t="s">
        <v>1377</v>
      </c>
      <c r="E676" s="51" t="s">
        <v>1376</v>
      </c>
      <c r="F676" s="51" t="s">
        <v>1204</v>
      </c>
      <c r="G676" s="51" t="s">
        <v>1203</v>
      </c>
      <c r="H676" s="51" t="s">
        <v>1202</v>
      </c>
      <c r="I676" s="51" t="s">
        <v>1201</v>
      </c>
      <c r="J676" s="51" t="s">
        <v>2765</v>
      </c>
      <c r="K676" s="51" t="s">
        <v>2764</v>
      </c>
      <c r="L676" s="51" t="s">
        <v>1219</v>
      </c>
      <c r="M676" s="51" t="s">
        <v>3621</v>
      </c>
      <c r="N676" s="83">
        <f t="shared" si="10"/>
        <v>3499</v>
      </c>
      <c r="O676" s="51" t="s">
        <v>1195</v>
      </c>
      <c r="P676" s="51" t="s">
        <v>1194</v>
      </c>
      <c r="Q676" s="51" t="s">
        <v>2761</v>
      </c>
      <c r="S676" s="50" t="s">
        <v>2821</v>
      </c>
    </row>
    <row r="677" spans="1:19" x14ac:dyDescent="0.2">
      <c r="A677" s="51" t="s">
        <v>1787</v>
      </c>
      <c r="B677" s="51" t="s">
        <v>1208</v>
      </c>
      <c r="C677" s="51" t="s">
        <v>1786</v>
      </c>
      <c r="D677" s="51" t="s">
        <v>1377</v>
      </c>
      <c r="E677" s="51" t="s">
        <v>1376</v>
      </c>
      <c r="F677" s="51" t="s">
        <v>1204</v>
      </c>
      <c r="G677" s="51" t="s">
        <v>1203</v>
      </c>
      <c r="H677" s="51" t="s">
        <v>1202</v>
      </c>
      <c r="I677" s="51" t="s">
        <v>1201</v>
      </c>
      <c r="J677" s="51" t="s">
        <v>2765</v>
      </c>
      <c r="K677" s="51" t="s">
        <v>2764</v>
      </c>
      <c r="L677" s="51" t="s">
        <v>1217</v>
      </c>
      <c r="M677" s="51" t="s">
        <v>3620</v>
      </c>
      <c r="N677" s="83">
        <f t="shared" si="10"/>
        <v>3499</v>
      </c>
      <c r="O677" s="51" t="s">
        <v>1195</v>
      </c>
      <c r="P677" s="51" t="s">
        <v>1194</v>
      </c>
      <c r="Q677" s="51" t="s">
        <v>2761</v>
      </c>
      <c r="S677" s="50" t="s">
        <v>2821</v>
      </c>
    </row>
    <row r="678" spans="1:19" x14ac:dyDescent="0.2">
      <c r="A678" s="51" t="s">
        <v>1787</v>
      </c>
      <c r="B678" s="51" t="s">
        <v>1208</v>
      </c>
      <c r="C678" s="51" t="s">
        <v>1786</v>
      </c>
      <c r="D678" s="51" t="s">
        <v>1377</v>
      </c>
      <c r="E678" s="51" t="s">
        <v>1376</v>
      </c>
      <c r="F678" s="51" t="s">
        <v>1204</v>
      </c>
      <c r="G678" s="51" t="s">
        <v>1203</v>
      </c>
      <c r="H678" s="51" t="s">
        <v>1202</v>
      </c>
      <c r="I678" s="51" t="s">
        <v>1201</v>
      </c>
      <c r="J678" s="51" t="s">
        <v>2765</v>
      </c>
      <c r="K678" s="51" t="s">
        <v>2764</v>
      </c>
      <c r="L678" s="51" t="s">
        <v>1215</v>
      </c>
      <c r="M678" s="51" t="s">
        <v>3134</v>
      </c>
      <c r="N678" s="83">
        <f t="shared" si="10"/>
        <v>14149</v>
      </c>
      <c r="O678" s="51" t="s">
        <v>1195</v>
      </c>
      <c r="P678" s="51" t="s">
        <v>1194</v>
      </c>
      <c r="Q678" s="51" t="s">
        <v>2771</v>
      </c>
      <c r="S678" s="50" t="s">
        <v>3619</v>
      </c>
    </row>
    <row r="679" spans="1:19" x14ac:dyDescent="0.2">
      <c r="A679" s="51" t="s">
        <v>1787</v>
      </c>
      <c r="B679" s="51" t="s">
        <v>1208</v>
      </c>
      <c r="C679" s="51" t="s">
        <v>1786</v>
      </c>
      <c r="D679" s="51" t="s">
        <v>1369</v>
      </c>
      <c r="E679" s="51" t="s">
        <v>1368</v>
      </c>
      <c r="F679" s="51" t="s">
        <v>1204</v>
      </c>
      <c r="G679" s="51" t="s">
        <v>1203</v>
      </c>
      <c r="H679" s="51" t="s">
        <v>1202</v>
      </c>
      <c r="I679" s="51" t="s">
        <v>1201</v>
      </c>
      <c r="J679" s="51" t="s">
        <v>2765</v>
      </c>
      <c r="K679" s="51" t="s">
        <v>2764</v>
      </c>
      <c r="L679" s="51" t="s">
        <v>1222</v>
      </c>
      <c r="M679" s="51" t="s">
        <v>3372</v>
      </c>
      <c r="N679" s="83">
        <f t="shared" si="10"/>
        <v>29999</v>
      </c>
      <c r="O679" s="51" t="s">
        <v>1195</v>
      </c>
      <c r="P679" s="51" t="s">
        <v>1194</v>
      </c>
      <c r="Q679" s="51" t="s">
        <v>2771</v>
      </c>
      <c r="S679" s="50" t="s">
        <v>3618</v>
      </c>
    </row>
    <row r="680" spans="1:19" x14ac:dyDescent="0.2">
      <c r="A680" s="51" t="s">
        <v>1787</v>
      </c>
      <c r="B680" s="51" t="s">
        <v>1208</v>
      </c>
      <c r="C680" s="51" t="s">
        <v>1786</v>
      </c>
      <c r="D680" s="51" t="s">
        <v>1369</v>
      </c>
      <c r="E680" s="51" t="s">
        <v>1368</v>
      </c>
      <c r="F680" s="51" t="s">
        <v>1204</v>
      </c>
      <c r="G680" s="51" t="s">
        <v>1203</v>
      </c>
      <c r="H680" s="51" t="s">
        <v>1202</v>
      </c>
      <c r="I680" s="51" t="s">
        <v>1201</v>
      </c>
      <c r="J680" s="51" t="s">
        <v>2765</v>
      </c>
      <c r="K680" s="51" t="s">
        <v>2764</v>
      </c>
      <c r="L680" s="51" t="s">
        <v>1219</v>
      </c>
      <c r="M680" s="51" t="s">
        <v>3370</v>
      </c>
      <c r="N680" s="83">
        <f t="shared" si="10"/>
        <v>2500</v>
      </c>
      <c r="O680" s="51" t="s">
        <v>1195</v>
      </c>
      <c r="P680" s="51" t="s">
        <v>1194</v>
      </c>
      <c r="Q680" s="51" t="s">
        <v>2761</v>
      </c>
      <c r="S680" s="50" t="s">
        <v>3369</v>
      </c>
    </row>
    <row r="681" spans="1:19" x14ac:dyDescent="0.2">
      <c r="A681" s="51" t="s">
        <v>1787</v>
      </c>
      <c r="B681" s="51" t="s">
        <v>1208</v>
      </c>
      <c r="C681" s="51" t="s">
        <v>1786</v>
      </c>
      <c r="D681" s="51" t="s">
        <v>1369</v>
      </c>
      <c r="E681" s="51" t="s">
        <v>1368</v>
      </c>
      <c r="F681" s="51" t="s">
        <v>1204</v>
      </c>
      <c r="G681" s="51" t="s">
        <v>1203</v>
      </c>
      <c r="H681" s="51" t="s">
        <v>1202</v>
      </c>
      <c r="I681" s="51" t="s">
        <v>1201</v>
      </c>
      <c r="J681" s="51" t="s">
        <v>2765</v>
      </c>
      <c r="K681" s="51" t="s">
        <v>2764</v>
      </c>
      <c r="L681" s="51" t="s">
        <v>1217</v>
      </c>
      <c r="M681" s="51" t="s">
        <v>3617</v>
      </c>
      <c r="N681" s="83">
        <f t="shared" si="10"/>
        <v>3033.08</v>
      </c>
      <c r="O681" s="51" t="s">
        <v>1195</v>
      </c>
      <c r="P681" s="51" t="s">
        <v>1194</v>
      </c>
      <c r="Q681" s="51" t="s">
        <v>2761</v>
      </c>
      <c r="S681" s="50" t="s">
        <v>3616</v>
      </c>
    </row>
    <row r="682" spans="1:19" x14ac:dyDescent="0.2">
      <c r="A682" s="51" t="s">
        <v>1787</v>
      </c>
      <c r="B682" s="51" t="s">
        <v>1208</v>
      </c>
      <c r="C682" s="51" t="s">
        <v>1786</v>
      </c>
      <c r="D682" s="51" t="s">
        <v>1369</v>
      </c>
      <c r="E682" s="51" t="s">
        <v>1368</v>
      </c>
      <c r="F682" s="51" t="s">
        <v>1204</v>
      </c>
      <c r="G682" s="51" t="s">
        <v>1203</v>
      </c>
      <c r="H682" s="51" t="s">
        <v>1202</v>
      </c>
      <c r="I682" s="51" t="s">
        <v>1201</v>
      </c>
      <c r="J682" s="51" t="s">
        <v>2765</v>
      </c>
      <c r="K682" s="51" t="s">
        <v>2764</v>
      </c>
      <c r="L682" s="51" t="s">
        <v>1215</v>
      </c>
      <c r="M682" s="51" t="s">
        <v>3615</v>
      </c>
      <c r="N682" s="83">
        <f t="shared" si="10"/>
        <v>39999</v>
      </c>
      <c r="O682" s="51" t="s">
        <v>1195</v>
      </c>
      <c r="P682" s="51" t="s">
        <v>1194</v>
      </c>
      <c r="Q682" s="51" t="s">
        <v>2771</v>
      </c>
      <c r="S682" s="50" t="s">
        <v>3614</v>
      </c>
    </row>
    <row r="683" spans="1:19" x14ac:dyDescent="0.2">
      <c r="A683" s="51" t="s">
        <v>1787</v>
      </c>
      <c r="B683" s="51" t="s">
        <v>1208</v>
      </c>
      <c r="C683" s="51" t="s">
        <v>1786</v>
      </c>
      <c r="D683" s="51" t="s">
        <v>1362</v>
      </c>
      <c r="E683" s="51" t="s">
        <v>1361</v>
      </c>
      <c r="F683" s="51" t="s">
        <v>1204</v>
      </c>
      <c r="G683" s="51" t="s">
        <v>1203</v>
      </c>
      <c r="H683" s="51" t="s">
        <v>1202</v>
      </c>
      <c r="I683" s="51" t="s">
        <v>1201</v>
      </c>
      <c r="J683" s="51" t="s">
        <v>2765</v>
      </c>
      <c r="K683" s="51" t="s">
        <v>2764</v>
      </c>
      <c r="L683" s="51" t="s">
        <v>1222</v>
      </c>
      <c r="M683" s="51" t="s">
        <v>3126</v>
      </c>
      <c r="N683" s="83">
        <f t="shared" si="10"/>
        <v>18746.52</v>
      </c>
      <c r="O683" s="51" t="s">
        <v>1195</v>
      </c>
      <c r="P683" s="51" t="s">
        <v>1194</v>
      </c>
      <c r="Q683" s="51" t="s">
        <v>2771</v>
      </c>
      <c r="S683" s="50" t="s">
        <v>3613</v>
      </c>
    </row>
    <row r="684" spans="1:19" x14ac:dyDescent="0.2">
      <c r="A684" s="51" t="s">
        <v>1787</v>
      </c>
      <c r="B684" s="51" t="s">
        <v>1208</v>
      </c>
      <c r="C684" s="51" t="s">
        <v>1786</v>
      </c>
      <c r="D684" s="51" t="s">
        <v>1362</v>
      </c>
      <c r="E684" s="51" t="s">
        <v>1361</v>
      </c>
      <c r="F684" s="51" t="s">
        <v>1204</v>
      </c>
      <c r="G684" s="51" t="s">
        <v>1203</v>
      </c>
      <c r="H684" s="51" t="s">
        <v>1202</v>
      </c>
      <c r="I684" s="51" t="s">
        <v>1201</v>
      </c>
      <c r="J684" s="51" t="s">
        <v>2765</v>
      </c>
      <c r="K684" s="51" t="s">
        <v>2764</v>
      </c>
      <c r="L684" s="51" t="s">
        <v>1219</v>
      </c>
      <c r="M684" s="51" t="s">
        <v>3612</v>
      </c>
      <c r="N684" s="83">
        <f t="shared" si="10"/>
        <v>3299.01</v>
      </c>
      <c r="O684" s="51" t="s">
        <v>1195</v>
      </c>
      <c r="P684" s="51" t="s">
        <v>1194</v>
      </c>
      <c r="Q684" s="51" t="s">
        <v>2761</v>
      </c>
      <c r="S684" s="50" t="s">
        <v>3516</v>
      </c>
    </row>
    <row r="685" spans="1:19" x14ac:dyDescent="0.2">
      <c r="A685" s="51" t="s">
        <v>1787</v>
      </c>
      <c r="B685" s="51" t="s">
        <v>1208</v>
      </c>
      <c r="C685" s="51" t="s">
        <v>1786</v>
      </c>
      <c r="D685" s="51" t="s">
        <v>1362</v>
      </c>
      <c r="E685" s="51" t="s">
        <v>1361</v>
      </c>
      <c r="F685" s="51" t="s">
        <v>1204</v>
      </c>
      <c r="G685" s="51" t="s">
        <v>1203</v>
      </c>
      <c r="H685" s="51" t="s">
        <v>1202</v>
      </c>
      <c r="I685" s="51" t="s">
        <v>1201</v>
      </c>
      <c r="J685" s="51" t="s">
        <v>2765</v>
      </c>
      <c r="K685" s="51" t="s">
        <v>2764</v>
      </c>
      <c r="L685" s="51" t="s">
        <v>1217</v>
      </c>
      <c r="M685" s="51" t="s">
        <v>3362</v>
      </c>
      <c r="N685" s="83">
        <f t="shared" si="10"/>
        <v>1813.34</v>
      </c>
      <c r="O685" s="51" t="s">
        <v>1195</v>
      </c>
      <c r="P685" s="51" t="s">
        <v>1194</v>
      </c>
      <c r="Q685" s="51" t="s">
        <v>2761</v>
      </c>
      <c r="S685" s="50" t="s">
        <v>3611</v>
      </c>
    </row>
    <row r="686" spans="1:19" x14ac:dyDescent="0.2">
      <c r="A686" s="51" t="s">
        <v>1787</v>
      </c>
      <c r="B686" s="51" t="s">
        <v>1208</v>
      </c>
      <c r="C686" s="51" t="s">
        <v>1786</v>
      </c>
      <c r="D686" s="51" t="s">
        <v>1362</v>
      </c>
      <c r="E686" s="51" t="s">
        <v>1361</v>
      </c>
      <c r="F686" s="51" t="s">
        <v>1204</v>
      </c>
      <c r="G686" s="51" t="s">
        <v>1203</v>
      </c>
      <c r="H686" s="51" t="s">
        <v>1202</v>
      </c>
      <c r="I686" s="51" t="s">
        <v>1201</v>
      </c>
      <c r="J686" s="51" t="s">
        <v>2765</v>
      </c>
      <c r="K686" s="51" t="s">
        <v>2764</v>
      </c>
      <c r="L686" s="51" t="s">
        <v>1215</v>
      </c>
      <c r="M686" s="51" t="s">
        <v>2863</v>
      </c>
      <c r="N686" s="83">
        <f t="shared" si="10"/>
        <v>2550</v>
      </c>
      <c r="O686" s="51" t="s">
        <v>1195</v>
      </c>
      <c r="P686" s="51" t="s">
        <v>1194</v>
      </c>
      <c r="Q686" s="51" t="s">
        <v>2761</v>
      </c>
      <c r="S686" s="50" t="s">
        <v>3610</v>
      </c>
    </row>
    <row r="687" spans="1:19" x14ac:dyDescent="0.2">
      <c r="A687" s="51" t="s">
        <v>1787</v>
      </c>
      <c r="B687" s="51" t="s">
        <v>1208</v>
      </c>
      <c r="C687" s="51" t="s">
        <v>1786</v>
      </c>
      <c r="D687" s="51" t="s">
        <v>1358</v>
      </c>
      <c r="E687" s="51" t="s">
        <v>1357</v>
      </c>
      <c r="F687" s="51" t="s">
        <v>1204</v>
      </c>
      <c r="G687" s="51" t="s">
        <v>1203</v>
      </c>
      <c r="H687" s="51" t="s">
        <v>1202</v>
      </c>
      <c r="I687" s="51" t="s">
        <v>1201</v>
      </c>
      <c r="J687" s="51" t="s">
        <v>2765</v>
      </c>
      <c r="K687" s="51" t="s">
        <v>2764</v>
      </c>
      <c r="L687" s="51" t="s">
        <v>1222</v>
      </c>
      <c r="M687" s="51" t="s">
        <v>3054</v>
      </c>
      <c r="N687" s="83">
        <f t="shared" si="10"/>
        <v>2999</v>
      </c>
      <c r="O687" s="51" t="s">
        <v>1195</v>
      </c>
      <c r="P687" s="51" t="s">
        <v>1194</v>
      </c>
      <c r="Q687" s="51" t="s">
        <v>2761</v>
      </c>
      <c r="S687" s="50" t="s">
        <v>2963</v>
      </c>
    </row>
    <row r="688" spans="1:19" x14ac:dyDescent="0.2">
      <c r="A688" s="51" t="s">
        <v>1787</v>
      </c>
      <c r="B688" s="51" t="s">
        <v>1208</v>
      </c>
      <c r="C688" s="51" t="s">
        <v>1786</v>
      </c>
      <c r="D688" s="51" t="s">
        <v>1358</v>
      </c>
      <c r="E688" s="51" t="s">
        <v>1357</v>
      </c>
      <c r="F688" s="51" t="s">
        <v>1204</v>
      </c>
      <c r="G688" s="51" t="s">
        <v>1203</v>
      </c>
      <c r="H688" s="51" t="s">
        <v>1202</v>
      </c>
      <c r="I688" s="51" t="s">
        <v>1201</v>
      </c>
      <c r="J688" s="51" t="s">
        <v>2765</v>
      </c>
      <c r="K688" s="51" t="s">
        <v>2764</v>
      </c>
      <c r="L688" s="51" t="s">
        <v>1219</v>
      </c>
      <c r="M688" s="51" t="s">
        <v>3119</v>
      </c>
      <c r="N688" s="83">
        <f t="shared" si="10"/>
        <v>13999</v>
      </c>
      <c r="O688" s="51" t="s">
        <v>1195</v>
      </c>
      <c r="P688" s="51" t="s">
        <v>1194</v>
      </c>
      <c r="Q688" s="51" t="s">
        <v>2771</v>
      </c>
      <c r="S688" s="50" t="s">
        <v>2791</v>
      </c>
    </row>
    <row r="689" spans="1:19" x14ac:dyDescent="0.2">
      <c r="A689" s="51" t="s">
        <v>1787</v>
      </c>
      <c r="B689" s="51" t="s">
        <v>1208</v>
      </c>
      <c r="C689" s="51" t="s">
        <v>1786</v>
      </c>
      <c r="D689" s="51" t="s">
        <v>1354</v>
      </c>
      <c r="E689" s="51" t="s">
        <v>1353</v>
      </c>
      <c r="F689" s="51" t="s">
        <v>1204</v>
      </c>
      <c r="G689" s="51" t="s">
        <v>1203</v>
      </c>
      <c r="H689" s="51" t="s">
        <v>1202</v>
      </c>
      <c r="I689" s="51" t="s">
        <v>1201</v>
      </c>
      <c r="J689" s="51" t="s">
        <v>2765</v>
      </c>
      <c r="K689" s="51" t="s">
        <v>2764</v>
      </c>
      <c r="L689" s="51" t="s">
        <v>1222</v>
      </c>
      <c r="M689" s="51" t="s">
        <v>2859</v>
      </c>
      <c r="N689" s="83">
        <f t="shared" si="10"/>
        <v>1527</v>
      </c>
      <c r="O689" s="51" t="s">
        <v>1195</v>
      </c>
      <c r="P689" s="51" t="s">
        <v>1194</v>
      </c>
      <c r="Q689" s="51" t="s">
        <v>2761</v>
      </c>
      <c r="S689" s="50" t="s">
        <v>3609</v>
      </c>
    </row>
    <row r="690" spans="1:19" x14ac:dyDescent="0.2">
      <c r="A690" s="51" t="s">
        <v>1787</v>
      </c>
      <c r="B690" s="51" t="s">
        <v>1208</v>
      </c>
      <c r="C690" s="51" t="s">
        <v>1786</v>
      </c>
      <c r="D690" s="51" t="s">
        <v>1354</v>
      </c>
      <c r="E690" s="51" t="s">
        <v>1353</v>
      </c>
      <c r="F690" s="51" t="s">
        <v>1204</v>
      </c>
      <c r="G690" s="51" t="s">
        <v>1203</v>
      </c>
      <c r="H690" s="51" t="s">
        <v>1202</v>
      </c>
      <c r="I690" s="51" t="s">
        <v>1201</v>
      </c>
      <c r="J690" s="51" t="s">
        <v>2765</v>
      </c>
      <c r="K690" s="51" t="s">
        <v>2764</v>
      </c>
      <c r="L690" s="51" t="s">
        <v>1219</v>
      </c>
      <c r="M690" s="51" t="s">
        <v>2857</v>
      </c>
      <c r="N690" s="83">
        <f t="shared" si="10"/>
        <v>2990</v>
      </c>
      <c r="O690" s="51" t="s">
        <v>1195</v>
      </c>
      <c r="P690" s="51" t="s">
        <v>1194</v>
      </c>
      <c r="Q690" s="51" t="s">
        <v>2761</v>
      </c>
      <c r="S690" s="50" t="s">
        <v>2774</v>
      </c>
    </row>
    <row r="691" spans="1:19" x14ac:dyDescent="0.2">
      <c r="A691" s="51" t="s">
        <v>1787</v>
      </c>
      <c r="B691" s="51" t="s">
        <v>1208</v>
      </c>
      <c r="C691" s="51" t="s">
        <v>1786</v>
      </c>
      <c r="D691" s="51" t="s">
        <v>1351</v>
      </c>
      <c r="E691" s="51" t="s">
        <v>1350</v>
      </c>
      <c r="F691" s="51" t="s">
        <v>1204</v>
      </c>
      <c r="G691" s="51" t="s">
        <v>1203</v>
      </c>
      <c r="H691" s="51" t="s">
        <v>1202</v>
      </c>
      <c r="I691" s="51" t="s">
        <v>1201</v>
      </c>
      <c r="J691" s="51" t="s">
        <v>2765</v>
      </c>
      <c r="K691" s="51" t="s">
        <v>2764</v>
      </c>
      <c r="L691" s="51" t="s">
        <v>1222</v>
      </c>
      <c r="M691" s="51" t="s">
        <v>3608</v>
      </c>
      <c r="N691" s="83">
        <f t="shared" si="10"/>
        <v>14999</v>
      </c>
      <c r="O691" s="51" t="s">
        <v>1195</v>
      </c>
      <c r="P691" s="51" t="s">
        <v>1194</v>
      </c>
      <c r="Q691" s="51" t="s">
        <v>2771</v>
      </c>
      <c r="S691" s="50" t="s">
        <v>3125</v>
      </c>
    </row>
    <row r="692" spans="1:19" x14ac:dyDescent="0.2">
      <c r="A692" s="51" t="s">
        <v>1787</v>
      </c>
      <c r="B692" s="51" t="s">
        <v>1208</v>
      </c>
      <c r="C692" s="51" t="s">
        <v>1786</v>
      </c>
      <c r="D692" s="51" t="s">
        <v>1351</v>
      </c>
      <c r="E692" s="51" t="s">
        <v>1350</v>
      </c>
      <c r="F692" s="51" t="s">
        <v>1204</v>
      </c>
      <c r="G692" s="51" t="s">
        <v>1203</v>
      </c>
      <c r="H692" s="51" t="s">
        <v>1202</v>
      </c>
      <c r="I692" s="51" t="s">
        <v>1201</v>
      </c>
      <c r="J692" s="51" t="s">
        <v>2765</v>
      </c>
      <c r="K692" s="51" t="s">
        <v>2764</v>
      </c>
      <c r="L692" s="51" t="s">
        <v>1219</v>
      </c>
      <c r="M692" s="51" t="s">
        <v>2853</v>
      </c>
      <c r="N692" s="83">
        <f t="shared" si="10"/>
        <v>2100</v>
      </c>
      <c r="O692" s="51" t="s">
        <v>1195</v>
      </c>
      <c r="P692" s="51" t="s">
        <v>1194</v>
      </c>
      <c r="Q692" s="51" t="s">
        <v>2761</v>
      </c>
      <c r="S692" s="50" t="s">
        <v>2823</v>
      </c>
    </row>
    <row r="693" spans="1:19" x14ac:dyDescent="0.2">
      <c r="A693" s="51" t="s">
        <v>1787</v>
      </c>
      <c r="B693" s="51" t="s">
        <v>1208</v>
      </c>
      <c r="C693" s="51" t="s">
        <v>1786</v>
      </c>
      <c r="D693" s="51" t="s">
        <v>1349</v>
      </c>
      <c r="E693" s="51" t="s">
        <v>1348</v>
      </c>
      <c r="F693" s="51" t="s">
        <v>1204</v>
      </c>
      <c r="G693" s="51" t="s">
        <v>1203</v>
      </c>
      <c r="H693" s="51" t="s">
        <v>1202</v>
      </c>
      <c r="I693" s="51" t="s">
        <v>1201</v>
      </c>
      <c r="J693" s="51" t="s">
        <v>2765</v>
      </c>
      <c r="K693" s="51" t="s">
        <v>2764</v>
      </c>
      <c r="L693" s="51" t="s">
        <v>1222</v>
      </c>
      <c r="M693" s="51" t="s">
        <v>3355</v>
      </c>
      <c r="N693" s="83">
        <f t="shared" si="10"/>
        <v>18899</v>
      </c>
      <c r="O693" s="51" t="s">
        <v>1195</v>
      </c>
      <c r="P693" s="51" t="s">
        <v>1194</v>
      </c>
      <c r="Q693" s="51" t="s">
        <v>2771</v>
      </c>
      <c r="S693" s="50" t="s">
        <v>3607</v>
      </c>
    </row>
    <row r="694" spans="1:19" x14ac:dyDescent="0.2">
      <c r="A694" s="51" t="s">
        <v>1787</v>
      </c>
      <c r="B694" s="51" t="s">
        <v>1208</v>
      </c>
      <c r="C694" s="51" t="s">
        <v>1786</v>
      </c>
      <c r="D694" s="51" t="s">
        <v>1349</v>
      </c>
      <c r="E694" s="51" t="s">
        <v>1348</v>
      </c>
      <c r="F694" s="51" t="s">
        <v>1204</v>
      </c>
      <c r="G694" s="51" t="s">
        <v>1203</v>
      </c>
      <c r="H694" s="51" t="s">
        <v>1202</v>
      </c>
      <c r="I694" s="51" t="s">
        <v>1201</v>
      </c>
      <c r="J694" s="51" t="s">
        <v>2765</v>
      </c>
      <c r="K694" s="51" t="s">
        <v>2764</v>
      </c>
      <c r="L694" s="51" t="s">
        <v>1219</v>
      </c>
      <c r="M694" s="51" t="s">
        <v>3606</v>
      </c>
      <c r="N694" s="83">
        <f t="shared" si="10"/>
        <v>3899</v>
      </c>
      <c r="O694" s="51" t="s">
        <v>1195</v>
      </c>
      <c r="P694" s="51" t="s">
        <v>1194</v>
      </c>
      <c r="Q694" s="51" t="s">
        <v>2761</v>
      </c>
      <c r="S694" s="50" t="s">
        <v>3063</v>
      </c>
    </row>
    <row r="695" spans="1:19" x14ac:dyDescent="0.2">
      <c r="A695" s="51" t="s">
        <v>1787</v>
      </c>
      <c r="B695" s="51" t="s">
        <v>1208</v>
      </c>
      <c r="C695" s="51" t="s">
        <v>1786</v>
      </c>
      <c r="D695" s="51" t="s">
        <v>1344</v>
      </c>
      <c r="E695" s="51" t="s">
        <v>1343</v>
      </c>
      <c r="F695" s="51" t="s">
        <v>1204</v>
      </c>
      <c r="G695" s="51" t="s">
        <v>1203</v>
      </c>
      <c r="H695" s="51" t="s">
        <v>1202</v>
      </c>
      <c r="I695" s="51" t="s">
        <v>1201</v>
      </c>
      <c r="J695" s="51" t="s">
        <v>2765</v>
      </c>
      <c r="K695" s="51" t="s">
        <v>2764</v>
      </c>
      <c r="L695" s="51" t="s">
        <v>1222</v>
      </c>
      <c r="M695" s="51" t="s">
        <v>2992</v>
      </c>
      <c r="N695" s="83">
        <f t="shared" si="10"/>
        <v>2174.92</v>
      </c>
      <c r="O695" s="51" t="s">
        <v>1195</v>
      </c>
      <c r="P695" s="51" t="s">
        <v>1194</v>
      </c>
      <c r="Q695" s="51" t="s">
        <v>2761</v>
      </c>
      <c r="S695" s="50" t="s">
        <v>3605</v>
      </c>
    </row>
    <row r="696" spans="1:19" x14ac:dyDescent="0.2">
      <c r="A696" s="51" t="s">
        <v>1787</v>
      </c>
      <c r="B696" s="51" t="s">
        <v>1208</v>
      </c>
      <c r="C696" s="51" t="s">
        <v>1786</v>
      </c>
      <c r="D696" s="51" t="s">
        <v>1344</v>
      </c>
      <c r="E696" s="51" t="s">
        <v>1343</v>
      </c>
      <c r="F696" s="51" t="s">
        <v>1204</v>
      </c>
      <c r="G696" s="51" t="s">
        <v>1203</v>
      </c>
      <c r="H696" s="51" t="s">
        <v>1202</v>
      </c>
      <c r="I696" s="51" t="s">
        <v>1201</v>
      </c>
      <c r="J696" s="51" t="s">
        <v>2765</v>
      </c>
      <c r="K696" s="51" t="s">
        <v>2764</v>
      </c>
      <c r="L696" s="51" t="s">
        <v>1219</v>
      </c>
      <c r="M696" s="51" t="s">
        <v>2845</v>
      </c>
      <c r="N696" s="83">
        <f t="shared" si="10"/>
        <v>13599</v>
      </c>
      <c r="O696" s="51" t="s">
        <v>1195</v>
      </c>
      <c r="P696" s="51" t="s">
        <v>1194</v>
      </c>
      <c r="Q696" s="51" t="s">
        <v>2771</v>
      </c>
      <c r="S696" s="50" t="s">
        <v>3604</v>
      </c>
    </row>
    <row r="697" spans="1:19" x14ac:dyDescent="0.2">
      <c r="A697" s="51" t="s">
        <v>1787</v>
      </c>
      <c r="B697" s="51" t="s">
        <v>1208</v>
      </c>
      <c r="C697" s="51" t="s">
        <v>1786</v>
      </c>
      <c r="D697" s="51" t="s">
        <v>1339</v>
      </c>
      <c r="E697" s="51" t="s">
        <v>1338</v>
      </c>
      <c r="F697" s="51" t="s">
        <v>1204</v>
      </c>
      <c r="G697" s="51" t="s">
        <v>1203</v>
      </c>
      <c r="H697" s="51" t="s">
        <v>1202</v>
      </c>
      <c r="I697" s="51" t="s">
        <v>1201</v>
      </c>
      <c r="J697" s="51" t="s">
        <v>2765</v>
      </c>
      <c r="K697" s="51" t="s">
        <v>2764</v>
      </c>
      <c r="L697" s="51" t="s">
        <v>1222</v>
      </c>
      <c r="M697" s="51" t="s">
        <v>2843</v>
      </c>
      <c r="N697" s="83">
        <f t="shared" si="10"/>
        <v>1500</v>
      </c>
      <c r="O697" s="51" t="s">
        <v>1195</v>
      </c>
      <c r="P697" s="51" t="s">
        <v>1194</v>
      </c>
      <c r="Q697" s="51" t="s">
        <v>2761</v>
      </c>
      <c r="S697" s="50" t="s">
        <v>3113</v>
      </c>
    </row>
    <row r="698" spans="1:19" x14ac:dyDescent="0.2">
      <c r="A698" s="51" t="s">
        <v>1787</v>
      </c>
      <c r="B698" s="51" t="s">
        <v>1208</v>
      </c>
      <c r="C698" s="51" t="s">
        <v>1786</v>
      </c>
      <c r="D698" s="51" t="s">
        <v>1339</v>
      </c>
      <c r="E698" s="51" t="s">
        <v>1338</v>
      </c>
      <c r="F698" s="51" t="s">
        <v>1204</v>
      </c>
      <c r="G698" s="51" t="s">
        <v>1203</v>
      </c>
      <c r="H698" s="51" t="s">
        <v>1202</v>
      </c>
      <c r="I698" s="51" t="s">
        <v>1201</v>
      </c>
      <c r="J698" s="51" t="s">
        <v>2765</v>
      </c>
      <c r="K698" s="51" t="s">
        <v>2764</v>
      </c>
      <c r="L698" s="51" t="s">
        <v>1219</v>
      </c>
      <c r="M698" s="51" t="s">
        <v>2841</v>
      </c>
      <c r="N698" s="83">
        <f t="shared" si="10"/>
        <v>3299</v>
      </c>
      <c r="O698" s="51" t="s">
        <v>1195</v>
      </c>
      <c r="P698" s="51" t="s">
        <v>1194</v>
      </c>
      <c r="Q698" s="51" t="s">
        <v>2761</v>
      </c>
      <c r="S698" s="50" t="s">
        <v>2785</v>
      </c>
    </row>
    <row r="699" spans="1:19" x14ac:dyDescent="0.2">
      <c r="A699" s="51" t="s">
        <v>1787</v>
      </c>
      <c r="B699" s="51" t="s">
        <v>1208</v>
      </c>
      <c r="C699" s="51" t="s">
        <v>1786</v>
      </c>
      <c r="D699" s="51" t="s">
        <v>1333</v>
      </c>
      <c r="E699" s="51" t="s">
        <v>1332</v>
      </c>
      <c r="F699" s="51" t="s">
        <v>1204</v>
      </c>
      <c r="G699" s="51" t="s">
        <v>1203</v>
      </c>
      <c r="H699" s="51" t="s">
        <v>1202</v>
      </c>
      <c r="I699" s="51" t="s">
        <v>1201</v>
      </c>
      <c r="J699" s="51" t="s">
        <v>2765</v>
      </c>
      <c r="K699" s="51" t="s">
        <v>2764</v>
      </c>
      <c r="L699" s="51" t="s">
        <v>1222</v>
      </c>
      <c r="M699" s="51" t="s">
        <v>3112</v>
      </c>
      <c r="N699" s="83">
        <f t="shared" si="10"/>
        <v>1700</v>
      </c>
      <c r="O699" s="51" t="s">
        <v>1195</v>
      </c>
      <c r="P699" s="51" t="s">
        <v>1194</v>
      </c>
      <c r="Q699" s="51" t="s">
        <v>2761</v>
      </c>
      <c r="S699" s="50" t="s">
        <v>2949</v>
      </c>
    </row>
    <row r="700" spans="1:19" x14ac:dyDescent="0.2">
      <c r="A700" s="51" t="s">
        <v>1787</v>
      </c>
      <c r="B700" s="51" t="s">
        <v>1208</v>
      </c>
      <c r="C700" s="51" t="s">
        <v>1786</v>
      </c>
      <c r="D700" s="51" t="s">
        <v>1333</v>
      </c>
      <c r="E700" s="51" t="s">
        <v>1332</v>
      </c>
      <c r="F700" s="51" t="s">
        <v>1204</v>
      </c>
      <c r="G700" s="51" t="s">
        <v>1203</v>
      </c>
      <c r="H700" s="51" t="s">
        <v>1202</v>
      </c>
      <c r="I700" s="51" t="s">
        <v>1201</v>
      </c>
      <c r="J700" s="51" t="s">
        <v>2765</v>
      </c>
      <c r="K700" s="51" t="s">
        <v>2764</v>
      </c>
      <c r="L700" s="51" t="s">
        <v>1219</v>
      </c>
      <c r="M700" s="51" t="s">
        <v>2837</v>
      </c>
      <c r="N700" s="83">
        <f t="shared" si="10"/>
        <v>4100</v>
      </c>
      <c r="O700" s="51" t="s">
        <v>1195</v>
      </c>
      <c r="P700" s="51" t="s">
        <v>1194</v>
      </c>
      <c r="Q700" s="51" t="s">
        <v>2761</v>
      </c>
      <c r="S700" s="50" t="s">
        <v>3603</v>
      </c>
    </row>
    <row r="701" spans="1:19" x14ac:dyDescent="0.2">
      <c r="A701" s="51" t="s">
        <v>1787</v>
      </c>
      <c r="B701" s="51" t="s">
        <v>1208</v>
      </c>
      <c r="C701" s="51" t="s">
        <v>1786</v>
      </c>
      <c r="D701" s="51" t="s">
        <v>1327</v>
      </c>
      <c r="E701" s="51" t="s">
        <v>1326</v>
      </c>
      <c r="F701" s="51" t="s">
        <v>1204</v>
      </c>
      <c r="G701" s="51" t="s">
        <v>1203</v>
      </c>
      <c r="H701" s="51" t="s">
        <v>1202</v>
      </c>
      <c r="I701" s="51" t="s">
        <v>1201</v>
      </c>
      <c r="J701" s="51" t="s">
        <v>2765</v>
      </c>
      <c r="K701" s="51" t="s">
        <v>2764</v>
      </c>
      <c r="L701" s="51" t="s">
        <v>1222</v>
      </c>
      <c r="M701" s="51" t="s">
        <v>2835</v>
      </c>
      <c r="N701" s="83">
        <f t="shared" si="10"/>
        <v>1790</v>
      </c>
      <c r="O701" s="51" t="s">
        <v>1195</v>
      </c>
      <c r="P701" s="51" t="s">
        <v>1194</v>
      </c>
      <c r="Q701" s="51" t="s">
        <v>2761</v>
      </c>
      <c r="S701" s="50" t="s">
        <v>3602</v>
      </c>
    </row>
    <row r="702" spans="1:19" x14ac:dyDescent="0.2">
      <c r="A702" s="51" t="s">
        <v>1787</v>
      </c>
      <c r="B702" s="51" t="s">
        <v>1208</v>
      </c>
      <c r="C702" s="51" t="s">
        <v>1786</v>
      </c>
      <c r="D702" s="51" t="s">
        <v>1327</v>
      </c>
      <c r="E702" s="51" t="s">
        <v>1326</v>
      </c>
      <c r="F702" s="51" t="s">
        <v>1204</v>
      </c>
      <c r="G702" s="51" t="s">
        <v>1203</v>
      </c>
      <c r="H702" s="51" t="s">
        <v>1202</v>
      </c>
      <c r="I702" s="51" t="s">
        <v>1201</v>
      </c>
      <c r="J702" s="51" t="s">
        <v>2765</v>
      </c>
      <c r="K702" s="51" t="s">
        <v>2764</v>
      </c>
      <c r="L702" s="51" t="s">
        <v>1219</v>
      </c>
      <c r="M702" s="51" t="s">
        <v>3601</v>
      </c>
      <c r="N702" s="83">
        <f t="shared" si="10"/>
        <v>3999</v>
      </c>
      <c r="O702" s="51" t="s">
        <v>1195</v>
      </c>
      <c r="P702" s="51" t="s">
        <v>1194</v>
      </c>
      <c r="Q702" s="51" t="s">
        <v>2761</v>
      </c>
      <c r="S702" s="50" t="s">
        <v>3247</v>
      </c>
    </row>
    <row r="703" spans="1:19" x14ac:dyDescent="0.2">
      <c r="A703" s="51" t="s">
        <v>1787</v>
      </c>
      <c r="B703" s="51" t="s">
        <v>1208</v>
      </c>
      <c r="C703" s="51" t="s">
        <v>1786</v>
      </c>
      <c r="D703" s="51" t="s">
        <v>1313</v>
      </c>
      <c r="E703" s="51" t="s">
        <v>1312</v>
      </c>
      <c r="F703" s="51" t="s">
        <v>1204</v>
      </c>
      <c r="G703" s="51" t="s">
        <v>1203</v>
      </c>
      <c r="H703" s="51" t="s">
        <v>1202</v>
      </c>
      <c r="I703" s="51" t="s">
        <v>1201</v>
      </c>
      <c r="J703" s="51" t="s">
        <v>2765</v>
      </c>
      <c r="K703" s="51" t="s">
        <v>2764</v>
      </c>
      <c r="L703" s="51" t="s">
        <v>1222</v>
      </c>
      <c r="M703" s="51" t="s">
        <v>3347</v>
      </c>
      <c r="N703" s="83">
        <f t="shared" si="10"/>
        <v>1699</v>
      </c>
      <c r="O703" s="51" t="s">
        <v>1195</v>
      </c>
      <c r="P703" s="51" t="s">
        <v>1194</v>
      </c>
      <c r="Q703" s="51" t="s">
        <v>2761</v>
      </c>
      <c r="S703" s="50" t="s">
        <v>2899</v>
      </c>
    </row>
    <row r="704" spans="1:19" x14ac:dyDescent="0.2">
      <c r="A704" s="51" t="s">
        <v>1787</v>
      </c>
      <c r="B704" s="51" t="s">
        <v>1208</v>
      </c>
      <c r="C704" s="51" t="s">
        <v>1786</v>
      </c>
      <c r="D704" s="51" t="s">
        <v>1313</v>
      </c>
      <c r="E704" s="51" t="s">
        <v>1312</v>
      </c>
      <c r="F704" s="51" t="s">
        <v>1204</v>
      </c>
      <c r="G704" s="51" t="s">
        <v>1203</v>
      </c>
      <c r="H704" s="51" t="s">
        <v>1202</v>
      </c>
      <c r="I704" s="51" t="s">
        <v>1201</v>
      </c>
      <c r="J704" s="51" t="s">
        <v>2765</v>
      </c>
      <c r="K704" s="51" t="s">
        <v>2764</v>
      </c>
      <c r="L704" s="51" t="s">
        <v>1219</v>
      </c>
      <c r="M704" s="51" t="s">
        <v>2829</v>
      </c>
      <c r="N704" s="83">
        <f t="shared" si="10"/>
        <v>1656</v>
      </c>
      <c r="O704" s="51" t="s">
        <v>1195</v>
      </c>
      <c r="P704" s="51" t="s">
        <v>1194</v>
      </c>
      <c r="Q704" s="51" t="s">
        <v>2761</v>
      </c>
      <c r="S704" s="50" t="s">
        <v>3600</v>
      </c>
    </row>
    <row r="705" spans="1:19" x14ac:dyDescent="0.2">
      <c r="A705" s="51" t="s">
        <v>1787</v>
      </c>
      <c r="B705" s="51" t="s">
        <v>1208</v>
      </c>
      <c r="C705" s="51" t="s">
        <v>1786</v>
      </c>
      <c r="D705" s="51" t="s">
        <v>1313</v>
      </c>
      <c r="E705" s="51" t="s">
        <v>1312</v>
      </c>
      <c r="F705" s="51" t="s">
        <v>1204</v>
      </c>
      <c r="G705" s="51" t="s">
        <v>1203</v>
      </c>
      <c r="H705" s="51" t="s">
        <v>1202</v>
      </c>
      <c r="I705" s="51" t="s">
        <v>1201</v>
      </c>
      <c r="J705" s="51" t="s">
        <v>2765</v>
      </c>
      <c r="K705" s="51" t="s">
        <v>2764</v>
      </c>
      <c r="L705" s="51" t="s">
        <v>1217</v>
      </c>
      <c r="M705" s="51" t="s">
        <v>3599</v>
      </c>
      <c r="N705" s="83">
        <f t="shared" si="10"/>
        <v>3299</v>
      </c>
      <c r="O705" s="51" t="s">
        <v>1195</v>
      </c>
      <c r="P705" s="51" t="s">
        <v>1194</v>
      </c>
      <c r="Q705" s="51" t="s">
        <v>2761</v>
      </c>
      <c r="S705" s="50" t="s">
        <v>2785</v>
      </c>
    </row>
    <row r="706" spans="1:19" x14ac:dyDescent="0.2">
      <c r="A706" s="51" t="s">
        <v>1787</v>
      </c>
      <c r="B706" s="51" t="s">
        <v>1208</v>
      </c>
      <c r="C706" s="51" t="s">
        <v>1786</v>
      </c>
      <c r="D706" s="51" t="s">
        <v>1313</v>
      </c>
      <c r="E706" s="51" t="s">
        <v>1312</v>
      </c>
      <c r="F706" s="51" t="s">
        <v>1204</v>
      </c>
      <c r="G706" s="51" t="s">
        <v>1203</v>
      </c>
      <c r="H706" s="51" t="s">
        <v>1202</v>
      </c>
      <c r="I706" s="51" t="s">
        <v>1201</v>
      </c>
      <c r="J706" s="51" t="s">
        <v>2765</v>
      </c>
      <c r="K706" s="51" t="s">
        <v>2764</v>
      </c>
      <c r="L706" s="51" t="s">
        <v>1215</v>
      </c>
      <c r="M706" s="51" t="s">
        <v>2826</v>
      </c>
      <c r="N706" s="83">
        <f t="shared" si="10"/>
        <v>15100</v>
      </c>
      <c r="O706" s="51" t="s">
        <v>1195</v>
      </c>
      <c r="P706" s="51" t="s">
        <v>1194</v>
      </c>
      <c r="Q706" s="51" t="s">
        <v>2771</v>
      </c>
      <c r="S706" s="50" t="s">
        <v>3598</v>
      </c>
    </row>
    <row r="707" spans="1:19" x14ac:dyDescent="0.2">
      <c r="A707" s="51" t="s">
        <v>1787</v>
      </c>
      <c r="B707" s="51" t="s">
        <v>1208</v>
      </c>
      <c r="C707" s="51" t="s">
        <v>1786</v>
      </c>
      <c r="D707" s="51" t="s">
        <v>1304</v>
      </c>
      <c r="E707" s="51" t="s">
        <v>1303</v>
      </c>
      <c r="F707" s="51" t="s">
        <v>1204</v>
      </c>
      <c r="G707" s="51" t="s">
        <v>1203</v>
      </c>
      <c r="H707" s="51" t="s">
        <v>1202</v>
      </c>
      <c r="I707" s="51" t="s">
        <v>1201</v>
      </c>
      <c r="J707" s="51" t="s">
        <v>2765</v>
      </c>
      <c r="K707" s="51" t="s">
        <v>2764</v>
      </c>
      <c r="L707" s="51" t="s">
        <v>1222</v>
      </c>
      <c r="M707" s="51" t="s">
        <v>3105</v>
      </c>
      <c r="N707" s="83">
        <f t="shared" si="10"/>
        <v>2300</v>
      </c>
      <c r="O707" s="51" t="s">
        <v>1195</v>
      </c>
      <c r="P707" s="51" t="s">
        <v>1194</v>
      </c>
      <c r="Q707" s="51" t="s">
        <v>2761</v>
      </c>
      <c r="S707" s="50" t="s">
        <v>3523</v>
      </c>
    </row>
    <row r="708" spans="1:19" x14ac:dyDescent="0.2">
      <c r="A708" s="51" t="s">
        <v>1787</v>
      </c>
      <c r="B708" s="51" t="s">
        <v>1208</v>
      </c>
      <c r="C708" s="51" t="s">
        <v>1786</v>
      </c>
      <c r="D708" s="51" t="s">
        <v>1304</v>
      </c>
      <c r="E708" s="51" t="s">
        <v>1303</v>
      </c>
      <c r="F708" s="51" t="s">
        <v>1204</v>
      </c>
      <c r="G708" s="51" t="s">
        <v>1203</v>
      </c>
      <c r="H708" s="51" t="s">
        <v>1202</v>
      </c>
      <c r="I708" s="51" t="s">
        <v>1201</v>
      </c>
      <c r="J708" s="51" t="s">
        <v>2765</v>
      </c>
      <c r="K708" s="51" t="s">
        <v>2764</v>
      </c>
      <c r="L708" s="51" t="s">
        <v>1219</v>
      </c>
      <c r="M708" s="51" t="s">
        <v>3054</v>
      </c>
      <c r="N708" s="83">
        <f t="shared" si="10"/>
        <v>3199</v>
      </c>
      <c r="O708" s="51" t="s">
        <v>1195</v>
      </c>
      <c r="P708" s="51" t="s">
        <v>1194</v>
      </c>
      <c r="Q708" s="51" t="s">
        <v>2761</v>
      </c>
      <c r="S708" s="50" t="s">
        <v>3115</v>
      </c>
    </row>
    <row r="709" spans="1:19" x14ac:dyDescent="0.2">
      <c r="A709" s="51" t="s">
        <v>1787</v>
      </c>
      <c r="B709" s="51" t="s">
        <v>1208</v>
      </c>
      <c r="C709" s="51" t="s">
        <v>1786</v>
      </c>
      <c r="D709" s="51" t="s">
        <v>1304</v>
      </c>
      <c r="E709" s="51" t="s">
        <v>1303</v>
      </c>
      <c r="F709" s="51" t="s">
        <v>1204</v>
      </c>
      <c r="G709" s="51" t="s">
        <v>1203</v>
      </c>
      <c r="H709" s="51" t="s">
        <v>1202</v>
      </c>
      <c r="I709" s="51" t="s">
        <v>1201</v>
      </c>
      <c r="J709" s="51" t="s">
        <v>2765</v>
      </c>
      <c r="K709" s="51" t="s">
        <v>2764</v>
      </c>
      <c r="L709" s="51" t="s">
        <v>1217</v>
      </c>
      <c r="M709" s="51" t="s">
        <v>3597</v>
      </c>
      <c r="N709" s="83">
        <f t="shared" si="10"/>
        <v>16349</v>
      </c>
      <c r="O709" s="51" t="s">
        <v>1195</v>
      </c>
      <c r="P709" s="51" t="s">
        <v>1194</v>
      </c>
      <c r="Q709" s="51" t="s">
        <v>2771</v>
      </c>
      <c r="S709" s="50" t="s">
        <v>3596</v>
      </c>
    </row>
    <row r="710" spans="1:19" x14ac:dyDescent="0.2">
      <c r="A710" s="51" t="s">
        <v>1787</v>
      </c>
      <c r="B710" s="51" t="s">
        <v>1208</v>
      </c>
      <c r="C710" s="51" t="s">
        <v>1786</v>
      </c>
      <c r="D710" s="51" t="s">
        <v>1304</v>
      </c>
      <c r="E710" s="51" t="s">
        <v>1303</v>
      </c>
      <c r="F710" s="51" t="s">
        <v>1204</v>
      </c>
      <c r="G710" s="51" t="s">
        <v>1203</v>
      </c>
      <c r="H710" s="51" t="s">
        <v>1202</v>
      </c>
      <c r="I710" s="51" t="s">
        <v>1201</v>
      </c>
      <c r="J710" s="51" t="s">
        <v>2765</v>
      </c>
      <c r="K710" s="51" t="s">
        <v>2764</v>
      </c>
      <c r="L710" s="51" t="s">
        <v>1215</v>
      </c>
      <c r="M710" s="51" t="s">
        <v>3341</v>
      </c>
      <c r="N710" s="83">
        <f t="shared" si="10"/>
        <v>1850</v>
      </c>
      <c r="O710" s="51" t="s">
        <v>1195</v>
      </c>
      <c r="P710" s="51" t="s">
        <v>1194</v>
      </c>
      <c r="Q710" s="51" t="s">
        <v>2761</v>
      </c>
      <c r="S710" s="50" t="s">
        <v>3595</v>
      </c>
    </row>
    <row r="711" spans="1:19" x14ac:dyDescent="0.2">
      <c r="A711" s="51" t="s">
        <v>1787</v>
      </c>
      <c r="B711" s="51" t="s">
        <v>1208</v>
      </c>
      <c r="C711" s="51" t="s">
        <v>1786</v>
      </c>
      <c r="D711" s="51" t="s">
        <v>1295</v>
      </c>
      <c r="E711" s="51" t="s">
        <v>1294</v>
      </c>
      <c r="F711" s="51" t="s">
        <v>1204</v>
      </c>
      <c r="G711" s="51" t="s">
        <v>1203</v>
      </c>
      <c r="H711" s="51" t="s">
        <v>1202</v>
      </c>
      <c r="I711" s="51" t="s">
        <v>1201</v>
      </c>
      <c r="J711" s="51" t="s">
        <v>2765</v>
      </c>
      <c r="K711" s="51" t="s">
        <v>2764</v>
      </c>
      <c r="L711" s="51" t="s">
        <v>1222</v>
      </c>
      <c r="M711" s="51" t="s">
        <v>3594</v>
      </c>
      <c r="N711" s="83">
        <f t="shared" si="10"/>
        <v>15649</v>
      </c>
      <c r="O711" s="51" t="s">
        <v>1195</v>
      </c>
      <c r="P711" s="51" t="s">
        <v>1194</v>
      </c>
      <c r="Q711" s="51" t="s">
        <v>2771</v>
      </c>
      <c r="S711" s="50" t="s">
        <v>3593</v>
      </c>
    </row>
    <row r="712" spans="1:19" x14ac:dyDescent="0.2">
      <c r="A712" s="51" t="s">
        <v>1787</v>
      </c>
      <c r="B712" s="51" t="s">
        <v>1208</v>
      </c>
      <c r="C712" s="51" t="s">
        <v>1786</v>
      </c>
      <c r="D712" s="51" t="s">
        <v>1295</v>
      </c>
      <c r="E712" s="51" t="s">
        <v>1294</v>
      </c>
      <c r="F712" s="51" t="s">
        <v>1204</v>
      </c>
      <c r="G712" s="51" t="s">
        <v>1203</v>
      </c>
      <c r="H712" s="51" t="s">
        <v>1202</v>
      </c>
      <c r="I712" s="51" t="s">
        <v>1201</v>
      </c>
      <c r="J712" s="51" t="s">
        <v>2765</v>
      </c>
      <c r="K712" s="51" t="s">
        <v>2764</v>
      </c>
      <c r="L712" s="51" t="s">
        <v>1219</v>
      </c>
      <c r="M712" s="51" t="s">
        <v>3338</v>
      </c>
      <c r="N712" s="83">
        <f t="shared" si="10"/>
        <v>15711.99</v>
      </c>
      <c r="O712" s="51" t="s">
        <v>1195</v>
      </c>
      <c r="P712" s="51" t="s">
        <v>1194</v>
      </c>
      <c r="Q712" s="51" t="s">
        <v>2771</v>
      </c>
      <c r="S712" s="50" t="s">
        <v>3592</v>
      </c>
    </row>
    <row r="713" spans="1:19" x14ac:dyDescent="0.2">
      <c r="A713" s="51" t="s">
        <v>1787</v>
      </c>
      <c r="B713" s="51" t="s">
        <v>1208</v>
      </c>
      <c r="C713" s="51" t="s">
        <v>1786</v>
      </c>
      <c r="D713" s="51" t="s">
        <v>1295</v>
      </c>
      <c r="E713" s="51" t="s">
        <v>1294</v>
      </c>
      <c r="F713" s="51" t="s">
        <v>1204</v>
      </c>
      <c r="G713" s="51" t="s">
        <v>1203</v>
      </c>
      <c r="H713" s="51" t="s">
        <v>1202</v>
      </c>
      <c r="I713" s="51" t="s">
        <v>1201</v>
      </c>
      <c r="J713" s="51" t="s">
        <v>2765</v>
      </c>
      <c r="K713" s="51" t="s">
        <v>2764</v>
      </c>
      <c r="L713" s="51" t="s">
        <v>1217</v>
      </c>
      <c r="M713" s="51" t="s">
        <v>3591</v>
      </c>
      <c r="N713" s="83">
        <f t="shared" ref="N713:N776" si="11">VALUE(S713)</f>
        <v>1299</v>
      </c>
      <c r="O713" s="51" t="s">
        <v>1195</v>
      </c>
      <c r="P713" s="51" t="s">
        <v>1194</v>
      </c>
      <c r="Q713" s="51" t="s">
        <v>2761</v>
      </c>
      <c r="S713" s="50" t="s">
        <v>2924</v>
      </c>
    </row>
    <row r="714" spans="1:19" x14ac:dyDescent="0.2">
      <c r="A714" s="51" t="s">
        <v>1787</v>
      </c>
      <c r="B714" s="51" t="s">
        <v>1208</v>
      </c>
      <c r="C714" s="51" t="s">
        <v>1786</v>
      </c>
      <c r="D714" s="51" t="s">
        <v>1295</v>
      </c>
      <c r="E714" s="51" t="s">
        <v>1294</v>
      </c>
      <c r="F714" s="51" t="s">
        <v>1204</v>
      </c>
      <c r="G714" s="51" t="s">
        <v>1203</v>
      </c>
      <c r="H714" s="51" t="s">
        <v>1202</v>
      </c>
      <c r="I714" s="51" t="s">
        <v>1201</v>
      </c>
      <c r="J714" s="51" t="s">
        <v>2765</v>
      </c>
      <c r="K714" s="51" t="s">
        <v>2764</v>
      </c>
      <c r="L714" s="51" t="s">
        <v>1215</v>
      </c>
      <c r="M714" s="51" t="s">
        <v>3590</v>
      </c>
      <c r="N714" s="83">
        <f t="shared" si="11"/>
        <v>1899</v>
      </c>
      <c r="O714" s="51" t="s">
        <v>1195</v>
      </c>
      <c r="P714" s="51" t="s">
        <v>1194</v>
      </c>
      <c r="Q714" s="51" t="s">
        <v>2761</v>
      </c>
      <c r="S714" s="50" t="s">
        <v>2880</v>
      </c>
    </row>
    <row r="715" spans="1:19" x14ac:dyDescent="0.2">
      <c r="A715" s="51" t="s">
        <v>1787</v>
      </c>
      <c r="B715" s="51" t="s">
        <v>1208</v>
      </c>
      <c r="C715" s="51" t="s">
        <v>1786</v>
      </c>
      <c r="D715" s="51" t="s">
        <v>1283</v>
      </c>
      <c r="E715" s="51" t="s">
        <v>1282</v>
      </c>
      <c r="F715" s="51" t="s">
        <v>1204</v>
      </c>
      <c r="G715" s="51" t="s">
        <v>1203</v>
      </c>
      <c r="H715" s="51" t="s">
        <v>1202</v>
      </c>
      <c r="I715" s="51" t="s">
        <v>1201</v>
      </c>
      <c r="J715" s="51" t="s">
        <v>2765</v>
      </c>
      <c r="K715" s="51" t="s">
        <v>2764</v>
      </c>
      <c r="L715" s="51" t="s">
        <v>1222</v>
      </c>
      <c r="M715" s="51" t="s">
        <v>2810</v>
      </c>
      <c r="N715" s="83">
        <f t="shared" si="11"/>
        <v>17900</v>
      </c>
      <c r="O715" s="51" t="s">
        <v>1195</v>
      </c>
      <c r="P715" s="51" t="s">
        <v>1194</v>
      </c>
      <c r="Q715" s="51" t="s">
        <v>2771</v>
      </c>
      <c r="S715" s="50" t="s">
        <v>3589</v>
      </c>
    </row>
    <row r="716" spans="1:19" x14ac:dyDescent="0.2">
      <c r="A716" s="51" t="s">
        <v>1787</v>
      </c>
      <c r="B716" s="51" t="s">
        <v>1208</v>
      </c>
      <c r="C716" s="51" t="s">
        <v>1786</v>
      </c>
      <c r="D716" s="51" t="s">
        <v>1283</v>
      </c>
      <c r="E716" s="51" t="s">
        <v>1282</v>
      </c>
      <c r="F716" s="51" t="s">
        <v>1204</v>
      </c>
      <c r="G716" s="51" t="s">
        <v>1203</v>
      </c>
      <c r="H716" s="51" t="s">
        <v>1202</v>
      </c>
      <c r="I716" s="51" t="s">
        <v>1201</v>
      </c>
      <c r="J716" s="51" t="s">
        <v>2765</v>
      </c>
      <c r="K716" s="51" t="s">
        <v>2764</v>
      </c>
      <c r="L716" s="51" t="s">
        <v>1219</v>
      </c>
      <c r="M716" s="51" t="s">
        <v>2808</v>
      </c>
      <c r="N716" s="83">
        <f t="shared" si="11"/>
        <v>1720</v>
      </c>
      <c r="O716" s="51" t="s">
        <v>1195</v>
      </c>
      <c r="P716" s="51" t="s">
        <v>1194</v>
      </c>
      <c r="Q716" s="51" t="s">
        <v>2761</v>
      </c>
      <c r="S716" s="50" t="s">
        <v>3572</v>
      </c>
    </row>
    <row r="717" spans="1:19" x14ac:dyDescent="0.2">
      <c r="A717" s="51" t="s">
        <v>1787</v>
      </c>
      <c r="B717" s="51" t="s">
        <v>1208</v>
      </c>
      <c r="C717" s="51" t="s">
        <v>1786</v>
      </c>
      <c r="D717" s="51" t="s">
        <v>1283</v>
      </c>
      <c r="E717" s="51" t="s">
        <v>1282</v>
      </c>
      <c r="F717" s="51" t="s">
        <v>1204</v>
      </c>
      <c r="G717" s="51" t="s">
        <v>1203</v>
      </c>
      <c r="H717" s="51" t="s">
        <v>1202</v>
      </c>
      <c r="I717" s="51" t="s">
        <v>1201</v>
      </c>
      <c r="J717" s="51" t="s">
        <v>2765</v>
      </c>
      <c r="K717" s="51" t="s">
        <v>2764</v>
      </c>
      <c r="L717" s="51" t="s">
        <v>1217</v>
      </c>
      <c r="M717" s="51" t="s">
        <v>3588</v>
      </c>
      <c r="N717" s="83">
        <f t="shared" si="11"/>
        <v>4239</v>
      </c>
      <c r="O717" s="51" t="s">
        <v>1195</v>
      </c>
      <c r="P717" s="51" t="s">
        <v>1194</v>
      </c>
      <c r="Q717" s="51" t="s">
        <v>2761</v>
      </c>
      <c r="S717" s="50" t="s">
        <v>3587</v>
      </c>
    </row>
    <row r="718" spans="1:19" x14ac:dyDescent="0.2">
      <c r="A718" s="51" t="s">
        <v>1787</v>
      </c>
      <c r="B718" s="51" t="s">
        <v>1208</v>
      </c>
      <c r="C718" s="51" t="s">
        <v>1786</v>
      </c>
      <c r="D718" s="51" t="s">
        <v>1283</v>
      </c>
      <c r="E718" s="51" t="s">
        <v>1282</v>
      </c>
      <c r="F718" s="51" t="s">
        <v>1204</v>
      </c>
      <c r="G718" s="51" t="s">
        <v>1203</v>
      </c>
      <c r="H718" s="51" t="s">
        <v>1202</v>
      </c>
      <c r="I718" s="51" t="s">
        <v>1201</v>
      </c>
      <c r="J718" s="51" t="s">
        <v>2765</v>
      </c>
      <c r="K718" s="51" t="s">
        <v>2764</v>
      </c>
      <c r="L718" s="51" t="s">
        <v>1215</v>
      </c>
      <c r="M718" s="51" t="s">
        <v>2804</v>
      </c>
      <c r="N718" s="83">
        <f t="shared" si="11"/>
        <v>15200</v>
      </c>
      <c r="O718" s="51" t="s">
        <v>1195</v>
      </c>
      <c r="P718" s="51" t="s">
        <v>1194</v>
      </c>
      <c r="Q718" s="51" t="s">
        <v>2771</v>
      </c>
      <c r="S718" s="50" t="s">
        <v>3586</v>
      </c>
    </row>
    <row r="719" spans="1:19" x14ac:dyDescent="0.2">
      <c r="A719" s="51" t="s">
        <v>1787</v>
      </c>
      <c r="B719" s="51" t="s">
        <v>1208</v>
      </c>
      <c r="C719" s="51" t="s">
        <v>1786</v>
      </c>
      <c r="D719" s="51" t="s">
        <v>1270</v>
      </c>
      <c r="E719" s="51" t="s">
        <v>1269</v>
      </c>
      <c r="F719" s="51" t="s">
        <v>1204</v>
      </c>
      <c r="G719" s="51" t="s">
        <v>1203</v>
      </c>
      <c r="H719" s="51" t="s">
        <v>1202</v>
      </c>
      <c r="I719" s="51" t="s">
        <v>1201</v>
      </c>
      <c r="J719" s="51" t="s">
        <v>2765</v>
      </c>
      <c r="K719" s="51" t="s">
        <v>2764</v>
      </c>
      <c r="L719" s="51" t="s">
        <v>1222</v>
      </c>
      <c r="M719" s="51" t="s">
        <v>3094</v>
      </c>
      <c r="N719" s="83">
        <f t="shared" si="11"/>
        <v>3799</v>
      </c>
      <c r="O719" s="51" t="s">
        <v>1195</v>
      </c>
      <c r="P719" s="51" t="s">
        <v>1194</v>
      </c>
      <c r="Q719" s="51" t="s">
        <v>2761</v>
      </c>
      <c r="S719" s="50" t="s">
        <v>3219</v>
      </c>
    </row>
    <row r="720" spans="1:19" x14ac:dyDescent="0.2">
      <c r="A720" s="51" t="s">
        <v>1787</v>
      </c>
      <c r="B720" s="51" t="s">
        <v>1208</v>
      </c>
      <c r="C720" s="51" t="s">
        <v>1786</v>
      </c>
      <c r="D720" s="51" t="s">
        <v>1270</v>
      </c>
      <c r="E720" s="51" t="s">
        <v>1269</v>
      </c>
      <c r="F720" s="51" t="s">
        <v>1204</v>
      </c>
      <c r="G720" s="51" t="s">
        <v>1203</v>
      </c>
      <c r="H720" s="51" t="s">
        <v>1202</v>
      </c>
      <c r="I720" s="51" t="s">
        <v>1201</v>
      </c>
      <c r="J720" s="51" t="s">
        <v>2765</v>
      </c>
      <c r="K720" s="51" t="s">
        <v>2764</v>
      </c>
      <c r="L720" s="51" t="s">
        <v>1219</v>
      </c>
      <c r="M720" s="51" t="s">
        <v>3493</v>
      </c>
      <c r="N720" s="83">
        <f t="shared" si="11"/>
        <v>19449.5</v>
      </c>
      <c r="O720" s="51" t="s">
        <v>1195</v>
      </c>
      <c r="P720" s="51" t="s">
        <v>1194</v>
      </c>
      <c r="Q720" s="51" t="s">
        <v>2771</v>
      </c>
      <c r="S720" s="50" t="s">
        <v>3585</v>
      </c>
    </row>
    <row r="721" spans="1:19" x14ac:dyDescent="0.2">
      <c r="A721" s="51" t="s">
        <v>1787</v>
      </c>
      <c r="B721" s="51" t="s">
        <v>1208</v>
      </c>
      <c r="C721" s="51" t="s">
        <v>1786</v>
      </c>
      <c r="D721" s="51" t="s">
        <v>1270</v>
      </c>
      <c r="E721" s="51" t="s">
        <v>1269</v>
      </c>
      <c r="F721" s="51" t="s">
        <v>1204</v>
      </c>
      <c r="G721" s="51" t="s">
        <v>1203</v>
      </c>
      <c r="H721" s="51" t="s">
        <v>1202</v>
      </c>
      <c r="I721" s="51" t="s">
        <v>1201</v>
      </c>
      <c r="J721" s="51" t="s">
        <v>2765</v>
      </c>
      <c r="K721" s="51" t="s">
        <v>2764</v>
      </c>
      <c r="L721" s="51" t="s">
        <v>1217</v>
      </c>
      <c r="M721" s="51" t="s">
        <v>3328</v>
      </c>
      <c r="N721" s="83">
        <f t="shared" si="11"/>
        <v>5010</v>
      </c>
      <c r="O721" s="51" t="s">
        <v>1195</v>
      </c>
      <c r="P721" s="51" t="s">
        <v>1194</v>
      </c>
      <c r="Q721" s="51" t="s">
        <v>2761</v>
      </c>
      <c r="S721" s="50" t="s">
        <v>3584</v>
      </c>
    </row>
    <row r="722" spans="1:19" x14ac:dyDescent="0.2">
      <c r="A722" s="51" t="s">
        <v>1787</v>
      </c>
      <c r="B722" s="51" t="s">
        <v>1208</v>
      </c>
      <c r="C722" s="51" t="s">
        <v>1786</v>
      </c>
      <c r="D722" s="51" t="s">
        <v>1270</v>
      </c>
      <c r="E722" s="51" t="s">
        <v>1269</v>
      </c>
      <c r="F722" s="51" t="s">
        <v>1204</v>
      </c>
      <c r="G722" s="51" t="s">
        <v>1203</v>
      </c>
      <c r="H722" s="51" t="s">
        <v>1202</v>
      </c>
      <c r="I722" s="51" t="s">
        <v>1201</v>
      </c>
      <c r="J722" s="51" t="s">
        <v>2765</v>
      </c>
      <c r="K722" s="51" t="s">
        <v>2764</v>
      </c>
      <c r="L722" s="51" t="s">
        <v>1215</v>
      </c>
      <c r="M722" s="51" t="s">
        <v>2940</v>
      </c>
      <c r="N722" s="83">
        <f t="shared" si="11"/>
        <v>1755</v>
      </c>
      <c r="O722" s="51" t="s">
        <v>1195</v>
      </c>
      <c r="P722" s="51" t="s">
        <v>1194</v>
      </c>
      <c r="Q722" s="51" t="s">
        <v>2761</v>
      </c>
      <c r="S722" s="50" t="s">
        <v>3583</v>
      </c>
    </row>
    <row r="723" spans="1:19" x14ac:dyDescent="0.2">
      <c r="A723" s="51" t="s">
        <v>1787</v>
      </c>
      <c r="B723" s="51" t="s">
        <v>1208</v>
      </c>
      <c r="C723" s="51" t="s">
        <v>1786</v>
      </c>
      <c r="D723" s="51" t="s">
        <v>1265</v>
      </c>
      <c r="E723" s="51" t="s">
        <v>1264</v>
      </c>
      <c r="F723" s="51" t="s">
        <v>1204</v>
      </c>
      <c r="G723" s="51" t="s">
        <v>1203</v>
      </c>
      <c r="H723" s="51" t="s">
        <v>1202</v>
      </c>
      <c r="I723" s="51" t="s">
        <v>1201</v>
      </c>
      <c r="J723" s="51" t="s">
        <v>2765</v>
      </c>
      <c r="K723" s="51" t="s">
        <v>2764</v>
      </c>
      <c r="L723" s="51" t="s">
        <v>1222</v>
      </c>
      <c r="M723" s="51" t="s">
        <v>3582</v>
      </c>
      <c r="N723" s="83">
        <f t="shared" si="11"/>
        <v>1651.31</v>
      </c>
      <c r="O723" s="51" t="s">
        <v>1195</v>
      </c>
      <c r="P723" s="51" t="s">
        <v>1194</v>
      </c>
      <c r="Q723" s="51" t="s">
        <v>2761</v>
      </c>
      <c r="S723" s="50" t="s">
        <v>3581</v>
      </c>
    </row>
    <row r="724" spans="1:19" x14ac:dyDescent="0.2">
      <c r="A724" s="51" t="s">
        <v>1787</v>
      </c>
      <c r="B724" s="51" t="s">
        <v>1208</v>
      </c>
      <c r="C724" s="51" t="s">
        <v>1786</v>
      </c>
      <c r="D724" s="51" t="s">
        <v>1265</v>
      </c>
      <c r="E724" s="51" t="s">
        <v>1264</v>
      </c>
      <c r="F724" s="51" t="s">
        <v>1204</v>
      </c>
      <c r="G724" s="51" t="s">
        <v>1203</v>
      </c>
      <c r="H724" s="51" t="s">
        <v>1202</v>
      </c>
      <c r="I724" s="51" t="s">
        <v>1201</v>
      </c>
      <c r="J724" s="51" t="s">
        <v>2765</v>
      </c>
      <c r="K724" s="51" t="s">
        <v>2764</v>
      </c>
      <c r="L724" s="51" t="s">
        <v>1219</v>
      </c>
      <c r="M724" s="51" t="s">
        <v>3325</v>
      </c>
      <c r="N724" s="83">
        <f t="shared" si="11"/>
        <v>33025.279999999999</v>
      </c>
      <c r="O724" s="51" t="s">
        <v>1195</v>
      </c>
      <c r="P724" s="51" t="s">
        <v>1194</v>
      </c>
      <c r="Q724" s="51" t="s">
        <v>2771</v>
      </c>
      <c r="S724" s="50" t="s">
        <v>3580</v>
      </c>
    </row>
    <row r="725" spans="1:19" x14ac:dyDescent="0.2">
      <c r="A725" s="51" t="s">
        <v>1787</v>
      </c>
      <c r="B725" s="51" t="s">
        <v>1208</v>
      </c>
      <c r="C725" s="51" t="s">
        <v>1786</v>
      </c>
      <c r="D725" s="51" t="s">
        <v>1259</v>
      </c>
      <c r="E725" s="51" t="s">
        <v>1258</v>
      </c>
      <c r="F725" s="51" t="s">
        <v>1204</v>
      </c>
      <c r="G725" s="51" t="s">
        <v>1203</v>
      </c>
      <c r="H725" s="51" t="s">
        <v>1202</v>
      </c>
      <c r="I725" s="51" t="s">
        <v>1201</v>
      </c>
      <c r="J725" s="51" t="s">
        <v>2765</v>
      </c>
      <c r="K725" s="51" t="s">
        <v>2764</v>
      </c>
      <c r="L725" s="51" t="s">
        <v>1222</v>
      </c>
      <c r="M725" s="51" t="s">
        <v>3086</v>
      </c>
      <c r="N725" s="83">
        <f t="shared" si="11"/>
        <v>2779.81</v>
      </c>
      <c r="O725" s="51" t="s">
        <v>1195</v>
      </c>
      <c r="P725" s="51" t="s">
        <v>1194</v>
      </c>
      <c r="Q725" s="51" t="s">
        <v>2761</v>
      </c>
      <c r="S725" s="50" t="s">
        <v>3579</v>
      </c>
    </row>
    <row r="726" spans="1:19" x14ac:dyDescent="0.2">
      <c r="A726" s="51" t="s">
        <v>1787</v>
      </c>
      <c r="B726" s="51" t="s">
        <v>1208</v>
      </c>
      <c r="C726" s="51" t="s">
        <v>1786</v>
      </c>
      <c r="D726" s="51" t="s">
        <v>1259</v>
      </c>
      <c r="E726" s="51" t="s">
        <v>1258</v>
      </c>
      <c r="F726" s="51" t="s">
        <v>1204</v>
      </c>
      <c r="G726" s="51" t="s">
        <v>1203</v>
      </c>
      <c r="H726" s="51" t="s">
        <v>1202</v>
      </c>
      <c r="I726" s="51" t="s">
        <v>1201</v>
      </c>
      <c r="J726" s="51" t="s">
        <v>2765</v>
      </c>
      <c r="K726" s="51" t="s">
        <v>2764</v>
      </c>
      <c r="L726" s="51" t="s">
        <v>1219</v>
      </c>
      <c r="M726" s="51" t="s">
        <v>3578</v>
      </c>
      <c r="N726" s="83">
        <f t="shared" si="11"/>
        <v>5296.08</v>
      </c>
      <c r="O726" s="51" t="s">
        <v>1195</v>
      </c>
      <c r="P726" s="51" t="s">
        <v>1194</v>
      </c>
      <c r="Q726" s="51" t="s">
        <v>2761</v>
      </c>
      <c r="S726" s="50" t="s">
        <v>3577</v>
      </c>
    </row>
    <row r="727" spans="1:19" x14ac:dyDescent="0.2">
      <c r="A727" s="51" t="s">
        <v>1787</v>
      </c>
      <c r="B727" s="51" t="s">
        <v>1208</v>
      </c>
      <c r="C727" s="51" t="s">
        <v>1786</v>
      </c>
      <c r="D727" s="51" t="s">
        <v>1240</v>
      </c>
      <c r="E727" s="51" t="s">
        <v>1239</v>
      </c>
      <c r="F727" s="51" t="s">
        <v>1204</v>
      </c>
      <c r="G727" s="51" t="s">
        <v>1203</v>
      </c>
      <c r="H727" s="51" t="s">
        <v>1202</v>
      </c>
      <c r="I727" s="51" t="s">
        <v>1201</v>
      </c>
      <c r="J727" s="51" t="s">
        <v>2765</v>
      </c>
      <c r="K727" s="51" t="s">
        <v>2764</v>
      </c>
      <c r="L727" s="51" t="s">
        <v>1222</v>
      </c>
      <c r="M727" s="51" t="s">
        <v>3320</v>
      </c>
      <c r="N727" s="83">
        <f t="shared" si="11"/>
        <v>2605.0100000000002</v>
      </c>
      <c r="O727" s="51" t="s">
        <v>1195</v>
      </c>
      <c r="P727" s="51" t="s">
        <v>1194</v>
      </c>
      <c r="Q727" s="51" t="s">
        <v>2761</v>
      </c>
      <c r="S727" s="50" t="s">
        <v>3576</v>
      </c>
    </row>
    <row r="728" spans="1:19" x14ac:dyDescent="0.2">
      <c r="A728" s="51" t="s">
        <v>1787</v>
      </c>
      <c r="B728" s="51" t="s">
        <v>1208</v>
      </c>
      <c r="C728" s="51" t="s">
        <v>1786</v>
      </c>
      <c r="D728" s="51" t="s">
        <v>1240</v>
      </c>
      <c r="E728" s="51" t="s">
        <v>1239</v>
      </c>
      <c r="F728" s="51" t="s">
        <v>1204</v>
      </c>
      <c r="G728" s="51" t="s">
        <v>1203</v>
      </c>
      <c r="H728" s="51" t="s">
        <v>1202</v>
      </c>
      <c r="I728" s="51" t="s">
        <v>1201</v>
      </c>
      <c r="J728" s="51" t="s">
        <v>2765</v>
      </c>
      <c r="K728" s="51" t="s">
        <v>2764</v>
      </c>
      <c r="L728" s="51" t="s">
        <v>1219</v>
      </c>
      <c r="M728" s="51" t="s">
        <v>3082</v>
      </c>
      <c r="N728" s="83">
        <f t="shared" si="11"/>
        <v>2299</v>
      </c>
      <c r="O728" s="51" t="s">
        <v>1195</v>
      </c>
      <c r="P728" s="51" t="s">
        <v>1194</v>
      </c>
      <c r="Q728" s="51" t="s">
        <v>2761</v>
      </c>
      <c r="S728" s="50" t="s">
        <v>2872</v>
      </c>
    </row>
    <row r="729" spans="1:19" x14ac:dyDescent="0.2">
      <c r="A729" s="51" t="s">
        <v>1787</v>
      </c>
      <c r="B729" s="51" t="s">
        <v>1208</v>
      </c>
      <c r="C729" s="51" t="s">
        <v>1786</v>
      </c>
      <c r="D729" s="51" t="s">
        <v>1240</v>
      </c>
      <c r="E729" s="51" t="s">
        <v>1239</v>
      </c>
      <c r="F729" s="51" t="s">
        <v>1204</v>
      </c>
      <c r="G729" s="51" t="s">
        <v>1203</v>
      </c>
      <c r="H729" s="51" t="s">
        <v>1202</v>
      </c>
      <c r="I729" s="51" t="s">
        <v>1201</v>
      </c>
      <c r="J729" s="51" t="s">
        <v>2765</v>
      </c>
      <c r="K729" s="51" t="s">
        <v>2764</v>
      </c>
      <c r="L729" s="51" t="s">
        <v>1217</v>
      </c>
      <c r="M729" s="51" t="s">
        <v>3575</v>
      </c>
      <c r="N729" s="83">
        <f t="shared" si="11"/>
        <v>2477.35</v>
      </c>
      <c r="O729" s="51" t="s">
        <v>1195</v>
      </c>
      <c r="P729" s="51" t="s">
        <v>1194</v>
      </c>
      <c r="Q729" s="51" t="s">
        <v>2761</v>
      </c>
      <c r="S729" s="50" t="s">
        <v>3574</v>
      </c>
    </row>
    <row r="730" spans="1:19" x14ac:dyDescent="0.2">
      <c r="A730" s="51" t="s">
        <v>1787</v>
      </c>
      <c r="B730" s="51" t="s">
        <v>1208</v>
      </c>
      <c r="C730" s="51" t="s">
        <v>1786</v>
      </c>
      <c r="D730" s="51" t="s">
        <v>1240</v>
      </c>
      <c r="E730" s="51" t="s">
        <v>1239</v>
      </c>
      <c r="F730" s="51" t="s">
        <v>1204</v>
      </c>
      <c r="G730" s="51" t="s">
        <v>1203</v>
      </c>
      <c r="H730" s="51" t="s">
        <v>1202</v>
      </c>
      <c r="I730" s="51" t="s">
        <v>1201</v>
      </c>
      <c r="J730" s="51" t="s">
        <v>2765</v>
      </c>
      <c r="K730" s="51" t="s">
        <v>2764</v>
      </c>
      <c r="L730" s="51" t="s">
        <v>1215</v>
      </c>
      <c r="M730" s="51" t="s">
        <v>3318</v>
      </c>
      <c r="N730" s="83">
        <f t="shared" si="11"/>
        <v>14990.01</v>
      </c>
      <c r="O730" s="51" t="s">
        <v>1195</v>
      </c>
      <c r="P730" s="51" t="s">
        <v>1194</v>
      </c>
      <c r="Q730" s="51" t="s">
        <v>2771</v>
      </c>
      <c r="S730" s="50" t="s">
        <v>3573</v>
      </c>
    </row>
    <row r="731" spans="1:19" x14ac:dyDescent="0.2">
      <c r="A731" s="51" t="s">
        <v>1787</v>
      </c>
      <c r="B731" s="51" t="s">
        <v>1208</v>
      </c>
      <c r="C731" s="51" t="s">
        <v>1786</v>
      </c>
      <c r="D731" s="51" t="s">
        <v>1233</v>
      </c>
      <c r="E731" s="51" t="s">
        <v>1232</v>
      </c>
      <c r="F731" s="51" t="s">
        <v>1204</v>
      </c>
      <c r="G731" s="51" t="s">
        <v>1203</v>
      </c>
      <c r="H731" s="51" t="s">
        <v>1202</v>
      </c>
      <c r="I731" s="51" t="s">
        <v>1201</v>
      </c>
      <c r="J731" s="51" t="s">
        <v>2765</v>
      </c>
      <c r="K731" s="51" t="s">
        <v>2764</v>
      </c>
      <c r="L731" s="51" t="s">
        <v>1222</v>
      </c>
      <c r="M731" s="51" t="s">
        <v>3077</v>
      </c>
      <c r="N731" s="83">
        <f t="shared" si="11"/>
        <v>1720</v>
      </c>
      <c r="O731" s="51" t="s">
        <v>1195</v>
      </c>
      <c r="P731" s="51" t="s">
        <v>1194</v>
      </c>
      <c r="Q731" s="51" t="s">
        <v>2761</v>
      </c>
      <c r="S731" s="50" t="s">
        <v>3572</v>
      </c>
    </row>
    <row r="732" spans="1:19" x14ac:dyDescent="0.2">
      <c r="A732" s="51" t="s">
        <v>1787</v>
      </c>
      <c r="B732" s="51" t="s">
        <v>1208</v>
      </c>
      <c r="C732" s="51" t="s">
        <v>1786</v>
      </c>
      <c r="D732" s="51" t="s">
        <v>1233</v>
      </c>
      <c r="E732" s="51" t="s">
        <v>1232</v>
      </c>
      <c r="F732" s="51" t="s">
        <v>1204</v>
      </c>
      <c r="G732" s="51" t="s">
        <v>1203</v>
      </c>
      <c r="H732" s="51" t="s">
        <v>1202</v>
      </c>
      <c r="I732" s="51" t="s">
        <v>1201</v>
      </c>
      <c r="J732" s="51" t="s">
        <v>2765</v>
      </c>
      <c r="K732" s="51" t="s">
        <v>2764</v>
      </c>
      <c r="L732" s="51" t="s">
        <v>1219</v>
      </c>
      <c r="M732" s="51" t="s">
        <v>3315</v>
      </c>
      <c r="N732" s="83">
        <f t="shared" si="11"/>
        <v>2325</v>
      </c>
      <c r="O732" s="51" t="s">
        <v>1195</v>
      </c>
      <c r="P732" s="51" t="s">
        <v>1194</v>
      </c>
      <c r="Q732" s="51" t="s">
        <v>2761</v>
      </c>
      <c r="S732" s="50" t="s">
        <v>3571</v>
      </c>
    </row>
    <row r="733" spans="1:19" x14ac:dyDescent="0.2">
      <c r="A733" s="51" t="s">
        <v>1787</v>
      </c>
      <c r="B733" s="51" t="s">
        <v>1208</v>
      </c>
      <c r="C733" s="51" t="s">
        <v>1786</v>
      </c>
      <c r="D733" s="51" t="s">
        <v>1226</v>
      </c>
      <c r="E733" s="51" t="s">
        <v>1225</v>
      </c>
      <c r="F733" s="51" t="s">
        <v>1204</v>
      </c>
      <c r="G733" s="51" t="s">
        <v>1203</v>
      </c>
      <c r="H733" s="51" t="s">
        <v>1202</v>
      </c>
      <c r="I733" s="51" t="s">
        <v>1201</v>
      </c>
      <c r="J733" s="51" t="s">
        <v>2765</v>
      </c>
      <c r="K733" s="51" t="s">
        <v>2764</v>
      </c>
      <c r="L733" s="51" t="s">
        <v>1222</v>
      </c>
      <c r="M733" s="51" t="s">
        <v>3313</v>
      </c>
      <c r="N733" s="83">
        <f t="shared" si="11"/>
        <v>22402.18</v>
      </c>
      <c r="O733" s="51" t="s">
        <v>1195</v>
      </c>
      <c r="P733" s="51" t="s">
        <v>1194</v>
      </c>
      <c r="Q733" s="51" t="s">
        <v>2771</v>
      </c>
      <c r="S733" s="50" t="s">
        <v>3570</v>
      </c>
    </row>
    <row r="734" spans="1:19" x14ac:dyDescent="0.2">
      <c r="A734" s="51" t="s">
        <v>1787</v>
      </c>
      <c r="B734" s="51" t="s">
        <v>1208</v>
      </c>
      <c r="C734" s="51" t="s">
        <v>1786</v>
      </c>
      <c r="D734" s="51" t="s">
        <v>1226</v>
      </c>
      <c r="E734" s="51" t="s">
        <v>1225</v>
      </c>
      <c r="F734" s="51" t="s">
        <v>1204</v>
      </c>
      <c r="G734" s="51" t="s">
        <v>1203</v>
      </c>
      <c r="H734" s="51" t="s">
        <v>1202</v>
      </c>
      <c r="I734" s="51" t="s">
        <v>1201</v>
      </c>
      <c r="J734" s="51" t="s">
        <v>2765</v>
      </c>
      <c r="K734" s="51" t="s">
        <v>2764</v>
      </c>
      <c r="L734" s="51" t="s">
        <v>1219</v>
      </c>
      <c r="M734" s="51" t="s">
        <v>3072</v>
      </c>
      <c r="N734" s="83">
        <f t="shared" si="11"/>
        <v>2902.37</v>
      </c>
      <c r="O734" s="51" t="s">
        <v>1195</v>
      </c>
      <c r="P734" s="51" t="s">
        <v>1194</v>
      </c>
      <c r="Q734" s="51" t="s">
        <v>2761</v>
      </c>
      <c r="S734" s="50" t="s">
        <v>3569</v>
      </c>
    </row>
    <row r="735" spans="1:19" x14ac:dyDescent="0.2">
      <c r="A735" s="51" t="s">
        <v>1787</v>
      </c>
      <c r="B735" s="51" t="s">
        <v>1208</v>
      </c>
      <c r="C735" s="51" t="s">
        <v>1786</v>
      </c>
      <c r="D735" s="51" t="s">
        <v>1206</v>
      </c>
      <c r="E735" s="51" t="s">
        <v>1205</v>
      </c>
      <c r="F735" s="51" t="s">
        <v>1204</v>
      </c>
      <c r="G735" s="51" t="s">
        <v>1203</v>
      </c>
      <c r="H735" s="51" t="s">
        <v>1202</v>
      </c>
      <c r="I735" s="51" t="s">
        <v>1201</v>
      </c>
      <c r="J735" s="51" t="s">
        <v>2765</v>
      </c>
      <c r="K735" s="51" t="s">
        <v>2764</v>
      </c>
      <c r="L735" s="51" t="s">
        <v>1222</v>
      </c>
      <c r="M735" s="51" t="s">
        <v>3568</v>
      </c>
      <c r="N735" s="83">
        <f t="shared" si="11"/>
        <v>3219</v>
      </c>
      <c r="O735" s="51" t="s">
        <v>1195</v>
      </c>
      <c r="P735" s="51" t="s">
        <v>1194</v>
      </c>
      <c r="Q735" s="51" t="s">
        <v>2761</v>
      </c>
      <c r="S735" s="50" t="s">
        <v>3567</v>
      </c>
    </row>
    <row r="736" spans="1:19" x14ac:dyDescent="0.2">
      <c r="A736" s="51" t="s">
        <v>1787</v>
      </c>
      <c r="B736" s="51" t="s">
        <v>1208</v>
      </c>
      <c r="C736" s="51" t="s">
        <v>1786</v>
      </c>
      <c r="D736" s="51" t="s">
        <v>1206</v>
      </c>
      <c r="E736" s="51" t="s">
        <v>1205</v>
      </c>
      <c r="F736" s="51" t="s">
        <v>1204</v>
      </c>
      <c r="G736" s="51" t="s">
        <v>1203</v>
      </c>
      <c r="H736" s="51" t="s">
        <v>1202</v>
      </c>
      <c r="I736" s="51" t="s">
        <v>1201</v>
      </c>
      <c r="J736" s="51" t="s">
        <v>2765</v>
      </c>
      <c r="K736" s="51" t="s">
        <v>2764</v>
      </c>
      <c r="L736" s="51" t="s">
        <v>1219</v>
      </c>
      <c r="M736" s="51" t="s">
        <v>3308</v>
      </c>
      <c r="N736" s="83">
        <f t="shared" si="11"/>
        <v>2999</v>
      </c>
      <c r="O736" s="51" t="s">
        <v>1195</v>
      </c>
      <c r="P736" s="51" t="s">
        <v>1194</v>
      </c>
      <c r="Q736" s="51" t="s">
        <v>2761</v>
      </c>
      <c r="S736" s="50" t="s">
        <v>2963</v>
      </c>
    </row>
    <row r="737" spans="1:19" x14ac:dyDescent="0.2">
      <c r="A737" s="81" t="s">
        <v>1787</v>
      </c>
      <c r="B737" s="81" t="s">
        <v>1573</v>
      </c>
      <c r="C737" s="81" t="s">
        <v>2372</v>
      </c>
      <c r="D737" s="81" t="s">
        <v>1573</v>
      </c>
      <c r="E737" s="81" t="s">
        <v>1572</v>
      </c>
      <c r="F737" s="81" t="s">
        <v>1204</v>
      </c>
      <c r="G737" s="81" t="s">
        <v>1203</v>
      </c>
      <c r="H737" s="81" t="s">
        <v>1202</v>
      </c>
      <c r="I737" s="81" t="s">
        <v>1201</v>
      </c>
      <c r="J737" s="81" t="s">
        <v>2765</v>
      </c>
      <c r="K737" s="81" t="s">
        <v>2764</v>
      </c>
      <c r="L737" s="81" t="s">
        <v>1222</v>
      </c>
      <c r="M737" s="81" t="s">
        <v>3484</v>
      </c>
      <c r="N737" s="83">
        <f t="shared" si="11"/>
        <v>1943.86</v>
      </c>
      <c r="O737" s="81" t="s">
        <v>1195</v>
      </c>
      <c r="P737" s="81" t="s">
        <v>1194</v>
      </c>
      <c r="Q737" s="81" t="s">
        <v>2761</v>
      </c>
      <c r="S737" s="50" t="s">
        <v>3566</v>
      </c>
    </row>
    <row r="738" spans="1:19" x14ac:dyDescent="0.2">
      <c r="A738" s="81" t="s">
        <v>1787</v>
      </c>
      <c r="B738" s="81" t="s">
        <v>1573</v>
      </c>
      <c r="C738" s="81" t="s">
        <v>2372</v>
      </c>
      <c r="D738" s="81" t="s">
        <v>1573</v>
      </c>
      <c r="E738" s="81" t="s">
        <v>1572</v>
      </c>
      <c r="F738" s="81" t="s">
        <v>1204</v>
      </c>
      <c r="G738" s="81" t="s">
        <v>1203</v>
      </c>
      <c r="H738" s="81" t="s">
        <v>1202</v>
      </c>
      <c r="I738" s="81" t="s">
        <v>1201</v>
      </c>
      <c r="J738" s="81" t="s">
        <v>2765</v>
      </c>
      <c r="K738" s="81" t="s">
        <v>2764</v>
      </c>
      <c r="L738" s="81" t="s">
        <v>1219</v>
      </c>
      <c r="M738" s="81" t="s">
        <v>3069</v>
      </c>
      <c r="N738" s="83">
        <f t="shared" si="11"/>
        <v>2099</v>
      </c>
      <c r="O738" s="81" t="s">
        <v>1195</v>
      </c>
      <c r="P738" s="81" t="s">
        <v>1194</v>
      </c>
      <c r="Q738" s="81" t="s">
        <v>2761</v>
      </c>
      <c r="S738" s="50" t="s">
        <v>2783</v>
      </c>
    </row>
    <row r="739" spans="1:19" x14ac:dyDescent="0.2">
      <c r="A739" s="81" t="s">
        <v>1787</v>
      </c>
      <c r="B739" s="81" t="s">
        <v>1573</v>
      </c>
      <c r="C739" s="81" t="s">
        <v>2372</v>
      </c>
      <c r="D739" s="81" t="s">
        <v>1573</v>
      </c>
      <c r="E739" s="81" t="s">
        <v>1572</v>
      </c>
      <c r="F739" s="81" t="s">
        <v>1204</v>
      </c>
      <c r="G739" s="81" t="s">
        <v>1203</v>
      </c>
      <c r="H739" s="81" t="s">
        <v>1202</v>
      </c>
      <c r="I739" s="81" t="s">
        <v>1201</v>
      </c>
      <c r="J739" s="81" t="s">
        <v>2765</v>
      </c>
      <c r="K739" s="81" t="s">
        <v>2764</v>
      </c>
      <c r="L739" s="81" t="s">
        <v>1217</v>
      </c>
      <c r="M739" s="81" t="s">
        <v>3067</v>
      </c>
      <c r="N739" s="83">
        <f t="shared" si="11"/>
        <v>2599</v>
      </c>
      <c r="O739" s="81" t="s">
        <v>1195</v>
      </c>
      <c r="P739" s="81" t="s">
        <v>1194</v>
      </c>
      <c r="Q739" s="81" t="s">
        <v>2761</v>
      </c>
      <c r="S739" s="50" t="s">
        <v>2840</v>
      </c>
    </row>
    <row r="740" spans="1:19" x14ac:dyDescent="0.2">
      <c r="A740" s="81" t="s">
        <v>1787</v>
      </c>
      <c r="B740" s="81" t="s">
        <v>1573</v>
      </c>
      <c r="C740" s="81" t="s">
        <v>2372</v>
      </c>
      <c r="D740" s="81" t="s">
        <v>1573</v>
      </c>
      <c r="E740" s="81" t="s">
        <v>1572</v>
      </c>
      <c r="F740" s="81" t="s">
        <v>1204</v>
      </c>
      <c r="G740" s="81" t="s">
        <v>1203</v>
      </c>
      <c r="H740" s="81" t="s">
        <v>1202</v>
      </c>
      <c r="I740" s="81" t="s">
        <v>1201</v>
      </c>
      <c r="J740" s="81" t="s">
        <v>2765</v>
      </c>
      <c r="K740" s="81" t="s">
        <v>2764</v>
      </c>
      <c r="L740" s="81" t="s">
        <v>1215</v>
      </c>
      <c r="M740" s="81" t="s">
        <v>3066</v>
      </c>
      <c r="N740" s="83">
        <f t="shared" si="11"/>
        <v>1484.8</v>
      </c>
      <c r="O740" s="81" t="s">
        <v>1195</v>
      </c>
      <c r="P740" s="81" t="s">
        <v>1194</v>
      </c>
      <c r="Q740" s="81" t="s">
        <v>2761</v>
      </c>
      <c r="S740" s="50" t="s">
        <v>3065</v>
      </c>
    </row>
    <row r="741" spans="1:19" x14ac:dyDescent="0.2">
      <c r="A741" s="81" t="s">
        <v>1787</v>
      </c>
      <c r="B741" s="81" t="s">
        <v>1573</v>
      </c>
      <c r="C741" s="81" t="s">
        <v>2372</v>
      </c>
      <c r="D741" s="81" t="s">
        <v>1573</v>
      </c>
      <c r="E741" s="81" t="s">
        <v>1572</v>
      </c>
      <c r="F741" s="81" t="s">
        <v>1204</v>
      </c>
      <c r="G741" s="81" t="s">
        <v>1203</v>
      </c>
      <c r="H741" s="81" t="s">
        <v>1202</v>
      </c>
      <c r="I741" s="81" t="s">
        <v>1201</v>
      </c>
      <c r="J741" s="81" t="s">
        <v>2765</v>
      </c>
      <c r="K741" s="81" t="s">
        <v>2764</v>
      </c>
      <c r="L741" s="81" t="s">
        <v>1212</v>
      </c>
      <c r="M741" s="81" t="s">
        <v>3259</v>
      </c>
      <c r="N741" s="83">
        <f t="shared" si="11"/>
        <v>4653.2700000000004</v>
      </c>
      <c r="O741" s="81" t="s">
        <v>1195</v>
      </c>
      <c r="P741" s="81" t="s">
        <v>1194</v>
      </c>
      <c r="Q741" s="81" t="s">
        <v>2761</v>
      </c>
      <c r="S741" s="50" t="s">
        <v>3565</v>
      </c>
    </row>
    <row r="742" spans="1:19" x14ac:dyDescent="0.2">
      <c r="A742" s="81" t="s">
        <v>1787</v>
      </c>
      <c r="B742" s="81" t="s">
        <v>1573</v>
      </c>
      <c r="C742" s="81" t="s">
        <v>2372</v>
      </c>
      <c r="D742" s="81" t="s">
        <v>1573</v>
      </c>
      <c r="E742" s="81" t="s">
        <v>1572</v>
      </c>
      <c r="F742" s="81" t="s">
        <v>1204</v>
      </c>
      <c r="G742" s="81" t="s">
        <v>1203</v>
      </c>
      <c r="H742" s="81" t="s">
        <v>1202</v>
      </c>
      <c r="I742" s="81" t="s">
        <v>1201</v>
      </c>
      <c r="J742" s="81" t="s">
        <v>2765</v>
      </c>
      <c r="K742" s="81" t="s">
        <v>2764</v>
      </c>
      <c r="L742" s="81" t="s">
        <v>1198</v>
      </c>
      <c r="M742" s="81" t="s">
        <v>3062</v>
      </c>
      <c r="N742" s="83">
        <f t="shared" si="11"/>
        <v>6050</v>
      </c>
      <c r="O742" s="81" t="s">
        <v>1195</v>
      </c>
      <c r="P742" s="81" t="s">
        <v>1194</v>
      </c>
      <c r="Q742" s="81" t="s">
        <v>2761</v>
      </c>
      <c r="S742" s="50" t="s">
        <v>3483</v>
      </c>
    </row>
    <row r="743" spans="1:19" x14ac:dyDescent="0.2">
      <c r="A743" s="81" t="s">
        <v>1787</v>
      </c>
      <c r="B743" s="81" t="s">
        <v>1573</v>
      </c>
      <c r="C743" s="81" t="s">
        <v>2372</v>
      </c>
      <c r="D743" s="81" t="s">
        <v>1573</v>
      </c>
      <c r="E743" s="81" t="s">
        <v>1572</v>
      </c>
      <c r="F743" s="81" t="s">
        <v>1204</v>
      </c>
      <c r="G743" s="81" t="s">
        <v>1203</v>
      </c>
      <c r="H743" s="81" t="s">
        <v>1202</v>
      </c>
      <c r="I743" s="81" t="s">
        <v>1201</v>
      </c>
      <c r="J743" s="81" t="s">
        <v>2765</v>
      </c>
      <c r="K743" s="81" t="s">
        <v>2764</v>
      </c>
      <c r="L743" s="81" t="s">
        <v>1251</v>
      </c>
      <c r="M743" s="81" t="s">
        <v>3257</v>
      </c>
      <c r="N743" s="83">
        <f t="shared" si="11"/>
        <v>1240.3900000000001</v>
      </c>
      <c r="O743" s="81" t="s">
        <v>1195</v>
      </c>
      <c r="P743" s="81" t="s">
        <v>1194</v>
      </c>
      <c r="Q743" s="81" t="s">
        <v>2761</v>
      </c>
      <c r="S743" s="50" t="s">
        <v>3564</v>
      </c>
    </row>
    <row r="744" spans="1:19" x14ac:dyDescent="0.2">
      <c r="A744" s="81" t="s">
        <v>1787</v>
      </c>
      <c r="B744" s="81" t="s">
        <v>1573</v>
      </c>
      <c r="C744" s="81" t="s">
        <v>2372</v>
      </c>
      <c r="D744" s="81" t="s">
        <v>1573</v>
      </c>
      <c r="E744" s="81" t="s">
        <v>1572</v>
      </c>
      <c r="F744" s="81" t="s">
        <v>1204</v>
      </c>
      <c r="G744" s="81" t="s">
        <v>1203</v>
      </c>
      <c r="H744" s="81" t="s">
        <v>1202</v>
      </c>
      <c r="I744" s="81" t="s">
        <v>1201</v>
      </c>
      <c r="J744" s="81" t="s">
        <v>2765</v>
      </c>
      <c r="K744" s="81" t="s">
        <v>2764</v>
      </c>
      <c r="L744" s="81" t="s">
        <v>1248</v>
      </c>
      <c r="M744" s="81" t="s">
        <v>3563</v>
      </c>
      <c r="N744" s="83">
        <f t="shared" si="11"/>
        <v>1842</v>
      </c>
      <c r="O744" s="81" t="s">
        <v>1195</v>
      </c>
      <c r="P744" s="81" t="s">
        <v>1194</v>
      </c>
      <c r="Q744" s="81" t="s">
        <v>2761</v>
      </c>
      <c r="S744" s="50" t="s">
        <v>3562</v>
      </c>
    </row>
    <row r="745" spans="1:19" x14ac:dyDescent="0.2">
      <c r="A745" s="81" t="s">
        <v>1787</v>
      </c>
      <c r="B745" s="81" t="s">
        <v>1573</v>
      </c>
      <c r="C745" s="81" t="s">
        <v>2372</v>
      </c>
      <c r="D745" s="81" t="s">
        <v>1573</v>
      </c>
      <c r="E745" s="81" t="s">
        <v>1572</v>
      </c>
      <c r="F745" s="81" t="s">
        <v>1204</v>
      </c>
      <c r="G745" s="81" t="s">
        <v>1203</v>
      </c>
      <c r="H745" s="81" t="s">
        <v>1202</v>
      </c>
      <c r="I745" s="81" t="s">
        <v>1201</v>
      </c>
      <c r="J745" s="81" t="s">
        <v>2765</v>
      </c>
      <c r="K745" s="81" t="s">
        <v>2764</v>
      </c>
      <c r="L745" s="81" t="s">
        <v>1246</v>
      </c>
      <c r="M745" s="81" t="s">
        <v>3112</v>
      </c>
      <c r="N745" s="83">
        <f t="shared" si="11"/>
        <v>1101.4000000000001</v>
      </c>
      <c r="O745" s="81" t="s">
        <v>1195</v>
      </c>
      <c r="P745" s="81" t="s">
        <v>1194</v>
      </c>
      <c r="Q745" s="81" t="s">
        <v>2761</v>
      </c>
      <c r="S745" s="50" t="s">
        <v>3561</v>
      </c>
    </row>
    <row r="746" spans="1:19" x14ac:dyDescent="0.2">
      <c r="A746" s="81" t="s">
        <v>1787</v>
      </c>
      <c r="B746" s="81" t="s">
        <v>1573</v>
      </c>
      <c r="C746" s="81" t="s">
        <v>2372</v>
      </c>
      <c r="D746" s="81" t="s">
        <v>1573</v>
      </c>
      <c r="E746" s="81" t="s">
        <v>1572</v>
      </c>
      <c r="F746" s="81" t="s">
        <v>1204</v>
      </c>
      <c r="G746" s="81" t="s">
        <v>1203</v>
      </c>
      <c r="H746" s="81" t="s">
        <v>1202</v>
      </c>
      <c r="I746" s="81" t="s">
        <v>1201</v>
      </c>
      <c r="J746" s="81" t="s">
        <v>2765</v>
      </c>
      <c r="K746" s="81" t="s">
        <v>2764</v>
      </c>
      <c r="L746" s="81" t="s">
        <v>1244</v>
      </c>
      <c r="M746" s="81" t="s">
        <v>3479</v>
      </c>
      <c r="N746" s="83">
        <f t="shared" si="11"/>
        <v>1748</v>
      </c>
      <c r="O746" s="81" t="s">
        <v>1195</v>
      </c>
      <c r="P746" s="81" t="s">
        <v>1194</v>
      </c>
      <c r="Q746" s="81" t="s">
        <v>2761</v>
      </c>
      <c r="S746" s="50" t="s">
        <v>3478</v>
      </c>
    </row>
    <row r="747" spans="1:19" x14ac:dyDescent="0.2">
      <c r="A747" s="81" t="s">
        <v>1787</v>
      </c>
      <c r="B747" s="81" t="s">
        <v>1573</v>
      </c>
      <c r="C747" s="81" t="s">
        <v>2372</v>
      </c>
      <c r="D747" s="81" t="s">
        <v>1573</v>
      </c>
      <c r="E747" s="81" t="s">
        <v>1572</v>
      </c>
      <c r="F747" s="81" t="s">
        <v>1204</v>
      </c>
      <c r="G747" s="81" t="s">
        <v>1203</v>
      </c>
      <c r="H747" s="81" t="s">
        <v>1202</v>
      </c>
      <c r="I747" s="81" t="s">
        <v>1201</v>
      </c>
      <c r="J747" s="81" t="s">
        <v>2765</v>
      </c>
      <c r="K747" s="81" t="s">
        <v>2764</v>
      </c>
      <c r="L747" s="81" t="s">
        <v>1242</v>
      </c>
      <c r="M747" s="81" t="s">
        <v>3039</v>
      </c>
      <c r="N747" s="83">
        <f t="shared" si="11"/>
        <v>1549.19</v>
      </c>
      <c r="O747" s="81" t="s">
        <v>1195</v>
      </c>
      <c r="P747" s="81" t="s">
        <v>1194</v>
      </c>
      <c r="Q747" s="81" t="s">
        <v>2761</v>
      </c>
      <c r="S747" s="50" t="s">
        <v>3560</v>
      </c>
    </row>
    <row r="748" spans="1:19" x14ac:dyDescent="0.2">
      <c r="A748" s="81" t="s">
        <v>1787</v>
      </c>
      <c r="B748" s="81" t="s">
        <v>1573</v>
      </c>
      <c r="C748" s="81" t="s">
        <v>2372</v>
      </c>
      <c r="D748" s="81" t="s">
        <v>1573</v>
      </c>
      <c r="E748" s="81" t="s">
        <v>1572</v>
      </c>
      <c r="F748" s="81" t="s">
        <v>1204</v>
      </c>
      <c r="G748" s="81" t="s">
        <v>1203</v>
      </c>
      <c r="H748" s="81" t="s">
        <v>1202</v>
      </c>
      <c r="I748" s="81" t="s">
        <v>1201</v>
      </c>
      <c r="J748" s="81" t="s">
        <v>2765</v>
      </c>
      <c r="K748" s="81" t="s">
        <v>2764</v>
      </c>
      <c r="L748" s="81" t="s">
        <v>1238</v>
      </c>
      <c r="M748" s="81" t="s">
        <v>3054</v>
      </c>
      <c r="N748" s="83">
        <f t="shared" si="11"/>
        <v>2679</v>
      </c>
      <c r="O748" s="81" t="s">
        <v>1195</v>
      </c>
      <c r="P748" s="81" t="s">
        <v>1194</v>
      </c>
      <c r="Q748" s="81" t="s">
        <v>2761</v>
      </c>
      <c r="S748" s="50" t="s">
        <v>3251</v>
      </c>
    </row>
    <row r="749" spans="1:19" x14ac:dyDescent="0.2">
      <c r="A749" s="81" t="s">
        <v>1787</v>
      </c>
      <c r="B749" s="81" t="s">
        <v>1573</v>
      </c>
      <c r="C749" s="81" t="s">
        <v>2372</v>
      </c>
      <c r="D749" s="81" t="s">
        <v>1573</v>
      </c>
      <c r="E749" s="81" t="s">
        <v>1572</v>
      </c>
      <c r="F749" s="81" t="s">
        <v>1204</v>
      </c>
      <c r="G749" s="81" t="s">
        <v>1203</v>
      </c>
      <c r="H749" s="81" t="s">
        <v>1202</v>
      </c>
      <c r="I749" s="81" t="s">
        <v>1201</v>
      </c>
      <c r="J749" s="81" t="s">
        <v>2765</v>
      </c>
      <c r="K749" s="81" t="s">
        <v>2764</v>
      </c>
      <c r="L749" s="81" t="s">
        <v>1488</v>
      </c>
      <c r="M749" s="81" t="s">
        <v>3052</v>
      </c>
      <c r="N749" s="83">
        <f t="shared" si="11"/>
        <v>1698</v>
      </c>
      <c r="O749" s="81" t="s">
        <v>1195</v>
      </c>
      <c r="P749" s="81" t="s">
        <v>1194</v>
      </c>
      <c r="Q749" s="81" t="s">
        <v>2761</v>
      </c>
      <c r="S749" s="50" t="s">
        <v>2781</v>
      </c>
    </row>
    <row r="750" spans="1:19" x14ac:dyDescent="0.2">
      <c r="A750" s="81" t="s">
        <v>1787</v>
      </c>
      <c r="B750" s="81" t="s">
        <v>1573</v>
      </c>
      <c r="C750" s="81" t="s">
        <v>2372</v>
      </c>
      <c r="D750" s="81" t="s">
        <v>1573</v>
      </c>
      <c r="E750" s="81" t="s">
        <v>1572</v>
      </c>
      <c r="F750" s="81" t="s">
        <v>1204</v>
      </c>
      <c r="G750" s="81" t="s">
        <v>1203</v>
      </c>
      <c r="H750" s="81" t="s">
        <v>1202</v>
      </c>
      <c r="I750" s="81" t="s">
        <v>1201</v>
      </c>
      <c r="J750" s="81" t="s">
        <v>2765</v>
      </c>
      <c r="K750" s="81" t="s">
        <v>2764</v>
      </c>
      <c r="L750" s="81" t="s">
        <v>1486</v>
      </c>
      <c r="M750" s="81" t="s">
        <v>3476</v>
      </c>
      <c r="N750" s="83">
        <f t="shared" si="11"/>
        <v>2789</v>
      </c>
      <c r="O750" s="81" t="s">
        <v>1195</v>
      </c>
      <c r="P750" s="81" t="s">
        <v>1194</v>
      </c>
      <c r="Q750" s="81" t="s">
        <v>2761</v>
      </c>
      <c r="S750" s="50" t="s">
        <v>3559</v>
      </c>
    </row>
    <row r="751" spans="1:19" x14ac:dyDescent="0.2">
      <c r="A751" s="81" t="s">
        <v>1787</v>
      </c>
      <c r="B751" s="81" t="s">
        <v>1573</v>
      </c>
      <c r="C751" s="81" t="s">
        <v>2372</v>
      </c>
      <c r="D751" s="81" t="s">
        <v>1573</v>
      </c>
      <c r="E751" s="81" t="s">
        <v>1572</v>
      </c>
      <c r="F751" s="81" t="s">
        <v>1204</v>
      </c>
      <c r="G751" s="81" t="s">
        <v>1203</v>
      </c>
      <c r="H751" s="81" t="s">
        <v>1202</v>
      </c>
      <c r="I751" s="81" t="s">
        <v>1201</v>
      </c>
      <c r="J751" s="81" t="s">
        <v>2765</v>
      </c>
      <c r="K751" s="81" t="s">
        <v>2764</v>
      </c>
      <c r="L751" s="81" t="s">
        <v>1484</v>
      </c>
      <c r="M751" s="81" t="s">
        <v>3475</v>
      </c>
      <c r="N751" s="83">
        <f t="shared" si="11"/>
        <v>3869.1</v>
      </c>
      <c r="O751" s="81" t="s">
        <v>1195</v>
      </c>
      <c r="P751" s="81" t="s">
        <v>1194</v>
      </c>
      <c r="Q751" s="81" t="s">
        <v>2761</v>
      </c>
      <c r="S751" s="50" t="s">
        <v>3558</v>
      </c>
    </row>
    <row r="752" spans="1:19" x14ac:dyDescent="0.2">
      <c r="A752" s="81" t="s">
        <v>1787</v>
      </c>
      <c r="B752" s="81" t="s">
        <v>1573</v>
      </c>
      <c r="C752" s="81" t="s">
        <v>2372</v>
      </c>
      <c r="D752" s="81" t="s">
        <v>1573</v>
      </c>
      <c r="E752" s="81" t="s">
        <v>1572</v>
      </c>
      <c r="F752" s="81" t="s">
        <v>1204</v>
      </c>
      <c r="G752" s="81" t="s">
        <v>1203</v>
      </c>
      <c r="H752" s="81" t="s">
        <v>1202</v>
      </c>
      <c r="I752" s="81" t="s">
        <v>1201</v>
      </c>
      <c r="J752" s="81" t="s">
        <v>2765</v>
      </c>
      <c r="K752" s="81" t="s">
        <v>2764</v>
      </c>
      <c r="L752" s="81" t="s">
        <v>1482</v>
      </c>
      <c r="M752" s="81" t="s">
        <v>3473</v>
      </c>
      <c r="N752" s="83">
        <f t="shared" si="11"/>
        <v>3043.38</v>
      </c>
      <c r="O752" s="81" t="s">
        <v>1195</v>
      </c>
      <c r="P752" s="81" t="s">
        <v>1194</v>
      </c>
      <c r="Q752" s="81" t="s">
        <v>2761</v>
      </c>
      <c r="S752" s="50" t="s">
        <v>3557</v>
      </c>
    </row>
    <row r="753" spans="1:19" x14ac:dyDescent="0.2">
      <c r="A753" s="81" t="s">
        <v>1787</v>
      </c>
      <c r="B753" s="81" t="s">
        <v>1573</v>
      </c>
      <c r="C753" s="81" t="s">
        <v>2372</v>
      </c>
      <c r="D753" s="81" t="s">
        <v>1573</v>
      </c>
      <c r="E753" s="81" t="s">
        <v>1572</v>
      </c>
      <c r="F753" s="81" t="s">
        <v>1204</v>
      </c>
      <c r="G753" s="81" t="s">
        <v>1203</v>
      </c>
      <c r="H753" s="81" t="s">
        <v>1202</v>
      </c>
      <c r="I753" s="81" t="s">
        <v>1201</v>
      </c>
      <c r="J753" s="81" t="s">
        <v>2765</v>
      </c>
      <c r="K753" s="81" t="s">
        <v>2764</v>
      </c>
      <c r="L753" s="81" t="s">
        <v>1481</v>
      </c>
      <c r="M753" s="81" t="s">
        <v>3045</v>
      </c>
      <c r="N753" s="83">
        <f t="shared" si="11"/>
        <v>1556.76</v>
      </c>
      <c r="O753" s="81" t="s">
        <v>1195</v>
      </c>
      <c r="P753" s="81" t="s">
        <v>1194</v>
      </c>
      <c r="Q753" s="81" t="s">
        <v>2761</v>
      </c>
      <c r="S753" s="50" t="s">
        <v>3556</v>
      </c>
    </row>
    <row r="754" spans="1:19" x14ac:dyDescent="0.2">
      <c r="A754" s="81" t="s">
        <v>1787</v>
      </c>
      <c r="B754" s="81" t="s">
        <v>1573</v>
      </c>
      <c r="C754" s="81" t="s">
        <v>2372</v>
      </c>
      <c r="D754" s="81" t="s">
        <v>1573</v>
      </c>
      <c r="E754" s="81" t="s">
        <v>1572</v>
      </c>
      <c r="F754" s="81" t="s">
        <v>1204</v>
      </c>
      <c r="G754" s="81" t="s">
        <v>1203</v>
      </c>
      <c r="H754" s="81" t="s">
        <v>1202</v>
      </c>
      <c r="I754" s="81" t="s">
        <v>1201</v>
      </c>
      <c r="J754" s="81" t="s">
        <v>2765</v>
      </c>
      <c r="K754" s="81" t="s">
        <v>2764</v>
      </c>
      <c r="L754" s="81" t="s">
        <v>1478</v>
      </c>
      <c r="M754" s="81" t="s">
        <v>3471</v>
      </c>
      <c r="N754" s="83">
        <f t="shared" si="11"/>
        <v>1053.3599999999999</v>
      </c>
      <c r="O754" s="81" t="s">
        <v>1195</v>
      </c>
      <c r="P754" s="81" t="s">
        <v>1194</v>
      </c>
      <c r="Q754" s="81" t="s">
        <v>2761</v>
      </c>
      <c r="S754" s="50" t="s">
        <v>3555</v>
      </c>
    </row>
    <row r="755" spans="1:19" x14ac:dyDescent="0.2">
      <c r="A755" s="81" t="s">
        <v>1787</v>
      </c>
      <c r="B755" s="81" t="s">
        <v>1573</v>
      </c>
      <c r="C755" s="81" t="s">
        <v>2372</v>
      </c>
      <c r="D755" s="81" t="s">
        <v>1573</v>
      </c>
      <c r="E755" s="81" t="s">
        <v>1572</v>
      </c>
      <c r="F755" s="81" t="s">
        <v>1204</v>
      </c>
      <c r="G755" s="81" t="s">
        <v>1203</v>
      </c>
      <c r="H755" s="81" t="s">
        <v>1202</v>
      </c>
      <c r="I755" s="81" t="s">
        <v>1201</v>
      </c>
      <c r="J755" s="81" t="s">
        <v>2765</v>
      </c>
      <c r="K755" s="81" t="s">
        <v>2764</v>
      </c>
      <c r="L755" s="81" t="s">
        <v>1535</v>
      </c>
      <c r="M755" s="81" t="s">
        <v>3469</v>
      </c>
      <c r="N755" s="83">
        <f t="shared" si="11"/>
        <v>2167.0500000000002</v>
      </c>
      <c r="O755" s="81" t="s">
        <v>1195</v>
      </c>
      <c r="P755" s="81" t="s">
        <v>1194</v>
      </c>
      <c r="Q755" s="81" t="s">
        <v>2761</v>
      </c>
      <c r="S755" s="50" t="s">
        <v>3554</v>
      </c>
    </row>
    <row r="756" spans="1:19" x14ac:dyDescent="0.2">
      <c r="A756" s="81" t="s">
        <v>1787</v>
      </c>
      <c r="B756" s="81" t="s">
        <v>1573</v>
      </c>
      <c r="C756" s="81" t="s">
        <v>2372</v>
      </c>
      <c r="D756" s="81" t="s">
        <v>1573</v>
      </c>
      <c r="E756" s="81" t="s">
        <v>1572</v>
      </c>
      <c r="F756" s="81" t="s">
        <v>1204</v>
      </c>
      <c r="G756" s="81" t="s">
        <v>1203</v>
      </c>
      <c r="H756" s="81" t="s">
        <v>1202</v>
      </c>
      <c r="I756" s="81" t="s">
        <v>1201</v>
      </c>
      <c r="J756" s="81" t="s">
        <v>2765</v>
      </c>
      <c r="K756" s="81" t="s">
        <v>2764</v>
      </c>
      <c r="L756" s="81" t="s">
        <v>1533</v>
      </c>
      <c r="M756" s="81" t="s">
        <v>2904</v>
      </c>
      <c r="N756" s="83">
        <f t="shared" si="11"/>
        <v>1541.68</v>
      </c>
      <c r="O756" s="81" t="s">
        <v>1195</v>
      </c>
      <c r="P756" s="81" t="s">
        <v>1194</v>
      </c>
      <c r="Q756" s="81" t="s">
        <v>2761</v>
      </c>
      <c r="S756" s="50" t="s">
        <v>3553</v>
      </c>
    </row>
    <row r="757" spans="1:19" x14ac:dyDescent="0.2">
      <c r="A757" s="81" t="s">
        <v>1787</v>
      </c>
      <c r="B757" s="81" t="s">
        <v>1573</v>
      </c>
      <c r="C757" s="81" t="s">
        <v>2372</v>
      </c>
      <c r="D757" s="81" t="s">
        <v>1563</v>
      </c>
      <c r="E757" s="81" t="s">
        <v>1562</v>
      </c>
      <c r="F757" s="81" t="s">
        <v>1204</v>
      </c>
      <c r="G757" s="81" t="s">
        <v>1203</v>
      </c>
      <c r="H757" s="81" t="s">
        <v>1202</v>
      </c>
      <c r="I757" s="81" t="s">
        <v>1201</v>
      </c>
      <c r="J757" s="81" t="s">
        <v>2765</v>
      </c>
      <c r="K757" s="81" t="s">
        <v>2764</v>
      </c>
      <c r="L757" s="81" t="s">
        <v>1222</v>
      </c>
      <c r="M757" s="81" t="s">
        <v>3242</v>
      </c>
      <c r="N757" s="83">
        <f t="shared" si="11"/>
        <v>1790.11</v>
      </c>
      <c r="O757" s="81" t="s">
        <v>1195</v>
      </c>
      <c r="P757" s="81" t="s">
        <v>1194</v>
      </c>
      <c r="Q757" s="81" t="s">
        <v>2761</v>
      </c>
      <c r="S757" s="50" t="s">
        <v>3552</v>
      </c>
    </row>
    <row r="758" spans="1:19" x14ac:dyDescent="0.2">
      <c r="A758" s="81" t="s">
        <v>1787</v>
      </c>
      <c r="B758" s="81" t="s">
        <v>1573</v>
      </c>
      <c r="C758" s="81" t="s">
        <v>2372</v>
      </c>
      <c r="D758" s="81" t="s">
        <v>1563</v>
      </c>
      <c r="E758" s="81" t="s">
        <v>1562</v>
      </c>
      <c r="F758" s="81" t="s">
        <v>1204</v>
      </c>
      <c r="G758" s="81" t="s">
        <v>1203</v>
      </c>
      <c r="H758" s="81" t="s">
        <v>1202</v>
      </c>
      <c r="I758" s="81" t="s">
        <v>1201</v>
      </c>
      <c r="J758" s="81" t="s">
        <v>2765</v>
      </c>
      <c r="K758" s="81" t="s">
        <v>2764</v>
      </c>
      <c r="L758" s="81" t="s">
        <v>1219</v>
      </c>
      <c r="M758" s="81" t="s">
        <v>3240</v>
      </c>
      <c r="N758" s="83">
        <f t="shared" si="11"/>
        <v>24490</v>
      </c>
      <c r="O758" s="81" t="s">
        <v>1195</v>
      </c>
      <c r="P758" s="81" t="s">
        <v>1194</v>
      </c>
      <c r="Q758" s="81" t="s">
        <v>2771</v>
      </c>
      <c r="S758" s="50" t="s">
        <v>3466</v>
      </c>
    </row>
    <row r="759" spans="1:19" x14ac:dyDescent="0.2">
      <c r="A759" s="81" t="s">
        <v>1787</v>
      </c>
      <c r="B759" s="81" t="s">
        <v>1573</v>
      </c>
      <c r="C759" s="81" t="s">
        <v>2372</v>
      </c>
      <c r="D759" s="81" t="s">
        <v>1563</v>
      </c>
      <c r="E759" s="81" t="s">
        <v>1562</v>
      </c>
      <c r="F759" s="81" t="s">
        <v>1204</v>
      </c>
      <c r="G759" s="81" t="s">
        <v>1203</v>
      </c>
      <c r="H759" s="81" t="s">
        <v>1202</v>
      </c>
      <c r="I759" s="81" t="s">
        <v>1201</v>
      </c>
      <c r="J759" s="81" t="s">
        <v>2765</v>
      </c>
      <c r="K759" s="81" t="s">
        <v>2764</v>
      </c>
      <c r="L759" s="81" t="s">
        <v>1217</v>
      </c>
      <c r="M759" s="81" t="s">
        <v>3033</v>
      </c>
      <c r="N759" s="83">
        <f t="shared" si="11"/>
        <v>14999</v>
      </c>
      <c r="O759" s="81" t="s">
        <v>1195</v>
      </c>
      <c r="P759" s="81" t="s">
        <v>1194</v>
      </c>
      <c r="Q759" s="81" t="s">
        <v>2771</v>
      </c>
      <c r="S759" s="50" t="s">
        <v>3125</v>
      </c>
    </row>
    <row r="760" spans="1:19" x14ac:dyDescent="0.2">
      <c r="A760" s="81" t="s">
        <v>1787</v>
      </c>
      <c r="B760" s="81" t="s">
        <v>1573</v>
      </c>
      <c r="C760" s="81" t="s">
        <v>2372</v>
      </c>
      <c r="D760" s="81" t="s">
        <v>1563</v>
      </c>
      <c r="E760" s="81" t="s">
        <v>1562</v>
      </c>
      <c r="F760" s="81" t="s">
        <v>1204</v>
      </c>
      <c r="G760" s="81" t="s">
        <v>1203</v>
      </c>
      <c r="H760" s="81" t="s">
        <v>1202</v>
      </c>
      <c r="I760" s="81" t="s">
        <v>1201</v>
      </c>
      <c r="J760" s="81" t="s">
        <v>2765</v>
      </c>
      <c r="K760" s="81" t="s">
        <v>2764</v>
      </c>
      <c r="L760" s="81" t="s">
        <v>1215</v>
      </c>
      <c r="M760" s="81" t="s">
        <v>3032</v>
      </c>
      <c r="N760" s="83">
        <f t="shared" si="11"/>
        <v>1349.99</v>
      </c>
      <c r="O760" s="81" t="s">
        <v>1195</v>
      </c>
      <c r="P760" s="81" t="s">
        <v>1194</v>
      </c>
      <c r="Q760" s="81" t="s">
        <v>2761</v>
      </c>
      <c r="S760" s="50" t="s">
        <v>3551</v>
      </c>
    </row>
    <row r="761" spans="1:19" x14ac:dyDescent="0.2">
      <c r="A761" s="81" t="s">
        <v>1787</v>
      </c>
      <c r="B761" s="81" t="s">
        <v>1573</v>
      </c>
      <c r="C761" s="81" t="s">
        <v>2372</v>
      </c>
      <c r="D761" s="81" t="s">
        <v>1556</v>
      </c>
      <c r="E761" s="81" t="s">
        <v>1555</v>
      </c>
      <c r="F761" s="81" t="s">
        <v>1204</v>
      </c>
      <c r="G761" s="81" t="s">
        <v>1203</v>
      </c>
      <c r="H761" s="81" t="s">
        <v>1202</v>
      </c>
      <c r="I761" s="81" t="s">
        <v>1201</v>
      </c>
      <c r="J761" s="81" t="s">
        <v>2765</v>
      </c>
      <c r="K761" s="81" t="s">
        <v>2764</v>
      </c>
      <c r="L761" s="81" t="s">
        <v>1222</v>
      </c>
      <c r="M761" s="81" t="s">
        <v>3465</v>
      </c>
      <c r="N761" s="83">
        <f t="shared" si="11"/>
        <v>17279</v>
      </c>
      <c r="O761" s="81" t="s">
        <v>1195</v>
      </c>
      <c r="P761" s="81" t="s">
        <v>1194</v>
      </c>
      <c r="Q761" s="81" t="s">
        <v>2771</v>
      </c>
      <c r="S761" s="50" t="s">
        <v>3365</v>
      </c>
    </row>
    <row r="762" spans="1:19" x14ac:dyDescent="0.2">
      <c r="A762" s="81" t="s">
        <v>1787</v>
      </c>
      <c r="B762" s="81" t="s">
        <v>1573</v>
      </c>
      <c r="C762" s="81" t="s">
        <v>2372</v>
      </c>
      <c r="D762" s="81" t="s">
        <v>1556</v>
      </c>
      <c r="E762" s="81" t="s">
        <v>1555</v>
      </c>
      <c r="F762" s="81" t="s">
        <v>1204</v>
      </c>
      <c r="G762" s="81" t="s">
        <v>1203</v>
      </c>
      <c r="H762" s="81" t="s">
        <v>1202</v>
      </c>
      <c r="I762" s="81" t="s">
        <v>1201</v>
      </c>
      <c r="J762" s="81" t="s">
        <v>2765</v>
      </c>
      <c r="K762" s="81" t="s">
        <v>2764</v>
      </c>
      <c r="L762" s="81" t="s">
        <v>1219</v>
      </c>
      <c r="M762" s="81" t="s">
        <v>3464</v>
      </c>
      <c r="N762" s="83">
        <f t="shared" si="11"/>
        <v>3399</v>
      </c>
      <c r="O762" s="81" t="s">
        <v>1195</v>
      </c>
      <c r="P762" s="81" t="s">
        <v>1194</v>
      </c>
      <c r="Q762" s="81" t="s">
        <v>2761</v>
      </c>
      <c r="S762" s="50" t="s">
        <v>3463</v>
      </c>
    </row>
    <row r="763" spans="1:19" x14ac:dyDescent="0.2">
      <c r="A763" s="81" t="s">
        <v>1787</v>
      </c>
      <c r="B763" s="81" t="s">
        <v>1573</v>
      </c>
      <c r="C763" s="81" t="s">
        <v>2372</v>
      </c>
      <c r="D763" s="81" t="s">
        <v>1556</v>
      </c>
      <c r="E763" s="81" t="s">
        <v>1555</v>
      </c>
      <c r="F763" s="81" t="s">
        <v>1204</v>
      </c>
      <c r="G763" s="81" t="s">
        <v>1203</v>
      </c>
      <c r="H763" s="81" t="s">
        <v>1202</v>
      </c>
      <c r="I763" s="81" t="s">
        <v>1201</v>
      </c>
      <c r="J763" s="81" t="s">
        <v>2765</v>
      </c>
      <c r="K763" s="81" t="s">
        <v>2764</v>
      </c>
      <c r="L763" s="81" t="s">
        <v>1217</v>
      </c>
      <c r="M763" s="81" t="s">
        <v>3235</v>
      </c>
      <c r="N763" s="83">
        <f t="shared" si="11"/>
        <v>18490</v>
      </c>
      <c r="O763" s="81" t="s">
        <v>1195</v>
      </c>
      <c r="P763" s="81" t="s">
        <v>1194</v>
      </c>
      <c r="Q763" s="81" t="s">
        <v>2771</v>
      </c>
      <c r="S763" s="50" t="s">
        <v>3550</v>
      </c>
    </row>
    <row r="764" spans="1:19" x14ac:dyDescent="0.2">
      <c r="A764" s="81" t="s">
        <v>1787</v>
      </c>
      <c r="B764" s="81" t="s">
        <v>1573</v>
      </c>
      <c r="C764" s="81" t="s">
        <v>2372</v>
      </c>
      <c r="D764" s="81" t="s">
        <v>1556</v>
      </c>
      <c r="E764" s="81" t="s">
        <v>1555</v>
      </c>
      <c r="F764" s="81" t="s">
        <v>1204</v>
      </c>
      <c r="G764" s="81" t="s">
        <v>1203</v>
      </c>
      <c r="H764" s="81" t="s">
        <v>1202</v>
      </c>
      <c r="I764" s="81" t="s">
        <v>1201</v>
      </c>
      <c r="J764" s="81" t="s">
        <v>2765</v>
      </c>
      <c r="K764" s="81" t="s">
        <v>2764</v>
      </c>
      <c r="L764" s="81" t="s">
        <v>1215</v>
      </c>
      <c r="M764" s="81" t="s">
        <v>3549</v>
      </c>
      <c r="N764" s="83">
        <f t="shared" si="11"/>
        <v>1899</v>
      </c>
      <c r="O764" s="81" t="s">
        <v>1195</v>
      </c>
      <c r="P764" s="81" t="s">
        <v>1194</v>
      </c>
      <c r="Q764" s="81" t="s">
        <v>2761</v>
      </c>
      <c r="S764" s="50" t="s">
        <v>2880</v>
      </c>
    </row>
    <row r="765" spans="1:19" x14ac:dyDescent="0.2">
      <c r="A765" s="81" t="s">
        <v>1787</v>
      </c>
      <c r="B765" s="81" t="s">
        <v>1573</v>
      </c>
      <c r="C765" s="81" t="s">
        <v>2372</v>
      </c>
      <c r="D765" s="81" t="s">
        <v>1547</v>
      </c>
      <c r="E765" s="81" t="s">
        <v>1546</v>
      </c>
      <c r="F765" s="81" t="s">
        <v>1204</v>
      </c>
      <c r="G765" s="81" t="s">
        <v>1203</v>
      </c>
      <c r="H765" s="81" t="s">
        <v>1202</v>
      </c>
      <c r="I765" s="81" t="s">
        <v>1201</v>
      </c>
      <c r="J765" s="81" t="s">
        <v>2765</v>
      </c>
      <c r="K765" s="81" t="s">
        <v>2764</v>
      </c>
      <c r="L765" s="81" t="s">
        <v>1222</v>
      </c>
      <c r="M765" s="81" t="s">
        <v>3459</v>
      </c>
      <c r="N765" s="83">
        <f t="shared" si="11"/>
        <v>20999</v>
      </c>
      <c r="O765" s="81" t="s">
        <v>1195</v>
      </c>
      <c r="P765" s="81" t="s">
        <v>1194</v>
      </c>
      <c r="Q765" s="81" t="s">
        <v>2771</v>
      </c>
      <c r="S765" s="50" t="s">
        <v>2954</v>
      </c>
    </row>
    <row r="766" spans="1:19" x14ac:dyDescent="0.2">
      <c r="A766" s="81" t="s">
        <v>1787</v>
      </c>
      <c r="B766" s="81" t="s">
        <v>1573</v>
      </c>
      <c r="C766" s="81" t="s">
        <v>2372</v>
      </c>
      <c r="D766" s="81" t="s">
        <v>1547</v>
      </c>
      <c r="E766" s="81" t="s">
        <v>1546</v>
      </c>
      <c r="F766" s="81" t="s">
        <v>1204</v>
      </c>
      <c r="G766" s="81" t="s">
        <v>1203</v>
      </c>
      <c r="H766" s="81" t="s">
        <v>1202</v>
      </c>
      <c r="I766" s="81" t="s">
        <v>1201</v>
      </c>
      <c r="J766" s="81" t="s">
        <v>2765</v>
      </c>
      <c r="K766" s="81" t="s">
        <v>2764</v>
      </c>
      <c r="L766" s="81" t="s">
        <v>1219</v>
      </c>
      <c r="M766" s="81" t="s">
        <v>3025</v>
      </c>
      <c r="N766" s="83">
        <f t="shared" si="11"/>
        <v>1021.5</v>
      </c>
      <c r="O766" s="81" t="s">
        <v>1195</v>
      </c>
      <c r="P766" s="81" t="s">
        <v>1194</v>
      </c>
      <c r="Q766" s="81" t="s">
        <v>2761</v>
      </c>
      <c r="S766" s="50" t="s">
        <v>3458</v>
      </c>
    </row>
    <row r="767" spans="1:19" x14ac:dyDescent="0.2">
      <c r="A767" s="81" t="s">
        <v>1787</v>
      </c>
      <c r="B767" s="81" t="s">
        <v>1573</v>
      </c>
      <c r="C767" s="81" t="s">
        <v>2372</v>
      </c>
      <c r="D767" s="81" t="s">
        <v>1547</v>
      </c>
      <c r="E767" s="81" t="s">
        <v>1546</v>
      </c>
      <c r="F767" s="81" t="s">
        <v>1204</v>
      </c>
      <c r="G767" s="81" t="s">
        <v>1203</v>
      </c>
      <c r="H767" s="81" t="s">
        <v>1202</v>
      </c>
      <c r="I767" s="81" t="s">
        <v>1201</v>
      </c>
      <c r="J767" s="81" t="s">
        <v>2765</v>
      </c>
      <c r="K767" s="81" t="s">
        <v>2764</v>
      </c>
      <c r="L767" s="81" t="s">
        <v>1217</v>
      </c>
      <c r="M767" s="81" t="s">
        <v>3548</v>
      </c>
      <c r="N767" s="83">
        <f t="shared" si="11"/>
        <v>2399</v>
      </c>
      <c r="O767" s="81" t="s">
        <v>1195</v>
      </c>
      <c r="P767" s="81" t="s">
        <v>1194</v>
      </c>
      <c r="Q767" s="81" t="s">
        <v>2761</v>
      </c>
      <c r="S767" s="50" t="s">
        <v>3046</v>
      </c>
    </row>
    <row r="768" spans="1:19" x14ac:dyDescent="0.2">
      <c r="A768" s="81" t="s">
        <v>1787</v>
      </c>
      <c r="B768" s="81" t="s">
        <v>1573</v>
      </c>
      <c r="C768" s="81" t="s">
        <v>2372</v>
      </c>
      <c r="D768" s="81" t="s">
        <v>1547</v>
      </c>
      <c r="E768" s="81" t="s">
        <v>1546</v>
      </c>
      <c r="F768" s="81" t="s">
        <v>1204</v>
      </c>
      <c r="G768" s="81" t="s">
        <v>1203</v>
      </c>
      <c r="H768" s="81" t="s">
        <v>1202</v>
      </c>
      <c r="I768" s="81" t="s">
        <v>1201</v>
      </c>
      <c r="J768" s="81" t="s">
        <v>2765</v>
      </c>
      <c r="K768" s="81" t="s">
        <v>2764</v>
      </c>
      <c r="L768" s="81" t="s">
        <v>1215</v>
      </c>
      <c r="M768" s="81" t="s">
        <v>3227</v>
      </c>
      <c r="N768" s="83">
        <f t="shared" si="11"/>
        <v>3499.01</v>
      </c>
      <c r="O768" s="81" t="s">
        <v>1195</v>
      </c>
      <c r="P768" s="81" t="s">
        <v>1194</v>
      </c>
      <c r="Q768" s="81" t="s">
        <v>2761</v>
      </c>
      <c r="S768" s="50" t="s">
        <v>3547</v>
      </c>
    </row>
    <row r="769" spans="1:19" x14ac:dyDescent="0.2">
      <c r="A769" s="81" t="s">
        <v>1787</v>
      </c>
      <c r="B769" s="81" t="s">
        <v>1573</v>
      </c>
      <c r="C769" s="81" t="s">
        <v>2372</v>
      </c>
      <c r="D769" s="81" t="s">
        <v>1547</v>
      </c>
      <c r="E769" s="81" t="s">
        <v>1546</v>
      </c>
      <c r="F769" s="81" t="s">
        <v>1204</v>
      </c>
      <c r="G769" s="81" t="s">
        <v>1203</v>
      </c>
      <c r="H769" s="81" t="s">
        <v>1202</v>
      </c>
      <c r="I769" s="81" t="s">
        <v>1201</v>
      </c>
      <c r="J769" s="81" t="s">
        <v>2765</v>
      </c>
      <c r="K769" s="81" t="s">
        <v>2764</v>
      </c>
      <c r="L769" s="81" t="s">
        <v>1212</v>
      </c>
      <c r="M769" s="81" t="s">
        <v>3454</v>
      </c>
      <c r="N769" s="83">
        <f t="shared" si="11"/>
        <v>940</v>
      </c>
      <c r="O769" s="81" t="s">
        <v>1195</v>
      </c>
      <c r="P769" s="81" t="s">
        <v>1194</v>
      </c>
      <c r="Q769" s="81" t="s">
        <v>2761</v>
      </c>
      <c r="S769" s="50" t="s">
        <v>3453</v>
      </c>
    </row>
    <row r="770" spans="1:19" x14ac:dyDescent="0.2">
      <c r="A770" s="81" t="s">
        <v>1787</v>
      </c>
      <c r="B770" s="81" t="s">
        <v>1573</v>
      </c>
      <c r="C770" s="81" t="s">
        <v>2372</v>
      </c>
      <c r="D770" s="81" t="s">
        <v>1547</v>
      </c>
      <c r="E770" s="81" t="s">
        <v>1546</v>
      </c>
      <c r="F770" s="81" t="s">
        <v>1204</v>
      </c>
      <c r="G770" s="81" t="s">
        <v>1203</v>
      </c>
      <c r="H770" s="81" t="s">
        <v>1202</v>
      </c>
      <c r="I770" s="81" t="s">
        <v>1201</v>
      </c>
      <c r="J770" s="81" t="s">
        <v>2765</v>
      </c>
      <c r="K770" s="81" t="s">
        <v>2764</v>
      </c>
      <c r="L770" s="81" t="s">
        <v>1198</v>
      </c>
      <c r="M770" s="81" t="s">
        <v>3546</v>
      </c>
      <c r="N770" s="83">
        <f t="shared" si="11"/>
        <v>1599</v>
      </c>
      <c r="O770" s="81" t="s">
        <v>1195</v>
      </c>
      <c r="P770" s="81" t="s">
        <v>1194</v>
      </c>
      <c r="Q770" s="81" t="s">
        <v>2761</v>
      </c>
      <c r="S770" s="50" t="s">
        <v>2961</v>
      </c>
    </row>
    <row r="771" spans="1:19" x14ac:dyDescent="0.2">
      <c r="A771" s="81" t="s">
        <v>1787</v>
      </c>
      <c r="B771" s="81" t="s">
        <v>1573</v>
      </c>
      <c r="C771" s="81" t="s">
        <v>2372</v>
      </c>
      <c r="D771" s="81" t="s">
        <v>1528</v>
      </c>
      <c r="E771" s="81" t="s">
        <v>1527</v>
      </c>
      <c r="F771" s="81" t="s">
        <v>1204</v>
      </c>
      <c r="G771" s="81" t="s">
        <v>1203</v>
      </c>
      <c r="H771" s="81" t="s">
        <v>1202</v>
      </c>
      <c r="I771" s="81" t="s">
        <v>1201</v>
      </c>
      <c r="J771" s="81" t="s">
        <v>2765</v>
      </c>
      <c r="K771" s="81" t="s">
        <v>2764</v>
      </c>
      <c r="L771" s="81" t="s">
        <v>1222</v>
      </c>
      <c r="M771" s="81" t="s">
        <v>3224</v>
      </c>
      <c r="N771" s="83">
        <f t="shared" si="11"/>
        <v>2899</v>
      </c>
      <c r="O771" s="81" t="s">
        <v>1195</v>
      </c>
      <c r="P771" s="81" t="s">
        <v>1194</v>
      </c>
      <c r="Q771" s="81" t="s">
        <v>2761</v>
      </c>
      <c r="S771" s="50" t="s">
        <v>3342</v>
      </c>
    </row>
    <row r="772" spans="1:19" x14ac:dyDescent="0.2">
      <c r="A772" s="81" t="s">
        <v>1787</v>
      </c>
      <c r="B772" s="81" t="s">
        <v>1573</v>
      </c>
      <c r="C772" s="81" t="s">
        <v>2372</v>
      </c>
      <c r="D772" s="81" t="s">
        <v>1528</v>
      </c>
      <c r="E772" s="81" t="s">
        <v>1527</v>
      </c>
      <c r="F772" s="81" t="s">
        <v>1204</v>
      </c>
      <c r="G772" s="81" t="s">
        <v>1203</v>
      </c>
      <c r="H772" s="81" t="s">
        <v>1202</v>
      </c>
      <c r="I772" s="81" t="s">
        <v>1201</v>
      </c>
      <c r="J772" s="81" t="s">
        <v>2765</v>
      </c>
      <c r="K772" s="81" t="s">
        <v>2764</v>
      </c>
      <c r="L772" s="81" t="s">
        <v>1219</v>
      </c>
      <c r="M772" s="81" t="s">
        <v>3450</v>
      </c>
      <c r="N772" s="83">
        <f t="shared" si="11"/>
        <v>2449</v>
      </c>
      <c r="O772" s="81" t="s">
        <v>1195</v>
      </c>
      <c r="P772" s="81" t="s">
        <v>1194</v>
      </c>
      <c r="Q772" s="81" t="s">
        <v>2761</v>
      </c>
      <c r="S772" s="50" t="s">
        <v>2912</v>
      </c>
    </row>
    <row r="773" spans="1:19" x14ac:dyDescent="0.2">
      <c r="A773" s="81" t="s">
        <v>1787</v>
      </c>
      <c r="B773" s="81" t="s">
        <v>1573</v>
      </c>
      <c r="C773" s="81" t="s">
        <v>2372</v>
      </c>
      <c r="D773" s="81" t="s">
        <v>1528</v>
      </c>
      <c r="E773" s="81" t="s">
        <v>1527</v>
      </c>
      <c r="F773" s="81" t="s">
        <v>1204</v>
      </c>
      <c r="G773" s="81" t="s">
        <v>1203</v>
      </c>
      <c r="H773" s="81" t="s">
        <v>1202</v>
      </c>
      <c r="I773" s="81" t="s">
        <v>1201</v>
      </c>
      <c r="J773" s="81" t="s">
        <v>2765</v>
      </c>
      <c r="K773" s="81" t="s">
        <v>2764</v>
      </c>
      <c r="L773" s="81" t="s">
        <v>1217</v>
      </c>
      <c r="M773" s="81" t="s">
        <v>3221</v>
      </c>
      <c r="N773" s="83">
        <f t="shared" si="11"/>
        <v>1499</v>
      </c>
      <c r="O773" s="81" t="s">
        <v>1195</v>
      </c>
      <c r="P773" s="81" t="s">
        <v>1194</v>
      </c>
      <c r="Q773" s="81" t="s">
        <v>2761</v>
      </c>
      <c r="S773" s="50" t="s">
        <v>2846</v>
      </c>
    </row>
    <row r="774" spans="1:19" x14ac:dyDescent="0.2">
      <c r="A774" s="81" t="s">
        <v>1787</v>
      </c>
      <c r="B774" s="81" t="s">
        <v>1573</v>
      </c>
      <c r="C774" s="81" t="s">
        <v>2372</v>
      </c>
      <c r="D774" s="81" t="s">
        <v>1528</v>
      </c>
      <c r="E774" s="81" t="s">
        <v>1527</v>
      </c>
      <c r="F774" s="81" t="s">
        <v>1204</v>
      </c>
      <c r="G774" s="81" t="s">
        <v>1203</v>
      </c>
      <c r="H774" s="81" t="s">
        <v>1202</v>
      </c>
      <c r="I774" s="81" t="s">
        <v>1201</v>
      </c>
      <c r="J774" s="81" t="s">
        <v>2765</v>
      </c>
      <c r="K774" s="81" t="s">
        <v>2764</v>
      </c>
      <c r="L774" s="81" t="s">
        <v>1215</v>
      </c>
      <c r="M774" s="81" t="s">
        <v>3449</v>
      </c>
      <c r="N774" s="83">
        <f t="shared" si="11"/>
        <v>2799</v>
      </c>
      <c r="O774" s="81" t="s">
        <v>1195</v>
      </c>
      <c r="P774" s="81" t="s">
        <v>1194</v>
      </c>
      <c r="Q774" s="81" t="s">
        <v>2761</v>
      </c>
      <c r="S774" s="50" t="s">
        <v>2762</v>
      </c>
    </row>
    <row r="775" spans="1:19" x14ac:dyDescent="0.2">
      <c r="A775" s="81" t="s">
        <v>1787</v>
      </c>
      <c r="B775" s="81" t="s">
        <v>1573</v>
      </c>
      <c r="C775" s="81" t="s">
        <v>2372</v>
      </c>
      <c r="D775" s="81" t="s">
        <v>1528</v>
      </c>
      <c r="E775" s="81" t="s">
        <v>1527</v>
      </c>
      <c r="F775" s="81" t="s">
        <v>1204</v>
      </c>
      <c r="G775" s="81" t="s">
        <v>1203</v>
      </c>
      <c r="H775" s="81" t="s">
        <v>1202</v>
      </c>
      <c r="I775" s="81" t="s">
        <v>1201</v>
      </c>
      <c r="J775" s="81" t="s">
        <v>2765</v>
      </c>
      <c r="K775" s="81" t="s">
        <v>2764</v>
      </c>
      <c r="L775" s="81" t="s">
        <v>1212</v>
      </c>
      <c r="M775" s="81" t="s">
        <v>3545</v>
      </c>
      <c r="N775" s="83">
        <f t="shared" si="11"/>
        <v>31999</v>
      </c>
      <c r="O775" s="81" t="s">
        <v>1195</v>
      </c>
      <c r="P775" s="81" t="s">
        <v>1194</v>
      </c>
      <c r="Q775" s="81" t="s">
        <v>2771</v>
      </c>
      <c r="S775" s="50" t="s">
        <v>3544</v>
      </c>
    </row>
    <row r="776" spans="1:19" x14ac:dyDescent="0.2">
      <c r="A776" s="81" t="s">
        <v>1787</v>
      </c>
      <c r="B776" s="81" t="s">
        <v>1573</v>
      </c>
      <c r="C776" s="81" t="s">
        <v>2372</v>
      </c>
      <c r="D776" s="81" t="s">
        <v>1528</v>
      </c>
      <c r="E776" s="81" t="s">
        <v>1527</v>
      </c>
      <c r="F776" s="81" t="s">
        <v>1204</v>
      </c>
      <c r="G776" s="81" t="s">
        <v>1203</v>
      </c>
      <c r="H776" s="81" t="s">
        <v>1202</v>
      </c>
      <c r="I776" s="81" t="s">
        <v>1201</v>
      </c>
      <c r="J776" s="81" t="s">
        <v>2765</v>
      </c>
      <c r="K776" s="81" t="s">
        <v>2764</v>
      </c>
      <c r="L776" s="81" t="s">
        <v>1198</v>
      </c>
      <c r="M776" s="81" t="s">
        <v>3216</v>
      </c>
      <c r="N776" s="83">
        <f t="shared" si="11"/>
        <v>2399</v>
      </c>
      <c r="O776" s="81" t="s">
        <v>1195</v>
      </c>
      <c r="P776" s="81" t="s">
        <v>1194</v>
      </c>
      <c r="Q776" s="81" t="s">
        <v>2761</v>
      </c>
      <c r="S776" s="50" t="s">
        <v>3046</v>
      </c>
    </row>
    <row r="777" spans="1:19" x14ac:dyDescent="0.2">
      <c r="A777" s="81" t="s">
        <v>1787</v>
      </c>
      <c r="B777" s="81" t="s">
        <v>1573</v>
      </c>
      <c r="C777" s="81" t="s">
        <v>2372</v>
      </c>
      <c r="D777" s="81" t="s">
        <v>1528</v>
      </c>
      <c r="E777" s="81" t="s">
        <v>1527</v>
      </c>
      <c r="F777" s="81" t="s">
        <v>1204</v>
      </c>
      <c r="G777" s="81" t="s">
        <v>1203</v>
      </c>
      <c r="H777" s="81" t="s">
        <v>1202</v>
      </c>
      <c r="I777" s="81" t="s">
        <v>1201</v>
      </c>
      <c r="J777" s="81" t="s">
        <v>2765</v>
      </c>
      <c r="K777" s="81" t="s">
        <v>2764</v>
      </c>
      <c r="L777" s="81" t="s">
        <v>1251</v>
      </c>
      <c r="M777" s="81" t="s">
        <v>3447</v>
      </c>
      <c r="N777" s="83">
        <f t="shared" ref="N777:N840" si="12">VALUE(S777)</f>
        <v>1535</v>
      </c>
      <c r="O777" s="81" t="s">
        <v>1195</v>
      </c>
      <c r="P777" s="81" t="s">
        <v>1194</v>
      </c>
      <c r="Q777" s="81" t="s">
        <v>2761</v>
      </c>
      <c r="S777" s="50" t="s">
        <v>3446</v>
      </c>
    </row>
    <row r="778" spans="1:19" x14ac:dyDescent="0.2">
      <c r="A778" s="81" t="s">
        <v>1787</v>
      </c>
      <c r="B778" s="81" t="s">
        <v>1573</v>
      </c>
      <c r="C778" s="81" t="s">
        <v>2372</v>
      </c>
      <c r="D778" s="81" t="s">
        <v>1528</v>
      </c>
      <c r="E778" s="81" t="s">
        <v>1527</v>
      </c>
      <c r="F778" s="81" t="s">
        <v>1204</v>
      </c>
      <c r="G778" s="81" t="s">
        <v>1203</v>
      </c>
      <c r="H778" s="81" t="s">
        <v>1202</v>
      </c>
      <c r="I778" s="81" t="s">
        <v>1201</v>
      </c>
      <c r="J778" s="81" t="s">
        <v>2765</v>
      </c>
      <c r="K778" s="81" t="s">
        <v>2764</v>
      </c>
      <c r="L778" s="81" t="s">
        <v>1248</v>
      </c>
      <c r="M778" s="81" t="s">
        <v>3445</v>
      </c>
      <c r="N778" s="83">
        <f t="shared" si="12"/>
        <v>2589</v>
      </c>
      <c r="O778" s="81" t="s">
        <v>1195</v>
      </c>
      <c r="P778" s="81" t="s">
        <v>1194</v>
      </c>
      <c r="Q778" s="81" t="s">
        <v>2761</v>
      </c>
      <c r="S778" s="50" t="s">
        <v>3543</v>
      </c>
    </row>
    <row r="779" spans="1:19" x14ac:dyDescent="0.2">
      <c r="A779" s="81" t="s">
        <v>1787</v>
      </c>
      <c r="B779" s="81" t="s">
        <v>1573</v>
      </c>
      <c r="C779" s="81" t="s">
        <v>2372</v>
      </c>
      <c r="D779" s="81" t="s">
        <v>1522</v>
      </c>
      <c r="E779" s="81" t="s">
        <v>1521</v>
      </c>
      <c r="F779" s="81" t="s">
        <v>1204</v>
      </c>
      <c r="G779" s="81" t="s">
        <v>1203</v>
      </c>
      <c r="H779" s="81" t="s">
        <v>1202</v>
      </c>
      <c r="I779" s="81" t="s">
        <v>1201</v>
      </c>
      <c r="J779" s="81" t="s">
        <v>2765</v>
      </c>
      <c r="K779" s="81" t="s">
        <v>2764</v>
      </c>
      <c r="L779" s="81" t="s">
        <v>1222</v>
      </c>
      <c r="M779" s="81" t="s">
        <v>3443</v>
      </c>
      <c r="N779" s="83">
        <f t="shared" si="12"/>
        <v>3303.12</v>
      </c>
      <c r="O779" s="81" t="s">
        <v>1195</v>
      </c>
      <c r="P779" s="81" t="s">
        <v>1194</v>
      </c>
      <c r="Q779" s="81" t="s">
        <v>2761</v>
      </c>
      <c r="S779" s="50" t="s">
        <v>3542</v>
      </c>
    </row>
    <row r="780" spans="1:19" x14ac:dyDescent="0.2">
      <c r="A780" s="81" t="s">
        <v>1787</v>
      </c>
      <c r="B780" s="81" t="s">
        <v>1573</v>
      </c>
      <c r="C780" s="81" t="s">
        <v>2372</v>
      </c>
      <c r="D780" s="81" t="s">
        <v>1522</v>
      </c>
      <c r="E780" s="81" t="s">
        <v>1521</v>
      </c>
      <c r="F780" s="81" t="s">
        <v>1204</v>
      </c>
      <c r="G780" s="81" t="s">
        <v>1203</v>
      </c>
      <c r="H780" s="81" t="s">
        <v>1202</v>
      </c>
      <c r="I780" s="81" t="s">
        <v>1201</v>
      </c>
      <c r="J780" s="81" t="s">
        <v>2765</v>
      </c>
      <c r="K780" s="81" t="s">
        <v>2764</v>
      </c>
      <c r="L780" s="81" t="s">
        <v>1219</v>
      </c>
      <c r="M780" s="81" t="s">
        <v>3442</v>
      </c>
      <c r="N780" s="83">
        <f t="shared" si="12"/>
        <v>26145</v>
      </c>
      <c r="O780" s="81" t="s">
        <v>1195</v>
      </c>
      <c r="P780" s="81" t="s">
        <v>1194</v>
      </c>
      <c r="Q780" s="81" t="s">
        <v>2771</v>
      </c>
      <c r="S780" s="50" t="s">
        <v>3441</v>
      </c>
    </row>
    <row r="781" spans="1:19" x14ac:dyDescent="0.2">
      <c r="A781" s="81" t="s">
        <v>1787</v>
      </c>
      <c r="B781" s="81" t="s">
        <v>1573</v>
      </c>
      <c r="C781" s="81" t="s">
        <v>2372</v>
      </c>
      <c r="D781" s="81" t="s">
        <v>1522</v>
      </c>
      <c r="E781" s="81" t="s">
        <v>1521</v>
      </c>
      <c r="F781" s="81" t="s">
        <v>1204</v>
      </c>
      <c r="G781" s="81" t="s">
        <v>1203</v>
      </c>
      <c r="H781" s="81" t="s">
        <v>1202</v>
      </c>
      <c r="I781" s="81" t="s">
        <v>1201</v>
      </c>
      <c r="J781" s="81" t="s">
        <v>2765</v>
      </c>
      <c r="K781" s="81" t="s">
        <v>2764</v>
      </c>
      <c r="L781" s="81" t="s">
        <v>1217</v>
      </c>
      <c r="M781" s="81" t="s">
        <v>3440</v>
      </c>
      <c r="N781" s="83">
        <f t="shared" si="12"/>
        <v>2799</v>
      </c>
      <c r="O781" s="81" t="s">
        <v>1195</v>
      </c>
      <c r="P781" s="81" t="s">
        <v>1194</v>
      </c>
      <c r="Q781" s="81" t="s">
        <v>2761</v>
      </c>
      <c r="S781" s="50" t="s">
        <v>2762</v>
      </c>
    </row>
    <row r="782" spans="1:19" x14ac:dyDescent="0.2">
      <c r="A782" s="81" t="s">
        <v>1787</v>
      </c>
      <c r="B782" s="81" t="s">
        <v>1573</v>
      </c>
      <c r="C782" s="81" t="s">
        <v>2372</v>
      </c>
      <c r="D782" s="81" t="s">
        <v>1522</v>
      </c>
      <c r="E782" s="81" t="s">
        <v>1521</v>
      </c>
      <c r="F782" s="81" t="s">
        <v>1204</v>
      </c>
      <c r="G782" s="81" t="s">
        <v>1203</v>
      </c>
      <c r="H782" s="81" t="s">
        <v>1202</v>
      </c>
      <c r="I782" s="81" t="s">
        <v>1201</v>
      </c>
      <c r="J782" s="81" t="s">
        <v>2765</v>
      </c>
      <c r="K782" s="81" t="s">
        <v>2764</v>
      </c>
      <c r="L782" s="81" t="s">
        <v>1215</v>
      </c>
      <c r="M782" s="81" t="s">
        <v>3439</v>
      </c>
      <c r="N782" s="83">
        <f t="shared" si="12"/>
        <v>2274.65</v>
      </c>
      <c r="O782" s="81" t="s">
        <v>1195</v>
      </c>
      <c r="P782" s="81" t="s">
        <v>1194</v>
      </c>
      <c r="Q782" s="81" t="s">
        <v>2761</v>
      </c>
      <c r="S782" s="50" t="s">
        <v>3541</v>
      </c>
    </row>
    <row r="783" spans="1:19" x14ac:dyDescent="0.2">
      <c r="A783" s="81" t="s">
        <v>1787</v>
      </c>
      <c r="B783" s="81" t="s">
        <v>1573</v>
      </c>
      <c r="C783" s="81" t="s">
        <v>2372</v>
      </c>
      <c r="D783" s="81" t="s">
        <v>1516</v>
      </c>
      <c r="E783" s="81" t="s">
        <v>1515</v>
      </c>
      <c r="F783" s="81" t="s">
        <v>1204</v>
      </c>
      <c r="G783" s="81" t="s">
        <v>1203</v>
      </c>
      <c r="H783" s="81" t="s">
        <v>1202</v>
      </c>
      <c r="I783" s="81" t="s">
        <v>1201</v>
      </c>
      <c r="J783" s="81" t="s">
        <v>2765</v>
      </c>
      <c r="K783" s="81" t="s">
        <v>2764</v>
      </c>
      <c r="L783" s="81" t="s">
        <v>1222</v>
      </c>
      <c r="M783" s="81" t="s">
        <v>2999</v>
      </c>
      <c r="N783" s="83">
        <f t="shared" si="12"/>
        <v>13149</v>
      </c>
      <c r="O783" s="81" t="s">
        <v>1195</v>
      </c>
      <c r="P783" s="81" t="s">
        <v>1194</v>
      </c>
      <c r="Q783" s="81" t="s">
        <v>2771</v>
      </c>
      <c r="S783" s="50" t="s">
        <v>3540</v>
      </c>
    </row>
    <row r="784" spans="1:19" x14ac:dyDescent="0.2">
      <c r="A784" s="81" t="s">
        <v>1787</v>
      </c>
      <c r="B784" s="81" t="s">
        <v>1573</v>
      </c>
      <c r="C784" s="81" t="s">
        <v>2372</v>
      </c>
      <c r="D784" s="81" t="s">
        <v>1516</v>
      </c>
      <c r="E784" s="81" t="s">
        <v>1515</v>
      </c>
      <c r="F784" s="81" t="s">
        <v>1204</v>
      </c>
      <c r="G784" s="81" t="s">
        <v>1203</v>
      </c>
      <c r="H784" s="81" t="s">
        <v>1202</v>
      </c>
      <c r="I784" s="81" t="s">
        <v>1201</v>
      </c>
      <c r="J784" s="81" t="s">
        <v>2765</v>
      </c>
      <c r="K784" s="81" t="s">
        <v>2764</v>
      </c>
      <c r="L784" s="81" t="s">
        <v>1219</v>
      </c>
      <c r="M784" s="81" t="s">
        <v>3437</v>
      </c>
      <c r="N784" s="83">
        <f t="shared" si="12"/>
        <v>1399</v>
      </c>
      <c r="O784" s="81" t="s">
        <v>1195</v>
      </c>
      <c r="P784" s="81" t="s">
        <v>1194</v>
      </c>
      <c r="Q784" s="81" t="s">
        <v>2761</v>
      </c>
      <c r="S784" s="50" t="s">
        <v>3293</v>
      </c>
    </row>
    <row r="785" spans="1:19" x14ac:dyDescent="0.2">
      <c r="A785" s="81" t="s">
        <v>1787</v>
      </c>
      <c r="B785" s="81" t="s">
        <v>1573</v>
      </c>
      <c r="C785" s="81" t="s">
        <v>2372</v>
      </c>
      <c r="D785" s="81" t="s">
        <v>1516</v>
      </c>
      <c r="E785" s="81" t="s">
        <v>1515</v>
      </c>
      <c r="F785" s="81" t="s">
        <v>1204</v>
      </c>
      <c r="G785" s="81" t="s">
        <v>1203</v>
      </c>
      <c r="H785" s="81" t="s">
        <v>1202</v>
      </c>
      <c r="I785" s="81" t="s">
        <v>1201</v>
      </c>
      <c r="J785" s="81" t="s">
        <v>2765</v>
      </c>
      <c r="K785" s="81" t="s">
        <v>2764</v>
      </c>
      <c r="L785" s="81" t="s">
        <v>1217</v>
      </c>
      <c r="M785" s="81" t="s">
        <v>3436</v>
      </c>
      <c r="N785" s="83">
        <f t="shared" si="12"/>
        <v>2799</v>
      </c>
      <c r="O785" s="81" t="s">
        <v>1195</v>
      </c>
      <c r="P785" s="81" t="s">
        <v>1194</v>
      </c>
      <c r="Q785" s="81" t="s">
        <v>2761</v>
      </c>
      <c r="S785" s="50" t="s">
        <v>2762</v>
      </c>
    </row>
    <row r="786" spans="1:19" x14ac:dyDescent="0.2">
      <c r="A786" s="81" t="s">
        <v>1787</v>
      </c>
      <c r="B786" s="81" t="s">
        <v>1573</v>
      </c>
      <c r="C786" s="81" t="s">
        <v>2372</v>
      </c>
      <c r="D786" s="81" t="s">
        <v>1516</v>
      </c>
      <c r="E786" s="81" t="s">
        <v>1515</v>
      </c>
      <c r="F786" s="81" t="s">
        <v>1204</v>
      </c>
      <c r="G786" s="81" t="s">
        <v>1203</v>
      </c>
      <c r="H786" s="81" t="s">
        <v>1202</v>
      </c>
      <c r="I786" s="81" t="s">
        <v>1201</v>
      </c>
      <c r="J786" s="81" t="s">
        <v>2765</v>
      </c>
      <c r="K786" s="81" t="s">
        <v>2764</v>
      </c>
      <c r="L786" s="81" t="s">
        <v>1215</v>
      </c>
      <c r="M786" s="81" t="s">
        <v>2994</v>
      </c>
      <c r="N786" s="83">
        <f t="shared" si="12"/>
        <v>1764</v>
      </c>
      <c r="O786" s="81" t="s">
        <v>1195</v>
      </c>
      <c r="P786" s="81" t="s">
        <v>1194</v>
      </c>
      <c r="Q786" s="81" t="s">
        <v>2761</v>
      </c>
      <c r="S786" s="50" t="s">
        <v>3435</v>
      </c>
    </row>
    <row r="787" spans="1:19" x14ac:dyDescent="0.2">
      <c r="A787" s="81" t="s">
        <v>1787</v>
      </c>
      <c r="B787" s="81" t="s">
        <v>1573</v>
      </c>
      <c r="C787" s="81" t="s">
        <v>2372</v>
      </c>
      <c r="D787" s="81" t="s">
        <v>1509</v>
      </c>
      <c r="E787" s="81" t="s">
        <v>1508</v>
      </c>
      <c r="F787" s="81" t="s">
        <v>1204</v>
      </c>
      <c r="G787" s="81" t="s">
        <v>1203</v>
      </c>
      <c r="H787" s="81" t="s">
        <v>1202</v>
      </c>
      <c r="I787" s="81" t="s">
        <v>1201</v>
      </c>
      <c r="J787" s="81" t="s">
        <v>2765</v>
      </c>
      <c r="K787" s="81" t="s">
        <v>2764</v>
      </c>
      <c r="L787" s="81" t="s">
        <v>1222</v>
      </c>
      <c r="M787" s="81" t="s">
        <v>3434</v>
      </c>
      <c r="N787" s="83">
        <f t="shared" si="12"/>
        <v>20349</v>
      </c>
      <c r="O787" s="81" t="s">
        <v>1195</v>
      </c>
      <c r="P787" s="81" t="s">
        <v>1194</v>
      </c>
      <c r="Q787" s="81" t="s">
        <v>2771</v>
      </c>
      <c r="S787" s="50" t="s">
        <v>3539</v>
      </c>
    </row>
    <row r="788" spans="1:19" x14ac:dyDescent="0.2">
      <c r="A788" s="81" t="s">
        <v>1787</v>
      </c>
      <c r="B788" s="81" t="s">
        <v>1573</v>
      </c>
      <c r="C788" s="81" t="s">
        <v>2372</v>
      </c>
      <c r="D788" s="81" t="s">
        <v>1509</v>
      </c>
      <c r="E788" s="81" t="s">
        <v>1508</v>
      </c>
      <c r="F788" s="81" t="s">
        <v>1204</v>
      </c>
      <c r="G788" s="81" t="s">
        <v>1203</v>
      </c>
      <c r="H788" s="81" t="s">
        <v>1202</v>
      </c>
      <c r="I788" s="81" t="s">
        <v>1201</v>
      </c>
      <c r="J788" s="81" t="s">
        <v>2765</v>
      </c>
      <c r="K788" s="81" t="s">
        <v>2764</v>
      </c>
      <c r="L788" s="81" t="s">
        <v>1219</v>
      </c>
      <c r="M788" s="81" t="s">
        <v>3432</v>
      </c>
      <c r="N788" s="83">
        <f t="shared" si="12"/>
        <v>17279</v>
      </c>
      <c r="O788" s="81" t="s">
        <v>1195</v>
      </c>
      <c r="P788" s="81" t="s">
        <v>1194</v>
      </c>
      <c r="Q788" s="81" t="s">
        <v>2771</v>
      </c>
      <c r="S788" s="50" t="s">
        <v>3365</v>
      </c>
    </row>
    <row r="789" spans="1:19" x14ac:dyDescent="0.2">
      <c r="A789" s="81" t="s">
        <v>1787</v>
      </c>
      <c r="B789" s="81" t="s">
        <v>1573</v>
      </c>
      <c r="C789" s="81" t="s">
        <v>2372</v>
      </c>
      <c r="D789" s="81" t="s">
        <v>1509</v>
      </c>
      <c r="E789" s="81" t="s">
        <v>1508</v>
      </c>
      <c r="F789" s="81" t="s">
        <v>1204</v>
      </c>
      <c r="G789" s="81" t="s">
        <v>1203</v>
      </c>
      <c r="H789" s="81" t="s">
        <v>1202</v>
      </c>
      <c r="I789" s="81" t="s">
        <v>1201</v>
      </c>
      <c r="J789" s="81" t="s">
        <v>2765</v>
      </c>
      <c r="K789" s="81" t="s">
        <v>2764</v>
      </c>
      <c r="L789" s="81" t="s">
        <v>1217</v>
      </c>
      <c r="M789" s="81" t="s">
        <v>3206</v>
      </c>
      <c r="N789" s="83">
        <f t="shared" si="12"/>
        <v>2539.5700000000002</v>
      </c>
      <c r="O789" s="81" t="s">
        <v>1195</v>
      </c>
      <c r="P789" s="81" t="s">
        <v>1194</v>
      </c>
      <c r="Q789" s="81" t="s">
        <v>2761</v>
      </c>
      <c r="S789" s="50" t="s">
        <v>3538</v>
      </c>
    </row>
    <row r="790" spans="1:19" x14ac:dyDescent="0.2">
      <c r="A790" s="81" t="s">
        <v>1787</v>
      </c>
      <c r="B790" s="81" t="s">
        <v>1573</v>
      </c>
      <c r="C790" s="81" t="s">
        <v>2372</v>
      </c>
      <c r="D790" s="81" t="s">
        <v>1509</v>
      </c>
      <c r="E790" s="81" t="s">
        <v>1508</v>
      </c>
      <c r="F790" s="81" t="s">
        <v>1204</v>
      </c>
      <c r="G790" s="81" t="s">
        <v>1203</v>
      </c>
      <c r="H790" s="81" t="s">
        <v>1202</v>
      </c>
      <c r="I790" s="81" t="s">
        <v>1201</v>
      </c>
      <c r="J790" s="81" t="s">
        <v>2765</v>
      </c>
      <c r="K790" s="81" t="s">
        <v>2764</v>
      </c>
      <c r="L790" s="81" t="s">
        <v>1215</v>
      </c>
      <c r="M790" s="81" t="s">
        <v>3431</v>
      </c>
      <c r="N790" s="83">
        <f t="shared" si="12"/>
        <v>16766.86</v>
      </c>
      <c r="O790" s="81" t="s">
        <v>1195</v>
      </c>
      <c r="P790" s="81" t="s">
        <v>1194</v>
      </c>
      <c r="Q790" s="81" t="s">
        <v>2771</v>
      </c>
      <c r="S790" s="50" t="s">
        <v>3537</v>
      </c>
    </row>
    <row r="791" spans="1:19" x14ac:dyDescent="0.2">
      <c r="A791" s="81" t="s">
        <v>1787</v>
      </c>
      <c r="B791" s="81" t="s">
        <v>1573</v>
      </c>
      <c r="C791" s="81" t="s">
        <v>2372</v>
      </c>
      <c r="D791" s="81" t="s">
        <v>1502</v>
      </c>
      <c r="E791" s="81" t="s">
        <v>1501</v>
      </c>
      <c r="F791" s="81" t="s">
        <v>1204</v>
      </c>
      <c r="G791" s="81" t="s">
        <v>1203</v>
      </c>
      <c r="H791" s="81" t="s">
        <v>1202</v>
      </c>
      <c r="I791" s="81" t="s">
        <v>1201</v>
      </c>
      <c r="J791" s="81" t="s">
        <v>2765</v>
      </c>
      <c r="K791" s="81" t="s">
        <v>2764</v>
      </c>
      <c r="L791" s="81" t="s">
        <v>1222</v>
      </c>
      <c r="M791" s="81" t="s">
        <v>3429</v>
      </c>
      <c r="N791" s="83">
        <f t="shared" si="12"/>
        <v>4350</v>
      </c>
      <c r="O791" s="81" t="s">
        <v>1195</v>
      </c>
      <c r="P791" s="81" t="s">
        <v>1194</v>
      </c>
      <c r="Q791" s="81" t="s">
        <v>2761</v>
      </c>
      <c r="S791" s="50" t="s">
        <v>3428</v>
      </c>
    </row>
    <row r="792" spans="1:19" x14ac:dyDescent="0.2">
      <c r="A792" s="81" t="s">
        <v>1787</v>
      </c>
      <c r="B792" s="81" t="s">
        <v>1573</v>
      </c>
      <c r="C792" s="81" t="s">
        <v>2372</v>
      </c>
      <c r="D792" s="81" t="s">
        <v>1502</v>
      </c>
      <c r="E792" s="81" t="s">
        <v>1501</v>
      </c>
      <c r="F792" s="81" t="s">
        <v>1204</v>
      </c>
      <c r="G792" s="81" t="s">
        <v>1203</v>
      </c>
      <c r="H792" s="81" t="s">
        <v>1202</v>
      </c>
      <c r="I792" s="81" t="s">
        <v>1201</v>
      </c>
      <c r="J792" s="81" t="s">
        <v>2765</v>
      </c>
      <c r="K792" s="81" t="s">
        <v>2764</v>
      </c>
      <c r="L792" s="81" t="s">
        <v>1219</v>
      </c>
      <c r="M792" s="81" t="s">
        <v>2983</v>
      </c>
      <c r="N792" s="83">
        <f t="shared" si="12"/>
        <v>2899</v>
      </c>
      <c r="O792" s="81" t="s">
        <v>1195</v>
      </c>
      <c r="P792" s="81" t="s">
        <v>1194</v>
      </c>
      <c r="Q792" s="81" t="s">
        <v>2761</v>
      </c>
      <c r="S792" s="50" t="s">
        <v>3342</v>
      </c>
    </row>
    <row r="793" spans="1:19" x14ac:dyDescent="0.2">
      <c r="A793" s="81" t="s">
        <v>1787</v>
      </c>
      <c r="B793" s="81" t="s">
        <v>1573</v>
      </c>
      <c r="C793" s="81" t="s">
        <v>2372</v>
      </c>
      <c r="D793" s="81" t="s">
        <v>1502</v>
      </c>
      <c r="E793" s="81" t="s">
        <v>1501</v>
      </c>
      <c r="F793" s="81" t="s">
        <v>1204</v>
      </c>
      <c r="G793" s="81" t="s">
        <v>1203</v>
      </c>
      <c r="H793" s="81" t="s">
        <v>1202</v>
      </c>
      <c r="I793" s="81" t="s">
        <v>1201</v>
      </c>
      <c r="J793" s="81" t="s">
        <v>2765</v>
      </c>
      <c r="K793" s="81" t="s">
        <v>2764</v>
      </c>
      <c r="L793" s="81" t="s">
        <v>1217</v>
      </c>
      <c r="M793" s="81" t="s">
        <v>3426</v>
      </c>
      <c r="N793" s="83">
        <f t="shared" si="12"/>
        <v>2220.13</v>
      </c>
      <c r="O793" s="81" t="s">
        <v>1195</v>
      </c>
      <c r="P793" s="81" t="s">
        <v>1194</v>
      </c>
      <c r="Q793" s="81" t="s">
        <v>2761</v>
      </c>
      <c r="S793" s="50" t="s">
        <v>3536</v>
      </c>
    </row>
    <row r="794" spans="1:19" x14ac:dyDescent="0.2">
      <c r="A794" s="81" t="s">
        <v>1787</v>
      </c>
      <c r="B794" s="81" t="s">
        <v>1573</v>
      </c>
      <c r="C794" s="81" t="s">
        <v>2372</v>
      </c>
      <c r="D794" s="81" t="s">
        <v>1502</v>
      </c>
      <c r="E794" s="81" t="s">
        <v>1501</v>
      </c>
      <c r="F794" s="81" t="s">
        <v>1204</v>
      </c>
      <c r="G794" s="81" t="s">
        <v>1203</v>
      </c>
      <c r="H794" s="81" t="s">
        <v>1202</v>
      </c>
      <c r="I794" s="81" t="s">
        <v>1201</v>
      </c>
      <c r="J794" s="81" t="s">
        <v>2765</v>
      </c>
      <c r="K794" s="81" t="s">
        <v>2764</v>
      </c>
      <c r="L794" s="81" t="s">
        <v>1215</v>
      </c>
      <c r="M794" s="81" t="s">
        <v>3424</v>
      </c>
      <c r="N794" s="83">
        <f t="shared" si="12"/>
        <v>2528.75</v>
      </c>
      <c r="O794" s="81" t="s">
        <v>1195</v>
      </c>
      <c r="P794" s="81" t="s">
        <v>1194</v>
      </c>
      <c r="Q794" s="81" t="s">
        <v>2761</v>
      </c>
      <c r="S794" s="50" t="s">
        <v>3535</v>
      </c>
    </row>
    <row r="795" spans="1:19" x14ac:dyDescent="0.2">
      <c r="A795" s="81" t="s">
        <v>1787</v>
      </c>
      <c r="B795" s="81" t="s">
        <v>1573</v>
      </c>
      <c r="C795" s="81" t="s">
        <v>2372</v>
      </c>
      <c r="D795" s="81" t="s">
        <v>1497</v>
      </c>
      <c r="E795" s="81" t="s">
        <v>1496</v>
      </c>
      <c r="F795" s="81" t="s">
        <v>1204</v>
      </c>
      <c r="G795" s="81" t="s">
        <v>1203</v>
      </c>
      <c r="H795" s="81" t="s">
        <v>1202</v>
      </c>
      <c r="I795" s="81" t="s">
        <v>1201</v>
      </c>
      <c r="J795" s="81" t="s">
        <v>2765</v>
      </c>
      <c r="K795" s="81" t="s">
        <v>2764</v>
      </c>
      <c r="L795" s="81" t="s">
        <v>1222</v>
      </c>
      <c r="M795" s="81" t="s">
        <v>3201</v>
      </c>
      <c r="N795" s="83">
        <f t="shared" si="12"/>
        <v>2009</v>
      </c>
      <c r="O795" s="81" t="s">
        <v>1195</v>
      </c>
      <c r="P795" s="81" t="s">
        <v>1194</v>
      </c>
      <c r="Q795" s="81" t="s">
        <v>2761</v>
      </c>
      <c r="S795" s="50" t="s">
        <v>3422</v>
      </c>
    </row>
    <row r="796" spans="1:19" x14ac:dyDescent="0.2">
      <c r="A796" s="81" t="s">
        <v>1787</v>
      </c>
      <c r="B796" s="81" t="s">
        <v>1573</v>
      </c>
      <c r="C796" s="81" t="s">
        <v>2372</v>
      </c>
      <c r="D796" s="81" t="s">
        <v>1497</v>
      </c>
      <c r="E796" s="81" t="s">
        <v>1496</v>
      </c>
      <c r="F796" s="81" t="s">
        <v>1204</v>
      </c>
      <c r="G796" s="81" t="s">
        <v>1203</v>
      </c>
      <c r="H796" s="81" t="s">
        <v>1202</v>
      </c>
      <c r="I796" s="81" t="s">
        <v>1201</v>
      </c>
      <c r="J796" s="81" t="s">
        <v>2765</v>
      </c>
      <c r="K796" s="81" t="s">
        <v>2764</v>
      </c>
      <c r="L796" s="81" t="s">
        <v>1219</v>
      </c>
      <c r="M796" s="81" t="s">
        <v>3421</v>
      </c>
      <c r="N796" s="83">
        <f t="shared" si="12"/>
        <v>4099</v>
      </c>
      <c r="O796" s="81" t="s">
        <v>1195</v>
      </c>
      <c r="P796" s="81" t="s">
        <v>1194</v>
      </c>
      <c r="Q796" s="81" t="s">
        <v>2761</v>
      </c>
      <c r="S796" s="50" t="s">
        <v>3397</v>
      </c>
    </row>
    <row r="797" spans="1:19" x14ac:dyDescent="0.2">
      <c r="A797" s="81" t="s">
        <v>1787</v>
      </c>
      <c r="B797" s="81" t="s">
        <v>1573</v>
      </c>
      <c r="C797" s="81" t="s">
        <v>2372</v>
      </c>
      <c r="D797" s="81" t="s">
        <v>1497</v>
      </c>
      <c r="E797" s="81" t="s">
        <v>1496</v>
      </c>
      <c r="F797" s="81" t="s">
        <v>1204</v>
      </c>
      <c r="G797" s="81" t="s">
        <v>1203</v>
      </c>
      <c r="H797" s="81" t="s">
        <v>1202</v>
      </c>
      <c r="I797" s="81" t="s">
        <v>1201</v>
      </c>
      <c r="J797" s="81" t="s">
        <v>2765</v>
      </c>
      <c r="K797" s="81" t="s">
        <v>2764</v>
      </c>
      <c r="L797" s="81" t="s">
        <v>1217</v>
      </c>
      <c r="M797" s="81" t="s">
        <v>3420</v>
      </c>
      <c r="N797" s="83">
        <f t="shared" si="12"/>
        <v>1849</v>
      </c>
      <c r="O797" s="81" t="s">
        <v>1195</v>
      </c>
      <c r="P797" s="81" t="s">
        <v>1194</v>
      </c>
      <c r="Q797" s="81" t="s">
        <v>2761</v>
      </c>
      <c r="S797" s="50" t="s">
        <v>3100</v>
      </c>
    </row>
    <row r="798" spans="1:19" x14ac:dyDescent="0.2">
      <c r="A798" s="81" t="s">
        <v>1787</v>
      </c>
      <c r="B798" s="81" t="s">
        <v>1573</v>
      </c>
      <c r="C798" s="81" t="s">
        <v>2372</v>
      </c>
      <c r="D798" s="81" t="s">
        <v>1497</v>
      </c>
      <c r="E798" s="81" t="s">
        <v>1496</v>
      </c>
      <c r="F798" s="81" t="s">
        <v>1204</v>
      </c>
      <c r="G798" s="81" t="s">
        <v>1203</v>
      </c>
      <c r="H798" s="81" t="s">
        <v>1202</v>
      </c>
      <c r="I798" s="81" t="s">
        <v>1201</v>
      </c>
      <c r="J798" s="81" t="s">
        <v>2765</v>
      </c>
      <c r="K798" s="81" t="s">
        <v>2764</v>
      </c>
      <c r="L798" s="81" t="s">
        <v>1215</v>
      </c>
      <c r="M798" s="81" t="s">
        <v>2940</v>
      </c>
      <c r="N798" s="83">
        <f t="shared" si="12"/>
        <v>1537</v>
      </c>
      <c r="O798" s="81" t="s">
        <v>1195</v>
      </c>
      <c r="P798" s="81" t="s">
        <v>1194</v>
      </c>
      <c r="Q798" s="81" t="s">
        <v>2761</v>
      </c>
      <c r="S798" s="50" t="s">
        <v>3419</v>
      </c>
    </row>
    <row r="799" spans="1:19" x14ac:dyDescent="0.2">
      <c r="A799" s="81" t="s">
        <v>1787</v>
      </c>
      <c r="B799" s="81" t="s">
        <v>1573</v>
      </c>
      <c r="C799" s="81" t="s">
        <v>2372</v>
      </c>
      <c r="D799" s="81" t="s">
        <v>1480</v>
      </c>
      <c r="E799" s="81" t="s">
        <v>1479</v>
      </c>
      <c r="F799" s="81" t="s">
        <v>1204</v>
      </c>
      <c r="G799" s="81" t="s">
        <v>1203</v>
      </c>
      <c r="H799" s="81" t="s">
        <v>1202</v>
      </c>
      <c r="I799" s="81" t="s">
        <v>1201</v>
      </c>
      <c r="J799" s="81" t="s">
        <v>2765</v>
      </c>
      <c r="K799" s="81" t="s">
        <v>2764</v>
      </c>
      <c r="L799" s="81" t="s">
        <v>1222</v>
      </c>
      <c r="M799" s="81" t="s">
        <v>3534</v>
      </c>
      <c r="N799" s="83">
        <f t="shared" si="12"/>
        <v>21378</v>
      </c>
      <c r="O799" s="81" t="s">
        <v>1195</v>
      </c>
      <c r="P799" s="81" t="s">
        <v>1194</v>
      </c>
      <c r="Q799" s="81" t="s">
        <v>2771</v>
      </c>
      <c r="S799" s="50" t="s">
        <v>3418</v>
      </c>
    </row>
    <row r="800" spans="1:19" x14ac:dyDescent="0.2">
      <c r="A800" s="81" t="s">
        <v>1787</v>
      </c>
      <c r="B800" s="81" t="s">
        <v>1573</v>
      </c>
      <c r="C800" s="81" t="s">
        <v>2372</v>
      </c>
      <c r="D800" s="81" t="s">
        <v>1480</v>
      </c>
      <c r="E800" s="81" t="s">
        <v>1479</v>
      </c>
      <c r="F800" s="81" t="s">
        <v>1204</v>
      </c>
      <c r="G800" s="81" t="s">
        <v>1203</v>
      </c>
      <c r="H800" s="81" t="s">
        <v>1202</v>
      </c>
      <c r="I800" s="81" t="s">
        <v>1201</v>
      </c>
      <c r="J800" s="81" t="s">
        <v>2765</v>
      </c>
      <c r="K800" s="81" t="s">
        <v>2764</v>
      </c>
      <c r="L800" s="81" t="s">
        <v>1219</v>
      </c>
      <c r="M800" s="81" t="s">
        <v>3417</v>
      </c>
      <c r="N800" s="83">
        <f t="shared" si="12"/>
        <v>11000</v>
      </c>
      <c r="O800" s="81" t="s">
        <v>1195</v>
      </c>
      <c r="P800" s="81" t="s">
        <v>1194</v>
      </c>
      <c r="Q800" s="81" t="s">
        <v>2761</v>
      </c>
      <c r="S800" s="50" t="s">
        <v>3416</v>
      </c>
    </row>
    <row r="801" spans="1:19" x14ac:dyDescent="0.2">
      <c r="A801" s="81" t="s">
        <v>1787</v>
      </c>
      <c r="B801" s="81" t="s">
        <v>1573</v>
      </c>
      <c r="C801" s="81" t="s">
        <v>2372</v>
      </c>
      <c r="D801" s="81" t="s">
        <v>1480</v>
      </c>
      <c r="E801" s="81" t="s">
        <v>1479</v>
      </c>
      <c r="F801" s="81" t="s">
        <v>1204</v>
      </c>
      <c r="G801" s="81" t="s">
        <v>1203</v>
      </c>
      <c r="H801" s="81" t="s">
        <v>1202</v>
      </c>
      <c r="I801" s="81" t="s">
        <v>1201</v>
      </c>
      <c r="J801" s="81" t="s">
        <v>2765</v>
      </c>
      <c r="K801" s="81" t="s">
        <v>2764</v>
      </c>
      <c r="L801" s="81" t="s">
        <v>1217</v>
      </c>
      <c r="M801" s="81" t="s">
        <v>3196</v>
      </c>
      <c r="N801" s="83">
        <f t="shared" si="12"/>
        <v>2714</v>
      </c>
      <c r="O801" s="81" t="s">
        <v>1195</v>
      </c>
      <c r="P801" s="81" t="s">
        <v>1194</v>
      </c>
      <c r="Q801" s="81" t="s">
        <v>2761</v>
      </c>
      <c r="S801" s="50" t="s">
        <v>3195</v>
      </c>
    </row>
    <row r="802" spans="1:19" x14ac:dyDescent="0.2">
      <c r="A802" s="81" t="s">
        <v>1787</v>
      </c>
      <c r="B802" s="81" t="s">
        <v>1573</v>
      </c>
      <c r="C802" s="81" t="s">
        <v>2372</v>
      </c>
      <c r="D802" s="81" t="s">
        <v>1480</v>
      </c>
      <c r="E802" s="81" t="s">
        <v>1479</v>
      </c>
      <c r="F802" s="81" t="s">
        <v>1204</v>
      </c>
      <c r="G802" s="81" t="s">
        <v>1203</v>
      </c>
      <c r="H802" s="81" t="s">
        <v>1202</v>
      </c>
      <c r="I802" s="81" t="s">
        <v>1201</v>
      </c>
      <c r="J802" s="81" t="s">
        <v>2765</v>
      </c>
      <c r="K802" s="81" t="s">
        <v>2764</v>
      </c>
      <c r="L802" s="81" t="s">
        <v>1215</v>
      </c>
      <c r="M802" s="81" t="s">
        <v>3414</v>
      </c>
      <c r="N802" s="83">
        <f t="shared" si="12"/>
        <v>1898.06</v>
      </c>
      <c r="O802" s="81" t="s">
        <v>1195</v>
      </c>
      <c r="P802" s="81" t="s">
        <v>1194</v>
      </c>
      <c r="Q802" s="81" t="s">
        <v>2761</v>
      </c>
      <c r="S802" s="50" t="s">
        <v>3533</v>
      </c>
    </row>
    <row r="803" spans="1:19" x14ac:dyDescent="0.2">
      <c r="A803" s="81" t="s">
        <v>1787</v>
      </c>
      <c r="B803" s="81" t="s">
        <v>1573</v>
      </c>
      <c r="C803" s="81" t="s">
        <v>2372</v>
      </c>
      <c r="D803" s="81" t="s">
        <v>1480</v>
      </c>
      <c r="E803" s="81" t="s">
        <v>1479</v>
      </c>
      <c r="F803" s="81" t="s">
        <v>1204</v>
      </c>
      <c r="G803" s="81" t="s">
        <v>1203</v>
      </c>
      <c r="H803" s="81" t="s">
        <v>1202</v>
      </c>
      <c r="I803" s="81" t="s">
        <v>1201</v>
      </c>
      <c r="J803" s="81" t="s">
        <v>2765</v>
      </c>
      <c r="K803" s="81" t="s">
        <v>2764</v>
      </c>
      <c r="L803" s="81" t="s">
        <v>1212</v>
      </c>
      <c r="M803" s="81" t="s">
        <v>3412</v>
      </c>
      <c r="N803" s="83">
        <f t="shared" si="12"/>
        <v>3057.93</v>
      </c>
      <c r="O803" s="81" t="s">
        <v>1195</v>
      </c>
      <c r="P803" s="81" t="s">
        <v>1194</v>
      </c>
      <c r="Q803" s="81" t="s">
        <v>2761</v>
      </c>
      <c r="S803" s="50" t="s">
        <v>3532</v>
      </c>
    </row>
    <row r="804" spans="1:19" x14ac:dyDescent="0.2">
      <c r="A804" s="81" t="s">
        <v>1787</v>
      </c>
      <c r="B804" s="81" t="s">
        <v>1573</v>
      </c>
      <c r="C804" s="81" t="s">
        <v>2372</v>
      </c>
      <c r="D804" s="81" t="s">
        <v>1480</v>
      </c>
      <c r="E804" s="81" t="s">
        <v>1479</v>
      </c>
      <c r="F804" s="81" t="s">
        <v>1204</v>
      </c>
      <c r="G804" s="81" t="s">
        <v>1203</v>
      </c>
      <c r="H804" s="81" t="s">
        <v>1202</v>
      </c>
      <c r="I804" s="81" t="s">
        <v>1201</v>
      </c>
      <c r="J804" s="81" t="s">
        <v>2765</v>
      </c>
      <c r="K804" s="81" t="s">
        <v>2764</v>
      </c>
      <c r="L804" s="81" t="s">
        <v>1198</v>
      </c>
      <c r="M804" s="81" t="s">
        <v>2966</v>
      </c>
      <c r="N804" s="83">
        <f t="shared" si="12"/>
        <v>2275</v>
      </c>
      <c r="O804" s="81" t="s">
        <v>1195</v>
      </c>
      <c r="P804" s="81" t="s">
        <v>1194</v>
      </c>
      <c r="Q804" s="81" t="s">
        <v>2761</v>
      </c>
      <c r="S804" s="50" t="s">
        <v>3531</v>
      </c>
    </row>
    <row r="805" spans="1:19" x14ac:dyDescent="0.2">
      <c r="A805" s="81" t="s">
        <v>1787</v>
      </c>
      <c r="B805" s="81" t="s">
        <v>1573</v>
      </c>
      <c r="C805" s="81" t="s">
        <v>2372</v>
      </c>
      <c r="D805" s="81" t="s">
        <v>1208</v>
      </c>
      <c r="E805" s="81" t="s">
        <v>1470</v>
      </c>
      <c r="F805" s="81" t="s">
        <v>1204</v>
      </c>
      <c r="G805" s="81" t="s">
        <v>1203</v>
      </c>
      <c r="H805" s="81" t="s">
        <v>1202</v>
      </c>
      <c r="I805" s="81" t="s">
        <v>1201</v>
      </c>
      <c r="J805" s="81" t="s">
        <v>2765</v>
      </c>
      <c r="K805" s="81" t="s">
        <v>2764</v>
      </c>
      <c r="L805" s="81" t="s">
        <v>1222</v>
      </c>
      <c r="M805" s="81" t="s">
        <v>3410</v>
      </c>
      <c r="N805" s="83">
        <f t="shared" si="12"/>
        <v>2999</v>
      </c>
      <c r="O805" s="81" t="s">
        <v>1195</v>
      </c>
      <c r="P805" s="81" t="s">
        <v>1194</v>
      </c>
      <c r="Q805" s="81" t="s">
        <v>2761</v>
      </c>
      <c r="S805" s="50" t="s">
        <v>2963</v>
      </c>
    </row>
    <row r="806" spans="1:19" x14ac:dyDescent="0.2">
      <c r="A806" s="81" t="s">
        <v>1787</v>
      </c>
      <c r="B806" s="81" t="s">
        <v>1573</v>
      </c>
      <c r="C806" s="81" t="s">
        <v>2372</v>
      </c>
      <c r="D806" s="81" t="s">
        <v>1208</v>
      </c>
      <c r="E806" s="81" t="s">
        <v>1470</v>
      </c>
      <c r="F806" s="81" t="s">
        <v>1204</v>
      </c>
      <c r="G806" s="81" t="s">
        <v>1203</v>
      </c>
      <c r="H806" s="81" t="s">
        <v>1202</v>
      </c>
      <c r="I806" s="81" t="s">
        <v>1201</v>
      </c>
      <c r="J806" s="81" t="s">
        <v>2765</v>
      </c>
      <c r="K806" s="81" t="s">
        <v>2764</v>
      </c>
      <c r="L806" s="81" t="s">
        <v>1219</v>
      </c>
      <c r="M806" s="81" t="s">
        <v>3409</v>
      </c>
      <c r="N806" s="83">
        <f t="shared" si="12"/>
        <v>1849</v>
      </c>
      <c r="O806" s="81" t="s">
        <v>1195</v>
      </c>
      <c r="P806" s="81" t="s">
        <v>1194</v>
      </c>
      <c r="Q806" s="81" t="s">
        <v>2761</v>
      </c>
      <c r="S806" s="50" t="s">
        <v>3100</v>
      </c>
    </row>
    <row r="807" spans="1:19" x14ac:dyDescent="0.2">
      <c r="A807" s="81" t="s">
        <v>1787</v>
      </c>
      <c r="B807" s="81" t="s">
        <v>1573</v>
      </c>
      <c r="C807" s="81" t="s">
        <v>2372</v>
      </c>
      <c r="D807" s="81" t="s">
        <v>1208</v>
      </c>
      <c r="E807" s="81" t="s">
        <v>1470</v>
      </c>
      <c r="F807" s="81" t="s">
        <v>1204</v>
      </c>
      <c r="G807" s="81" t="s">
        <v>1203</v>
      </c>
      <c r="H807" s="81" t="s">
        <v>1202</v>
      </c>
      <c r="I807" s="81" t="s">
        <v>1201</v>
      </c>
      <c r="J807" s="81" t="s">
        <v>2765</v>
      </c>
      <c r="K807" s="81" t="s">
        <v>2764</v>
      </c>
      <c r="L807" s="81" t="s">
        <v>1217</v>
      </c>
      <c r="M807" s="81" t="s">
        <v>3530</v>
      </c>
      <c r="N807" s="83">
        <f t="shared" si="12"/>
        <v>34500</v>
      </c>
      <c r="O807" s="81" t="s">
        <v>1195</v>
      </c>
      <c r="P807" s="81" t="s">
        <v>1194</v>
      </c>
      <c r="Q807" s="81" t="s">
        <v>2771</v>
      </c>
      <c r="S807" s="50" t="s">
        <v>3529</v>
      </c>
    </row>
    <row r="808" spans="1:19" x14ac:dyDescent="0.2">
      <c r="A808" s="81" t="s">
        <v>1787</v>
      </c>
      <c r="B808" s="81" t="s">
        <v>1573</v>
      </c>
      <c r="C808" s="81" t="s">
        <v>2372</v>
      </c>
      <c r="D808" s="81" t="s">
        <v>1208</v>
      </c>
      <c r="E808" s="81" t="s">
        <v>1470</v>
      </c>
      <c r="F808" s="81" t="s">
        <v>1204</v>
      </c>
      <c r="G808" s="81" t="s">
        <v>1203</v>
      </c>
      <c r="H808" s="81" t="s">
        <v>1202</v>
      </c>
      <c r="I808" s="81" t="s">
        <v>1201</v>
      </c>
      <c r="J808" s="81" t="s">
        <v>2765</v>
      </c>
      <c r="K808" s="81" t="s">
        <v>2764</v>
      </c>
      <c r="L808" s="81" t="s">
        <v>1215</v>
      </c>
      <c r="M808" s="81" t="s">
        <v>3408</v>
      </c>
      <c r="N808" s="83">
        <f t="shared" si="12"/>
        <v>2799</v>
      </c>
      <c r="O808" s="81" t="s">
        <v>1195</v>
      </c>
      <c r="P808" s="81" t="s">
        <v>1194</v>
      </c>
      <c r="Q808" s="81" t="s">
        <v>2761</v>
      </c>
      <c r="S808" s="50" t="s">
        <v>2762</v>
      </c>
    </row>
    <row r="809" spans="1:19" x14ac:dyDescent="0.2">
      <c r="A809" s="81" t="s">
        <v>1787</v>
      </c>
      <c r="B809" s="81" t="s">
        <v>1573</v>
      </c>
      <c r="C809" s="81" t="s">
        <v>2372</v>
      </c>
      <c r="D809" s="81" t="s">
        <v>1465</v>
      </c>
      <c r="E809" s="81" t="s">
        <v>1464</v>
      </c>
      <c r="F809" s="81" t="s">
        <v>1204</v>
      </c>
      <c r="G809" s="81" t="s">
        <v>1203</v>
      </c>
      <c r="H809" s="81" t="s">
        <v>1202</v>
      </c>
      <c r="I809" s="81" t="s">
        <v>1201</v>
      </c>
      <c r="J809" s="81" t="s">
        <v>2765</v>
      </c>
      <c r="K809" s="81" t="s">
        <v>2764</v>
      </c>
      <c r="L809" s="81" t="s">
        <v>1222</v>
      </c>
      <c r="M809" s="81" t="s">
        <v>3159</v>
      </c>
      <c r="N809" s="83">
        <f t="shared" si="12"/>
        <v>2899</v>
      </c>
      <c r="O809" s="81" t="s">
        <v>1195</v>
      </c>
      <c r="P809" s="81" t="s">
        <v>1194</v>
      </c>
      <c r="Q809" s="81" t="s">
        <v>2761</v>
      </c>
      <c r="S809" s="50" t="s">
        <v>3342</v>
      </c>
    </row>
    <row r="810" spans="1:19" x14ac:dyDescent="0.2">
      <c r="A810" s="81" t="s">
        <v>1787</v>
      </c>
      <c r="B810" s="81" t="s">
        <v>1573</v>
      </c>
      <c r="C810" s="81" t="s">
        <v>2372</v>
      </c>
      <c r="D810" s="81" t="s">
        <v>1465</v>
      </c>
      <c r="E810" s="81" t="s">
        <v>1464</v>
      </c>
      <c r="F810" s="81" t="s">
        <v>1204</v>
      </c>
      <c r="G810" s="81" t="s">
        <v>1203</v>
      </c>
      <c r="H810" s="81" t="s">
        <v>1202</v>
      </c>
      <c r="I810" s="81" t="s">
        <v>1201</v>
      </c>
      <c r="J810" s="81" t="s">
        <v>2765</v>
      </c>
      <c r="K810" s="81" t="s">
        <v>2764</v>
      </c>
      <c r="L810" s="81" t="s">
        <v>1219</v>
      </c>
      <c r="M810" s="81" t="s">
        <v>3188</v>
      </c>
      <c r="N810" s="83">
        <f t="shared" si="12"/>
        <v>6514.66</v>
      </c>
      <c r="O810" s="81" t="s">
        <v>1195</v>
      </c>
      <c r="P810" s="81" t="s">
        <v>1194</v>
      </c>
      <c r="Q810" s="81" t="s">
        <v>2761</v>
      </c>
      <c r="S810" s="50" t="s">
        <v>3528</v>
      </c>
    </row>
    <row r="811" spans="1:19" x14ac:dyDescent="0.2">
      <c r="A811" s="81" t="s">
        <v>1787</v>
      </c>
      <c r="B811" s="81" t="s">
        <v>1573</v>
      </c>
      <c r="C811" s="81" t="s">
        <v>2372</v>
      </c>
      <c r="D811" s="81" t="s">
        <v>1465</v>
      </c>
      <c r="E811" s="81" t="s">
        <v>1464</v>
      </c>
      <c r="F811" s="81" t="s">
        <v>1204</v>
      </c>
      <c r="G811" s="81" t="s">
        <v>1203</v>
      </c>
      <c r="H811" s="81" t="s">
        <v>1202</v>
      </c>
      <c r="I811" s="81" t="s">
        <v>1201</v>
      </c>
      <c r="J811" s="81" t="s">
        <v>2765</v>
      </c>
      <c r="K811" s="81" t="s">
        <v>2764</v>
      </c>
      <c r="L811" s="81" t="s">
        <v>1217</v>
      </c>
      <c r="M811" s="81" t="s">
        <v>3186</v>
      </c>
      <c r="N811" s="83">
        <f t="shared" si="12"/>
        <v>20999</v>
      </c>
      <c r="O811" s="81" t="s">
        <v>1195</v>
      </c>
      <c r="P811" s="81" t="s">
        <v>1194</v>
      </c>
      <c r="Q811" s="81" t="s">
        <v>2771</v>
      </c>
      <c r="S811" s="50" t="s">
        <v>2954</v>
      </c>
    </row>
    <row r="812" spans="1:19" x14ac:dyDescent="0.2">
      <c r="A812" s="81" t="s">
        <v>1787</v>
      </c>
      <c r="B812" s="81" t="s">
        <v>1573</v>
      </c>
      <c r="C812" s="81" t="s">
        <v>2372</v>
      </c>
      <c r="D812" s="81" t="s">
        <v>1465</v>
      </c>
      <c r="E812" s="81" t="s">
        <v>1464</v>
      </c>
      <c r="F812" s="81" t="s">
        <v>1204</v>
      </c>
      <c r="G812" s="81" t="s">
        <v>1203</v>
      </c>
      <c r="H812" s="81" t="s">
        <v>1202</v>
      </c>
      <c r="I812" s="81" t="s">
        <v>1201</v>
      </c>
      <c r="J812" s="81" t="s">
        <v>2765</v>
      </c>
      <c r="K812" s="81" t="s">
        <v>2764</v>
      </c>
      <c r="L812" s="81" t="s">
        <v>1215</v>
      </c>
      <c r="M812" s="81" t="s">
        <v>3405</v>
      </c>
      <c r="N812" s="83">
        <f t="shared" si="12"/>
        <v>1542.02</v>
      </c>
      <c r="O812" s="81" t="s">
        <v>1195</v>
      </c>
      <c r="P812" s="81" t="s">
        <v>1194</v>
      </c>
      <c r="Q812" s="81" t="s">
        <v>2761</v>
      </c>
      <c r="S812" s="50" t="s">
        <v>3527</v>
      </c>
    </row>
    <row r="813" spans="1:19" x14ac:dyDescent="0.2">
      <c r="A813" s="81" t="s">
        <v>1787</v>
      </c>
      <c r="B813" s="81" t="s">
        <v>1573</v>
      </c>
      <c r="C813" s="81" t="s">
        <v>2372</v>
      </c>
      <c r="D813" s="81" t="s">
        <v>1459</v>
      </c>
      <c r="E813" s="81" t="s">
        <v>1458</v>
      </c>
      <c r="F813" s="81" t="s">
        <v>1204</v>
      </c>
      <c r="G813" s="81" t="s">
        <v>1203</v>
      </c>
      <c r="H813" s="81" t="s">
        <v>1202</v>
      </c>
      <c r="I813" s="81" t="s">
        <v>1201</v>
      </c>
      <c r="J813" s="81" t="s">
        <v>2765</v>
      </c>
      <c r="K813" s="81" t="s">
        <v>2764</v>
      </c>
      <c r="L813" s="81" t="s">
        <v>1222</v>
      </c>
      <c r="M813" s="81" t="s">
        <v>3182</v>
      </c>
      <c r="N813" s="83">
        <f t="shared" si="12"/>
        <v>23700</v>
      </c>
      <c r="O813" s="81" t="s">
        <v>1195</v>
      </c>
      <c r="P813" s="81" t="s">
        <v>1194</v>
      </c>
      <c r="Q813" s="81" t="s">
        <v>2771</v>
      </c>
      <c r="S813" s="50" t="s">
        <v>3403</v>
      </c>
    </row>
    <row r="814" spans="1:19" x14ac:dyDescent="0.2">
      <c r="A814" s="81" t="s">
        <v>1787</v>
      </c>
      <c r="B814" s="81" t="s">
        <v>1573</v>
      </c>
      <c r="C814" s="81" t="s">
        <v>2372</v>
      </c>
      <c r="D814" s="81" t="s">
        <v>1459</v>
      </c>
      <c r="E814" s="81" t="s">
        <v>1458</v>
      </c>
      <c r="F814" s="81" t="s">
        <v>1204</v>
      </c>
      <c r="G814" s="81" t="s">
        <v>1203</v>
      </c>
      <c r="H814" s="81" t="s">
        <v>1202</v>
      </c>
      <c r="I814" s="81" t="s">
        <v>1201</v>
      </c>
      <c r="J814" s="81" t="s">
        <v>2765</v>
      </c>
      <c r="K814" s="81" t="s">
        <v>2764</v>
      </c>
      <c r="L814" s="81" t="s">
        <v>1219</v>
      </c>
      <c r="M814" s="81" t="s">
        <v>3526</v>
      </c>
      <c r="N814" s="83">
        <f t="shared" si="12"/>
        <v>2223</v>
      </c>
      <c r="O814" s="81" t="s">
        <v>1195</v>
      </c>
      <c r="P814" s="81" t="s">
        <v>1194</v>
      </c>
      <c r="Q814" s="81" t="s">
        <v>2761</v>
      </c>
      <c r="S814" s="50" t="s">
        <v>3525</v>
      </c>
    </row>
    <row r="815" spans="1:19" x14ac:dyDescent="0.2">
      <c r="A815" s="81" t="s">
        <v>1787</v>
      </c>
      <c r="B815" s="81" t="s">
        <v>1573</v>
      </c>
      <c r="C815" s="81" t="s">
        <v>2372</v>
      </c>
      <c r="D815" s="81" t="s">
        <v>1459</v>
      </c>
      <c r="E815" s="81" t="s">
        <v>1458</v>
      </c>
      <c r="F815" s="81" t="s">
        <v>1204</v>
      </c>
      <c r="G815" s="81" t="s">
        <v>1203</v>
      </c>
      <c r="H815" s="81" t="s">
        <v>1202</v>
      </c>
      <c r="I815" s="81" t="s">
        <v>1201</v>
      </c>
      <c r="J815" s="81" t="s">
        <v>2765</v>
      </c>
      <c r="K815" s="81" t="s">
        <v>2764</v>
      </c>
      <c r="L815" s="81" t="s">
        <v>1217</v>
      </c>
      <c r="M815" s="81" t="s">
        <v>3524</v>
      </c>
      <c r="N815" s="83">
        <f t="shared" si="12"/>
        <v>2599</v>
      </c>
      <c r="O815" s="81" t="s">
        <v>1195</v>
      </c>
      <c r="P815" s="81" t="s">
        <v>1194</v>
      </c>
      <c r="Q815" s="81" t="s">
        <v>2761</v>
      </c>
      <c r="S815" s="50" t="s">
        <v>2840</v>
      </c>
    </row>
    <row r="816" spans="1:19" x14ac:dyDescent="0.2">
      <c r="A816" s="81" t="s">
        <v>1787</v>
      </c>
      <c r="B816" s="81" t="s">
        <v>1573</v>
      </c>
      <c r="C816" s="81" t="s">
        <v>2372</v>
      </c>
      <c r="D816" s="81" t="s">
        <v>1459</v>
      </c>
      <c r="E816" s="81" t="s">
        <v>1458</v>
      </c>
      <c r="F816" s="81" t="s">
        <v>1204</v>
      </c>
      <c r="G816" s="81" t="s">
        <v>1203</v>
      </c>
      <c r="H816" s="81" t="s">
        <v>1202</v>
      </c>
      <c r="I816" s="81" t="s">
        <v>1201</v>
      </c>
      <c r="J816" s="81" t="s">
        <v>2765</v>
      </c>
      <c r="K816" s="81" t="s">
        <v>2764</v>
      </c>
      <c r="L816" s="81" t="s">
        <v>1215</v>
      </c>
      <c r="M816" s="81" t="s">
        <v>2947</v>
      </c>
      <c r="N816" s="83">
        <f t="shared" si="12"/>
        <v>2300</v>
      </c>
      <c r="O816" s="81" t="s">
        <v>1195</v>
      </c>
      <c r="P816" s="81" t="s">
        <v>1194</v>
      </c>
      <c r="Q816" s="81" t="s">
        <v>2761</v>
      </c>
      <c r="S816" s="50" t="s">
        <v>3523</v>
      </c>
    </row>
    <row r="817" spans="1:19" x14ac:dyDescent="0.2">
      <c r="A817" s="81" t="s">
        <v>1787</v>
      </c>
      <c r="B817" s="81" t="s">
        <v>1573</v>
      </c>
      <c r="C817" s="81" t="s">
        <v>2372</v>
      </c>
      <c r="D817" s="81" t="s">
        <v>1452</v>
      </c>
      <c r="E817" s="81" t="s">
        <v>1451</v>
      </c>
      <c r="F817" s="81" t="s">
        <v>1204</v>
      </c>
      <c r="G817" s="81" t="s">
        <v>1203</v>
      </c>
      <c r="H817" s="81" t="s">
        <v>1202</v>
      </c>
      <c r="I817" s="81" t="s">
        <v>1201</v>
      </c>
      <c r="J817" s="81" t="s">
        <v>2765</v>
      </c>
      <c r="K817" s="81" t="s">
        <v>2764</v>
      </c>
      <c r="L817" s="81" t="s">
        <v>1222</v>
      </c>
      <c r="M817" s="81" t="s">
        <v>3398</v>
      </c>
      <c r="N817" s="83">
        <f t="shared" si="12"/>
        <v>4099</v>
      </c>
      <c r="O817" s="81" t="s">
        <v>1195</v>
      </c>
      <c r="P817" s="81" t="s">
        <v>1194</v>
      </c>
      <c r="Q817" s="81" t="s">
        <v>2761</v>
      </c>
      <c r="S817" s="50" t="s">
        <v>3397</v>
      </c>
    </row>
    <row r="818" spans="1:19" x14ac:dyDescent="0.2">
      <c r="A818" s="81" t="s">
        <v>1787</v>
      </c>
      <c r="B818" s="81" t="s">
        <v>1573</v>
      </c>
      <c r="C818" s="81" t="s">
        <v>2372</v>
      </c>
      <c r="D818" s="81" t="s">
        <v>1452</v>
      </c>
      <c r="E818" s="81" t="s">
        <v>1451</v>
      </c>
      <c r="F818" s="81" t="s">
        <v>1204</v>
      </c>
      <c r="G818" s="81" t="s">
        <v>1203</v>
      </c>
      <c r="H818" s="81" t="s">
        <v>1202</v>
      </c>
      <c r="I818" s="81" t="s">
        <v>1201</v>
      </c>
      <c r="J818" s="81" t="s">
        <v>2765</v>
      </c>
      <c r="K818" s="81" t="s">
        <v>2764</v>
      </c>
      <c r="L818" s="81" t="s">
        <v>1219</v>
      </c>
      <c r="M818" s="81" t="s">
        <v>3175</v>
      </c>
      <c r="N818" s="83">
        <f t="shared" si="12"/>
        <v>2599</v>
      </c>
      <c r="O818" s="81" t="s">
        <v>1195</v>
      </c>
      <c r="P818" s="81" t="s">
        <v>1194</v>
      </c>
      <c r="Q818" s="81" t="s">
        <v>2761</v>
      </c>
      <c r="S818" s="50" t="s">
        <v>2840</v>
      </c>
    </row>
    <row r="819" spans="1:19" x14ac:dyDescent="0.2">
      <c r="A819" s="81" t="s">
        <v>1787</v>
      </c>
      <c r="B819" s="81" t="s">
        <v>1573</v>
      </c>
      <c r="C819" s="81" t="s">
        <v>2372</v>
      </c>
      <c r="D819" s="81" t="s">
        <v>1452</v>
      </c>
      <c r="E819" s="81" t="s">
        <v>1451</v>
      </c>
      <c r="F819" s="81" t="s">
        <v>1204</v>
      </c>
      <c r="G819" s="81" t="s">
        <v>1203</v>
      </c>
      <c r="H819" s="81" t="s">
        <v>1202</v>
      </c>
      <c r="I819" s="81" t="s">
        <v>1201</v>
      </c>
      <c r="J819" s="81" t="s">
        <v>2765</v>
      </c>
      <c r="K819" s="81" t="s">
        <v>2764</v>
      </c>
      <c r="L819" s="81" t="s">
        <v>1217</v>
      </c>
      <c r="M819" s="81" t="s">
        <v>2822</v>
      </c>
      <c r="N819" s="83">
        <f t="shared" si="12"/>
        <v>3999</v>
      </c>
      <c r="O819" s="81" t="s">
        <v>1195</v>
      </c>
      <c r="P819" s="81" t="s">
        <v>1194</v>
      </c>
      <c r="Q819" s="81" t="s">
        <v>2761</v>
      </c>
      <c r="S819" s="50" t="s">
        <v>3247</v>
      </c>
    </row>
    <row r="820" spans="1:19" x14ac:dyDescent="0.2">
      <c r="A820" s="81" t="s">
        <v>1787</v>
      </c>
      <c r="B820" s="81" t="s">
        <v>1573</v>
      </c>
      <c r="C820" s="81" t="s">
        <v>2372</v>
      </c>
      <c r="D820" s="81" t="s">
        <v>1452</v>
      </c>
      <c r="E820" s="81" t="s">
        <v>1451</v>
      </c>
      <c r="F820" s="81" t="s">
        <v>1204</v>
      </c>
      <c r="G820" s="81" t="s">
        <v>1203</v>
      </c>
      <c r="H820" s="81" t="s">
        <v>1202</v>
      </c>
      <c r="I820" s="81" t="s">
        <v>1201</v>
      </c>
      <c r="J820" s="81" t="s">
        <v>2765</v>
      </c>
      <c r="K820" s="81" t="s">
        <v>2764</v>
      </c>
      <c r="L820" s="81" t="s">
        <v>1215</v>
      </c>
      <c r="M820" s="81" t="s">
        <v>3284</v>
      </c>
      <c r="N820" s="83">
        <f t="shared" si="12"/>
        <v>293602.5</v>
      </c>
      <c r="O820" s="81" t="s">
        <v>1195</v>
      </c>
      <c r="P820" s="81" t="s">
        <v>1194</v>
      </c>
      <c r="Q820" s="81" t="s">
        <v>2771</v>
      </c>
      <c r="S820" s="50" t="s">
        <v>3522</v>
      </c>
    </row>
    <row r="821" spans="1:19" x14ac:dyDescent="0.2">
      <c r="A821" s="81" t="s">
        <v>1787</v>
      </c>
      <c r="B821" s="81" t="s">
        <v>1573</v>
      </c>
      <c r="C821" s="81" t="s">
        <v>2372</v>
      </c>
      <c r="D821" s="81" t="s">
        <v>1443</v>
      </c>
      <c r="E821" s="81" t="s">
        <v>1442</v>
      </c>
      <c r="F821" s="81" t="s">
        <v>1204</v>
      </c>
      <c r="G821" s="81" t="s">
        <v>1203</v>
      </c>
      <c r="H821" s="81" t="s">
        <v>1202</v>
      </c>
      <c r="I821" s="81" t="s">
        <v>1201</v>
      </c>
      <c r="J821" s="81" t="s">
        <v>2765</v>
      </c>
      <c r="K821" s="81" t="s">
        <v>2764</v>
      </c>
      <c r="L821" s="81" t="s">
        <v>1222</v>
      </c>
      <c r="M821" s="81" t="s">
        <v>2940</v>
      </c>
      <c r="N821" s="83">
        <f t="shared" si="12"/>
        <v>1708.93</v>
      </c>
      <c r="O821" s="81" t="s">
        <v>1195</v>
      </c>
      <c r="P821" s="81" t="s">
        <v>1194</v>
      </c>
      <c r="Q821" s="81" t="s">
        <v>2761</v>
      </c>
      <c r="S821" s="50" t="s">
        <v>3521</v>
      </c>
    </row>
    <row r="822" spans="1:19" x14ac:dyDescent="0.2">
      <c r="A822" s="81" t="s">
        <v>1787</v>
      </c>
      <c r="B822" s="81" t="s">
        <v>1573</v>
      </c>
      <c r="C822" s="81" t="s">
        <v>2372</v>
      </c>
      <c r="D822" s="81" t="s">
        <v>1443</v>
      </c>
      <c r="E822" s="81" t="s">
        <v>1442</v>
      </c>
      <c r="F822" s="81" t="s">
        <v>1204</v>
      </c>
      <c r="G822" s="81" t="s">
        <v>1203</v>
      </c>
      <c r="H822" s="81" t="s">
        <v>1202</v>
      </c>
      <c r="I822" s="81" t="s">
        <v>1201</v>
      </c>
      <c r="J822" s="81" t="s">
        <v>2765</v>
      </c>
      <c r="K822" s="81" t="s">
        <v>2764</v>
      </c>
      <c r="L822" s="81" t="s">
        <v>1219</v>
      </c>
      <c r="M822" s="81" t="s">
        <v>3394</v>
      </c>
      <c r="N822" s="83">
        <f t="shared" si="12"/>
        <v>1562.05</v>
      </c>
      <c r="O822" s="81" t="s">
        <v>1195</v>
      </c>
      <c r="P822" s="81" t="s">
        <v>1194</v>
      </c>
      <c r="Q822" s="81" t="s">
        <v>2761</v>
      </c>
      <c r="S822" s="50" t="s">
        <v>3520</v>
      </c>
    </row>
    <row r="823" spans="1:19" x14ac:dyDescent="0.2">
      <c r="A823" s="81" t="s">
        <v>1787</v>
      </c>
      <c r="B823" s="81" t="s">
        <v>1573</v>
      </c>
      <c r="C823" s="81" t="s">
        <v>2372</v>
      </c>
      <c r="D823" s="81" t="s">
        <v>1443</v>
      </c>
      <c r="E823" s="81" t="s">
        <v>1442</v>
      </c>
      <c r="F823" s="81" t="s">
        <v>1204</v>
      </c>
      <c r="G823" s="81" t="s">
        <v>1203</v>
      </c>
      <c r="H823" s="81" t="s">
        <v>1202</v>
      </c>
      <c r="I823" s="81" t="s">
        <v>1201</v>
      </c>
      <c r="J823" s="81" t="s">
        <v>2765</v>
      </c>
      <c r="K823" s="81" t="s">
        <v>2764</v>
      </c>
      <c r="L823" s="81" t="s">
        <v>1217</v>
      </c>
      <c r="M823" s="81" t="s">
        <v>3172</v>
      </c>
      <c r="N823" s="83">
        <f t="shared" si="12"/>
        <v>2999</v>
      </c>
      <c r="O823" s="81" t="s">
        <v>1195</v>
      </c>
      <c r="P823" s="81" t="s">
        <v>1194</v>
      </c>
      <c r="Q823" s="81" t="s">
        <v>2761</v>
      </c>
      <c r="S823" s="50" t="s">
        <v>2963</v>
      </c>
    </row>
    <row r="824" spans="1:19" x14ac:dyDescent="0.2">
      <c r="A824" s="81" t="s">
        <v>1787</v>
      </c>
      <c r="B824" s="81" t="s">
        <v>1573</v>
      </c>
      <c r="C824" s="81" t="s">
        <v>2372</v>
      </c>
      <c r="D824" s="81" t="s">
        <v>1443</v>
      </c>
      <c r="E824" s="81" t="s">
        <v>1442</v>
      </c>
      <c r="F824" s="81" t="s">
        <v>1204</v>
      </c>
      <c r="G824" s="81" t="s">
        <v>1203</v>
      </c>
      <c r="H824" s="81" t="s">
        <v>1202</v>
      </c>
      <c r="I824" s="81" t="s">
        <v>1201</v>
      </c>
      <c r="J824" s="81" t="s">
        <v>2765</v>
      </c>
      <c r="K824" s="81" t="s">
        <v>2764</v>
      </c>
      <c r="L824" s="81" t="s">
        <v>1215</v>
      </c>
      <c r="M824" s="81" t="s">
        <v>3393</v>
      </c>
      <c r="N824" s="83">
        <f t="shared" si="12"/>
        <v>2499</v>
      </c>
      <c r="O824" s="81" t="s">
        <v>1195</v>
      </c>
      <c r="P824" s="81" t="s">
        <v>1194</v>
      </c>
      <c r="Q824" s="81" t="s">
        <v>2761</v>
      </c>
      <c r="S824" s="50" t="s">
        <v>2934</v>
      </c>
    </row>
    <row r="825" spans="1:19" x14ac:dyDescent="0.2">
      <c r="A825" s="81" t="s">
        <v>1787</v>
      </c>
      <c r="B825" s="81" t="s">
        <v>1573</v>
      </c>
      <c r="C825" s="81" t="s">
        <v>2372</v>
      </c>
      <c r="D825" s="81" t="s">
        <v>1436</v>
      </c>
      <c r="E825" s="81" t="s">
        <v>1435</v>
      </c>
      <c r="F825" s="81" t="s">
        <v>1204</v>
      </c>
      <c r="G825" s="81" t="s">
        <v>1203</v>
      </c>
      <c r="H825" s="81" t="s">
        <v>1202</v>
      </c>
      <c r="I825" s="81" t="s">
        <v>1201</v>
      </c>
      <c r="J825" s="81" t="s">
        <v>2765</v>
      </c>
      <c r="K825" s="81" t="s">
        <v>2764</v>
      </c>
      <c r="L825" s="81" t="s">
        <v>1222</v>
      </c>
      <c r="M825" s="81" t="s">
        <v>2933</v>
      </c>
      <c r="N825" s="83">
        <f t="shared" si="12"/>
        <v>1200</v>
      </c>
      <c r="O825" s="81" t="s">
        <v>1195</v>
      </c>
      <c r="P825" s="81" t="s">
        <v>1194</v>
      </c>
      <c r="Q825" s="81" t="s">
        <v>2761</v>
      </c>
      <c r="S825" s="50" t="s">
        <v>2932</v>
      </c>
    </row>
    <row r="826" spans="1:19" x14ac:dyDescent="0.2">
      <c r="A826" s="81" t="s">
        <v>1787</v>
      </c>
      <c r="B826" s="81" t="s">
        <v>1573</v>
      </c>
      <c r="C826" s="81" t="s">
        <v>2372</v>
      </c>
      <c r="D826" s="81" t="s">
        <v>1436</v>
      </c>
      <c r="E826" s="81" t="s">
        <v>1435</v>
      </c>
      <c r="F826" s="81" t="s">
        <v>1204</v>
      </c>
      <c r="G826" s="81" t="s">
        <v>1203</v>
      </c>
      <c r="H826" s="81" t="s">
        <v>1202</v>
      </c>
      <c r="I826" s="81" t="s">
        <v>1201</v>
      </c>
      <c r="J826" s="81" t="s">
        <v>2765</v>
      </c>
      <c r="K826" s="81" t="s">
        <v>2764</v>
      </c>
      <c r="L826" s="81" t="s">
        <v>1219</v>
      </c>
      <c r="M826" s="81" t="s">
        <v>3170</v>
      </c>
      <c r="N826" s="83">
        <f t="shared" si="12"/>
        <v>15199</v>
      </c>
      <c r="O826" s="81" t="s">
        <v>1195</v>
      </c>
      <c r="P826" s="81" t="s">
        <v>1194</v>
      </c>
      <c r="Q826" s="81" t="s">
        <v>2771</v>
      </c>
      <c r="S826" s="50" t="s">
        <v>3391</v>
      </c>
    </row>
    <row r="827" spans="1:19" x14ac:dyDescent="0.2">
      <c r="A827" s="81" t="s">
        <v>1787</v>
      </c>
      <c r="B827" s="81" t="s">
        <v>1573</v>
      </c>
      <c r="C827" s="81" t="s">
        <v>2372</v>
      </c>
      <c r="D827" s="81" t="s">
        <v>1436</v>
      </c>
      <c r="E827" s="81" t="s">
        <v>1435</v>
      </c>
      <c r="F827" s="81" t="s">
        <v>1204</v>
      </c>
      <c r="G827" s="81" t="s">
        <v>1203</v>
      </c>
      <c r="H827" s="81" t="s">
        <v>1202</v>
      </c>
      <c r="I827" s="81" t="s">
        <v>1201</v>
      </c>
      <c r="J827" s="81" t="s">
        <v>2765</v>
      </c>
      <c r="K827" s="81" t="s">
        <v>2764</v>
      </c>
      <c r="L827" s="81" t="s">
        <v>1217</v>
      </c>
      <c r="M827" s="81" t="s">
        <v>3519</v>
      </c>
      <c r="N827" s="83">
        <f t="shared" si="12"/>
        <v>2599</v>
      </c>
      <c r="O827" s="81" t="s">
        <v>1195</v>
      </c>
      <c r="P827" s="81" t="s">
        <v>1194</v>
      </c>
      <c r="Q827" s="81" t="s">
        <v>2761</v>
      </c>
      <c r="S827" s="50" t="s">
        <v>2840</v>
      </c>
    </row>
    <row r="828" spans="1:19" x14ac:dyDescent="0.2">
      <c r="A828" s="81" t="s">
        <v>1787</v>
      </c>
      <c r="B828" s="81" t="s">
        <v>1573</v>
      </c>
      <c r="C828" s="81" t="s">
        <v>2372</v>
      </c>
      <c r="D828" s="81" t="s">
        <v>1436</v>
      </c>
      <c r="E828" s="81" t="s">
        <v>1435</v>
      </c>
      <c r="F828" s="81" t="s">
        <v>1204</v>
      </c>
      <c r="G828" s="81" t="s">
        <v>1203</v>
      </c>
      <c r="H828" s="81" t="s">
        <v>1202</v>
      </c>
      <c r="I828" s="81" t="s">
        <v>1201</v>
      </c>
      <c r="J828" s="81" t="s">
        <v>2765</v>
      </c>
      <c r="K828" s="81" t="s">
        <v>2764</v>
      </c>
      <c r="L828" s="81" t="s">
        <v>1215</v>
      </c>
      <c r="M828" s="81" t="s">
        <v>3167</v>
      </c>
      <c r="N828" s="83">
        <f t="shared" si="12"/>
        <v>3999</v>
      </c>
      <c r="O828" s="81" t="s">
        <v>1195</v>
      </c>
      <c r="P828" s="81" t="s">
        <v>1194</v>
      </c>
      <c r="Q828" s="81" t="s">
        <v>2761</v>
      </c>
      <c r="S828" s="50" t="s">
        <v>3247</v>
      </c>
    </row>
    <row r="829" spans="1:19" x14ac:dyDescent="0.2">
      <c r="A829" s="81" t="s">
        <v>1787</v>
      </c>
      <c r="B829" s="81" t="s">
        <v>1573</v>
      </c>
      <c r="C829" s="81" t="s">
        <v>2372</v>
      </c>
      <c r="D829" s="81" t="s">
        <v>1430</v>
      </c>
      <c r="E829" s="81" t="s">
        <v>1429</v>
      </c>
      <c r="F829" s="81" t="s">
        <v>1204</v>
      </c>
      <c r="G829" s="81" t="s">
        <v>1203</v>
      </c>
      <c r="H829" s="81" t="s">
        <v>1202</v>
      </c>
      <c r="I829" s="81" t="s">
        <v>1201</v>
      </c>
      <c r="J829" s="81" t="s">
        <v>2765</v>
      </c>
      <c r="K829" s="81" t="s">
        <v>2764</v>
      </c>
      <c r="L829" s="81" t="s">
        <v>1222</v>
      </c>
      <c r="M829" s="81" t="s">
        <v>3389</v>
      </c>
      <c r="N829" s="83">
        <f t="shared" si="12"/>
        <v>2899</v>
      </c>
      <c r="O829" s="81" t="s">
        <v>1195</v>
      </c>
      <c r="P829" s="81" t="s">
        <v>1194</v>
      </c>
      <c r="Q829" s="81" t="s">
        <v>2761</v>
      </c>
      <c r="S829" s="50" t="s">
        <v>3342</v>
      </c>
    </row>
    <row r="830" spans="1:19" x14ac:dyDescent="0.2">
      <c r="A830" s="81" t="s">
        <v>1787</v>
      </c>
      <c r="B830" s="81" t="s">
        <v>1573</v>
      </c>
      <c r="C830" s="81" t="s">
        <v>2372</v>
      </c>
      <c r="D830" s="81" t="s">
        <v>1430</v>
      </c>
      <c r="E830" s="81" t="s">
        <v>1429</v>
      </c>
      <c r="F830" s="81" t="s">
        <v>1204</v>
      </c>
      <c r="G830" s="81" t="s">
        <v>1203</v>
      </c>
      <c r="H830" s="81" t="s">
        <v>1202</v>
      </c>
      <c r="I830" s="81" t="s">
        <v>1201</v>
      </c>
      <c r="J830" s="81" t="s">
        <v>2765</v>
      </c>
      <c r="K830" s="81" t="s">
        <v>2764</v>
      </c>
      <c r="L830" s="81" t="s">
        <v>1219</v>
      </c>
      <c r="M830" s="81" t="s">
        <v>2925</v>
      </c>
      <c r="N830" s="83">
        <f t="shared" si="12"/>
        <v>1149</v>
      </c>
      <c r="O830" s="81" t="s">
        <v>1195</v>
      </c>
      <c r="P830" s="81" t="s">
        <v>1194</v>
      </c>
      <c r="Q830" s="81" t="s">
        <v>2761</v>
      </c>
      <c r="S830" s="50" t="s">
        <v>2878</v>
      </c>
    </row>
    <row r="831" spans="1:19" x14ac:dyDescent="0.2">
      <c r="A831" s="81" t="s">
        <v>1787</v>
      </c>
      <c r="B831" s="81" t="s">
        <v>1573</v>
      </c>
      <c r="C831" s="81" t="s">
        <v>2372</v>
      </c>
      <c r="D831" s="81" t="s">
        <v>1430</v>
      </c>
      <c r="E831" s="81" t="s">
        <v>1429</v>
      </c>
      <c r="F831" s="81" t="s">
        <v>1204</v>
      </c>
      <c r="G831" s="81" t="s">
        <v>1203</v>
      </c>
      <c r="H831" s="81" t="s">
        <v>1202</v>
      </c>
      <c r="I831" s="81" t="s">
        <v>1201</v>
      </c>
      <c r="J831" s="81" t="s">
        <v>2765</v>
      </c>
      <c r="K831" s="81" t="s">
        <v>2764</v>
      </c>
      <c r="L831" s="81" t="s">
        <v>1217</v>
      </c>
      <c r="M831" s="81" t="s">
        <v>3387</v>
      </c>
      <c r="N831" s="83">
        <f t="shared" si="12"/>
        <v>18499</v>
      </c>
      <c r="O831" s="81" t="s">
        <v>1195</v>
      </c>
      <c r="P831" s="81" t="s">
        <v>1194</v>
      </c>
      <c r="Q831" s="81" t="s">
        <v>2771</v>
      </c>
      <c r="S831" s="50" t="s">
        <v>2809</v>
      </c>
    </row>
    <row r="832" spans="1:19" x14ac:dyDescent="0.2">
      <c r="A832" s="81" t="s">
        <v>1787</v>
      </c>
      <c r="B832" s="81" t="s">
        <v>1573</v>
      </c>
      <c r="C832" s="81" t="s">
        <v>2372</v>
      </c>
      <c r="D832" s="81" t="s">
        <v>1430</v>
      </c>
      <c r="E832" s="81" t="s">
        <v>1429</v>
      </c>
      <c r="F832" s="81" t="s">
        <v>1204</v>
      </c>
      <c r="G832" s="81" t="s">
        <v>1203</v>
      </c>
      <c r="H832" s="81" t="s">
        <v>1202</v>
      </c>
      <c r="I832" s="81" t="s">
        <v>1201</v>
      </c>
      <c r="J832" s="81" t="s">
        <v>2765</v>
      </c>
      <c r="K832" s="81" t="s">
        <v>2764</v>
      </c>
      <c r="L832" s="81" t="s">
        <v>1215</v>
      </c>
      <c r="M832" s="81" t="s">
        <v>3163</v>
      </c>
      <c r="N832" s="83">
        <f t="shared" si="12"/>
        <v>2499</v>
      </c>
      <c r="O832" s="81" t="s">
        <v>1195</v>
      </c>
      <c r="P832" s="81" t="s">
        <v>1194</v>
      </c>
      <c r="Q832" s="81" t="s">
        <v>2761</v>
      </c>
      <c r="S832" s="50" t="s">
        <v>2934</v>
      </c>
    </row>
    <row r="833" spans="1:19" x14ac:dyDescent="0.2">
      <c r="A833" s="81" t="s">
        <v>1787</v>
      </c>
      <c r="B833" s="81" t="s">
        <v>1573</v>
      </c>
      <c r="C833" s="81" t="s">
        <v>2372</v>
      </c>
      <c r="D833" s="81" t="s">
        <v>1425</v>
      </c>
      <c r="E833" s="81" t="s">
        <v>1424</v>
      </c>
      <c r="F833" s="81" t="s">
        <v>1204</v>
      </c>
      <c r="G833" s="81" t="s">
        <v>1203</v>
      </c>
      <c r="H833" s="81" t="s">
        <v>1202</v>
      </c>
      <c r="I833" s="81" t="s">
        <v>1201</v>
      </c>
      <c r="J833" s="81" t="s">
        <v>2765</v>
      </c>
      <c r="K833" s="81" t="s">
        <v>2764</v>
      </c>
      <c r="L833" s="81" t="s">
        <v>1222</v>
      </c>
      <c r="M833" s="81" t="s">
        <v>3162</v>
      </c>
      <c r="N833" s="83">
        <f t="shared" si="12"/>
        <v>2799.01</v>
      </c>
      <c r="O833" s="81" t="s">
        <v>1195</v>
      </c>
      <c r="P833" s="81" t="s">
        <v>1194</v>
      </c>
      <c r="Q833" s="81" t="s">
        <v>2761</v>
      </c>
      <c r="S833" s="50" t="s">
        <v>2918</v>
      </c>
    </row>
    <row r="834" spans="1:19" x14ac:dyDescent="0.2">
      <c r="A834" s="81" t="s">
        <v>1787</v>
      </c>
      <c r="B834" s="81" t="s">
        <v>1573</v>
      </c>
      <c r="C834" s="81" t="s">
        <v>2372</v>
      </c>
      <c r="D834" s="81" t="s">
        <v>1425</v>
      </c>
      <c r="E834" s="81" t="s">
        <v>1424</v>
      </c>
      <c r="F834" s="81" t="s">
        <v>1204</v>
      </c>
      <c r="G834" s="81" t="s">
        <v>1203</v>
      </c>
      <c r="H834" s="81" t="s">
        <v>1202</v>
      </c>
      <c r="I834" s="81" t="s">
        <v>1201</v>
      </c>
      <c r="J834" s="81" t="s">
        <v>2765</v>
      </c>
      <c r="K834" s="81" t="s">
        <v>2764</v>
      </c>
      <c r="L834" s="81" t="s">
        <v>1219</v>
      </c>
      <c r="M834" s="81" t="s">
        <v>3386</v>
      </c>
      <c r="N834" s="83">
        <f t="shared" si="12"/>
        <v>25499</v>
      </c>
      <c r="O834" s="81" t="s">
        <v>1195</v>
      </c>
      <c r="P834" s="81" t="s">
        <v>1194</v>
      </c>
      <c r="Q834" s="81" t="s">
        <v>2771</v>
      </c>
      <c r="S834" s="50" t="s">
        <v>3385</v>
      </c>
    </row>
    <row r="835" spans="1:19" x14ac:dyDescent="0.2">
      <c r="A835" s="81" t="s">
        <v>1787</v>
      </c>
      <c r="B835" s="81" t="s">
        <v>1573</v>
      </c>
      <c r="C835" s="81" t="s">
        <v>2372</v>
      </c>
      <c r="D835" s="81" t="s">
        <v>1425</v>
      </c>
      <c r="E835" s="81" t="s">
        <v>1424</v>
      </c>
      <c r="F835" s="81" t="s">
        <v>1204</v>
      </c>
      <c r="G835" s="81" t="s">
        <v>1203</v>
      </c>
      <c r="H835" s="81" t="s">
        <v>1202</v>
      </c>
      <c r="I835" s="81" t="s">
        <v>1201</v>
      </c>
      <c r="J835" s="81" t="s">
        <v>2765</v>
      </c>
      <c r="K835" s="81" t="s">
        <v>2764</v>
      </c>
      <c r="L835" s="81" t="s">
        <v>1217</v>
      </c>
      <c r="M835" s="81" t="s">
        <v>3384</v>
      </c>
      <c r="N835" s="83">
        <f t="shared" si="12"/>
        <v>2399</v>
      </c>
      <c r="O835" s="81" t="s">
        <v>1195</v>
      </c>
      <c r="P835" s="81" t="s">
        <v>1194</v>
      </c>
      <c r="Q835" s="81" t="s">
        <v>2761</v>
      </c>
      <c r="S835" s="50" t="s">
        <v>3046</v>
      </c>
    </row>
    <row r="836" spans="1:19" x14ac:dyDescent="0.2">
      <c r="A836" s="81" t="s">
        <v>1787</v>
      </c>
      <c r="B836" s="81" t="s">
        <v>1573</v>
      </c>
      <c r="C836" s="81" t="s">
        <v>2372</v>
      </c>
      <c r="D836" s="81" t="s">
        <v>1425</v>
      </c>
      <c r="E836" s="81" t="s">
        <v>1424</v>
      </c>
      <c r="F836" s="81" t="s">
        <v>1204</v>
      </c>
      <c r="G836" s="81" t="s">
        <v>1203</v>
      </c>
      <c r="H836" s="81" t="s">
        <v>1202</v>
      </c>
      <c r="I836" s="81" t="s">
        <v>1201</v>
      </c>
      <c r="J836" s="81" t="s">
        <v>2765</v>
      </c>
      <c r="K836" s="81" t="s">
        <v>2764</v>
      </c>
      <c r="L836" s="81" t="s">
        <v>1215</v>
      </c>
      <c r="M836" s="81" t="s">
        <v>3383</v>
      </c>
      <c r="N836" s="83">
        <f t="shared" si="12"/>
        <v>2599</v>
      </c>
      <c r="O836" s="81" t="s">
        <v>1195</v>
      </c>
      <c r="P836" s="81" t="s">
        <v>1194</v>
      </c>
      <c r="Q836" s="81" t="s">
        <v>2761</v>
      </c>
      <c r="S836" s="50" t="s">
        <v>2840</v>
      </c>
    </row>
    <row r="837" spans="1:19" x14ac:dyDescent="0.2">
      <c r="A837" s="81" t="s">
        <v>1787</v>
      </c>
      <c r="B837" s="81" t="s">
        <v>1573</v>
      </c>
      <c r="C837" s="81" t="s">
        <v>2372</v>
      </c>
      <c r="D837" s="81" t="s">
        <v>1417</v>
      </c>
      <c r="E837" s="81" t="s">
        <v>1416</v>
      </c>
      <c r="F837" s="81" t="s">
        <v>1204</v>
      </c>
      <c r="G837" s="81" t="s">
        <v>1203</v>
      </c>
      <c r="H837" s="81" t="s">
        <v>1202</v>
      </c>
      <c r="I837" s="81" t="s">
        <v>1201</v>
      </c>
      <c r="J837" s="81" t="s">
        <v>2765</v>
      </c>
      <c r="K837" s="81" t="s">
        <v>2764</v>
      </c>
      <c r="L837" s="81" t="s">
        <v>1222</v>
      </c>
      <c r="M837" s="81" t="s">
        <v>2911</v>
      </c>
      <c r="N837" s="83">
        <f t="shared" si="12"/>
        <v>21598.99</v>
      </c>
      <c r="O837" s="81" t="s">
        <v>1195</v>
      </c>
      <c r="P837" s="81" t="s">
        <v>1194</v>
      </c>
      <c r="Q837" s="81" t="s">
        <v>2771</v>
      </c>
      <c r="S837" s="50" t="s">
        <v>3518</v>
      </c>
    </row>
    <row r="838" spans="1:19" x14ac:dyDescent="0.2">
      <c r="A838" s="81" t="s">
        <v>1787</v>
      </c>
      <c r="B838" s="81" t="s">
        <v>1573</v>
      </c>
      <c r="C838" s="81" t="s">
        <v>2372</v>
      </c>
      <c r="D838" s="81" t="s">
        <v>1417</v>
      </c>
      <c r="E838" s="81" t="s">
        <v>1416</v>
      </c>
      <c r="F838" s="81" t="s">
        <v>1204</v>
      </c>
      <c r="G838" s="81" t="s">
        <v>1203</v>
      </c>
      <c r="H838" s="81" t="s">
        <v>1202</v>
      </c>
      <c r="I838" s="81" t="s">
        <v>1201</v>
      </c>
      <c r="J838" s="81" t="s">
        <v>2765</v>
      </c>
      <c r="K838" s="81" t="s">
        <v>2764</v>
      </c>
      <c r="L838" s="81" t="s">
        <v>1219</v>
      </c>
      <c r="M838" s="81" t="s">
        <v>2909</v>
      </c>
      <c r="N838" s="83">
        <f t="shared" si="12"/>
        <v>2099</v>
      </c>
      <c r="O838" s="81" t="s">
        <v>1195</v>
      </c>
      <c r="P838" s="81" t="s">
        <v>1194</v>
      </c>
      <c r="Q838" s="81" t="s">
        <v>2761</v>
      </c>
      <c r="S838" s="50" t="s">
        <v>2783</v>
      </c>
    </row>
    <row r="839" spans="1:19" x14ac:dyDescent="0.2">
      <c r="A839" s="81" t="s">
        <v>1787</v>
      </c>
      <c r="B839" s="81" t="s">
        <v>1573</v>
      </c>
      <c r="C839" s="81" t="s">
        <v>2372</v>
      </c>
      <c r="D839" s="81" t="s">
        <v>1417</v>
      </c>
      <c r="E839" s="81" t="s">
        <v>1416</v>
      </c>
      <c r="F839" s="81" t="s">
        <v>1204</v>
      </c>
      <c r="G839" s="81" t="s">
        <v>1203</v>
      </c>
      <c r="H839" s="81" t="s">
        <v>1202</v>
      </c>
      <c r="I839" s="81" t="s">
        <v>1201</v>
      </c>
      <c r="J839" s="81" t="s">
        <v>2765</v>
      </c>
      <c r="K839" s="81" t="s">
        <v>2764</v>
      </c>
      <c r="L839" s="81" t="s">
        <v>1217</v>
      </c>
      <c r="M839" s="81" t="s">
        <v>3157</v>
      </c>
      <c r="N839" s="83">
        <f t="shared" si="12"/>
        <v>1590</v>
      </c>
      <c r="O839" s="81" t="s">
        <v>1195</v>
      </c>
      <c r="P839" s="81" t="s">
        <v>1194</v>
      </c>
      <c r="Q839" s="81" t="s">
        <v>2761</v>
      </c>
      <c r="S839" s="50" t="s">
        <v>2907</v>
      </c>
    </row>
    <row r="840" spans="1:19" x14ac:dyDescent="0.2">
      <c r="A840" s="81" t="s">
        <v>1787</v>
      </c>
      <c r="B840" s="81" t="s">
        <v>1573</v>
      </c>
      <c r="C840" s="81" t="s">
        <v>2372</v>
      </c>
      <c r="D840" s="81" t="s">
        <v>1417</v>
      </c>
      <c r="E840" s="81" t="s">
        <v>1416</v>
      </c>
      <c r="F840" s="81" t="s">
        <v>1204</v>
      </c>
      <c r="G840" s="81" t="s">
        <v>1203</v>
      </c>
      <c r="H840" s="81" t="s">
        <v>1202</v>
      </c>
      <c r="I840" s="81" t="s">
        <v>1201</v>
      </c>
      <c r="J840" s="81" t="s">
        <v>2765</v>
      </c>
      <c r="K840" s="81" t="s">
        <v>2764</v>
      </c>
      <c r="L840" s="81" t="s">
        <v>1215</v>
      </c>
      <c r="M840" s="81" t="s">
        <v>3517</v>
      </c>
      <c r="N840" s="83">
        <f t="shared" si="12"/>
        <v>3299.01</v>
      </c>
      <c r="O840" s="81" t="s">
        <v>1195</v>
      </c>
      <c r="P840" s="81" t="s">
        <v>1194</v>
      </c>
      <c r="Q840" s="81" t="s">
        <v>2761</v>
      </c>
      <c r="S840" s="50" t="s">
        <v>3516</v>
      </c>
    </row>
    <row r="841" spans="1:19" x14ac:dyDescent="0.2">
      <c r="A841" s="81" t="s">
        <v>1787</v>
      </c>
      <c r="B841" s="81" t="s">
        <v>1573</v>
      </c>
      <c r="C841" s="81" t="s">
        <v>2372</v>
      </c>
      <c r="D841" s="81" t="s">
        <v>1405</v>
      </c>
      <c r="E841" s="81" t="s">
        <v>1404</v>
      </c>
      <c r="F841" s="81" t="s">
        <v>1204</v>
      </c>
      <c r="G841" s="81" t="s">
        <v>1203</v>
      </c>
      <c r="H841" s="81" t="s">
        <v>1202</v>
      </c>
      <c r="I841" s="81" t="s">
        <v>1201</v>
      </c>
      <c r="J841" s="81" t="s">
        <v>2765</v>
      </c>
      <c r="K841" s="81" t="s">
        <v>2764</v>
      </c>
      <c r="L841" s="81" t="s">
        <v>1222</v>
      </c>
      <c r="M841" s="81" t="s">
        <v>3156</v>
      </c>
      <c r="N841" s="83">
        <f t="shared" ref="N841:N904" si="13">VALUE(S841)</f>
        <v>16469</v>
      </c>
      <c r="O841" s="81" t="s">
        <v>1195</v>
      </c>
      <c r="P841" s="81" t="s">
        <v>1194</v>
      </c>
      <c r="Q841" s="81" t="s">
        <v>2771</v>
      </c>
      <c r="S841" s="50" t="s">
        <v>3380</v>
      </c>
    </row>
    <row r="842" spans="1:19" x14ac:dyDescent="0.2">
      <c r="A842" s="81" t="s">
        <v>1787</v>
      </c>
      <c r="B842" s="81" t="s">
        <v>1573</v>
      </c>
      <c r="C842" s="81" t="s">
        <v>2372</v>
      </c>
      <c r="D842" s="81" t="s">
        <v>1405</v>
      </c>
      <c r="E842" s="81" t="s">
        <v>1404</v>
      </c>
      <c r="F842" s="81" t="s">
        <v>1204</v>
      </c>
      <c r="G842" s="81" t="s">
        <v>1203</v>
      </c>
      <c r="H842" s="81" t="s">
        <v>1202</v>
      </c>
      <c r="I842" s="81" t="s">
        <v>1201</v>
      </c>
      <c r="J842" s="81" t="s">
        <v>2765</v>
      </c>
      <c r="K842" s="81" t="s">
        <v>2764</v>
      </c>
      <c r="L842" s="81" t="s">
        <v>1219</v>
      </c>
      <c r="M842" s="81" t="s">
        <v>3154</v>
      </c>
      <c r="N842" s="83">
        <f t="shared" si="13"/>
        <v>25000</v>
      </c>
      <c r="O842" s="81" t="s">
        <v>1195</v>
      </c>
      <c r="P842" s="81" t="s">
        <v>1194</v>
      </c>
      <c r="Q842" s="81" t="s">
        <v>2771</v>
      </c>
      <c r="S842" s="50" t="s">
        <v>3153</v>
      </c>
    </row>
    <row r="843" spans="1:19" x14ac:dyDescent="0.2">
      <c r="A843" s="81" t="s">
        <v>1787</v>
      </c>
      <c r="B843" s="81" t="s">
        <v>1573</v>
      </c>
      <c r="C843" s="81" t="s">
        <v>2372</v>
      </c>
      <c r="D843" s="81" t="s">
        <v>1405</v>
      </c>
      <c r="E843" s="81" t="s">
        <v>1404</v>
      </c>
      <c r="F843" s="81" t="s">
        <v>1204</v>
      </c>
      <c r="G843" s="81" t="s">
        <v>1203</v>
      </c>
      <c r="H843" s="81" t="s">
        <v>1202</v>
      </c>
      <c r="I843" s="81" t="s">
        <v>1201</v>
      </c>
      <c r="J843" s="81" t="s">
        <v>2765</v>
      </c>
      <c r="K843" s="81" t="s">
        <v>2764</v>
      </c>
      <c r="L843" s="81" t="s">
        <v>1217</v>
      </c>
      <c r="M843" s="81" t="s">
        <v>3515</v>
      </c>
      <c r="N843" s="83">
        <f t="shared" si="13"/>
        <v>2799</v>
      </c>
      <c r="O843" s="81" t="s">
        <v>1195</v>
      </c>
      <c r="P843" s="81" t="s">
        <v>1194</v>
      </c>
      <c r="Q843" s="81" t="s">
        <v>2761</v>
      </c>
      <c r="S843" s="50" t="s">
        <v>2762</v>
      </c>
    </row>
    <row r="844" spans="1:19" x14ac:dyDescent="0.2">
      <c r="A844" s="81" t="s">
        <v>1787</v>
      </c>
      <c r="B844" s="81" t="s">
        <v>1573</v>
      </c>
      <c r="C844" s="81" t="s">
        <v>2372</v>
      </c>
      <c r="D844" s="81" t="s">
        <v>1405</v>
      </c>
      <c r="E844" s="81" t="s">
        <v>1404</v>
      </c>
      <c r="F844" s="81" t="s">
        <v>1204</v>
      </c>
      <c r="G844" s="81" t="s">
        <v>1203</v>
      </c>
      <c r="H844" s="81" t="s">
        <v>1202</v>
      </c>
      <c r="I844" s="81" t="s">
        <v>1201</v>
      </c>
      <c r="J844" s="81" t="s">
        <v>2765</v>
      </c>
      <c r="K844" s="81" t="s">
        <v>2764</v>
      </c>
      <c r="L844" s="81" t="s">
        <v>1215</v>
      </c>
      <c r="M844" s="81" t="s">
        <v>3150</v>
      </c>
      <c r="N844" s="83">
        <f t="shared" si="13"/>
        <v>1786</v>
      </c>
      <c r="O844" s="81" t="s">
        <v>1195</v>
      </c>
      <c r="P844" s="81" t="s">
        <v>1194</v>
      </c>
      <c r="Q844" s="81" t="s">
        <v>2761</v>
      </c>
      <c r="S844" s="50" t="s">
        <v>3379</v>
      </c>
    </row>
    <row r="845" spans="1:19" x14ac:dyDescent="0.2">
      <c r="A845" s="81" t="s">
        <v>1787</v>
      </c>
      <c r="B845" s="81" t="s">
        <v>1573</v>
      </c>
      <c r="C845" s="81" t="s">
        <v>2372</v>
      </c>
      <c r="D845" s="81" t="s">
        <v>1400</v>
      </c>
      <c r="E845" s="81" t="s">
        <v>1399</v>
      </c>
      <c r="F845" s="81" t="s">
        <v>1204</v>
      </c>
      <c r="G845" s="81" t="s">
        <v>1203</v>
      </c>
      <c r="H845" s="81" t="s">
        <v>1202</v>
      </c>
      <c r="I845" s="81" t="s">
        <v>1201</v>
      </c>
      <c r="J845" s="81" t="s">
        <v>2765</v>
      </c>
      <c r="K845" s="81" t="s">
        <v>2764</v>
      </c>
      <c r="L845" s="81" t="s">
        <v>1222</v>
      </c>
      <c r="M845" s="81" t="s">
        <v>3148</v>
      </c>
      <c r="N845" s="83">
        <f t="shared" si="13"/>
        <v>1409</v>
      </c>
      <c r="O845" s="81" t="s">
        <v>1195</v>
      </c>
      <c r="P845" s="81" t="s">
        <v>1194</v>
      </c>
      <c r="Q845" s="81" t="s">
        <v>2761</v>
      </c>
      <c r="S845" s="50" t="s">
        <v>3378</v>
      </c>
    </row>
    <row r="846" spans="1:19" x14ac:dyDescent="0.2">
      <c r="A846" s="81" t="s">
        <v>1787</v>
      </c>
      <c r="B846" s="81" t="s">
        <v>1573</v>
      </c>
      <c r="C846" s="81" t="s">
        <v>2372</v>
      </c>
      <c r="D846" s="81" t="s">
        <v>1400</v>
      </c>
      <c r="E846" s="81" t="s">
        <v>1399</v>
      </c>
      <c r="F846" s="81" t="s">
        <v>1204</v>
      </c>
      <c r="G846" s="81" t="s">
        <v>1203</v>
      </c>
      <c r="H846" s="81" t="s">
        <v>1202</v>
      </c>
      <c r="I846" s="81" t="s">
        <v>1201</v>
      </c>
      <c r="J846" s="81" t="s">
        <v>2765</v>
      </c>
      <c r="K846" s="81" t="s">
        <v>2764</v>
      </c>
      <c r="L846" s="81" t="s">
        <v>1219</v>
      </c>
      <c r="M846" s="81" t="s">
        <v>2896</v>
      </c>
      <c r="N846" s="83">
        <f t="shared" si="13"/>
        <v>2999</v>
      </c>
      <c r="O846" s="81" t="s">
        <v>1195</v>
      </c>
      <c r="P846" s="81" t="s">
        <v>1194</v>
      </c>
      <c r="Q846" s="81" t="s">
        <v>2761</v>
      </c>
      <c r="S846" s="50" t="s">
        <v>2963</v>
      </c>
    </row>
    <row r="847" spans="1:19" x14ac:dyDescent="0.2">
      <c r="A847" s="81" t="s">
        <v>1787</v>
      </c>
      <c r="B847" s="81" t="s">
        <v>1573</v>
      </c>
      <c r="C847" s="81" t="s">
        <v>2372</v>
      </c>
      <c r="D847" s="81" t="s">
        <v>1400</v>
      </c>
      <c r="E847" s="81" t="s">
        <v>1399</v>
      </c>
      <c r="F847" s="81" t="s">
        <v>1204</v>
      </c>
      <c r="G847" s="81" t="s">
        <v>1203</v>
      </c>
      <c r="H847" s="81" t="s">
        <v>1202</v>
      </c>
      <c r="I847" s="81" t="s">
        <v>1201</v>
      </c>
      <c r="J847" s="81" t="s">
        <v>2765</v>
      </c>
      <c r="K847" s="81" t="s">
        <v>2764</v>
      </c>
      <c r="L847" s="81" t="s">
        <v>1217</v>
      </c>
      <c r="M847" s="81" t="s">
        <v>3146</v>
      </c>
      <c r="N847" s="83">
        <f t="shared" si="13"/>
        <v>2399</v>
      </c>
      <c r="O847" s="81" t="s">
        <v>1195</v>
      </c>
      <c r="P847" s="81" t="s">
        <v>1194</v>
      </c>
      <c r="Q847" s="81" t="s">
        <v>2761</v>
      </c>
      <c r="S847" s="50" t="s">
        <v>3046</v>
      </c>
    </row>
    <row r="848" spans="1:19" x14ac:dyDescent="0.2">
      <c r="A848" s="81" t="s">
        <v>1787</v>
      </c>
      <c r="B848" s="81" t="s">
        <v>1573</v>
      </c>
      <c r="C848" s="81" t="s">
        <v>2372</v>
      </c>
      <c r="D848" s="81" t="s">
        <v>1400</v>
      </c>
      <c r="E848" s="81" t="s">
        <v>1399</v>
      </c>
      <c r="F848" s="81" t="s">
        <v>1204</v>
      </c>
      <c r="G848" s="81" t="s">
        <v>1203</v>
      </c>
      <c r="H848" s="81" t="s">
        <v>1202</v>
      </c>
      <c r="I848" s="81" t="s">
        <v>1201</v>
      </c>
      <c r="J848" s="81" t="s">
        <v>2765</v>
      </c>
      <c r="K848" s="81" t="s">
        <v>2764</v>
      </c>
      <c r="L848" s="81" t="s">
        <v>1215</v>
      </c>
      <c r="M848" s="81" t="s">
        <v>2894</v>
      </c>
      <c r="N848" s="83">
        <f t="shared" si="13"/>
        <v>2599</v>
      </c>
      <c r="O848" s="81" t="s">
        <v>1195</v>
      </c>
      <c r="P848" s="81" t="s">
        <v>1194</v>
      </c>
      <c r="Q848" s="81" t="s">
        <v>2761</v>
      </c>
      <c r="S848" s="50" t="s">
        <v>2840</v>
      </c>
    </row>
    <row r="849" spans="1:19" x14ac:dyDescent="0.2">
      <c r="A849" s="81" t="s">
        <v>1787</v>
      </c>
      <c r="B849" s="81" t="s">
        <v>1573</v>
      </c>
      <c r="C849" s="81" t="s">
        <v>2372</v>
      </c>
      <c r="D849" s="81" t="s">
        <v>1390</v>
      </c>
      <c r="E849" s="81" t="s">
        <v>1389</v>
      </c>
      <c r="F849" s="81" t="s">
        <v>1204</v>
      </c>
      <c r="G849" s="81" t="s">
        <v>1203</v>
      </c>
      <c r="H849" s="81" t="s">
        <v>1202</v>
      </c>
      <c r="I849" s="81" t="s">
        <v>1201</v>
      </c>
      <c r="J849" s="81" t="s">
        <v>2765</v>
      </c>
      <c r="K849" s="81" t="s">
        <v>2764</v>
      </c>
      <c r="L849" s="81" t="s">
        <v>1222</v>
      </c>
      <c r="M849" s="81" t="s">
        <v>2893</v>
      </c>
      <c r="N849" s="83">
        <f t="shared" si="13"/>
        <v>14999</v>
      </c>
      <c r="O849" s="81" t="s">
        <v>1195</v>
      </c>
      <c r="P849" s="81" t="s">
        <v>1194</v>
      </c>
      <c r="Q849" s="81" t="s">
        <v>2771</v>
      </c>
      <c r="S849" s="50" t="s">
        <v>3125</v>
      </c>
    </row>
    <row r="850" spans="1:19" x14ac:dyDescent="0.2">
      <c r="A850" s="81" t="s">
        <v>1787</v>
      </c>
      <c r="B850" s="81" t="s">
        <v>1573</v>
      </c>
      <c r="C850" s="81" t="s">
        <v>2372</v>
      </c>
      <c r="D850" s="81" t="s">
        <v>1390</v>
      </c>
      <c r="E850" s="81" t="s">
        <v>1389</v>
      </c>
      <c r="F850" s="81" t="s">
        <v>1204</v>
      </c>
      <c r="G850" s="81" t="s">
        <v>1203</v>
      </c>
      <c r="H850" s="81" t="s">
        <v>1202</v>
      </c>
      <c r="I850" s="81" t="s">
        <v>1201</v>
      </c>
      <c r="J850" s="81" t="s">
        <v>2765</v>
      </c>
      <c r="K850" s="81" t="s">
        <v>2764</v>
      </c>
      <c r="L850" s="81" t="s">
        <v>1219</v>
      </c>
      <c r="M850" s="81" t="s">
        <v>3145</v>
      </c>
      <c r="N850" s="83">
        <f t="shared" si="13"/>
        <v>2999</v>
      </c>
      <c r="O850" s="81" t="s">
        <v>1195</v>
      </c>
      <c r="P850" s="81" t="s">
        <v>1194</v>
      </c>
      <c r="Q850" s="81" t="s">
        <v>2761</v>
      </c>
      <c r="S850" s="50" t="s">
        <v>2963</v>
      </c>
    </row>
    <row r="851" spans="1:19" x14ac:dyDescent="0.2">
      <c r="A851" s="81" t="s">
        <v>1787</v>
      </c>
      <c r="B851" s="81" t="s">
        <v>1573</v>
      </c>
      <c r="C851" s="81" t="s">
        <v>2372</v>
      </c>
      <c r="D851" s="81" t="s">
        <v>1390</v>
      </c>
      <c r="E851" s="81" t="s">
        <v>1389</v>
      </c>
      <c r="F851" s="81" t="s">
        <v>1204</v>
      </c>
      <c r="G851" s="81" t="s">
        <v>1203</v>
      </c>
      <c r="H851" s="81" t="s">
        <v>1202</v>
      </c>
      <c r="I851" s="81" t="s">
        <v>1201</v>
      </c>
      <c r="J851" s="81" t="s">
        <v>2765</v>
      </c>
      <c r="K851" s="81" t="s">
        <v>2764</v>
      </c>
      <c r="L851" s="81" t="s">
        <v>1217</v>
      </c>
      <c r="M851" s="81" t="s">
        <v>2891</v>
      </c>
      <c r="N851" s="83">
        <f t="shared" si="13"/>
        <v>2998.99</v>
      </c>
      <c r="O851" s="81" t="s">
        <v>1195</v>
      </c>
      <c r="P851" s="81" t="s">
        <v>1194</v>
      </c>
      <c r="Q851" s="81" t="s">
        <v>2761</v>
      </c>
      <c r="S851" s="50" t="s">
        <v>3144</v>
      </c>
    </row>
    <row r="852" spans="1:19" x14ac:dyDescent="0.2">
      <c r="A852" s="81" t="s">
        <v>1787</v>
      </c>
      <c r="B852" s="81" t="s">
        <v>1573</v>
      </c>
      <c r="C852" s="81" t="s">
        <v>2372</v>
      </c>
      <c r="D852" s="81" t="s">
        <v>1390</v>
      </c>
      <c r="E852" s="81" t="s">
        <v>1389</v>
      </c>
      <c r="F852" s="81" t="s">
        <v>1204</v>
      </c>
      <c r="G852" s="81" t="s">
        <v>1203</v>
      </c>
      <c r="H852" s="81" t="s">
        <v>1202</v>
      </c>
      <c r="I852" s="81" t="s">
        <v>1201</v>
      </c>
      <c r="J852" s="81" t="s">
        <v>2765</v>
      </c>
      <c r="K852" s="81" t="s">
        <v>2764</v>
      </c>
      <c r="L852" s="81" t="s">
        <v>1215</v>
      </c>
      <c r="M852" s="81" t="s">
        <v>2890</v>
      </c>
      <c r="N852" s="83">
        <f t="shared" si="13"/>
        <v>1390</v>
      </c>
      <c r="O852" s="81" t="s">
        <v>1195</v>
      </c>
      <c r="P852" s="81" t="s">
        <v>1194</v>
      </c>
      <c r="Q852" s="81" t="s">
        <v>2761</v>
      </c>
      <c r="S852" s="50" t="s">
        <v>2838</v>
      </c>
    </row>
    <row r="853" spans="1:19" x14ac:dyDescent="0.2">
      <c r="A853" s="81" t="s">
        <v>1787</v>
      </c>
      <c r="B853" s="81" t="s">
        <v>1573</v>
      </c>
      <c r="C853" s="81" t="s">
        <v>2372</v>
      </c>
      <c r="D853" s="81" t="s">
        <v>1384</v>
      </c>
      <c r="E853" s="81" t="s">
        <v>1383</v>
      </c>
      <c r="F853" s="81" t="s">
        <v>1204</v>
      </c>
      <c r="G853" s="81" t="s">
        <v>1203</v>
      </c>
      <c r="H853" s="81" t="s">
        <v>1202</v>
      </c>
      <c r="I853" s="81" t="s">
        <v>1201</v>
      </c>
      <c r="J853" s="81" t="s">
        <v>2765</v>
      </c>
      <c r="K853" s="81" t="s">
        <v>2764</v>
      </c>
      <c r="L853" s="81" t="s">
        <v>1222</v>
      </c>
      <c r="M853" s="81" t="s">
        <v>3143</v>
      </c>
      <c r="N853" s="83">
        <f t="shared" si="13"/>
        <v>3704</v>
      </c>
      <c r="O853" s="81" t="s">
        <v>1195</v>
      </c>
      <c r="P853" s="81" t="s">
        <v>1194</v>
      </c>
      <c r="Q853" s="81" t="s">
        <v>2761</v>
      </c>
      <c r="S853" s="50" t="s">
        <v>3376</v>
      </c>
    </row>
    <row r="854" spans="1:19" x14ac:dyDescent="0.2">
      <c r="A854" s="81" t="s">
        <v>1787</v>
      </c>
      <c r="B854" s="81" t="s">
        <v>1573</v>
      </c>
      <c r="C854" s="81" t="s">
        <v>2372</v>
      </c>
      <c r="D854" s="81" t="s">
        <v>1384</v>
      </c>
      <c r="E854" s="81" t="s">
        <v>1383</v>
      </c>
      <c r="F854" s="81" t="s">
        <v>1204</v>
      </c>
      <c r="G854" s="81" t="s">
        <v>1203</v>
      </c>
      <c r="H854" s="81" t="s">
        <v>1202</v>
      </c>
      <c r="I854" s="81" t="s">
        <v>1201</v>
      </c>
      <c r="J854" s="81" t="s">
        <v>2765</v>
      </c>
      <c r="K854" s="81" t="s">
        <v>2764</v>
      </c>
      <c r="L854" s="81" t="s">
        <v>1219</v>
      </c>
      <c r="M854" s="81" t="s">
        <v>3141</v>
      </c>
      <c r="N854" s="83">
        <f t="shared" si="13"/>
        <v>2066.25</v>
      </c>
      <c r="O854" s="81" t="s">
        <v>1195</v>
      </c>
      <c r="P854" s="81" t="s">
        <v>1194</v>
      </c>
      <c r="Q854" s="81" t="s">
        <v>2761</v>
      </c>
      <c r="S854" s="50" t="s">
        <v>3514</v>
      </c>
    </row>
    <row r="855" spans="1:19" x14ac:dyDescent="0.2">
      <c r="A855" s="81" t="s">
        <v>1787</v>
      </c>
      <c r="B855" s="81" t="s">
        <v>1573</v>
      </c>
      <c r="C855" s="81" t="s">
        <v>2372</v>
      </c>
      <c r="D855" s="81" t="s">
        <v>1384</v>
      </c>
      <c r="E855" s="81" t="s">
        <v>1383</v>
      </c>
      <c r="F855" s="81" t="s">
        <v>1204</v>
      </c>
      <c r="G855" s="81" t="s">
        <v>1203</v>
      </c>
      <c r="H855" s="81" t="s">
        <v>1202</v>
      </c>
      <c r="I855" s="81" t="s">
        <v>1201</v>
      </c>
      <c r="J855" s="81" t="s">
        <v>2765</v>
      </c>
      <c r="K855" s="81" t="s">
        <v>2764</v>
      </c>
      <c r="L855" s="81" t="s">
        <v>1217</v>
      </c>
      <c r="M855" s="81" t="s">
        <v>3513</v>
      </c>
      <c r="N855" s="83">
        <f t="shared" si="13"/>
        <v>4199</v>
      </c>
      <c r="O855" s="81" t="s">
        <v>1195</v>
      </c>
      <c r="P855" s="81" t="s">
        <v>1194</v>
      </c>
      <c r="Q855" s="81" t="s">
        <v>2761</v>
      </c>
      <c r="S855" s="50" t="s">
        <v>3512</v>
      </c>
    </row>
    <row r="856" spans="1:19" x14ac:dyDescent="0.2">
      <c r="A856" s="81" t="s">
        <v>1787</v>
      </c>
      <c r="B856" s="81" t="s">
        <v>1573</v>
      </c>
      <c r="C856" s="81" t="s">
        <v>2372</v>
      </c>
      <c r="D856" s="81" t="s">
        <v>1384</v>
      </c>
      <c r="E856" s="81" t="s">
        <v>1383</v>
      </c>
      <c r="F856" s="81" t="s">
        <v>1204</v>
      </c>
      <c r="G856" s="81" t="s">
        <v>1203</v>
      </c>
      <c r="H856" s="81" t="s">
        <v>1202</v>
      </c>
      <c r="I856" s="81" t="s">
        <v>1201</v>
      </c>
      <c r="J856" s="81" t="s">
        <v>2765</v>
      </c>
      <c r="K856" s="81" t="s">
        <v>2764</v>
      </c>
      <c r="L856" s="81" t="s">
        <v>1215</v>
      </c>
      <c r="M856" s="81" t="s">
        <v>3139</v>
      </c>
      <c r="N856" s="83">
        <f t="shared" si="13"/>
        <v>1599</v>
      </c>
      <c r="O856" s="81" t="s">
        <v>1195</v>
      </c>
      <c r="P856" s="81" t="s">
        <v>1194</v>
      </c>
      <c r="Q856" s="81" t="s">
        <v>2761</v>
      </c>
      <c r="S856" s="50" t="s">
        <v>2961</v>
      </c>
    </row>
    <row r="857" spans="1:19" x14ac:dyDescent="0.2">
      <c r="A857" s="81" t="s">
        <v>1787</v>
      </c>
      <c r="B857" s="81" t="s">
        <v>1573</v>
      </c>
      <c r="C857" s="81" t="s">
        <v>2372</v>
      </c>
      <c r="D857" s="81" t="s">
        <v>1377</v>
      </c>
      <c r="E857" s="81" t="s">
        <v>1376</v>
      </c>
      <c r="F857" s="81" t="s">
        <v>1204</v>
      </c>
      <c r="G857" s="81" t="s">
        <v>1203</v>
      </c>
      <c r="H857" s="81" t="s">
        <v>1202</v>
      </c>
      <c r="I857" s="81" t="s">
        <v>1201</v>
      </c>
      <c r="J857" s="81" t="s">
        <v>2765</v>
      </c>
      <c r="K857" s="81" t="s">
        <v>2764</v>
      </c>
      <c r="L857" s="81" t="s">
        <v>1222</v>
      </c>
      <c r="M857" s="81" t="s">
        <v>3374</v>
      </c>
      <c r="N857" s="83">
        <f t="shared" si="13"/>
        <v>16500</v>
      </c>
      <c r="O857" s="81" t="s">
        <v>1195</v>
      </c>
      <c r="P857" s="81" t="s">
        <v>1194</v>
      </c>
      <c r="Q857" s="81" t="s">
        <v>2771</v>
      </c>
      <c r="S857" s="50" t="s">
        <v>3511</v>
      </c>
    </row>
    <row r="858" spans="1:19" x14ac:dyDescent="0.2">
      <c r="A858" s="81" t="s">
        <v>1787</v>
      </c>
      <c r="B858" s="81" t="s">
        <v>1573</v>
      </c>
      <c r="C858" s="81" t="s">
        <v>2372</v>
      </c>
      <c r="D858" s="81" t="s">
        <v>1377</v>
      </c>
      <c r="E858" s="81" t="s">
        <v>1376</v>
      </c>
      <c r="F858" s="81" t="s">
        <v>1204</v>
      </c>
      <c r="G858" s="81" t="s">
        <v>1203</v>
      </c>
      <c r="H858" s="81" t="s">
        <v>1202</v>
      </c>
      <c r="I858" s="81" t="s">
        <v>1201</v>
      </c>
      <c r="J858" s="81" t="s">
        <v>2765</v>
      </c>
      <c r="K858" s="81" t="s">
        <v>2764</v>
      </c>
      <c r="L858" s="81" t="s">
        <v>1219</v>
      </c>
      <c r="M858" s="81" t="s">
        <v>3136</v>
      </c>
      <c r="N858" s="83">
        <f t="shared" si="13"/>
        <v>2840.84</v>
      </c>
      <c r="O858" s="81" t="s">
        <v>1195</v>
      </c>
      <c r="P858" s="81" t="s">
        <v>1194</v>
      </c>
      <c r="Q858" s="81" t="s">
        <v>2761</v>
      </c>
      <c r="S858" s="50" t="s">
        <v>3319</v>
      </c>
    </row>
    <row r="859" spans="1:19" x14ac:dyDescent="0.2">
      <c r="A859" s="81" t="s">
        <v>1787</v>
      </c>
      <c r="B859" s="81" t="s">
        <v>1573</v>
      </c>
      <c r="C859" s="81" t="s">
        <v>2372</v>
      </c>
      <c r="D859" s="81" t="s">
        <v>1377</v>
      </c>
      <c r="E859" s="81" t="s">
        <v>1376</v>
      </c>
      <c r="F859" s="81" t="s">
        <v>1204</v>
      </c>
      <c r="G859" s="81" t="s">
        <v>1203</v>
      </c>
      <c r="H859" s="81" t="s">
        <v>1202</v>
      </c>
      <c r="I859" s="81" t="s">
        <v>1201</v>
      </c>
      <c r="J859" s="81" t="s">
        <v>2765</v>
      </c>
      <c r="K859" s="81" t="s">
        <v>2764</v>
      </c>
      <c r="L859" s="81" t="s">
        <v>1217</v>
      </c>
      <c r="M859" s="81" t="s">
        <v>3135</v>
      </c>
      <c r="N859" s="83">
        <f t="shared" si="13"/>
        <v>2699</v>
      </c>
      <c r="O859" s="81" t="s">
        <v>1195</v>
      </c>
      <c r="P859" s="81" t="s">
        <v>1194</v>
      </c>
      <c r="Q859" s="81" t="s">
        <v>2761</v>
      </c>
      <c r="S859" s="50" t="s">
        <v>3140</v>
      </c>
    </row>
    <row r="860" spans="1:19" x14ac:dyDescent="0.2">
      <c r="A860" s="81" t="s">
        <v>1787</v>
      </c>
      <c r="B860" s="81" t="s">
        <v>1573</v>
      </c>
      <c r="C860" s="81" t="s">
        <v>2372</v>
      </c>
      <c r="D860" s="81" t="s">
        <v>1377</v>
      </c>
      <c r="E860" s="81" t="s">
        <v>1376</v>
      </c>
      <c r="F860" s="81" t="s">
        <v>1204</v>
      </c>
      <c r="G860" s="81" t="s">
        <v>1203</v>
      </c>
      <c r="H860" s="81" t="s">
        <v>1202</v>
      </c>
      <c r="I860" s="81" t="s">
        <v>1201</v>
      </c>
      <c r="J860" s="81" t="s">
        <v>2765</v>
      </c>
      <c r="K860" s="81" t="s">
        <v>2764</v>
      </c>
      <c r="L860" s="81" t="s">
        <v>1215</v>
      </c>
      <c r="M860" s="81" t="s">
        <v>3134</v>
      </c>
      <c r="N860" s="83">
        <f t="shared" si="13"/>
        <v>15999</v>
      </c>
      <c r="O860" s="81" t="s">
        <v>1195</v>
      </c>
      <c r="P860" s="81" t="s">
        <v>1194</v>
      </c>
      <c r="Q860" s="81" t="s">
        <v>2771</v>
      </c>
      <c r="S860" s="50" t="s">
        <v>3164</v>
      </c>
    </row>
    <row r="861" spans="1:19" x14ac:dyDescent="0.2">
      <c r="A861" s="81" t="s">
        <v>1787</v>
      </c>
      <c r="B861" s="81" t="s">
        <v>1573</v>
      </c>
      <c r="C861" s="81" t="s">
        <v>2372</v>
      </c>
      <c r="D861" s="81" t="s">
        <v>1369</v>
      </c>
      <c r="E861" s="81" t="s">
        <v>1368</v>
      </c>
      <c r="F861" s="81" t="s">
        <v>1204</v>
      </c>
      <c r="G861" s="81" t="s">
        <v>1203</v>
      </c>
      <c r="H861" s="81" t="s">
        <v>1202</v>
      </c>
      <c r="I861" s="81" t="s">
        <v>1201</v>
      </c>
      <c r="J861" s="81" t="s">
        <v>2765</v>
      </c>
      <c r="K861" s="81" t="s">
        <v>2764</v>
      </c>
      <c r="L861" s="81" t="s">
        <v>1222</v>
      </c>
      <c r="M861" s="81" t="s">
        <v>3372</v>
      </c>
      <c r="N861" s="83">
        <f t="shared" si="13"/>
        <v>25990</v>
      </c>
      <c r="O861" s="81" t="s">
        <v>1195</v>
      </c>
      <c r="P861" s="81" t="s">
        <v>1194</v>
      </c>
      <c r="Q861" s="81" t="s">
        <v>2771</v>
      </c>
      <c r="S861" s="50" t="s">
        <v>3371</v>
      </c>
    </row>
    <row r="862" spans="1:19" x14ac:dyDescent="0.2">
      <c r="A862" s="81" t="s">
        <v>1787</v>
      </c>
      <c r="B862" s="81" t="s">
        <v>1573</v>
      </c>
      <c r="C862" s="81" t="s">
        <v>2372</v>
      </c>
      <c r="D862" s="81" t="s">
        <v>1369</v>
      </c>
      <c r="E862" s="81" t="s">
        <v>1368</v>
      </c>
      <c r="F862" s="81" t="s">
        <v>1204</v>
      </c>
      <c r="G862" s="81" t="s">
        <v>1203</v>
      </c>
      <c r="H862" s="81" t="s">
        <v>1202</v>
      </c>
      <c r="I862" s="81" t="s">
        <v>1201</v>
      </c>
      <c r="J862" s="81" t="s">
        <v>2765</v>
      </c>
      <c r="K862" s="81" t="s">
        <v>2764</v>
      </c>
      <c r="L862" s="81" t="s">
        <v>1219</v>
      </c>
      <c r="M862" s="81" t="s">
        <v>3370</v>
      </c>
      <c r="N862" s="83">
        <f t="shared" si="13"/>
        <v>2500</v>
      </c>
      <c r="O862" s="81" t="s">
        <v>1195</v>
      </c>
      <c r="P862" s="81" t="s">
        <v>1194</v>
      </c>
      <c r="Q862" s="81" t="s">
        <v>2761</v>
      </c>
      <c r="S862" s="50" t="s">
        <v>3369</v>
      </c>
    </row>
    <row r="863" spans="1:19" x14ac:dyDescent="0.2">
      <c r="A863" s="81" t="s">
        <v>1787</v>
      </c>
      <c r="B863" s="81" t="s">
        <v>1573</v>
      </c>
      <c r="C863" s="81" t="s">
        <v>2372</v>
      </c>
      <c r="D863" s="81" t="s">
        <v>1369</v>
      </c>
      <c r="E863" s="81" t="s">
        <v>1368</v>
      </c>
      <c r="F863" s="81" t="s">
        <v>1204</v>
      </c>
      <c r="G863" s="81" t="s">
        <v>1203</v>
      </c>
      <c r="H863" s="81" t="s">
        <v>1202</v>
      </c>
      <c r="I863" s="81" t="s">
        <v>1201</v>
      </c>
      <c r="J863" s="81" t="s">
        <v>2765</v>
      </c>
      <c r="K863" s="81" t="s">
        <v>2764</v>
      </c>
      <c r="L863" s="81" t="s">
        <v>1217</v>
      </c>
      <c r="M863" s="81" t="s">
        <v>3368</v>
      </c>
      <c r="N863" s="83">
        <f t="shared" si="13"/>
        <v>2525.67</v>
      </c>
      <c r="O863" s="81" t="s">
        <v>1195</v>
      </c>
      <c r="P863" s="81" t="s">
        <v>1194</v>
      </c>
      <c r="Q863" s="81" t="s">
        <v>2761</v>
      </c>
      <c r="S863" s="50" t="s">
        <v>3510</v>
      </c>
    </row>
    <row r="864" spans="1:19" x14ac:dyDescent="0.2">
      <c r="A864" s="81" t="s">
        <v>1787</v>
      </c>
      <c r="B864" s="81" t="s">
        <v>1573</v>
      </c>
      <c r="C864" s="81" t="s">
        <v>2372</v>
      </c>
      <c r="D864" s="81" t="s">
        <v>1369</v>
      </c>
      <c r="E864" s="81" t="s">
        <v>1368</v>
      </c>
      <c r="F864" s="81" t="s">
        <v>1204</v>
      </c>
      <c r="G864" s="81" t="s">
        <v>1203</v>
      </c>
      <c r="H864" s="81" t="s">
        <v>1202</v>
      </c>
      <c r="I864" s="81" t="s">
        <v>1201</v>
      </c>
      <c r="J864" s="81" t="s">
        <v>2765</v>
      </c>
      <c r="K864" s="81" t="s">
        <v>2764</v>
      </c>
      <c r="L864" s="81" t="s">
        <v>1215</v>
      </c>
      <c r="M864" s="81" t="s">
        <v>3367</v>
      </c>
      <c r="N864" s="83">
        <f t="shared" si="13"/>
        <v>31900</v>
      </c>
      <c r="O864" s="81" t="s">
        <v>1195</v>
      </c>
      <c r="P864" s="81" t="s">
        <v>1194</v>
      </c>
      <c r="Q864" s="81" t="s">
        <v>2771</v>
      </c>
      <c r="S864" s="50" t="s">
        <v>3509</v>
      </c>
    </row>
    <row r="865" spans="1:19" x14ac:dyDescent="0.2">
      <c r="A865" s="81" t="s">
        <v>1787</v>
      </c>
      <c r="B865" s="81" t="s">
        <v>1573</v>
      </c>
      <c r="C865" s="81" t="s">
        <v>2372</v>
      </c>
      <c r="D865" s="81" t="s">
        <v>1362</v>
      </c>
      <c r="E865" s="81" t="s">
        <v>1361</v>
      </c>
      <c r="F865" s="81" t="s">
        <v>1204</v>
      </c>
      <c r="G865" s="81" t="s">
        <v>1203</v>
      </c>
      <c r="H865" s="81" t="s">
        <v>1202</v>
      </c>
      <c r="I865" s="81" t="s">
        <v>1201</v>
      </c>
      <c r="J865" s="81" t="s">
        <v>2765</v>
      </c>
      <c r="K865" s="81" t="s">
        <v>2764</v>
      </c>
      <c r="L865" s="81" t="s">
        <v>1222</v>
      </c>
      <c r="M865" s="81" t="s">
        <v>3126</v>
      </c>
      <c r="N865" s="83">
        <f t="shared" si="13"/>
        <v>17279</v>
      </c>
      <c r="O865" s="81" t="s">
        <v>1195</v>
      </c>
      <c r="P865" s="81" t="s">
        <v>1194</v>
      </c>
      <c r="Q865" s="81" t="s">
        <v>2771</v>
      </c>
      <c r="S865" s="50" t="s">
        <v>3365</v>
      </c>
    </row>
    <row r="866" spans="1:19" x14ac:dyDescent="0.2">
      <c r="A866" s="81" t="s">
        <v>1787</v>
      </c>
      <c r="B866" s="81" t="s">
        <v>1573</v>
      </c>
      <c r="C866" s="81" t="s">
        <v>2372</v>
      </c>
      <c r="D866" s="81" t="s">
        <v>1362</v>
      </c>
      <c r="E866" s="81" t="s">
        <v>1361</v>
      </c>
      <c r="F866" s="81" t="s">
        <v>1204</v>
      </c>
      <c r="G866" s="81" t="s">
        <v>1203</v>
      </c>
      <c r="H866" s="81" t="s">
        <v>1202</v>
      </c>
      <c r="I866" s="81" t="s">
        <v>1201</v>
      </c>
      <c r="J866" s="81" t="s">
        <v>2765</v>
      </c>
      <c r="K866" s="81" t="s">
        <v>2764</v>
      </c>
      <c r="L866" s="81" t="s">
        <v>1219</v>
      </c>
      <c r="M866" s="81" t="s">
        <v>3364</v>
      </c>
      <c r="N866" s="83">
        <f t="shared" si="13"/>
        <v>2693.8</v>
      </c>
      <c r="O866" s="81" t="s">
        <v>1195</v>
      </c>
      <c r="P866" s="81" t="s">
        <v>1194</v>
      </c>
      <c r="Q866" s="81" t="s">
        <v>2761</v>
      </c>
      <c r="S866" s="50" t="s">
        <v>3508</v>
      </c>
    </row>
    <row r="867" spans="1:19" x14ac:dyDescent="0.2">
      <c r="A867" s="81" t="s">
        <v>1787</v>
      </c>
      <c r="B867" s="81" t="s">
        <v>1573</v>
      </c>
      <c r="C867" s="81" t="s">
        <v>2372</v>
      </c>
      <c r="D867" s="81" t="s">
        <v>1362</v>
      </c>
      <c r="E867" s="81" t="s">
        <v>1361</v>
      </c>
      <c r="F867" s="81" t="s">
        <v>1204</v>
      </c>
      <c r="G867" s="81" t="s">
        <v>1203</v>
      </c>
      <c r="H867" s="81" t="s">
        <v>1202</v>
      </c>
      <c r="I867" s="81" t="s">
        <v>1201</v>
      </c>
      <c r="J867" s="81" t="s">
        <v>2765</v>
      </c>
      <c r="K867" s="81" t="s">
        <v>2764</v>
      </c>
      <c r="L867" s="81" t="s">
        <v>1217</v>
      </c>
      <c r="M867" s="81" t="s">
        <v>3362</v>
      </c>
      <c r="N867" s="83">
        <f t="shared" si="13"/>
        <v>2309</v>
      </c>
      <c r="O867" s="81" t="s">
        <v>1195</v>
      </c>
      <c r="P867" s="81" t="s">
        <v>1194</v>
      </c>
      <c r="Q867" s="81" t="s">
        <v>2761</v>
      </c>
      <c r="S867" s="50" t="s">
        <v>3361</v>
      </c>
    </row>
    <row r="868" spans="1:19" x14ac:dyDescent="0.2">
      <c r="A868" s="81" t="s">
        <v>1787</v>
      </c>
      <c r="B868" s="81" t="s">
        <v>1573</v>
      </c>
      <c r="C868" s="81" t="s">
        <v>2372</v>
      </c>
      <c r="D868" s="81" t="s">
        <v>1362</v>
      </c>
      <c r="E868" s="81" t="s">
        <v>1361</v>
      </c>
      <c r="F868" s="81" t="s">
        <v>1204</v>
      </c>
      <c r="G868" s="81" t="s">
        <v>1203</v>
      </c>
      <c r="H868" s="81" t="s">
        <v>1202</v>
      </c>
      <c r="I868" s="81" t="s">
        <v>1201</v>
      </c>
      <c r="J868" s="81" t="s">
        <v>2765</v>
      </c>
      <c r="K868" s="81" t="s">
        <v>2764</v>
      </c>
      <c r="L868" s="81" t="s">
        <v>1215</v>
      </c>
      <c r="M868" s="81" t="s">
        <v>2863</v>
      </c>
      <c r="N868" s="83">
        <f t="shared" si="13"/>
        <v>2309.5500000000002</v>
      </c>
      <c r="O868" s="81" t="s">
        <v>1195</v>
      </c>
      <c r="P868" s="81" t="s">
        <v>1194</v>
      </c>
      <c r="Q868" s="81" t="s">
        <v>2761</v>
      </c>
      <c r="S868" s="50" t="s">
        <v>3507</v>
      </c>
    </row>
    <row r="869" spans="1:19" x14ac:dyDescent="0.2">
      <c r="A869" s="81" t="s">
        <v>1787</v>
      </c>
      <c r="B869" s="81" t="s">
        <v>1573</v>
      </c>
      <c r="C869" s="81" t="s">
        <v>2372</v>
      </c>
      <c r="D869" s="81" t="s">
        <v>1358</v>
      </c>
      <c r="E869" s="81" t="s">
        <v>1357</v>
      </c>
      <c r="F869" s="81" t="s">
        <v>1204</v>
      </c>
      <c r="G869" s="81" t="s">
        <v>1203</v>
      </c>
      <c r="H869" s="81" t="s">
        <v>1202</v>
      </c>
      <c r="I869" s="81" t="s">
        <v>1201</v>
      </c>
      <c r="J869" s="81" t="s">
        <v>2765</v>
      </c>
      <c r="K869" s="81" t="s">
        <v>2764</v>
      </c>
      <c r="L869" s="81" t="s">
        <v>1222</v>
      </c>
      <c r="M869" s="81" t="s">
        <v>3054</v>
      </c>
      <c r="N869" s="83">
        <f t="shared" si="13"/>
        <v>3199</v>
      </c>
      <c r="O869" s="81" t="s">
        <v>1195</v>
      </c>
      <c r="P869" s="81" t="s">
        <v>1194</v>
      </c>
      <c r="Q869" s="81" t="s">
        <v>2761</v>
      </c>
      <c r="S869" s="50" t="s">
        <v>3115</v>
      </c>
    </row>
    <row r="870" spans="1:19" x14ac:dyDescent="0.2">
      <c r="A870" s="81" t="s">
        <v>1787</v>
      </c>
      <c r="B870" s="81" t="s">
        <v>1573</v>
      </c>
      <c r="C870" s="81" t="s">
        <v>2372</v>
      </c>
      <c r="D870" s="81" t="s">
        <v>1358</v>
      </c>
      <c r="E870" s="81" t="s">
        <v>1357</v>
      </c>
      <c r="F870" s="81" t="s">
        <v>1204</v>
      </c>
      <c r="G870" s="81" t="s">
        <v>1203</v>
      </c>
      <c r="H870" s="81" t="s">
        <v>1202</v>
      </c>
      <c r="I870" s="81" t="s">
        <v>1201</v>
      </c>
      <c r="J870" s="81" t="s">
        <v>2765</v>
      </c>
      <c r="K870" s="81" t="s">
        <v>2764</v>
      </c>
      <c r="L870" s="81" t="s">
        <v>1219</v>
      </c>
      <c r="M870" s="81" t="s">
        <v>3119</v>
      </c>
      <c r="N870" s="83">
        <f t="shared" si="13"/>
        <v>15999</v>
      </c>
      <c r="O870" s="81" t="s">
        <v>1195</v>
      </c>
      <c r="P870" s="81" t="s">
        <v>1194</v>
      </c>
      <c r="Q870" s="81" t="s">
        <v>2771</v>
      </c>
      <c r="S870" s="50" t="s">
        <v>3164</v>
      </c>
    </row>
    <row r="871" spans="1:19" x14ac:dyDescent="0.2">
      <c r="A871" s="81" t="s">
        <v>1787</v>
      </c>
      <c r="B871" s="81" t="s">
        <v>1573</v>
      </c>
      <c r="C871" s="81" t="s">
        <v>2372</v>
      </c>
      <c r="D871" s="81" t="s">
        <v>1354</v>
      </c>
      <c r="E871" s="81" t="s">
        <v>1353</v>
      </c>
      <c r="F871" s="81" t="s">
        <v>1204</v>
      </c>
      <c r="G871" s="81" t="s">
        <v>1203</v>
      </c>
      <c r="H871" s="81" t="s">
        <v>1202</v>
      </c>
      <c r="I871" s="81" t="s">
        <v>1201</v>
      </c>
      <c r="J871" s="81" t="s">
        <v>2765</v>
      </c>
      <c r="K871" s="81" t="s">
        <v>2764</v>
      </c>
      <c r="L871" s="81" t="s">
        <v>1222</v>
      </c>
      <c r="M871" s="81" t="s">
        <v>2859</v>
      </c>
      <c r="N871" s="83">
        <f t="shared" si="13"/>
        <v>1450</v>
      </c>
      <c r="O871" s="81" t="s">
        <v>1195</v>
      </c>
      <c r="P871" s="81" t="s">
        <v>1194</v>
      </c>
      <c r="Q871" s="81" t="s">
        <v>2761</v>
      </c>
      <c r="S871" s="50" t="s">
        <v>2807</v>
      </c>
    </row>
    <row r="872" spans="1:19" x14ac:dyDescent="0.2">
      <c r="A872" s="81" t="s">
        <v>1787</v>
      </c>
      <c r="B872" s="81" t="s">
        <v>1573</v>
      </c>
      <c r="C872" s="81" t="s">
        <v>2372</v>
      </c>
      <c r="D872" s="81" t="s">
        <v>1354</v>
      </c>
      <c r="E872" s="81" t="s">
        <v>1353</v>
      </c>
      <c r="F872" s="81" t="s">
        <v>1204</v>
      </c>
      <c r="G872" s="81" t="s">
        <v>1203</v>
      </c>
      <c r="H872" s="81" t="s">
        <v>1202</v>
      </c>
      <c r="I872" s="81" t="s">
        <v>1201</v>
      </c>
      <c r="J872" s="81" t="s">
        <v>2765</v>
      </c>
      <c r="K872" s="81" t="s">
        <v>2764</v>
      </c>
      <c r="L872" s="81" t="s">
        <v>1219</v>
      </c>
      <c r="M872" s="81" t="s">
        <v>2857</v>
      </c>
      <c r="N872" s="83">
        <f t="shared" si="13"/>
        <v>2750</v>
      </c>
      <c r="O872" s="81" t="s">
        <v>1195</v>
      </c>
      <c r="P872" s="81" t="s">
        <v>1194</v>
      </c>
      <c r="Q872" s="81" t="s">
        <v>2761</v>
      </c>
      <c r="S872" s="50" t="s">
        <v>3506</v>
      </c>
    </row>
    <row r="873" spans="1:19" x14ac:dyDescent="0.2">
      <c r="A873" s="81" t="s">
        <v>1787</v>
      </c>
      <c r="B873" s="81" t="s">
        <v>1573</v>
      </c>
      <c r="C873" s="81" t="s">
        <v>2372</v>
      </c>
      <c r="D873" s="81" t="s">
        <v>1351</v>
      </c>
      <c r="E873" s="81" t="s">
        <v>1350</v>
      </c>
      <c r="F873" s="81" t="s">
        <v>1204</v>
      </c>
      <c r="G873" s="81" t="s">
        <v>1203</v>
      </c>
      <c r="H873" s="81" t="s">
        <v>1202</v>
      </c>
      <c r="I873" s="81" t="s">
        <v>1201</v>
      </c>
      <c r="J873" s="81" t="s">
        <v>2765</v>
      </c>
      <c r="K873" s="81" t="s">
        <v>2764</v>
      </c>
      <c r="L873" s="81" t="s">
        <v>1222</v>
      </c>
      <c r="M873" s="81" t="s">
        <v>3357</v>
      </c>
      <c r="N873" s="83">
        <f t="shared" si="13"/>
        <v>14999</v>
      </c>
      <c r="O873" s="81" t="s">
        <v>1195</v>
      </c>
      <c r="P873" s="81" t="s">
        <v>1194</v>
      </c>
      <c r="Q873" s="81" t="s">
        <v>2771</v>
      </c>
      <c r="S873" s="50" t="s">
        <v>3125</v>
      </c>
    </row>
    <row r="874" spans="1:19" x14ac:dyDescent="0.2">
      <c r="A874" s="81" t="s">
        <v>1787</v>
      </c>
      <c r="B874" s="81" t="s">
        <v>1573</v>
      </c>
      <c r="C874" s="81" t="s">
        <v>2372</v>
      </c>
      <c r="D874" s="81" t="s">
        <v>1351</v>
      </c>
      <c r="E874" s="81" t="s">
        <v>1350</v>
      </c>
      <c r="F874" s="81" t="s">
        <v>1204</v>
      </c>
      <c r="G874" s="81" t="s">
        <v>1203</v>
      </c>
      <c r="H874" s="81" t="s">
        <v>1202</v>
      </c>
      <c r="I874" s="81" t="s">
        <v>1201</v>
      </c>
      <c r="J874" s="81" t="s">
        <v>2765</v>
      </c>
      <c r="K874" s="81" t="s">
        <v>2764</v>
      </c>
      <c r="L874" s="81" t="s">
        <v>1219</v>
      </c>
      <c r="M874" s="81" t="s">
        <v>2853</v>
      </c>
      <c r="N874" s="83">
        <f t="shared" si="13"/>
        <v>1550</v>
      </c>
      <c r="O874" s="81" t="s">
        <v>1195</v>
      </c>
      <c r="P874" s="81" t="s">
        <v>1194</v>
      </c>
      <c r="Q874" s="81" t="s">
        <v>2761</v>
      </c>
      <c r="S874" s="50" t="s">
        <v>3356</v>
      </c>
    </row>
    <row r="875" spans="1:19" x14ac:dyDescent="0.2">
      <c r="A875" s="81" t="s">
        <v>1787</v>
      </c>
      <c r="B875" s="81" t="s">
        <v>1573</v>
      </c>
      <c r="C875" s="81" t="s">
        <v>2372</v>
      </c>
      <c r="D875" s="81" t="s">
        <v>1349</v>
      </c>
      <c r="E875" s="81" t="s">
        <v>1348</v>
      </c>
      <c r="F875" s="81" t="s">
        <v>1204</v>
      </c>
      <c r="G875" s="81" t="s">
        <v>1203</v>
      </c>
      <c r="H875" s="81" t="s">
        <v>1202</v>
      </c>
      <c r="I875" s="81" t="s">
        <v>1201</v>
      </c>
      <c r="J875" s="81" t="s">
        <v>2765</v>
      </c>
      <c r="K875" s="81" t="s">
        <v>2764</v>
      </c>
      <c r="L875" s="81" t="s">
        <v>1222</v>
      </c>
      <c r="M875" s="81" t="s">
        <v>3355</v>
      </c>
      <c r="N875" s="83">
        <f t="shared" si="13"/>
        <v>17279</v>
      </c>
      <c r="O875" s="81" t="s">
        <v>1195</v>
      </c>
      <c r="P875" s="81" t="s">
        <v>1194</v>
      </c>
      <c r="Q875" s="81" t="s">
        <v>2771</v>
      </c>
      <c r="S875" s="50" t="s">
        <v>3365</v>
      </c>
    </row>
    <row r="876" spans="1:19" x14ac:dyDescent="0.2">
      <c r="A876" s="81" t="s">
        <v>1787</v>
      </c>
      <c r="B876" s="81" t="s">
        <v>1573</v>
      </c>
      <c r="C876" s="81" t="s">
        <v>2372</v>
      </c>
      <c r="D876" s="81" t="s">
        <v>1349</v>
      </c>
      <c r="E876" s="81" t="s">
        <v>1348</v>
      </c>
      <c r="F876" s="81" t="s">
        <v>1204</v>
      </c>
      <c r="G876" s="81" t="s">
        <v>1203</v>
      </c>
      <c r="H876" s="81" t="s">
        <v>1202</v>
      </c>
      <c r="I876" s="81" t="s">
        <v>1201</v>
      </c>
      <c r="J876" s="81" t="s">
        <v>2765</v>
      </c>
      <c r="K876" s="81" t="s">
        <v>2764</v>
      </c>
      <c r="L876" s="81" t="s">
        <v>1219</v>
      </c>
      <c r="M876" s="81" t="s">
        <v>3353</v>
      </c>
      <c r="N876" s="83">
        <f t="shared" si="13"/>
        <v>3493.54</v>
      </c>
      <c r="O876" s="81" t="s">
        <v>1195</v>
      </c>
      <c r="P876" s="81" t="s">
        <v>1194</v>
      </c>
      <c r="Q876" s="81" t="s">
        <v>2761</v>
      </c>
      <c r="S876" s="50" t="s">
        <v>3505</v>
      </c>
    </row>
    <row r="877" spans="1:19" x14ac:dyDescent="0.2">
      <c r="A877" s="81" t="s">
        <v>1787</v>
      </c>
      <c r="B877" s="81" t="s">
        <v>1573</v>
      </c>
      <c r="C877" s="81" t="s">
        <v>2372</v>
      </c>
      <c r="D877" s="81" t="s">
        <v>1344</v>
      </c>
      <c r="E877" s="81" t="s">
        <v>1343</v>
      </c>
      <c r="F877" s="81" t="s">
        <v>1204</v>
      </c>
      <c r="G877" s="81" t="s">
        <v>1203</v>
      </c>
      <c r="H877" s="81" t="s">
        <v>1202</v>
      </c>
      <c r="I877" s="81" t="s">
        <v>1201</v>
      </c>
      <c r="J877" s="81" t="s">
        <v>2765</v>
      </c>
      <c r="K877" s="81" t="s">
        <v>2764</v>
      </c>
      <c r="L877" s="81" t="s">
        <v>1222</v>
      </c>
      <c r="M877" s="81" t="s">
        <v>2992</v>
      </c>
      <c r="N877" s="83">
        <f t="shared" si="13"/>
        <v>1457.1</v>
      </c>
      <c r="O877" s="81" t="s">
        <v>1195</v>
      </c>
      <c r="P877" s="81" t="s">
        <v>1194</v>
      </c>
      <c r="Q877" s="81" t="s">
        <v>2761</v>
      </c>
      <c r="S877" s="50" t="s">
        <v>3504</v>
      </c>
    </row>
    <row r="878" spans="1:19" x14ac:dyDescent="0.2">
      <c r="A878" s="81" t="s">
        <v>1787</v>
      </c>
      <c r="B878" s="81" t="s">
        <v>1573</v>
      </c>
      <c r="C878" s="81" t="s">
        <v>2372</v>
      </c>
      <c r="D878" s="81" t="s">
        <v>1344</v>
      </c>
      <c r="E878" s="81" t="s">
        <v>1343</v>
      </c>
      <c r="F878" s="81" t="s">
        <v>1204</v>
      </c>
      <c r="G878" s="81" t="s">
        <v>1203</v>
      </c>
      <c r="H878" s="81" t="s">
        <v>1202</v>
      </c>
      <c r="I878" s="81" t="s">
        <v>1201</v>
      </c>
      <c r="J878" s="81" t="s">
        <v>2765</v>
      </c>
      <c r="K878" s="81" t="s">
        <v>2764</v>
      </c>
      <c r="L878" s="81" t="s">
        <v>1219</v>
      </c>
      <c r="M878" s="81" t="s">
        <v>2845</v>
      </c>
      <c r="N878" s="83">
        <f t="shared" si="13"/>
        <v>14249</v>
      </c>
      <c r="O878" s="81" t="s">
        <v>1195</v>
      </c>
      <c r="P878" s="81" t="s">
        <v>1194</v>
      </c>
      <c r="Q878" s="81" t="s">
        <v>2771</v>
      </c>
      <c r="S878" s="50" t="s">
        <v>3503</v>
      </c>
    </row>
    <row r="879" spans="1:19" x14ac:dyDescent="0.2">
      <c r="A879" s="81" t="s">
        <v>1787</v>
      </c>
      <c r="B879" s="81" t="s">
        <v>1573</v>
      </c>
      <c r="C879" s="81" t="s">
        <v>2372</v>
      </c>
      <c r="D879" s="81" t="s">
        <v>1339</v>
      </c>
      <c r="E879" s="81" t="s">
        <v>1338</v>
      </c>
      <c r="F879" s="81" t="s">
        <v>1204</v>
      </c>
      <c r="G879" s="81" t="s">
        <v>1203</v>
      </c>
      <c r="H879" s="81" t="s">
        <v>1202</v>
      </c>
      <c r="I879" s="81" t="s">
        <v>1201</v>
      </c>
      <c r="J879" s="81" t="s">
        <v>2765</v>
      </c>
      <c r="K879" s="81" t="s">
        <v>2764</v>
      </c>
      <c r="L879" s="81" t="s">
        <v>1222</v>
      </c>
      <c r="M879" s="81" t="s">
        <v>2843</v>
      </c>
      <c r="N879" s="83">
        <f t="shared" si="13"/>
        <v>1500</v>
      </c>
      <c r="O879" s="81" t="s">
        <v>1195</v>
      </c>
      <c r="P879" s="81" t="s">
        <v>1194</v>
      </c>
      <c r="Q879" s="81" t="s">
        <v>2761</v>
      </c>
      <c r="S879" s="50" t="s">
        <v>3113</v>
      </c>
    </row>
    <row r="880" spans="1:19" x14ac:dyDescent="0.2">
      <c r="A880" s="81" t="s">
        <v>1787</v>
      </c>
      <c r="B880" s="81" t="s">
        <v>1573</v>
      </c>
      <c r="C880" s="81" t="s">
        <v>2372</v>
      </c>
      <c r="D880" s="81" t="s">
        <v>1339</v>
      </c>
      <c r="E880" s="81" t="s">
        <v>1338</v>
      </c>
      <c r="F880" s="81" t="s">
        <v>1204</v>
      </c>
      <c r="G880" s="81" t="s">
        <v>1203</v>
      </c>
      <c r="H880" s="81" t="s">
        <v>1202</v>
      </c>
      <c r="I880" s="81" t="s">
        <v>1201</v>
      </c>
      <c r="J880" s="81" t="s">
        <v>2765</v>
      </c>
      <c r="K880" s="81" t="s">
        <v>2764</v>
      </c>
      <c r="L880" s="81" t="s">
        <v>1219</v>
      </c>
      <c r="M880" s="81" t="s">
        <v>2841</v>
      </c>
      <c r="N880" s="83">
        <f t="shared" si="13"/>
        <v>3199</v>
      </c>
      <c r="O880" s="81" t="s">
        <v>1195</v>
      </c>
      <c r="P880" s="81" t="s">
        <v>1194</v>
      </c>
      <c r="Q880" s="81" t="s">
        <v>2761</v>
      </c>
      <c r="S880" s="50" t="s">
        <v>3115</v>
      </c>
    </row>
    <row r="881" spans="1:19" x14ac:dyDescent="0.2">
      <c r="A881" s="81" t="s">
        <v>1787</v>
      </c>
      <c r="B881" s="81" t="s">
        <v>1573</v>
      </c>
      <c r="C881" s="81" t="s">
        <v>2372</v>
      </c>
      <c r="D881" s="81" t="s">
        <v>1333</v>
      </c>
      <c r="E881" s="81" t="s">
        <v>1332</v>
      </c>
      <c r="F881" s="81" t="s">
        <v>1204</v>
      </c>
      <c r="G881" s="81" t="s">
        <v>1203</v>
      </c>
      <c r="H881" s="81" t="s">
        <v>1202</v>
      </c>
      <c r="I881" s="81" t="s">
        <v>1201</v>
      </c>
      <c r="J881" s="81" t="s">
        <v>2765</v>
      </c>
      <c r="K881" s="81" t="s">
        <v>2764</v>
      </c>
      <c r="L881" s="81" t="s">
        <v>1222</v>
      </c>
      <c r="M881" s="81" t="s">
        <v>3112</v>
      </c>
      <c r="N881" s="83">
        <f t="shared" si="13"/>
        <v>1789</v>
      </c>
      <c r="O881" s="81" t="s">
        <v>1195</v>
      </c>
      <c r="P881" s="81" t="s">
        <v>1194</v>
      </c>
      <c r="Q881" s="81" t="s">
        <v>2761</v>
      </c>
      <c r="S881" s="50" t="s">
        <v>3350</v>
      </c>
    </row>
    <row r="882" spans="1:19" x14ac:dyDescent="0.2">
      <c r="A882" s="81" t="s">
        <v>1787</v>
      </c>
      <c r="B882" s="81" t="s">
        <v>1573</v>
      </c>
      <c r="C882" s="81" t="s">
        <v>2372</v>
      </c>
      <c r="D882" s="81" t="s">
        <v>1333</v>
      </c>
      <c r="E882" s="81" t="s">
        <v>1332</v>
      </c>
      <c r="F882" s="81" t="s">
        <v>1204</v>
      </c>
      <c r="G882" s="81" t="s">
        <v>1203</v>
      </c>
      <c r="H882" s="81" t="s">
        <v>1202</v>
      </c>
      <c r="I882" s="81" t="s">
        <v>1201</v>
      </c>
      <c r="J882" s="81" t="s">
        <v>2765</v>
      </c>
      <c r="K882" s="81" t="s">
        <v>2764</v>
      </c>
      <c r="L882" s="81" t="s">
        <v>1219</v>
      </c>
      <c r="M882" s="81" t="s">
        <v>2837</v>
      </c>
      <c r="N882" s="83">
        <f t="shared" si="13"/>
        <v>3500</v>
      </c>
      <c r="O882" s="81" t="s">
        <v>1195</v>
      </c>
      <c r="P882" s="81" t="s">
        <v>1194</v>
      </c>
      <c r="Q882" s="81" t="s">
        <v>2761</v>
      </c>
      <c r="S882" s="50" t="s">
        <v>3349</v>
      </c>
    </row>
    <row r="883" spans="1:19" x14ac:dyDescent="0.2">
      <c r="A883" s="81" t="s">
        <v>1787</v>
      </c>
      <c r="B883" s="81" t="s">
        <v>1573</v>
      </c>
      <c r="C883" s="81" t="s">
        <v>2372</v>
      </c>
      <c r="D883" s="81" t="s">
        <v>1327</v>
      </c>
      <c r="E883" s="81" t="s">
        <v>1326</v>
      </c>
      <c r="F883" s="81" t="s">
        <v>1204</v>
      </c>
      <c r="G883" s="81" t="s">
        <v>1203</v>
      </c>
      <c r="H883" s="81" t="s">
        <v>1202</v>
      </c>
      <c r="I883" s="81" t="s">
        <v>1201</v>
      </c>
      <c r="J883" s="81" t="s">
        <v>2765</v>
      </c>
      <c r="K883" s="81" t="s">
        <v>2764</v>
      </c>
      <c r="L883" s="81" t="s">
        <v>1222</v>
      </c>
      <c r="M883" s="81" t="s">
        <v>2835</v>
      </c>
      <c r="N883" s="83">
        <f t="shared" si="13"/>
        <v>993.65</v>
      </c>
      <c r="O883" s="81" t="s">
        <v>1195</v>
      </c>
      <c r="P883" s="81" t="s">
        <v>1194</v>
      </c>
      <c r="Q883" s="81" t="s">
        <v>2761</v>
      </c>
      <c r="S883" s="50" t="s">
        <v>3502</v>
      </c>
    </row>
    <row r="884" spans="1:19" x14ac:dyDescent="0.2">
      <c r="A884" s="81" t="s">
        <v>1787</v>
      </c>
      <c r="B884" s="81" t="s">
        <v>1573</v>
      </c>
      <c r="C884" s="81" t="s">
        <v>2372</v>
      </c>
      <c r="D884" s="81" t="s">
        <v>1327</v>
      </c>
      <c r="E884" s="81" t="s">
        <v>1326</v>
      </c>
      <c r="F884" s="81" t="s">
        <v>1204</v>
      </c>
      <c r="G884" s="81" t="s">
        <v>1203</v>
      </c>
      <c r="H884" s="81" t="s">
        <v>1202</v>
      </c>
      <c r="I884" s="81" t="s">
        <v>1201</v>
      </c>
      <c r="J884" s="81" t="s">
        <v>2765</v>
      </c>
      <c r="K884" s="81" t="s">
        <v>2764</v>
      </c>
      <c r="L884" s="81" t="s">
        <v>1219</v>
      </c>
      <c r="M884" s="81" t="s">
        <v>3348</v>
      </c>
      <c r="N884" s="83">
        <f t="shared" si="13"/>
        <v>2774</v>
      </c>
      <c r="O884" s="81" t="s">
        <v>1195</v>
      </c>
      <c r="P884" s="81" t="s">
        <v>1194</v>
      </c>
      <c r="Q884" s="81" t="s">
        <v>2761</v>
      </c>
      <c r="S884" s="50" t="s">
        <v>2944</v>
      </c>
    </row>
    <row r="885" spans="1:19" x14ac:dyDescent="0.2">
      <c r="A885" s="81" t="s">
        <v>1787</v>
      </c>
      <c r="B885" s="81" t="s">
        <v>1573</v>
      </c>
      <c r="C885" s="81" t="s">
        <v>2372</v>
      </c>
      <c r="D885" s="81" t="s">
        <v>1313</v>
      </c>
      <c r="E885" s="81" t="s">
        <v>1312</v>
      </c>
      <c r="F885" s="81" t="s">
        <v>1204</v>
      </c>
      <c r="G885" s="81" t="s">
        <v>1203</v>
      </c>
      <c r="H885" s="81" t="s">
        <v>1202</v>
      </c>
      <c r="I885" s="81" t="s">
        <v>1201</v>
      </c>
      <c r="J885" s="81" t="s">
        <v>2765</v>
      </c>
      <c r="K885" s="81" t="s">
        <v>2764</v>
      </c>
      <c r="L885" s="81" t="s">
        <v>1222</v>
      </c>
      <c r="M885" s="81" t="s">
        <v>3347</v>
      </c>
      <c r="N885" s="83">
        <f t="shared" si="13"/>
        <v>1499</v>
      </c>
      <c r="O885" s="81" t="s">
        <v>1195</v>
      </c>
      <c r="P885" s="81" t="s">
        <v>1194</v>
      </c>
      <c r="Q885" s="81" t="s">
        <v>2761</v>
      </c>
      <c r="S885" s="50" t="s">
        <v>2846</v>
      </c>
    </row>
    <row r="886" spans="1:19" x14ac:dyDescent="0.2">
      <c r="A886" s="81" t="s">
        <v>1787</v>
      </c>
      <c r="B886" s="81" t="s">
        <v>1573</v>
      </c>
      <c r="C886" s="81" t="s">
        <v>2372</v>
      </c>
      <c r="D886" s="81" t="s">
        <v>1313</v>
      </c>
      <c r="E886" s="81" t="s">
        <v>1312</v>
      </c>
      <c r="F886" s="81" t="s">
        <v>1204</v>
      </c>
      <c r="G886" s="81" t="s">
        <v>1203</v>
      </c>
      <c r="H886" s="81" t="s">
        <v>1202</v>
      </c>
      <c r="I886" s="81" t="s">
        <v>1201</v>
      </c>
      <c r="J886" s="81" t="s">
        <v>2765</v>
      </c>
      <c r="K886" s="81" t="s">
        <v>2764</v>
      </c>
      <c r="L886" s="81" t="s">
        <v>1219</v>
      </c>
      <c r="M886" s="81" t="s">
        <v>2829</v>
      </c>
      <c r="N886" s="83">
        <f t="shared" si="13"/>
        <v>1643.5</v>
      </c>
      <c r="O886" s="81" t="s">
        <v>1195</v>
      </c>
      <c r="P886" s="81" t="s">
        <v>1194</v>
      </c>
      <c r="Q886" s="81" t="s">
        <v>2761</v>
      </c>
      <c r="S886" s="50" t="s">
        <v>3346</v>
      </c>
    </row>
    <row r="887" spans="1:19" x14ac:dyDescent="0.2">
      <c r="A887" s="81" t="s">
        <v>1787</v>
      </c>
      <c r="B887" s="81" t="s">
        <v>1573</v>
      </c>
      <c r="C887" s="81" t="s">
        <v>2372</v>
      </c>
      <c r="D887" s="81" t="s">
        <v>1313</v>
      </c>
      <c r="E887" s="81" t="s">
        <v>1312</v>
      </c>
      <c r="F887" s="81" t="s">
        <v>1204</v>
      </c>
      <c r="G887" s="81" t="s">
        <v>1203</v>
      </c>
      <c r="H887" s="81" t="s">
        <v>1202</v>
      </c>
      <c r="I887" s="81" t="s">
        <v>1201</v>
      </c>
      <c r="J887" s="81" t="s">
        <v>2765</v>
      </c>
      <c r="K887" s="81" t="s">
        <v>2764</v>
      </c>
      <c r="L887" s="81" t="s">
        <v>1217</v>
      </c>
      <c r="M887" s="81" t="s">
        <v>3345</v>
      </c>
      <c r="N887" s="83">
        <f t="shared" si="13"/>
        <v>3687</v>
      </c>
      <c r="O887" s="81" t="s">
        <v>1195</v>
      </c>
      <c r="P887" s="81" t="s">
        <v>1194</v>
      </c>
      <c r="Q887" s="81" t="s">
        <v>2761</v>
      </c>
      <c r="S887" s="50" t="s">
        <v>3344</v>
      </c>
    </row>
    <row r="888" spans="1:19" x14ac:dyDescent="0.2">
      <c r="A888" s="81" t="s">
        <v>1787</v>
      </c>
      <c r="B888" s="81" t="s">
        <v>1573</v>
      </c>
      <c r="C888" s="81" t="s">
        <v>2372</v>
      </c>
      <c r="D888" s="81" t="s">
        <v>1313</v>
      </c>
      <c r="E888" s="81" t="s">
        <v>1312</v>
      </c>
      <c r="F888" s="81" t="s">
        <v>1204</v>
      </c>
      <c r="G888" s="81" t="s">
        <v>1203</v>
      </c>
      <c r="H888" s="81" t="s">
        <v>1202</v>
      </c>
      <c r="I888" s="81" t="s">
        <v>1201</v>
      </c>
      <c r="J888" s="81" t="s">
        <v>2765</v>
      </c>
      <c r="K888" s="81" t="s">
        <v>2764</v>
      </c>
      <c r="L888" s="81" t="s">
        <v>1215</v>
      </c>
      <c r="M888" s="81" t="s">
        <v>2826</v>
      </c>
      <c r="N888" s="83">
        <f t="shared" si="13"/>
        <v>15199</v>
      </c>
      <c r="O888" s="81" t="s">
        <v>1195</v>
      </c>
      <c r="P888" s="81" t="s">
        <v>1194</v>
      </c>
      <c r="Q888" s="81" t="s">
        <v>2771</v>
      </c>
      <c r="S888" s="50" t="s">
        <v>3391</v>
      </c>
    </row>
    <row r="889" spans="1:19" x14ac:dyDescent="0.2">
      <c r="A889" s="81" t="s">
        <v>1787</v>
      </c>
      <c r="B889" s="81" t="s">
        <v>1573</v>
      </c>
      <c r="C889" s="81" t="s">
        <v>2372</v>
      </c>
      <c r="D889" s="81" t="s">
        <v>1304</v>
      </c>
      <c r="E889" s="81" t="s">
        <v>1303</v>
      </c>
      <c r="F889" s="81" t="s">
        <v>1204</v>
      </c>
      <c r="G889" s="81" t="s">
        <v>1203</v>
      </c>
      <c r="H889" s="81" t="s">
        <v>1202</v>
      </c>
      <c r="I889" s="81" t="s">
        <v>1201</v>
      </c>
      <c r="J889" s="81" t="s">
        <v>2765</v>
      </c>
      <c r="K889" s="81" t="s">
        <v>2764</v>
      </c>
      <c r="L889" s="81" t="s">
        <v>1222</v>
      </c>
      <c r="M889" s="81" t="s">
        <v>3105</v>
      </c>
      <c r="N889" s="83">
        <f t="shared" si="13"/>
        <v>1958.93</v>
      </c>
      <c r="O889" s="81" t="s">
        <v>1195</v>
      </c>
      <c r="P889" s="81" t="s">
        <v>1194</v>
      </c>
      <c r="Q889" s="81" t="s">
        <v>2761</v>
      </c>
      <c r="S889" s="50" t="s">
        <v>3501</v>
      </c>
    </row>
    <row r="890" spans="1:19" x14ac:dyDescent="0.2">
      <c r="A890" s="81" t="s">
        <v>1787</v>
      </c>
      <c r="B890" s="81" t="s">
        <v>1573</v>
      </c>
      <c r="C890" s="81" t="s">
        <v>2372</v>
      </c>
      <c r="D890" s="81" t="s">
        <v>1304</v>
      </c>
      <c r="E890" s="81" t="s">
        <v>1303</v>
      </c>
      <c r="F890" s="81" t="s">
        <v>1204</v>
      </c>
      <c r="G890" s="81" t="s">
        <v>1203</v>
      </c>
      <c r="H890" s="81" t="s">
        <v>1202</v>
      </c>
      <c r="I890" s="81" t="s">
        <v>1201</v>
      </c>
      <c r="J890" s="81" t="s">
        <v>2765</v>
      </c>
      <c r="K890" s="81" t="s">
        <v>2764</v>
      </c>
      <c r="L890" s="81" t="s">
        <v>1219</v>
      </c>
      <c r="M890" s="81" t="s">
        <v>3054</v>
      </c>
      <c r="N890" s="83">
        <f t="shared" si="13"/>
        <v>2899</v>
      </c>
      <c r="O890" s="81" t="s">
        <v>1195</v>
      </c>
      <c r="P890" s="81" t="s">
        <v>1194</v>
      </c>
      <c r="Q890" s="81" t="s">
        <v>2761</v>
      </c>
      <c r="S890" s="50" t="s">
        <v>3342</v>
      </c>
    </row>
    <row r="891" spans="1:19" x14ac:dyDescent="0.2">
      <c r="A891" s="81" t="s">
        <v>1787</v>
      </c>
      <c r="B891" s="81" t="s">
        <v>1573</v>
      </c>
      <c r="C891" s="81" t="s">
        <v>2372</v>
      </c>
      <c r="D891" s="81" t="s">
        <v>1304</v>
      </c>
      <c r="E891" s="81" t="s">
        <v>1303</v>
      </c>
      <c r="F891" s="81" t="s">
        <v>1204</v>
      </c>
      <c r="G891" s="81" t="s">
        <v>1203</v>
      </c>
      <c r="H891" s="81" t="s">
        <v>1202</v>
      </c>
      <c r="I891" s="81" t="s">
        <v>1201</v>
      </c>
      <c r="J891" s="81" t="s">
        <v>2765</v>
      </c>
      <c r="K891" s="81" t="s">
        <v>2764</v>
      </c>
      <c r="L891" s="81" t="s">
        <v>1217</v>
      </c>
      <c r="M891" s="81" t="s">
        <v>2820</v>
      </c>
      <c r="N891" s="83">
        <f t="shared" si="13"/>
        <v>14999</v>
      </c>
      <c r="O891" s="81" t="s">
        <v>1195</v>
      </c>
      <c r="P891" s="81" t="s">
        <v>1194</v>
      </c>
      <c r="Q891" s="81" t="s">
        <v>2771</v>
      </c>
      <c r="S891" s="50" t="s">
        <v>3125</v>
      </c>
    </row>
    <row r="892" spans="1:19" x14ac:dyDescent="0.2">
      <c r="A892" s="81" t="s">
        <v>1787</v>
      </c>
      <c r="B892" s="81" t="s">
        <v>1573</v>
      </c>
      <c r="C892" s="81" t="s">
        <v>2372</v>
      </c>
      <c r="D892" s="81" t="s">
        <v>1304</v>
      </c>
      <c r="E892" s="81" t="s">
        <v>1303</v>
      </c>
      <c r="F892" s="81" t="s">
        <v>1204</v>
      </c>
      <c r="G892" s="81" t="s">
        <v>1203</v>
      </c>
      <c r="H892" s="81" t="s">
        <v>1202</v>
      </c>
      <c r="I892" s="81" t="s">
        <v>1201</v>
      </c>
      <c r="J892" s="81" t="s">
        <v>2765</v>
      </c>
      <c r="K892" s="81" t="s">
        <v>2764</v>
      </c>
      <c r="L892" s="81" t="s">
        <v>1215</v>
      </c>
      <c r="M892" s="81" t="s">
        <v>3341</v>
      </c>
      <c r="N892" s="83">
        <f t="shared" si="13"/>
        <v>1750</v>
      </c>
      <c r="O892" s="81" t="s">
        <v>1195</v>
      </c>
      <c r="P892" s="81" t="s">
        <v>1194</v>
      </c>
      <c r="Q892" s="81" t="s">
        <v>2761</v>
      </c>
      <c r="S892" s="50" t="s">
        <v>2965</v>
      </c>
    </row>
    <row r="893" spans="1:19" x14ac:dyDescent="0.2">
      <c r="A893" s="81" t="s">
        <v>1787</v>
      </c>
      <c r="B893" s="81" t="s">
        <v>1573</v>
      </c>
      <c r="C893" s="81" t="s">
        <v>2372</v>
      </c>
      <c r="D893" s="81" t="s">
        <v>1295</v>
      </c>
      <c r="E893" s="81" t="s">
        <v>1294</v>
      </c>
      <c r="F893" s="81" t="s">
        <v>1204</v>
      </c>
      <c r="G893" s="81" t="s">
        <v>1203</v>
      </c>
      <c r="H893" s="81" t="s">
        <v>1202</v>
      </c>
      <c r="I893" s="81" t="s">
        <v>1201</v>
      </c>
      <c r="J893" s="81" t="s">
        <v>2765</v>
      </c>
      <c r="K893" s="81" t="s">
        <v>2764</v>
      </c>
      <c r="L893" s="81" t="s">
        <v>1222</v>
      </c>
      <c r="M893" s="81" t="s">
        <v>3340</v>
      </c>
      <c r="N893" s="83">
        <f t="shared" si="13"/>
        <v>13749</v>
      </c>
      <c r="O893" s="81" t="s">
        <v>1195</v>
      </c>
      <c r="P893" s="81" t="s">
        <v>1194</v>
      </c>
      <c r="Q893" s="81" t="s">
        <v>2771</v>
      </c>
      <c r="S893" s="50" t="s">
        <v>3339</v>
      </c>
    </row>
    <row r="894" spans="1:19" x14ac:dyDescent="0.2">
      <c r="A894" s="81" t="s">
        <v>1787</v>
      </c>
      <c r="B894" s="81" t="s">
        <v>1573</v>
      </c>
      <c r="C894" s="81" t="s">
        <v>2372</v>
      </c>
      <c r="D894" s="81" t="s">
        <v>1295</v>
      </c>
      <c r="E894" s="81" t="s">
        <v>1294</v>
      </c>
      <c r="F894" s="81" t="s">
        <v>1204</v>
      </c>
      <c r="G894" s="81" t="s">
        <v>1203</v>
      </c>
      <c r="H894" s="81" t="s">
        <v>1202</v>
      </c>
      <c r="I894" s="81" t="s">
        <v>1201</v>
      </c>
      <c r="J894" s="81" t="s">
        <v>2765</v>
      </c>
      <c r="K894" s="81" t="s">
        <v>2764</v>
      </c>
      <c r="L894" s="81" t="s">
        <v>1219</v>
      </c>
      <c r="M894" s="81" t="s">
        <v>3338</v>
      </c>
      <c r="N894" s="83">
        <f t="shared" si="13"/>
        <v>17341.330000000002</v>
      </c>
      <c r="O894" s="81" t="s">
        <v>1195</v>
      </c>
      <c r="P894" s="81" t="s">
        <v>1194</v>
      </c>
      <c r="Q894" s="81" t="s">
        <v>2771</v>
      </c>
      <c r="S894" s="50" t="s">
        <v>3500</v>
      </c>
    </row>
    <row r="895" spans="1:19" x14ac:dyDescent="0.2">
      <c r="A895" s="81" t="s">
        <v>1787</v>
      </c>
      <c r="B895" s="81" t="s">
        <v>1573</v>
      </c>
      <c r="C895" s="81" t="s">
        <v>2372</v>
      </c>
      <c r="D895" s="81" t="s">
        <v>1295</v>
      </c>
      <c r="E895" s="81" t="s">
        <v>1294</v>
      </c>
      <c r="F895" s="81" t="s">
        <v>1204</v>
      </c>
      <c r="G895" s="81" t="s">
        <v>1203</v>
      </c>
      <c r="H895" s="81" t="s">
        <v>1202</v>
      </c>
      <c r="I895" s="81" t="s">
        <v>1201</v>
      </c>
      <c r="J895" s="81" t="s">
        <v>2765</v>
      </c>
      <c r="K895" s="81" t="s">
        <v>2764</v>
      </c>
      <c r="L895" s="81" t="s">
        <v>1217</v>
      </c>
      <c r="M895" s="81" t="s">
        <v>3337</v>
      </c>
      <c r="N895" s="83">
        <f t="shared" si="13"/>
        <v>1849</v>
      </c>
      <c r="O895" s="81" t="s">
        <v>1195</v>
      </c>
      <c r="P895" s="81" t="s">
        <v>1194</v>
      </c>
      <c r="Q895" s="81" t="s">
        <v>2761</v>
      </c>
      <c r="S895" s="50" t="s">
        <v>3100</v>
      </c>
    </row>
    <row r="896" spans="1:19" x14ac:dyDescent="0.2">
      <c r="A896" s="81" t="s">
        <v>1787</v>
      </c>
      <c r="B896" s="81" t="s">
        <v>1573</v>
      </c>
      <c r="C896" s="81" t="s">
        <v>2372</v>
      </c>
      <c r="D896" s="81" t="s">
        <v>1295</v>
      </c>
      <c r="E896" s="81" t="s">
        <v>1294</v>
      </c>
      <c r="F896" s="81" t="s">
        <v>1204</v>
      </c>
      <c r="G896" s="81" t="s">
        <v>1203</v>
      </c>
      <c r="H896" s="81" t="s">
        <v>1202</v>
      </c>
      <c r="I896" s="81" t="s">
        <v>1201</v>
      </c>
      <c r="J896" s="81" t="s">
        <v>2765</v>
      </c>
      <c r="K896" s="81" t="s">
        <v>2764</v>
      </c>
      <c r="L896" s="81" t="s">
        <v>1215</v>
      </c>
      <c r="M896" s="81" t="s">
        <v>3336</v>
      </c>
      <c r="N896" s="83">
        <f t="shared" si="13"/>
        <v>1485.49</v>
      </c>
      <c r="O896" s="81" t="s">
        <v>1195</v>
      </c>
      <c r="P896" s="81" t="s">
        <v>1194</v>
      </c>
      <c r="Q896" s="81" t="s">
        <v>2761</v>
      </c>
      <c r="S896" s="50" t="s">
        <v>3499</v>
      </c>
    </row>
    <row r="897" spans="1:19" x14ac:dyDescent="0.2">
      <c r="A897" s="81" t="s">
        <v>1787</v>
      </c>
      <c r="B897" s="81" t="s">
        <v>1573</v>
      </c>
      <c r="C897" s="81" t="s">
        <v>2372</v>
      </c>
      <c r="D897" s="81" t="s">
        <v>1283</v>
      </c>
      <c r="E897" s="81" t="s">
        <v>1282</v>
      </c>
      <c r="F897" s="81" t="s">
        <v>1204</v>
      </c>
      <c r="G897" s="81" t="s">
        <v>1203</v>
      </c>
      <c r="H897" s="81" t="s">
        <v>1202</v>
      </c>
      <c r="I897" s="81" t="s">
        <v>1201</v>
      </c>
      <c r="J897" s="81" t="s">
        <v>2765</v>
      </c>
      <c r="K897" s="81" t="s">
        <v>2764</v>
      </c>
      <c r="L897" s="81" t="s">
        <v>1222</v>
      </c>
      <c r="M897" s="81" t="s">
        <v>2810</v>
      </c>
      <c r="N897" s="83">
        <f t="shared" si="13"/>
        <v>19000</v>
      </c>
      <c r="O897" s="81" t="s">
        <v>1195</v>
      </c>
      <c r="P897" s="81" t="s">
        <v>1194</v>
      </c>
      <c r="Q897" s="81" t="s">
        <v>2771</v>
      </c>
      <c r="S897" s="50" t="s">
        <v>3498</v>
      </c>
    </row>
    <row r="898" spans="1:19" x14ac:dyDescent="0.2">
      <c r="A898" s="81" t="s">
        <v>1787</v>
      </c>
      <c r="B898" s="81" t="s">
        <v>1573</v>
      </c>
      <c r="C898" s="81" t="s">
        <v>2372</v>
      </c>
      <c r="D898" s="81" t="s">
        <v>1283</v>
      </c>
      <c r="E898" s="81" t="s">
        <v>1282</v>
      </c>
      <c r="F898" s="81" t="s">
        <v>1204</v>
      </c>
      <c r="G898" s="81" t="s">
        <v>1203</v>
      </c>
      <c r="H898" s="81" t="s">
        <v>1202</v>
      </c>
      <c r="I898" s="81" t="s">
        <v>1201</v>
      </c>
      <c r="J898" s="81" t="s">
        <v>2765</v>
      </c>
      <c r="K898" s="81" t="s">
        <v>2764</v>
      </c>
      <c r="L898" s="81" t="s">
        <v>1219</v>
      </c>
      <c r="M898" s="81" t="s">
        <v>2808</v>
      </c>
      <c r="N898" s="83">
        <f t="shared" si="13"/>
        <v>1650.23</v>
      </c>
      <c r="O898" s="81" t="s">
        <v>1195</v>
      </c>
      <c r="P898" s="81" t="s">
        <v>1194</v>
      </c>
      <c r="Q898" s="81" t="s">
        <v>2761</v>
      </c>
      <c r="S898" s="50" t="s">
        <v>3497</v>
      </c>
    </row>
    <row r="899" spans="1:19" x14ac:dyDescent="0.2">
      <c r="A899" s="81" t="s">
        <v>1787</v>
      </c>
      <c r="B899" s="81" t="s">
        <v>1573</v>
      </c>
      <c r="C899" s="81" t="s">
        <v>2372</v>
      </c>
      <c r="D899" s="81" t="s">
        <v>1283</v>
      </c>
      <c r="E899" s="81" t="s">
        <v>1282</v>
      </c>
      <c r="F899" s="81" t="s">
        <v>1204</v>
      </c>
      <c r="G899" s="81" t="s">
        <v>1203</v>
      </c>
      <c r="H899" s="81" t="s">
        <v>1202</v>
      </c>
      <c r="I899" s="81" t="s">
        <v>1201</v>
      </c>
      <c r="J899" s="81" t="s">
        <v>2765</v>
      </c>
      <c r="K899" s="81" t="s">
        <v>2764</v>
      </c>
      <c r="L899" s="81" t="s">
        <v>1217</v>
      </c>
      <c r="M899" s="81" t="s">
        <v>3333</v>
      </c>
      <c r="N899" s="83">
        <f t="shared" si="13"/>
        <v>3794</v>
      </c>
      <c r="O899" s="81" t="s">
        <v>1195</v>
      </c>
      <c r="P899" s="81" t="s">
        <v>1194</v>
      </c>
      <c r="Q899" s="81" t="s">
        <v>2761</v>
      </c>
      <c r="S899" s="50" t="s">
        <v>3496</v>
      </c>
    </row>
    <row r="900" spans="1:19" x14ac:dyDescent="0.2">
      <c r="A900" s="81" t="s">
        <v>1787</v>
      </c>
      <c r="B900" s="81" t="s">
        <v>1573</v>
      </c>
      <c r="C900" s="81" t="s">
        <v>2372</v>
      </c>
      <c r="D900" s="81" t="s">
        <v>1283</v>
      </c>
      <c r="E900" s="81" t="s">
        <v>1282</v>
      </c>
      <c r="F900" s="81" t="s">
        <v>1204</v>
      </c>
      <c r="G900" s="81" t="s">
        <v>1203</v>
      </c>
      <c r="H900" s="81" t="s">
        <v>1202</v>
      </c>
      <c r="I900" s="81" t="s">
        <v>1201</v>
      </c>
      <c r="J900" s="81" t="s">
        <v>2765</v>
      </c>
      <c r="K900" s="81" t="s">
        <v>2764</v>
      </c>
      <c r="L900" s="81" t="s">
        <v>1215</v>
      </c>
      <c r="M900" s="81" t="s">
        <v>2804</v>
      </c>
      <c r="N900" s="83">
        <f t="shared" si="13"/>
        <v>16677.03</v>
      </c>
      <c r="O900" s="81" t="s">
        <v>1195</v>
      </c>
      <c r="P900" s="81" t="s">
        <v>1194</v>
      </c>
      <c r="Q900" s="81" t="s">
        <v>2771</v>
      </c>
      <c r="S900" s="50" t="s">
        <v>3495</v>
      </c>
    </row>
    <row r="901" spans="1:19" x14ac:dyDescent="0.2">
      <c r="A901" s="81" t="s">
        <v>1787</v>
      </c>
      <c r="B901" s="81" t="s">
        <v>1573</v>
      </c>
      <c r="C901" s="81" t="s">
        <v>2372</v>
      </c>
      <c r="D901" s="81" t="s">
        <v>1270</v>
      </c>
      <c r="E901" s="81" t="s">
        <v>1269</v>
      </c>
      <c r="F901" s="81" t="s">
        <v>1204</v>
      </c>
      <c r="G901" s="81" t="s">
        <v>1203</v>
      </c>
      <c r="H901" s="81" t="s">
        <v>1202</v>
      </c>
      <c r="I901" s="81" t="s">
        <v>1201</v>
      </c>
      <c r="J901" s="81" t="s">
        <v>2765</v>
      </c>
      <c r="K901" s="81" t="s">
        <v>2764</v>
      </c>
      <c r="L901" s="81" t="s">
        <v>1222</v>
      </c>
      <c r="M901" s="81" t="s">
        <v>3094</v>
      </c>
      <c r="N901" s="83">
        <f t="shared" si="13"/>
        <v>2136.52</v>
      </c>
      <c r="O901" s="81" t="s">
        <v>1195</v>
      </c>
      <c r="P901" s="81" t="s">
        <v>1194</v>
      </c>
      <c r="Q901" s="81" t="s">
        <v>2761</v>
      </c>
      <c r="S901" s="50" t="s">
        <v>3494</v>
      </c>
    </row>
    <row r="902" spans="1:19" x14ac:dyDescent="0.2">
      <c r="A902" s="81" t="s">
        <v>1787</v>
      </c>
      <c r="B902" s="81" t="s">
        <v>1573</v>
      </c>
      <c r="C902" s="81" t="s">
        <v>2372</v>
      </c>
      <c r="D902" s="81" t="s">
        <v>1270</v>
      </c>
      <c r="E902" s="81" t="s">
        <v>1269</v>
      </c>
      <c r="F902" s="81" t="s">
        <v>1204</v>
      </c>
      <c r="G902" s="81" t="s">
        <v>1203</v>
      </c>
      <c r="H902" s="81" t="s">
        <v>1202</v>
      </c>
      <c r="I902" s="81" t="s">
        <v>1201</v>
      </c>
      <c r="J902" s="81" t="s">
        <v>2765</v>
      </c>
      <c r="K902" s="81" t="s">
        <v>2764</v>
      </c>
      <c r="L902" s="81" t="s">
        <v>1219</v>
      </c>
      <c r="M902" s="81" t="s">
        <v>3493</v>
      </c>
      <c r="N902" s="83">
        <f t="shared" si="13"/>
        <v>18239</v>
      </c>
      <c r="O902" s="81" t="s">
        <v>1195</v>
      </c>
      <c r="P902" s="81" t="s">
        <v>1194</v>
      </c>
      <c r="Q902" s="81" t="s">
        <v>2771</v>
      </c>
      <c r="S902" s="50" t="s">
        <v>3354</v>
      </c>
    </row>
    <row r="903" spans="1:19" x14ac:dyDescent="0.2">
      <c r="A903" s="81" t="s">
        <v>1787</v>
      </c>
      <c r="B903" s="81" t="s">
        <v>1573</v>
      </c>
      <c r="C903" s="81" t="s">
        <v>2372</v>
      </c>
      <c r="D903" s="81" t="s">
        <v>1270</v>
      </c>
      <c r="E903" s="81" t="s">
        <v>1269</v>
      </c>
      <c r="F903" s="81" t="s">
        <v>1204</v>
      </c>
      <c r="G903" s="81" t="s">
        <v>1203</v>
      </c>
      <c r="H903" s="81" t="s">
        <v>1202</v>
      </c>
      <c r="I903" s="81" t="s">
        <v>1201</v>
      </c>
      <c r="J903" s="81" t="s">
        <v>2765</v>
      </c>
      <c r="K903" s="81" t="s">
        <v>2764</v>
      </c>
      <c r="L903" s="81" t="s">
        <v>1217</v>
      </c>
      <c r="M903" s="81" t="s">
        <v>3328</v>
      </c>
      <c r="N903" s="83">
        <f t="shared" si="13"/>
        <v>4670</v>
      </c>
      <c r="O903" s="81" t="s">
        <v>1195</v>
      </c>
      <c r="P903" s="81" t="s">
        <v>1194</v>
      </c>
      <c r="Q903" s="81" t="s">
        <v>2761</v>
      </c>
      <c r="S903" s="50" t="s">
        <v>3327</v>
      </c>
    </row>
    <row r="904" spans="1:19" x14ac:dyDescent="0.2">
      <c r="A904" s="81" t="s">
        <v>1787</v>
      </c>
      <c r="B904" s="81" t="s">
        <v>1573</v>
      </c>
      <c r="C904" s="81" t="s">
        <v>2372</v>
      </c>
      <c r="D904" s="81" t="s">
        <v>1270</v>
      </c>
      <c r="E904" s="81" t="s">
        <v>1269</v>
      </c>
      <c r="F904" s="81" t="s">
        <v>1204</v>
      </c>
      <c r="G904" s="81" t="s">
        <v>1203</v>
      </c>
      <c r="H904" s="81" t="s">
        <v>1202</v>
      </c>
      <c r="I904" s="81" t="s">
        <v>1201</v>
      </c>
      <c r="J904" s="81" t="s">
        <v>2765</v>
      </c>
      <c r="K904" s="81" t="s">
        <v>2764</v>
      </c>
      <c r="L904" s="81" t="s">
        <v>1215</v>
      </c>
      <c r="M904" s="81" t="s">
        <v>2940</v>
      </c>
      <c r="N904" s="83">
        <f t="shared" si="13"/>
        <v>1537.45</v>
      </c>
      <c r="O904" s="81" t="s">
        <v>1195</v>
      </c>
      <c r="P904" s="81" t="s">
        <v>1194</v>
      </c>
      <c r="Q904" s="81" t="s">
        <v>2761</v>
      </c>
      <c r="S904" s="50" t="s">
        <v>3326</v>
      </c>
    </row>
    <row r="905" spans="1:19" x14ac:dyDescent="0.2">
      <c r="A905" s="81" t="s">
        <v>1787</v>
      </c>
      <c r="B905" s="81" t="s">
        <v>1573</v>
      </c>
      <c r="C905" s="81" t="s">
        <v>2372</v>
      </c>
      <c r="D905" s="81" t="s">
        <v>1265</v>
      </c>
      <c r="E905" s="81" t="s">
        <v>1264</v>
      </c>
      <c r="F905" s="81" t="s">
        <v>1204</v>
      </c>
      <c r="G905" s="81" t="s">
        <v>1203</v>
      </c>
      <c r="H905" s="81" t="s">
        <v>1202</v>
      </c>
      <c r="I905" s="81" t="s">
        <v>1201</v>
      </c>
      <c r="J905" s="81" t="s">
        <v>2765</v>
      </c>
      <c r="K905" s="81" t="s">
        <v>2764</v>
      </c>
      <c r="L905" s="81" t="s">
        <v>1222</v>
      </c>
      <c r="M905" s="81" t="s">
        <v>3268</v>
      </c>
      <c r="N905" s="83">
        <f t="shared" ref="N905:N968" si="14">VALUE(S905)</f>
        <v>1324.4</v>
      </c>
      <c r="O905" s="81" t="s">
        <v>1195</v>
      </c>
      <c r="P905" s="81" t="s">
        <v>1194</v>
      </c>
      <c r="Q905" s="81" t="s">
        <v>2761</v>
      </c>
      <c r="S905" s="50" t="s">
        <v>3492</v>
      </c>
    </row>
    <row r="906" spans="1:19" x14ac:dyDescent="0.2">
      <c r="A906" s="81" t="s">
        <v>1787</v>
      </c>
      <c r="B906" s="81" t="s">
        <v>1573</v>
      </c>
      <c r="C906" s="81" t="s">
        <v>2372</v>
      </c>
      <c r="D906" s="81" t="s">
        <v>1265</v>
      </c>
      <c r="E906" s="81" t="s">
        <v>1264</v>
      </c>
      <c r="F906" s="81" t="s">
        <v>1204</v>
      </c>
      <c r="G906" s="81" t="s">
        <v>1203</v>
      </c>
      <c r="H906" s="81" t="s">
        <v>1202</v>
      </c>
      <c r="I906" s="81" t="s">
        <v>1201</v>
      </c>
      <c r="J906" s="81" t="s">
        <v>2765</v>
      </c>
      <c r="K906" s="81" t="s">
        <v>2764</v>
      </c>
      <c r="L906" s="81" t="s">
        <v>1219</v>
      </c>
      <c r="M906" s="81" t="s">
        <v>3325</v>
      </c>
      <c r="N906" s="83">
        <f t="shared" si="14"/>
        <v>28449</v>
      </c>
      <c r="O906" s="81" t="s">
        <v>1195</v>
      </c>
      <c r="P906" s="81" t="s">
        <v>1194</v>
      </c>
      <c r="Q906" s="81" t="s">
        <v>2771</v>
      </c>
      <c r="S906" s="50" t="s">
        <v>3491</v>
      </c>
    </row>
    <row r="907" spans="1:19" x14ac:dyDescent="0.2">
      <c r="A907" s="81" t="s">
        <v>1787</v>
      </c>
      <c r="B907" s="81" t="s">
        <v>1573</v>
      </c>
      <c r="C907" s="81" t="s">
        <v>2372</v>
      </c>
      <c r="D907" s="81" t="s">
        <v>1259</v>
      </c>
      <c r="E907" s="81" t="s">
        <v>1258</v>
      </c>
      <c r="F907" s="81" t="s">
        <v>1204</v>
      </c>
      <c r="G907" s="81" t="s">
        <v>1203</v>
      </c>
      <c r="H907" s="81" t="s">
        <v>1202</v>
      </c>
      <c r="I907" s="81" t="s">
        <v>1201</v>
      </c>
      <c r="J907" s="81" t="s">
        <v>2765</v>
      </c>
      <c r="K907" s="81" t="s">
        <v>2764</v>
      </c>
      <c r="L907" s="81" t="s">
        <v>1222</v>
      </c>
      <c r="M907" s="81" t="s">
        <v>3086</v>
      </c>
      <c r="N907" s="83">
        <f t="shared" si="14"/>
        <v>2375.5</v>
      </c>
      <c r="O907" s="81" t="s">
        <v>1195</v>
      </c>
      <c r="P907" s="81" t="s">
        <v>1194</v>
      </c>
      <c r="Q907" s="81" t="s">
        <v>2761</v>
      </c>
      <c r="S907" s="50" t="s">
        <v>3490</v>
      </c>
    </row>
    <row r="908" spans="1:19" x14ac:dyDescent="0.2">
      <c r="A908" s="81" t="s">
        <v>1787</v>
      </c>
      <c r="B908" s="81" t="s">
        <v>1573</v>
      </c>
      <c r="C908" s="81" t="s">
        <v>2372</v>
      </c>
      <c r="D908" s="81" t="s">
        <v>1259</v>
      </c>
      <c r="E908" s="81" t="s">
        <v>1258</v>
      </c>
      <c r="F908" s="81" t="s">
        <v>1204</v>
      </c>
      <c r="G908" s="81" t="s">
        <v>1203</v>
      </c>
      <c r="H908" s="81" t="s">
        <v>1202</v>
      </c>
      <c r="I908" s="81" t="s">
        <v>1201</v>
      </c>
      <c r="J908" s="81" t="s">
        <v>2765</v>
      </c>
      <c r="K908" s="81" t="s">
        <v>2764</v>
      </c>
      <c r="L908" s="81" t="s">
        <v>1219</v>
      </c>
      <c r="M908" s="81" t="s">
        <v>3322</v>
      </c>
      <c r="N908" s="83">
        <f t="shared" si="14"/>
        <v>2994.58</v>
      </c>
      <c r="O908" s="81" t="s">
        <v>1195</v>
      </c>
      <c r="P908" s="81" t="s">
        <v>1194</v>
      </c>
      <c r="Q908" s="81" t="s">
        <v>2776</v>
      </c>
      <c r="S908" s="50" t="s">
        <v>3489</v>
      </c>
    </row>
    <row r="909" spans="1:19" x14ac:dyDescent="0.2">
      <c r="A909" s="81" t="s">
        <v>1787</v>
      </c>
      <c r="B909" s="81" t="s">
        <v>1573</v>
      </c>
      <c r="C909" s="81" t="s">
        <v>2372</v>
      </c>
      <c r="D909" s="81" t="s">
        <v>1240</v>
      </c>
      <c r="E909" s="81" t="s">
        <v>1239</v>
      </c>
      <c r="F909" s="81" t="s">
        <v>1204</v>
      </c>
      <c r="G909" s="81" t="s">
        <v>1203</v>
      </c>
      <c r="H909" s="81" t="s">
        <v>1202</v>
      </c>
      <c r="I909" s="81" t="s">
        <v>1201</v>
      </c>
      <c r="J909" s="81" t="s">
        <v>2765</v>
      </c>
      <c r="K909" s="81" t="s">
        <v>2764</v>
      </c>
      <c r="L909" s="81" t="s">
        <v>1222</v>
      </c>
      <c r="M909" s="81" t="s">
        <v>3320</v>
      </c>
      <c r="N909" s="83">
        <f t="shared" si="14"/>
        <v>2840.84</v>
      </c>
      <c r="O909" s="81" t="s">
        <v>1195</v>
      </c>
      <c r="P909" s="81" t="s">
        <v>1194</v>
      </c>
      <c r="Q909" s="81" t="s">
        <v>2761</v>
      </c>
      <c r="S909" s="50" t="s">
        <v>3319</v>
      </c>
    </row>
    <row r="910" spans="1:19" x14ac:dyDescent="0.2">
      <c r="A910" s="81" t="s">
        <v>1787</v>
      </c>
      <c r="B910" s="81" t="s">
        <v>1573</v>
      </c>
      <c r="C910" s="81" t="s">
        <v>2372</v>
      </c>
      <c r="D910" s="81" t="s">
        <v>1240</v>
      </c>
      <c r="E910" s="81" t="s">
        <v>1239</v>
      </c>
      <c r="F910" s="81" t="s">
        <v>1204</v>
      </c>
      <c r="G910" s="81" t="s">
        <v>1203</v>
      </c>
      <c r="H910" s="81" t="s">
        <v>1202</v>
      </c>
      <c r="I910" s="81" t="s">
        <v>1201</v>
      </c>
      <c r="J910" s="81" t="s">
        <v>2765</v>
      </c>
      <c r="K910" s="81" t="s">
        <v>2764</v>
      </c>
      <c r="L910" s="81" t="s">
        <v>1219</v>
      </c>
      <c r="M910" s="81" t="s">
        <v>3082</v>
      </c>
      <c r="N910" s="83">
        <f t="shared" si="14"/>
        <v>2099</v>
      </c>
      <c r="O910" s="81" t="s">
        <v>1195</v>
      </c>
      <c r="P910" s="81" t="s">
        <v>1194</v>
      </c>
      <c r="Q910" s="81" t="s">
        <v>2761</v>
      </c>
      <c r="S910" s="50" t="s">
        <v>2783</v>
      </c>
    </row>
    <row r="911" spans="1:19" x14ac:dyDescent="0.2">
      <c r="A911" s="81" t="s">
        <v>1787</v>
      </c>
      <c r="B911" s="81" t="s">
        <v>1573</v>
      </c>
      <c r="C911" s="81" t="s">
        <v>2372</v>
      </c>
      <c r="D911" s="81" t="s">
        <v>1240</v>
      </c>
      <c r="E911" s="81" t="s">
        <v>1239</v>
      </c>
      <c r="F911" s="81" t="s">
        <v>1204</v>
      </c>
      <c r="G911" s="81" t="s">
        <v>1203</v>
      </c>
      <c r="H911" s="81" t="s">
        <v>1202</v>
      </c>
      <c r="I911" s="81" t="s">
        <v>1201</v>
      </c>
      <c r="J911" s="81" t="s">
        <v>2765</v>
      </c>
      <c r="K911" s="81" t="s">
        <v>2764</v>
      </c>
      <c r="L911" s="81" t="s">
        <v>1217</v>
      </c>
      <c r="M911" s="81" t="s">
        <v>3081</v>
      </c>
      <c r="N911" s="83">
        <f t="shared" si="14"/>
        <v>1584.72</v>
      </c>
      <c r="O911" s="81" t="s">
        <v>1195</v>
      </c>
      <c r="P911" s="81" t="s">
        <v>1194</v>
      </c>
      <c r="Q911" s="81" t="s">
        <v>2761</v>
      </c>
      <c r="S911" s="50" t="s">
        <v>3488</v>
      </c>
    </row>
    <row r="912" spans="1:19" x14ac:dyDescent="0.2">
      <c r="A912" s="81" t="s">
        <v>1787</v>
      </c>
      <c r="B912" s="81" t="s">
        <v>1573</v>
      </c>
      <c r="C912" s="81" t="s">
        <v>2372</v>
      </c>
      <c r="D912" s="81" t="s">
        <v>1240</v>
      </c>
      <c r="E912" s="81" t="s">
        <v>1239</v>
      </c>
      <c r="F912" s="81" t="s">
        <v>1204</v>
      </c>
      <c r="G912" s="81" t="s">
        <v>1203</v>
      </c>
      <c r="H912" s="81" t="s">
        <v>1202</v>
      </c>
      <c r="I912" s="81" t="s">
        <v>1201</v>
      </c>
      <c r="J912" s="81" t="s">
        <v>2765</v>
      </c>
      <c r="K912" s="81" t="s">
        <v>2764</v>
      </c>
      <c r="L912" s="81" t="s">
        <v>1215</v>
      </c>
      <c r="M912" s="81" t="s">
        <v>3318</v>
      </c>
      <c r="N912" s="83">
        <f t="shared" si="14"/>
        <v>16990</v>
      </c>
      <c r="O912" s="81" t="s">
        <v>1195</v>
      </c>
      <c r="P912" s="81" t="s">
        <v>1194</v>
      </c>
      <c r="Q912" s="81" t="s">
        <v>2771</v>
      </c>
      <c r="S912" s="50" t="s">
        <v>3462</v>
      </c>
    </row>
    <row r="913" spans="1:19" x14ac:dyDescent="0.2">
      <c r="A913" s="81" t="s">
        <v>1787</v>
      </c>
      <c r="B913" s="81" t="s">
        <v>1573</v>
      </c>
      <c r="C913" s="81" t="s">
        <v>2372</v>
      </c>
      <c r="D913" s="81" t="s">
        <v>1233</v>
      </c>
      <c r="E913" s="81" t="s">
        <v>1232</v>
      </c>
      <c r="F913" s="81" t="s">
        <v>1204</v>
      </c>
      <c r="G913" s="81" t="s">
        <v>1203</v>
      </c>
      <c r="H913" s="81" t="s">
        <v>1202</v>
      </c>
      <c r="I913" s="81" t="s">
        <v>1201</v>
      </c>
      <c r="J913" s="81" t="s">
        <v>2765</v>
      </c>
      <c r="K913" s="81" t="s">
        <v>2764</v>
      </c>
      <c r="L913" s="81" t="s">
        <v>1222</v>
      </c>
      <c r="M913" s="81" t="s">
        <v>3077</v>
      </c>
      <c r="N913" s="83">
        <f t="shared" si="14"/>
        <v>1290</v>
      </c>
      <c r="O913" s="81" t="s">
        <v>1195</v>
      </c>
      <c r="P913" s="81" t="s">
        <v>1194</v>
      </c>
      <c r="Q913" s="81" t="s">
        <v>2761</v>
      </c>
      <c r="S913" s="50" t="s">
        <v>3487</v>
      </c>
    </row>
    <row r="914" spans="1:19" x14ac:dyDescent="0.2">
      <c r="A914" s="81" t="s">
        <v>1787</v>
      </c>
      <c r="B914" s="81" t="s">
        <v>1573</v>
      </c>
      <c r="C914" s="81" t="s">
        <v>2372</v>
      </c>
      <c r="D914" s="81" t="s">
        <v>1233</v>
      </c>
      <c r="E914" s="81" t="s">
        <v>1232</v>
      </c>
      <c r="F914" s="81" t="s">
        <v>1204</v>
      </c>
      <c r="G914" s="81" t="s">
        <v>1203</v>
      </c>
      <c r="H914" s="81" t="s">
        <v>1202</v>
      </c>
      <c r="I914" s="81" t="s">
        <v>1201</v>
      </c>
      <c r="J914" s="81" t="s">
        <v>2765</v>
      </c>
      <c r="K914" s="81" t="s">
        <v>2764</v>
      </c>
      <c r="L914" s="81" t="s">
        <v>1219</v>
      </c>
      <c r="M914" s="81" t="s">
        <v>3315</v>
      </c>
      <c r="N914" s="83">
        <f t="shared" si="14"/>
        <v>3190</v>
      </c>
      <c r="O914" s="81" t="s">
        <v>1195</v>
      </c>
      <c r="P914" s="81" t="s">
        <v>1194</v>
      </c>
      <c r="Q914" s="81" t="s">
        <v>2761</v>
      </c>
      <c r="S914" s="50" t="s">
        <v>3486</v>
      </c>
    </row>
    <row r="915" spans="1:19" x14ac:dyDescent="0.2">
      <c r="A915" s="81" t="s">
        <v>1787</v>
      </c>
      <c r="B915" s="81" t="s">
        <v>1573</v>
      </c>
      <c r="C915" s="81" t="s">
        <v>2372</v>
      </c>
      <c r="D915" s="81" t="s">
        <v>1226</v>
      </c>
      <c r="E915" s="81" t="s">
        <v>1225</v>
      </c>
      <c r="F915" s="81" t="s">
        <v>1204</v>
      </c>
      <c r="G915" s="81" t="s">
        <v>1203</v>
      </c>
      <c r="H915" s="81" t="s">
        <v>1202</v>
      </c>
      <c r="I915" s="81" t="s">
        <v>1201</v>
      </c>
      <c r="J915" s="81" t="s">
        <v>2765</v>
      </c>
      <c r="K915" s="81" t="s">
        <v>2764</v>
      </c>
      <c r="L915" s="81" t="s">
        <v>1222</v>
      </c>
      <c r="M915" s="81" t="s">
        <v>3313</v>
      </c>
      <c r="N915" s="83">
        <f t="shared" si="14"/>
        <v>17279</v>
      </c>
      <c r="O915" s="81" t="s">
        <v>1195</v>
      </c>
      <c r="P915" s="81" t="s">
        <v>1194</v>
      </c>
      <c r="Q915" s="81" t="s">
        <v>2771</v>
      </c>
      <c r="S915" s="50" t="s">
        <v>3365</v>
      </c>
    </row>
    <row r="916" spans="1:19" x14ac:dyDescent="0.2">
      <c r="A916" s="81" t="s">
        <v>1787</v>
      </c>
      <c r="B916" s="81" t="s">
        <v>1573</v>
      </c>
      <c r="C916" s="81" t="s">
        <v>2372</v>
      </c>
      <c r="D916" s="81" t="s">
        <v>1226</v>
      </c>
      <c r="E916" s="81" t="s">
        <v>1225</v>
      </c>
      <c r="F916" s="81" t="s">
        <v>1204</v>
      </c>
      <c r="G916" s="81" t="s">
        <v>1203</v>
      </c>
      <c r="H916" s="81" t="s">
        <v>1202</v>
      </c>
      <c r="I916" s="81" t="s">
        <v>1201</v>
      </c>
      <c r="J916" s="81" t="s">
        <v>2765</v>
      </c>
      <c r="K916" s="81" t="s">
        <v>2764</v>
      </c>
      <c r="L916" s="81" t="s">
        <v>1219</v>
      </c>
      <c r="M916" s="81" t="s">
        <v>3072</v>
      </c>
      <c r="N916" s="83">
        <f t="shared" si="14"/>
        <v>2599</v>
      </c>
      <c r="O916" s="81" t="s">
        <v>1195</v>
      </c>
      <c r="P916" s="81" t="s">
        <v>1194</v>
      </c>
      <c r="Q916" s="81" t="s">
        <v>2761</v>
      </c>
      <c r="S916" s="50" t="s">
        <v>2840</v>
      </c>
    </row>
    <row r="917" spans="1:19" x14ac:dyDescent="0.2">
      <c r="A917" s="81" t="s">
        <v>1787</v>
      </c>
      <c r="B917" s="81" t="s">
        <v>1573</v>
      </c>
      <c r="C917" s="81" t="s">
        <v>2372</v>
      </c>
      <c r="D917" s="81" t="s">
        <v>1206</v>
      </c>
      <c r="E917" s="81" t="s">
        <v>1205</v>
      </c>
      <c r="F917" s="81" t="s">
        <v>1204</v>
      </c>
      <c r="G917" s="81" t="s">
        <v>1203</v>
      </c>
      <c r="H917" s="81" t="s">
        <v>1202</v>
      </c>
      <c r="I917" s="81" t="s">
        <v>1201</v>
      </c>
      <c r="J917" s="81" t="s">
        <v>2765</v>
      </c>
      <c r="K917" s="81" t="s">
        <v>2764</v>
      </c>
      <c r="L917" s="81" t="s">
        <v>1222</v>
      </c>
      <c r="M917" s="81" t="s">
        <v>3310</v>
      </c>
      <c r="N917" s="83">
        <f t="shared" si="14"/>
        <v>1830</v>
      </c>
      <c r="O917" s="81" t="s">
        <v>1195</v>
      </c>
      <c r="P917" s="81" t="s">
        <v>1194</v>
      </c>
      <c r="Q917" s="81" t="s">
        <v>2761</v>
      </c>
      <c r="S917" s="50" t="s">
        <v>3485</v>
      </c>
    </row>
    <row r="918" spans="1:19" x14ac:dyDescent="0.2">
      <c r="A918" s="81" t="s">
        <v>1787</v>
      </c>
      <c r="B918" s="81" t="s">
        <v>1573</v>
      </c>
      <c r="C918" s="81" t="s">
        <v>2372</v>
      </c>
      <c r="D918" s="81" t="s">
        <v>1206</v>
      </c>
      <c r="E918" s="81" t="s">
        <v>1205</v>
      </c>
      <c r="F918" s="81" t="s">
        <v>1204</v>
      </c>
      <c r="G918" s="81" t="s">
        <v>1203</v>
      </c>
      <c r="H918" s="81" t="s">
        <v>1202</v>
      </c>
      <c r="I918" s="81" t="s">
        <v>1201</v>
      </c>
      <c r="J918" s="81" t="s">
        <v>2765</v>
      </c>
      <c r="K918" s="81" t="s">
        <v>2764</v>
      </c>
      <c r="L918" s="81" t="s">
        <v>1219</v>
      </c>
      <c r="M918" s="81" t="s">
        <v>3308</v>
      </c>
      <c r="N918" s="83">
        <f t="shared" si="14"/>
        <v>2799</v>
      </c>
      <c r="O918" s="81" t="s">
        <v>1195</v>
      </c>
      <c r="P918" s="81" t="s">
        <v>1194</v>
      </c>
      <c r="Q918" s="81" t="s">
        <v>2761</v>
      </c>
      <c r="S918" s="50" t="s">
        <v>2762</v>
      </c>
    </row>
    <row r="919" spans="1:19" x14ac:dyDescent="0.2">
      <c r="A919" s="81" t="s">
        <v>2182</v>
      </c>
      <c r="B919" s="81" t="s">
        <v>1208</v>
      </c>
      <c r="C919" s="81" t="s">
        <v>2181</v>
      </c>
      <c r="D919" s="81" t="s">
        <v>1573</v>
      </c>
      <c r="E919" s="81" t="s">
        <v>1572</v>
      </c>
      <c r="F919" s="81" t="s">
        <v>1204</v>
      </c>
      <c r="G919" s="81" t="s">
        <v>1203</v>
      </c>
      <c r="H919" s="81" t="s">
        <v>1202</v>
      </c>
      <c r="I919" s="81" t="s">
        <v>1201</v>
      </c>
      <c r="J919" s="81" t="s">
        <v>2765</v>
      </c>
      <c r="K919" s="81" t="s">
        <v>2764</v>
      </c>
      <c r="L919" s="81" t="s">
        <v>1222</v>
      </c>
      <c r="M919" s="81" t="s">
        <v>3484</v>
      </c>
      <c r="N919" s="83">
        <f t="shared" si="14"/>
        <v>2099</v>
      </c>
      <c r="O919" s="81" t="s">
        <v>1195</v>
      </c>
      <c r="P919" s="81" t="s">
        <v>1194</v>
      </c>
      <c r="Q919" s="81" t="s">
        <v>2761</v>
      </c>
      <c r="S919" s="50" t="s">
        <v>2783</v>
      </c>
    </row>
    <row r="920" spans="1:19" x14ac:dyDescent="0.2">
      <c r="A920" s="81" t="s">
        <v>2182</v>
      </c>
      <c r="B920" s="81" t="s">
        <v>1208</v>
      </c>
      <c r="C920" s="81" t="s">
        <v>2181</v>
      </c>
      <c r="D920" s="81" t="s">
        <v>1573</v>
      </c>
      <c r="E920" s="81" t="s">
        <v>1572</v>
      </c>
      <c r="F920" s="81" t="s">
        <v>1204</v>
      </c>
      <c r="G920" s="81" t="s">
        <v>1203</v>
      </c>
      <c r="H920" s="81" t="s">
        <v>1202</v>
      </c>
      <c r="I920" s="81" t="s">
        <v>1201</v>
      </c>
      <c r="J920" s="81" t="s">
        <v>2765</v>
      </c>
      <c r="K920" s="81" t="s">
        <v>2764</v>
      </c>
      <c r="L920" s="81" t="s">
        <v>1219</v>
      </c>
      <c r="M920" s="81" t="s">
        <v>3069</v>
      </c>
      <c r="N920" s="83">
        <f t="shared" si="14"/>
        <v>2099</v>
      </c>
      <c r="O920" s="81" t="s">
        <v>1195</v>
      </c>
      <c r="P920" s="81" t="s">
        <v>1194</v>
      </c>
      <c r="Q920" s="81" t="s">
        <v>2761</v>
      </c>
      <c r="S920" s="50" t="s">
        <v>2783</v>
      </c>
    </row>
    <row r="921" spans="1:19" x14ac:dyDescent="0.2">
      <c r="A921" s="81" t="s">
        <v>2182</v>
      </c>
      <c r="B921" s="81" t="s">
        <v>1208</v>
      </c>
      <c r="C921" s="81" t="s">
        <v>2181</v>
      </c>
      <c r="D921" s="81" t="s">
        <v>1573</v>
      </c>
      <c r="E921" s="81" t="s">
        <v>1572</v>
      </c>
      <c r="F921" s="81" t="s">
        <v>1204</v>
      </c>
      <c r="G921" s="81" t="s">
        <v>1203</v>
      </c>
      <c r="H921" s="81" t="s">
        <v>1202</v>
      </c>
      <c r="I921" s="81" t="s">
        <v>1201</v>
      </c>
      <c r="J921" s="81" t="s">
        <v>2765</v>
      </c>
      <c r="K921" s="81" t="s">
        <v>2764</v>
      </c>
      <c r="L921" s="81" t="s">
        <v>1217</v>
      </c>
      <c r="M921" s="81" t="s">
        <v>3067</v>
      </c>
      <c r="N921" s="83">
        <f t="shared" si="14"/>
        <v>2599</v>
      </c>
      <c r="O921" s="81" t="s">
        <v>1195</v>
      </c>
      <c r="P921" s="81" t="s">
        <v>1194</v>
      </c>
      <c r="Q921" s="81" t="s">
        <v>2761</v>
      </c>
      <c r="S921" s="50" t="s">
        <v>2840</v>
      </c>
    </row>
    <row r="922" spans="1:19" x14ac:dyDescent="0.2">
      <c r="A922" s="81" t="s">
        <v>2182</v>
      </c>
      <c r="B922" s="81" t="s">
        <v>1208</v>
      </c>
      <c r="C922" s="81" t="s">
        <v>2181</v>
      </c>
      <c r="D922" s="81" t="s">
        <v>1573</v>
      </c>
      <c r="E922" s="81" t="s">
        <v>1572</v>
      </c>
      <c r="F922" s="81" t="s">
        <v>1204</v>
      </c>
      <c r="G922" s="81" t="s">
        <v>1203</v>
      </c>
      <c r="H922" s="81" t="s">
        <v>1202</v>
      </c>
      <c r="I922" s="81" t="s">
        <v>1201</v>
      </c>
      <c r="J922" s="81" t="s">
        <v>2765</v>
      </c>
      <c r="K922" s="81" t="s">
        <v>2764</v>
      </c>
      <c r="L922" s="81" t="s">
        <v>1215</v>
      </c>
      <c r="M922" s="81" t="s">
        <v>3066</v>
      </c>
      <c r="N922" s="83">
        <f t="shared" si="14"/>
        <v>1484.8</v>
      </c>
      <c r="O922" s="81" t="s">
        <v>1195</v>
      </c>
      <c r="P922" s="81" t="s">
        <v>1194</v>
      </c>
      <c r="Q922" s="81" t="s">
        <v>2761</v>
      </c>
      <c r="S922" s="50" t="s">
        <v>3065</v>
      </c>
    </row>
    <row r="923" spans="1:19" x14ac:dyDescent="0.2">
      <c r="A923" s="81" t="s">
        <v>2182</v>
      </c>
      <c r="B923" s="81" t="s">
        <v>1208</v>
      </c>
      <c r="C923" s="81" t="s">
        <v>2181</v>
      </c>
      <c r="D923" s="81" t="s">
        <v>1573</v>
      </c>
      <c r="E923" s="81" t="s">
        <v>1572</v>
      </c>
      <c r="F923" s="81" t="s">
        <v>1204</v>
      </c>
      <c r="G923" s="81" t="s">
        <v>1203</v>
      </c>
      <c r="H923" s="81" t="s">
        <v>1202</v>
      </c>
      <c r="I923" s="81" t="s">
        <v>1201</v>
      </c>
      <c r="J923" s="81" t="s">
        <v>2765</v>
      </c>
      <c r="K923" s="81" t="s">
        <v>2764</v>
      </c>
      <c r="L923" s="81" t="s">
        <v>1212</v>
      </c>
      <c r="M923" s="81" t="s">
        <v>3259</v>
      </c>
      <c r="N923" s="83">
        <f t="shared" si="14"/>
        <v>5099</v>
      </c>
      <c r="O923" s="81" t="s">
        <v>1195</v>
      </c>
      <c r="P923" s="81" t="s">
        <v>1194</v>
      </c>
      <c r="Q923" s="81" t="s">
        <v>2761</v>
      </c>
      <c r="S923" s="50" t="s">
        <v>3258</v>
      </c>
    </row>
    <row r="924" spans="1:19" x14ac:dyDescent="0.2">
      <c r="A924" s="81" t="s">
        <v>2182</v>
      </c>
      <c r="B924" s="81" t="s">
        <v>1208</v>
      </c>
      <c r="C924" s="81" t="s">
        <v>2181</v>
      </c>
      <c r="D924" s="81" t="s">
        <v>1573</v>
      </c>
      <c r="E924" s="81" t="s">
        <v>1572</v>
      </c>
      <c r="F924" s="81" t="s">
        <v>1204</v>
      </c>
      <c r="G924" s="81" t="s">
        <v>1203</v>
      </c>
      <c r="H924" s="81" t="s">
        <v>1202</v>
      </c>
      <c r="I924" s="81" t="s">
        <v>1201</v>
      </c>
      <c r="J924" s="81" t="s">
        <v>2765</v>
      </c>
      <c r="K924" s="81" t="s">
        <v>2764</v>
      </c>
      <c r="L924" s="81" t="s">
        <v>1198</v>
      </c>
      <c r="M924" s="81" t="s">
        <v>3062</v>
      </c>
      <c r="N924" s="83">
        <f t="shared" si="14"/>
        <v>6050</v>
      </c>
      <c r="O924" s="81" t="s">
        <v>1195</v>
      </c>
      <c r="P924" s="81" t="s">
        <v>1194</v>
      </c>
      <c r="Q924" s="81" t="s">
        <v>2761</v>
      </c>
      <c r="S924" s="50" t="s">
        <v>3483</v>
      </c>
    </row>
    <row r="925" spans="1:19" x14ac:dyDescent="0.2">
      <c r="A925" s="81" t="s">
        <v>2182</v>
      </c>
      <c r="B925" s="81" t="s">
        <v>1208</v>
      </c>
      <c r="C925" s="81" t="s">
        <v>2181</v>
      </c>
      <c r="D925" s="81" t="s">
        <v>1573</v>
      </c>
      <c r="E925" s="81" t="s">
        <v>1572</v>
      </c>
      <c r="F925" s="81" t="s">
        <v>1204</v>
      </c>
      <c r="G925" s="81" t="s">
        <v>1203</v>
      </c>
      <c r="H925" s="81" t="s">
        <v>1202</v>
      </c>
      <c r="I925" s="81" t="s">
        <v>1201</v>
      </c>
      <c r="J925" s="81" t="s">
        <v>2765</v>
      </c>
      <c r="K925" s="81" t="s">
        <v>2764</v>
      </c>
      <c r="L925" s="81" t="s">
        <v>1251</v>
      </c>
      <c r="M925" s="81" t="s">
        <v>3257</v>
      </c>
      <c r="N925" s="83">
        <f t="shared" si="14"/>
        <v>1529.1</v>
      </c>
      <c r="O925" s="81" t="s">
        <v>1195</v>
      </c>
      <c r="P925" s="81" t="s">
        <v>1194</v>
      </c>
      <c r="Q925" s="81" t="s">
        <v>2761</v>
      </c>
      <c r="S925" s="50" t="s">
        <v>3482</v>
      </c>
    </row>
    <row r="926" spans="1:19" x14ac:dyDescent="0.2">
      <c r="A926" s="81" t="s">
        <v>2182</v>
      </c>
      <c r="B926" s="81" t="s">
        <v>1208</v>
      </c>
      <c r="C926" s="81" t="s">
        <v>2181</v>
      </c>
      <c r="D926" s="81" t="s">
        <v>1573</v>
      </c>
      <c r="E926" s="81" t="s">
        <v>1572</v>
      </c>
      <c r="F926" s="81" t="s">
        <v>1204</v>
      </c>
      <c r="G926" s="81" t="s">
        <v>1203</v>
      </c>
      <c r="H926" s="81" t="s">
        <v>1202</v>
      </c>
      <c r="I926" s="81" t="s">
        <v>1201</v>
      </c>
      <c r="J926" s="81" t="s">
        <v>2765</v>
      </c>
      <c r="K926" s="81" t="s">
        <v>2764</v>
      </c>
      <c r="L926" s="81" t="s">
        <v>1248</v>
      </c>
      <c r="M926" s="81" t="s">
        <v>3060</v>
      </c>
      <c r="N926" s="83">
        <f t="shared" si="14"/>
        <v>1732.61</v>
      </c>
      <c r="O926" s="81" t="s">
        <v>1195</v>
      </c>
      <c r="P926" s="81" t="s">
        <v>1194</v>
      </c>
      <c r="Q926" s="81" t="s">
        <v>2761</v>
      </c>
      <c r="S926" s="50" t="s">
        <v>3481</v>
      </c>
    </row>
    <row r="927" spans="1:19" x14ac:dyDescent="0.2">
      <c r="A927" s="81" t="s">
        <v>2182</v>
      </c>
      <c r="B927" s="81" t="s">
        <v>1208</v>
      </c>
      <c r="C927" s="81" t="s">
        <v>2181</v>
      </c>
      <c r="D927" s="81" t="s">
        <v>1573</v>
      </c>
      <c r="E927" s="81" t="s">
        <v>1572</v>
      </c>
      <c r="F927" s="81" t="s">
        <v>1204</v>
      </c>
      <c r="G927" s="81" t="s">
        <v>1203</v>
      </c>
      <c r="H927" s="81" t="s">
        <v>1202</v>
      </c>
      <c r="I927" s="81" t="s">
        <v>1201</v>
      </c>
      <c r="J927" s="81" t="s">
        <v>2765</v>
      </c>
      <c r="K927" s="81" t="s">
        <v>2764</v>
      </c>
      <c r="L927" s="81" t="s">
        <v>1246</v>
      </c>
      <c r="M927" s="81" t="s">
        <v>3112</v>
      </c>
      <c r="N927" s="83">
        <f t="shared" si="14"/>
        <v>1444.15</v>
      </c>
      <c r="O927" s="81" t="s">
        <v>1195</v>
      </c>
      <c r="P927" s="81" t="s">
        <v>1194</v>
      </c>
      <c r="Q927" s="81" t="s">
        <v>2761</v>
      </c>
      <c r="S927" s="50" t="s">
        <v>3480</v>
      </c>
    </row>
    <row r="928" spans="1:19" x14ac:dyDescent="0.2">
      <c r="A928" s="81" t="s">
        <v>2182</v>
      </c>
      <c r="B928" s="81" t="s">
        <v>1208</v>
      </c>
      <c r="C928" s="81" t="s">
        <v>2181</v>
      </c>
      <c r="D928" s="81" t="s">
        <v>1573</v>
      </c>
      <c r="E928" s="81" t="s">
        <v>1572</v>
      </c>
      <c r="F928" s="81" t="s">
        <v>1204</v>
      </c>
      <c r="G928" s="81" t="s">
        <v>1203</v>
      </c>
      <c r="H928" s="81" t="s">
        <v>1202</v>
      </c>
      <c r="I928" s="81" t="s">
        <v>1201</v>
      </c>
      <c r="J928" s="81" t="s">
        <v>2765</v>
      </c>
      <c r="K928" s="81" t="s">
        <v>2764</v>
      </c>
      <c r="L928" s="81" t="s">
        <v>1244</v>
      </c>
      <c r="M928" s="81" t="s">
        <v>3479</v>
      </c>
      <c r="N928" s="83">
        <f t="shared" si="14"/>
        <v>1748</v>
      </c>
      <c r="O928" s="81" t="s">
        <v>1195</v>
      </c>
      <c r="P928" s="81" t="s">
        <v>1194</v>
      </c>
      <c r="Q928" s="81" t="s">
        <v>2761</v>
      </c>
      <c r="S928" s="50" t="s">
        <v>3478</v>
      </c>
    </row>
    <row r="929" spans="1:19" x14ac:dyDescent="0.2">
      <c r="A929" s="81" t="s">
        <v>2182</v>
      </c>
      <c r="B929" s="81" t="s">
        <v>1208</v>
      </c>
      <c r="C929" s="81" t="s">
        <v>2181</v>
      </c>
      <c r="D929" s="81" t="s">
        <v>1573</v>
      </c>
      <c r="E929" s="81" t="s">
        <v>1572</v>
      </c>
      <c r="F929" s="81" t="s">
        <v>1204</v>
      </c>
      <c r="G929" s="81" t="s">
        <v>1203</v>
      </c>
      <c r="H929" s="81" t="s">
        <v>1202</v>
      </c>
      <c r="I929" s="81" t="s">
        <v>1201</v>
      </c>
      <c r="J929" s="81" t="s">
        <v>2765</v>
      </c>
      <c r="K929" s="81" t="s">
        <v>2764</v>
      </c>
      <c r="L929" s="81" t="s">
        <v>1242</v>
      </c>
      <c r="M929" s="81" t="s">
        <v>3039</v>
      </c>
      <c r="N929" s="83">
        <f t="shared" si="14"/>
        <v>1620</v>
      </c>
      <c r="O929" s="81" t="s">
        <v>1195</v>
      </c>
      <c r="P929" s="81" t="s">
        <v>1194</v>
      </c>
      <c r="Q929" s="81" t="s">
        <v>2761</v>
      </c>
      <c r="S929" s="50" t="s">
        <v>3477</v>
      </c>
    </row>
    <row r="930" spans="1:19" x14ac:dyDescent="0.2">
      <c r="A930" s="81" t="s">
        <v>2182</v>
      </c>
      <c r="B930" s="81" t="s">
        <v>1208</v>
      </c>
      <c r="C930" s="81" t="s">
        <v>2181</v>
      </c>
      <c r="D930" s="81" t="s">
        <v>1573</v>
      </c>
      <c r="E930" s="81" t="s">
        <v>1572</v>
      </c>
      <c r="F930" s="81" t="s">
        <v>1204</v>
      </c>
      <c r="G930" s="81" t="s">
        <v>1203</v>
      </c>
      <c r="H930" s="81" t="s">
        <v>1202</v>
      </c>
      <c r="I930" s="81" t="s">
        <v>1201</v>
      </c>
      <c r="J930" s="81" t="s">
        <v>2765</v>
      </c>
      <c r="K930" s="81" t="s">
        <v>2764</v>
      </c>
      <c r="L930" s="81" t="s">
        <v>1238</v>
      </c>
      <c r="M930" s="81" t="s">
        <v>3054</v>
      </c>
      <c r="N930" s="83">
        <f t="shared" si="14"/>
        <v>2679</v>
      </c>
      <c r="O930" s="81" t="s">
        <v>1195</v>
      </c>
      <c r="P930" s="81" t="s">
        <v>1194</v>
      </c>
      <c r="Q930" s="81" t="s">
        <v>2761</v>
      </c>
      <c r="S930" s="50" t="s">
        <v>3251</v>
      </c>
    </row>
    <row r="931" spans="1:19" x14ac:dyDescent="0.2">
      <c r="A931" s="81" t="s">
        <v>2182</v>
      </c>
      <c r="B931" s="81" t="s">
        <v>1208</v>
      </c>
      <c r="C931" s="81" t="s">
        <v>2181</v>
      </c>
      <c r="D931" s="81" t="s">
        <v>1573</v>
      </c>
      <c r="E931" s="81" t="s">
        <v>1572</v>
      </c>
      <c r="F931" s="81" t="s">
        <v>1204</v>
      </c>
      <c r="G931" s="81" t="s">
        <v>1203</v>
      </c>
      <c r="H931" s="81" t="s">
        <v>1202</v>
      </c>
      <c r="I931" s="81" t="s">
        <v>1201</v>
      </c>
      <c r="J931" s="81" t="s">
        <v>2765</v>
      </c>
      <c r="K931" s="81" t="s">
        <v>2764</v>
      </c>
      <c r="L931" s="81" t="s">
        <v>1488</v>
      </c>
      <c r="M931" s="81" t="s">
        <v>3052</v>
      </c>
      <c r="N931" s="83">
        <f t="shared" si="14"/>
        <v>1698</v>
      </c>
      <c r="O931" s="81" t="s">
        <v>1195</v>
      </c>
      <c r="P931" s="81" t="s">
        <v>1194</v>
      </c>
      <c r="Q931" s="81" t="s">
        <v>2761</v>
      </c>
      <c r="S931" s="50" t="s">
        <v>2781</v>
      </c>
    </row>
    <row r="932" spans="1:19" x14ac:dyDescent="0.2">
      <c r="A932" s="81" t="s">
        <v>2182</v>
      </c>
      <c r="B932" s="81" t="s">
        <v>1208</v>
      </c>
      <c r="C932" s="81" t="s">
        <v>2181</v>
      </c>
      <c r="D932" s="81" t="s">
        <v>1573</v>
      </c>
      <c r="E932" s="81" t="s">
        <v>1572</v>
      </c>
      <c r="F932" s="81" t="s">
        <v>1204</v>
      </c>
      <c r="G932" s="81" t="s">
        <v>1203</v>
      </c>
      <c r="H932" s="81" t="s">
        <v>1202</v>
      </c>
      <c r="I932" s="81" t="s">
        <v>1201</v>
      </c>
      <c r="J932" s="81" t="s">
        <v>2765</v>
      </c>
      <c r="K932" s="81" t="s">
        <v>2764</v>
      </c>
      <c r="L932" s="81" t="s">
        <v>1486</v>
      </c>
      <c r="M932" s="81" t="s">
        <v>3476</v>
      </c>
      <c r="N932" s="83">
        <f t="shared" si="14"/>
        <v>2699</v>
      </c>
      <c r="O932" s="81" t="s">
        <v>1195</v>
      </c>
      <c r="P932" s="81" t="s">
        <v>1194</v>
      </c>
      <c r="Q932" s="81" t="s">
        <v>2761</v>
      </c>
      <c r="S932" s="50" t="s">
        <v>3140</v>
      </c>
    </row>
    <row r="933" spans="1:19" x14ac:dyDescent="0.2">
      <c r="A933" s="81" t="s">
        <v>2182</v>
      </c>
      <c r="B933" s="81" t="s">
        <v>1208</v>
      </c>
      <c r="C933" s="81" t="s">
        <v>2181</v>
      </c>
      <c r="D933" s="81" t="s">
        <v>1573</v>
      </c>
      <c r="E933" s="81" t="s">
        <v>1572</v>
      </c>
      <c r="F933" s="81" t="s">
        <v>1204</v>
      </c>
      <c r="G933" s="81" t="s">
        <v>1203</v>
      </c>
      <c r="H933" s="81" t="s">
        <v>1202</v>
      </c>
      <c r="I933" s="81" t="s">
        <v>1201</v>
      </c>
      <c r="J933" s="81" t="s">
        <v>2765</v>
      </c>
      <c r="K933" s="81" t="s">
        <v>2764</v>
      </c>
      <c r="L933" s="81" t="s">
        <v>1484</v>
      </c>
      <c r="M933" s="81" t="s">
        <v>3475</v>
      </c>
      <c r="N933" s="83">
        <f t="shared" si="14"/>
        <v>4299</v>
      </c>
      <c r="O933" s="81" t="s">
        <v>1195</v>
      </c>
      <c r="P933" s="81" t="s">
        <v>1194</v>
      </c>
      <c r="Q933" s="81" t="s">
        <v>2761</v>
      </c>
      <c r="S933" s="50" t="s">
        <v>3474</v>
      </c>
    </row>
    <row r="934" spans="1:19" x14ac:dyDescent="0.2">
      <c r="A934" s="81" t="s">
        <v>2182</v>
      </c>
      <c r="B934" s="81" t="s">
        <v>1208</v>
      </c>
      <c r="C934" s="81" t="s">
        <v>2181</v>
      </c>
      <c r="D934" s="81" t="s">
        <v>1573</v>
      </c>
      <c r="E934" s="81" t="s">
        <v>1572</v>
      </c>
      <c r="F934" s="81" t="s">
        <v>1204</v>
      </c>
      <c r="G934" s="81" t="s">
        <v>1203</v>
      </c>
      <c r="H934" s="81" t="s">
        <v>1202</v>
      </c>
      <c r="I934" s="81" t="s">
        <v>1201</v>
      </c>
      <c r="J934" s="81" t="s">
        <v>2765</v>
      </c>
      <c r="K934" s="81" t="s">
        <v>2764</v>
      </c>
      <c r="L934" s="81" t="s">
        <v>1482</v>
      </c>
      <c r="M934" s="81" t="s">
        <v>3473</v>
      </c>
      <c r="N934" s="83">
        <f t="shared" si="14"/>
        <v>2999</v>
      </c>
      <c r="O934" s="81" t="s">
        <v>1195</v>
      </c>
      <c r="P934" s="81" t="s">
        <v>1194</v>
      </c>
      <c r="Q934" s="81" t="s">
        <v>2761</v>
      </c>
      <c r="S934" s="50" t="s">
        <v>2963</v>
      </c>
    </row>
    <row r="935" spans="1:19" x14ac:dyDescent="0.2">
      <c r="A935" s="81" t="s">
        <v>2182</v>
      </c>
      <c r="B935" s="81" t="s">
        <v>1208</v>
      </c>
      <c r="C935" s="81" t="s">
        <v>2181</v>
      </c>
      <c r="D935" s="81" t="s">
        <v>1573</v>
      </c>
      <c r="E935" s="81" t="s">
        <v>1572</v>
      </c>
      <c r="F935" s="81" t="s">
        <v>1204</v>
      </c>
      <c r="G935" s="81" t="s">
        <v>1203</v>
      </c>
      <c r="H935" s="81" t="s">
        <v>1202</v>
      </c>
      <c r="I935" s="81" t="s">
        <v>1201</v>
      </c>
      <c r="J935" s="81" t="s">
        <v>2765</v>
      </c>
      <c r="K935" s="81" t="s">
        <v>2764</v>
      </c>
      <c r="L935" s="81" t="s">
        <v>1481</v>
      </c>
      <c r="M935" s="81" t="s">
        <v>3045</v>
      </c>
      <c r="N935" s="83">
        <f t="shared" si="14"/>
        <v>1680.22</v>
      </c>
      <c r="O935" s="81" t="s">
        <v>1195</v>
      </c>
      <c r="P935" s="81" t="s">
        <v>1194</v>
      </c>
      <c r="Q935" s="81" t="s">
        <v>2761</v>
      </c>
      <c r="S935" s="50" t="s">
        <v>3472</v>
      </c>
    </row>
    <row r="936" spans="1:19" x14ac:dyDescent="0.2">
      <c r="A936" s="81" t="s">
        <v>2182</v>
      </c>
      <c r="B936" s="81" t="s">
        <v>1208</v>
      </c>
      <c r="C936" s="81" t="s">
        <v>2181</v>
      </c>
      <c r="D936" s="81" t="s">
        <v>1573</v>
      </c>
      <c r="E936" s="81" t="s">
        <v>1572</v>
      </c>
      <c r="F936" s="81" t="s">
        <v>1204</v>
      </c>
      <c r="G936" s="81" t="s">
        <v>1203</v>
      </c>
      <c r="H936" s="81" t="s">
        <v>1202</v>
      </c>
      <c r="I936" s="81" t="s">
        <v>1201</v>
      </c>
      <c r="J936" s="81" t="s">
        <v>2765</v>
      </c>
      <c r="K936" s="81" t="s">
        <v>2764</v>
      </c>
      <c r="L936" s="81" t="s">
        <v>1478</v>
      </c>
      <c r="M936" s="81" t="s">
        <v>3471</v>
      </c>
      <c r="N936" s="83">
        <f t="shared" si="14"/>
        <v>1658</v>
      </c>
      <c r="O936" s="81" t="s">
        <v>1195</v>
      </c>
      <c r="P936" s="81" t="s">
        <v>1194</v>
      </c>
      <c r="Q936" s="81" t="s">
        <v>2761</v>
      </c>
      <c r="S936" s="50" t="s">
        <v>3470</v>
      </c>
    </row>
    <row r="937" spans="1:19" x14ac:dyDescent="0.2">
      <c r="A937" s="81" t="s">
        <v>2182</v>
      </c>
      <c r="B937" s="81" t="s">
        <v>1208</v>
      </c>
      <c r="C937" s="81" t="s">
        <v>2181</v>
      </c>
      <c r="D937" s="81" t="s">
        <v>1573</v>
      </c>
      <c r="E937" s="81" t="s">
        <v>1572</v>
      </c>
      <c r="F937" s="81" t="s">
        <v>1204</v>
      </c>
      <c r="G937" s="81" t="s">
        <v>1203</v>
      </c>
      <c r="H937" s="81" t="s">
        <v>1202</v>
      </c>
      <c r="I937" s="81" t="s">
        <v>1201</v>
      </c>
      <c r="J937" s="81" t="s">
        <v>2765</v>
      </c>
      <c r="K937" s="81" t="s">
        <v>2764</v>
      </c>
      <c r="L937" s="81" t="s">
        <v>1535</v>
      </c>
      <c r="M937" s="81" t="s">
        <v>3469</v>
      </c>
      <c r="N937" s="83">
        <f t="shared" si="14"/>
        <v>2340</v>
      </c>
      <c r="O937" s="81" t="s">
        <v>1195</v>
      </c>
      <c r="P937" s="81" t="s">
        <v>1194</v>
      </c>
      <c r="Q937" s="81" t="s">
        <v>2761</v>
      </c>
      <c r="S937" s="50" t="s">
        <v>3468</v>
      </c>
    </row>
    <row r="938" spans="1:19" x14ac:dyDescent="0.2">
      <c r="A938" s="81" t="s">
        <v>2182</v>
      </c>
      <c r="B938" s="81" t="s">
        <v>1208</v>
      </c>
      <c r="C938" s="81" t="s">
        <v>2181</v>
      </c>
      <c r="D938" s="81" t="s">
        <v>1573</v>
      </c>
      <c r="E938" s="81" t="s">
        <v>1572</v>
      </c>
      <c r="F938" s="81" t="s">
        <v>1204</v>
      </c>
      <c r="G938" s="81" t="s">
        <v>1203</v>
      </c>
      <c r="H938" s="81" t="s">
        <v>1202</v>
      </c>
      <c r="I938" s="81" t="s">
        <v>1201</v>
      </c>
      <c r="J938" s="81" t="s">
        <v>2765</v>
      </c>
      <c r="K938" s="81" t="s">
        <v>2764</v>
      </c>
      <c r="L938" s="81" t="s">
        <v>1533</v>
      </c>
      <c r="M938" s="81" t="s">
        <v>2904</v>
      </c>
      <c r="N938" s="83">
        <f t="shared" si="14"/>
        <v>2499</v>
      </c>
      <c r="O938" s="81" t="s">
        <v>1195</v>
      </c>
      <c r="P938" s="81" t="s">
        <v>1194</v>
      </c>
      <c r="Q938" s="81" t="s">
        <v>2761</v>
      </c>
      <c r="S938" s="50" t="s">
        <v>2934</v>
      </c>
    </row>
    <row r="939" spans="1:19" x14ac:dyDescent="0.2">
      <c r="A939" s="81" t="s">
        <v>2182</v>
      </c>
      <c r="B939" s="81" t="s">
        <v>1208</v>
      </c>
      <c r="C939" s="81" t="s">
        <v>2181</v>
      </c>
      <c r="D939" s="81" t="s">
        <v>1563</v>
      </c>
      <c r="E939" s="81" t="s">
        <v>1562</v>
      </c>
      <c r="F939" s="81" t="s">
        <v>1204</v>
      </c>
      <c r="G939" s="81" t="s">
        <v>1203</v>
      </c>
      <c r="H939" s="81" t="s">
        <v>1202</v>
      </c>
      <c r="I939" s="81" t="s">
        <v>1201</v>
      </c>
      <c r="J939" s="81" t="s">
        <v>2765</v>
      </c>
      <c r="K939" s="81" t="s">
        <v>2764</v>
      </c>
      <c r="L939" s="81" t="s">
        <v>1222</v>
      </c>
      <c r="M939" s="81" t="s">
        <v>3242</v>
      </c>
      <c r="N939" s="83">
        <f t="shared" si="14"/>
        <v>1829.05</v>
      </c>
      <c r="O939" s="81" t="s">
        <v>1195</v>
      </c>
      <c r="P939" s="81" t="s">
        <v>1194</v>
      </c>
      <c r="Q939" s="81" t="s">
        <v>2761</v>
      </c>
      <c r="S939" s="50" t="s">
        <v>3467</v>
      </c>
    </row>
    <row r="940" spans="1:19" x14ac:dyDescent="0.2">
      <c r="A940" s="81" t="s">
        <v>2182</v>
      </c>
      <c r="B940" s="81" t="s">
        <v>1208</v>
      </c>
      <c r="C940" s="81" t="s">
        <v>2181</v>
      </c>
      <c r="D940" s="81" t="s">
        <v>1563</v>
      </c>
      <c r="E940" s="81" t="s">
        <v>1562</v>
      </c>
      <c r="F940" s="81" t="s">
        <v>1204</v>
      </c>
      <c r="G940" s="81" t="s">
        <v>1203</v>
      </c>
      <c r="H940" s="81" t="s">
        <v>1202</v>
      </c>
      <c r="I940" s="81" t="s">
        <v>1201</v>
      </c>
      <c r="J940" s="81" t="s">
        <v>2765</v>
      </c>
      <c r="K940" s="81" t="s">
        <v>2764</v>
      </c>
      <c r="L940" s="81" t="s">
        <v>1219</v>
      </c>
      <c r="M940" s="81" t="s">
        <v>3240</v>
      </c>
      <c r="N940" s="83">
        <f t="shared" si="14"/>
        <v>24490</v>
      </c>
      <c r="O940" s="81" t="s">
        <v>1195</v>
      </c>
      <c r="P940" s="81" t="s">
        <v>1194</v>
      </c>
      <c r="Q940" s="81" t="s">
        <v>2771</v>
      </c>
      <c r="S940" s="50" t="s">
        <v>3466</v>
      </c>
    </row>
    <row r="941" spans="1:19" x14ac:dyDescent="0.2">
      <c r="A941" s="81" t="s">
        <v>2182</v>
      </c>
      <c r="B941" s="81" t="s">
        <v>1208</v>
      </c>
      <c r="C941" s="81" t="s">
        <v>2181</v>
      </c>
      <c r="D941" s="81" t="s">
        <v>1563</v>
      </c>
      <c r="E941" s="81" t="s">
        <v>1562</v>
      </c>
      <c r="F941" s="81" t="s">
        <v>1204</v>
      </c>
      <c r="G941" s="81" t="s">
        <v>1203</v>
      </c>
      <c r="H941" s="81" t="s">
        <v>1202</v>
      </c>
      <c r="I941" s="81" t="s">
        <v>1201</v>
      </c>
      <c r="J941" s="81" t="s">
        <v>2765</v>
      </c>
      <c r="K941" s="81" t="s">
        <v>2764</v>
      </c>
      <c r="L941" s="81" t="s">
        <v>1217</v>
      </c>
      <c r="M941" s="81" t="s">
        <v>3033</v>
      </c>
      <c r="N941" s="83">
        <f t="shared" si="14"/>
        <v>15999</v>
      </c>
      <c r="O941" s="81" t="s">
        <v>1195</v>
      </c>
      <c r="P941" s="81" t="s">
        <v>1194</v>
      </c>
      <c r="Q941" s="81" t="s">
        <v>2771</v>
      </c>
      <c r="S941" s="50" t="s">
        <v>3164</v>
      </c>
    </row>
    <row r="942" spans="1:19" x14ac:dyDescent="0.2">
      <c r="A942" s="81" t="s">
        <v>2182</v>
      </c>
      <c r="B942" s="81" t="s">
        <v>1208</v>
      </c>
      <c r="C942" s="81" t="s">
        <v>2181</v>
      </c>
      <c r="D942" s="81" t="s">
        <v>1563</v>
      </c>
      <c r="E942" s="81" t="s">
        <v>1562</v>
      </c>
      <c r="F942" s="81" t="s">
        <v>1204</v>
      </c>
      <c r="G942" s="81" t="s">
        <v>1203</v>
      </c>
      <c r="H942" s="81" t="s">
        <v>1202</v>
      </c>
      <c r="I942" s="81" t="s">
        <v>1201</v>
      </c>
      <c r="J942" s="81" t="s">
        <v>2765</v>
      </c>
      <c r="K942" s="81" t="s">
        <v>2764</v>
      </c>
      <c r="L942" s="81" t="s">
        <v>1215</v>
      </c>
      <c r="M942" s="81" t="s">
        <v>3032</v>
      </c>
      <c r="N942" s="83">
        <f t="shared" si="14"/>
        <v>1350</v>
      </c>
      <c r="O942" s="81" t="s">
        <v>1195</v>
      </c>
      <c r="P942" s="81" t="s">
        <v>1194</v>
      </c>
      <c r="Q942" s="81" t="s">
        <v>2761</v>
      </c>
      <c r="S942" s="50" t="s">
        <v>2842</v>
      </c>
    </row>
    <row r="943" spans="1:19" x14ac:dyDescent="0.2">
      <c r="A943" s="81" t="s">
        <v>2182</v>
      </c>
      <c r="B943" s="81" t="s">
        <v>1208</v>
      </c>
      <c r="C943" s="81" t="s">
        <v>2181</v>
      </c>
      <c r="D943" s="81" t="s">
        <v>1556</v>
      </c>
      <c r="E943" s="81" t="s">
        <v>1555</v>
      </c>
      <c r="F943" s="81" t="s">
        <v>1204</v>
      </c>
      <c r="G943" s="81" t="s">
        <v>1203</v>
      </c>
      <c r="H943" s="81" t="s">
        <v>1202</v>
      </c>
      <c r="I943" s="81" t="s">
        <v>1201</v>
      </c>
      <c r="J943" s="81" t="s">
        <v>2765</v>
      </c>
      <c r="K943" s="81" t="s">
        <v>2764</v>
      </c>
      <c r="L943" s="81" t="s">
        <v>1222</v>
      </c>
      <c r="M943" s="81" t="s">
        <v>3465</v>
      </c>
      <c r="N943" s="83">
        <f t="shared" si="14"/>
        <v>18239</v>
      </c>
      <c r="O943" s="81" t="s">
        <v>1195</v>
      </c>
      <c r="P943" s="81" t="s">
        <v>1194</v>
      </c>
      <c r="Q943" s="81" t="s">
        <v>2771</v>
      </c>
      <c r="S943" s="50" t="s">
        <v>3354</v>
      </c>
    </row>
    <row r="944" spans="1:19" x14ac:dyDescent="0.2">
      <c r="A944" s="81" t="s">
        <v>2182</v>
      </c>
      <c r="B944" s="81" t="s">
        <v>1208</v>
      </c>
      <c r="C944" s="81" t="s">
        <v>2181</v>
      </c>
      <c r="D944" s="81" t="s">
        <v>1556</v>
      </c>
      <c r="E944" s="81" t="s">
        <v>1555</v>
      </c>
      <c r="F944" s="81" t="s">
        <v>1204</v>
      </c>
      <c r="G944" s="81" t="s">
        <v>1203</v>
      </c>
      <c r="H944" s="81" t="s">
        <v>1202</v>
      </c>
      <c r="I944" s="81" t="s">
        <v>1201</v>
      </c>
      <c r="J944" s="81" t="s">
        <v>2765</v>
      </c>
      <c r="K944" s="81" t="s">
        <v>2764</v>
      </c>
      <c r="L944" s="81" t="s">
        <v>1219</v>
      </c>
      <c r="M944" s="81" t="s">
        <v>3464</v>
      </c>
      <c r="N944" s="83">
        <f t="shared" si="14"/>
        <v>3399</v>
      </c>
      <c r="O944" s="81" t="s">
        <v>1195</v>
      </c>
      <c r="P944" s="81" t="s">
        <v>1194</v>
      </c>
      <c r="Q944" s="81" t="s">
        <v>2761</v>
      </c>
      <c r="S944" s="50" t="s">
        <v>3463</v>
      </c>
    </row>
    <row r="945" spans="1:19" x14ac:dyDescent="0.2">
      <c r="A945" s="81" t="s">
        <v>2182</v>
      </c>
      <c r="B945" s="81" t="s">
        <v>1208</v>
      </c>
      <c r="C945" s="81" t="s">
        <v>2181</v>
      </c>
      <c r="D945" s="81" t="s">
        <v>1556</v>
      </c>
      <c r="E945" s="81" t="s">
        <v>1555</v>
      </c>
      <c r="F945" s="81" t="s">
        <v>1204</v>
      </c>
      <c r="G945" s="81" t="s">
        <v>1203</v>
      </c>
      <c r="H945" s="81" t="s">
        <v>1202</v>
      </c>
      <c r="I945" s="81" t="s">
        <v>1201</v>
      </c>
      <c r="J945" s="81" t="s">
        <v>2765</v>
      </c>
      <c r="K945" s="81" t="s">
        <v>2764</v>
      </c>
      <c r="L945" s="81" t="s">
        <v>1217</v>
      </c>
      <c r="M945" s="81" t="s">
        <v>3235</v>
      </c>
      <c r="N945" s="83">
        <f t="shared" si="14"/>
        <v>16990</v>
      </c>
      <c r="O945" s="81" t="s">
        <v>1195</v>
      </c>
      <c r="P945" s="81" t="s">
        <v>1194</v>
      </c>
      <c r="Q945" s="81" t="s">
        <v>2771</v>
      </c>
      <c r="S945" s="50" t="s">
        <v>3462</v>
      </c>
    </row>
    <row r="946" spans="1:19" x14ac:dyDescent="0.2">
      <c r="A946" s="81" t="s">
        <v>2182</v>
      </c>
      <c r="B946" s="81" t="s">
        <v>1208</v>
      </c>
      <c r="C946" s="81" t="s">
        <v>2181</v>
      </c>
      <c r="D946" s="81" t="s">
        <v>1556</v>
      </c>
      <c r="E946" s="81" t="s">
        <v>1555</v>
      </c>
      <c r="F946" s="81" t="s">
        <v>1204</v>
      </c>
      <c r="G946" s="81" t="s">
        <v>1203</v>
      </c>
      <c r="H946" s="81" t="s">
        <v>1202</v>
      </c>
      <c r="I946" s="81" t="s">
        <v>1201</v>
      </c>
      <c r="J946" s="81" t="s">
        <v>2765</v>
      </c>
      <c r="K946" s="81" t="s">
        <v>2764</v>
      </c>
      <c r="L946" s="81" t="s">
        <v>1215</v>
      </c>
      <c r="M946" s="81" t="s">
        <v>3461</v>
      </c>
      <c r="N946" s="83">
        <f t="shared" si="14"/>
        <v>1964.5</v>
      </c>
      <c r="O946" s="81" t="s">
        <v>1195</v>
      </c>
      <c r="P946" s="81" t="s">
        <v>1194</v>
      </c>
      <c r="Q946" s="81" t="s">
        <v>2761</v>
      </c>
      <c r="S946" s="50" t="s">
        <v>3460</v>
      </c>
    </row>
    <row r="947" spans="1:19" x14ac:dyDescent="0.2">
      <c r="A947" s="81" t="s">
        <v>2182</v>
      </c>
      <c r="B947" s="81" t="s">
        <v>1208</v>
      </c>
      <c r="C947" s="81" t="s">
        <v>2181</v>
      </c>
      <c r="D947" s="81" t="s">
        <v>1547</v>
      </c>
      <c r="E947" s="81" t="s">
        <v>1546</v>
      </c>
      <c r="F947" s="81" t="s">
        <v>1204</v>
      </c>
      <c r="G947" s="81" t="s">
        <v>1203</v>
      </c>
      <c r="H947" s="81" t="s">
        <v>1202</v>
      </c>
      <c r="I947" s="81" t="s">
        <v>1201</v>
      </c>
      <c r="J947" s="81" t="s">
        <v>2765</v>
      </c>
      <c r="K947" s="81" t="s">
        <v>2764</v>
      </c>
      <c r="L947" s="81" t="s">
        <v>1222</v>
      </c>
      <c r="M947" s="81" t="s">
        <v>3459</v>
      </c>
      <c r="N947" s="83">
        <f t="shared" si="14"/>
        <v>20999</v>
      </c>
      <c r="O947" s="81" t="s">
        <v>1195</v>
      </c>
      <c r="P947" s="81" t="s">
        <v>1194</v>
      </c>
      <c r="Q947" s="81" t="s">
        <v>2771</v>
      </c>
      <c r="S947" s="50" t="s">
        <v>2954</v>
      </c>
    </row>
    <row r="948" spans="1:19" x14ac:dyDescent="0.2">
      <c r="A948" s="81" t="s">
        <v>2182</v>
      </c>
      <c r="B948" s="81" t="s">
        <v>1208</v>
      </c>
      <c r="C948" s="81" t="s">
        <v>2181</v>
      </c>
      <c r="D948" s="81" t="s">
        <v>1547</v>
      </c>
      <c r="E948" s="81" t="s">
        <v>1546</v>
      </c>
      <c r="F948" s="81" t="s">
        <v>1204</v>
      </c>
      <c r="G948" s="81" t="s">
        <v>1203</v>
      </c>
      <c r="H948" s="81" t="s">
        <v>1202</v>
      </c>
      <c r="I948" s="81" t="s">
        <v>1201</v>
      </c>
      <c r="J948" s="81" t="s">
        <v>2765</v>
      </c>
      <c r="K948" s="81" t="s">
        <v>2764</v>
      </c>
      <c r="L948" s="81" t="s">
        <v>1219</v>
      </c>
      <c r="M948" s="81" t="s">
        <v>3025</v>
      </c>
      <c r="N948" s="83">
        <f t="shared" si="14"/>
        <v>1021.5</v>
      </c>
      <c r="O948" s="81" t="s">
        <v>1195</v>
      </c>
      <c r="P948" s="81" t="s">
        <v>1194</v>
      </c>
      <c r="Q948" s="81" t="s">
        <v>2761</v>
      </c>
      <c r="S948" s="50" t="s">
        <v>3458</v>
      </c>
    </row>
    <row r="949" spans="1:19" x14ac:dyDescent="0.2">
      <c r="A949" s="81" t="s">
        <v>2182</v>
      </c>
      <c r="B949" s="81" t="s">
        <v>1208</v>
      </c>
      <c r="C949" s="81" t="s">
        <v>2181</v>
      </c>
      <c r="D949" s="81" t="s">
        <v>1547</v>
      </c>
      <c r="E949" s="81" t="s">
        <v>1546</v>
      </c>
      <c r="F949" s="81" t="s">
        <v>1204</v>
      </c>
      <c r="G949" s="81" t="s">
        <v>1203</v>
      </c>
      <c r="H949" s="81" t="s">
        <v>1202</v>
      </c>
      <c r="I949" s="81" t="s">
        <v>1201</v>
      </c>
      <c r="J949" s="81" t="s">
        <v>2765</v>
      </c>
      <c r="K949" s="81" t="s">
        <v>2764</v>
      </c>
      <c r="L949" s="81" t="s">
        <v>1217</v>
      </c>
      <c r="M949" s="81" t="s">
        <v>3457</v>
      </c>
      <c r="N949" s="83">
        <f t="shared" si="14"/>
        <v>4205.9799999999996</v>
      </c>
      <c r="O949" s="81" t="s">
        <v>1195</v>
      </c>
      <c r="P949" s="81" t="s">
        <v>1194</v>
      </c>
      <c r="Q949" s="81" t="s">
        <v>2761</v>
      </c>
      <c r="S949" s="50" t="s">
        <v>3456</v>
      </c>
    </row>
    <row r="950" spans="1:19" x14ac:dyDescent="0.2">
      <c r="A950" s="81" t="s">
        <v>2182</v>
      </c>
      <c r="B950" s="81" t="s">
        <v>1208</v>
      </c>
      <c r="C950" s="81" t="s">
        <v>2181</v>
      </c>
      <c r="D950" s="81" t="s">
        <v>1547</v>
      </c>
      <c r="E950" s="81" t="s">
        <v>1546</v>
      </c>
      <c r="F950" s="81" t="s">
        <v>1204</v>
      </c>
      <c r="G950" s="81" t="s">
        <v>1203</v>
      </c>
      <c r="H950" s="81" t="s">
        <v>1202</v>
      </c>
      <c r="I950" s="81" t="s">
        <v>1201</v>
      </c>
      <c r="J950" s="81" t="s">
        <v>2765</v>
      </c>
      <c r="K950" s="81" t="s">
        <v>2764</v>
      </c>
      <c r="L950" s="81" t="s">
        <v>1215</v>
      </c>
      <c r="M950" s="81" t="s">
        <v>3227</v>
      </c>
      <c r="N950" s="83">
        <f t="shared" si="14"/>
        <v>3999.01</v>
      </c>
      <c r="O950" s="81" t="s">
        <v>1195</v>
      </c>
      <c r="P950" s="81" t="s">
        <v>1194</v>
      </c>
      <c r="Q950" s="81" t="s">
        <v>2761</v>
      </c>
      <c r="S950" s="50" t="s">
        <v>3455</v>
      </c>
    </row>
    <row r="951" spans="1:19" x14ac:dyDescent="0.2">
      <c r="A951" s="81" t="s">
        <v>2182</v>
      </c>
      <c r="B951" s="81" t="s">
        <v>1208</v>
      </c>
      <c r="C951" s="81" t="s">
        <v>2181</v>
      </c>
      <c r="D951" s="81" t="s">
        <v>1547</v>
      </c>
      <c r="E951" s="81" t="s">
        <v>1546</v>
      </c>
      <c r="F951" s="81" t="s">
        <v>1204</v>
      </c>
      <c r="G951" s="81" t="s">
        <v>1203</v>
      </c>
      <c r="H951" s="81" t="s">
        <v>1202</v>
      </c>
      <c r="I951" s="81" t="s">
        <v>1201</v>
      </c>
      <c r="J951" s="81" t="s">
        <v>2765</v>
      </c>
      <c r="K951" s="81" t="s">
        <v>2764</v>
      </c>
      <c r="L951" s="81" t="s">
        <v>1212</v>
      </c>
      <c r="M951" s="81" t="s">
        <v>3454</v>
      </c>
      <c r="N951" s="83">
        <f t="shared" si="14"/>
        <v>940</v>
      </c>
      <c r="O951" s="81" t="s">
        <v>1195</v>
      </c>
      <c r="P951" s="81" t="s">
        <v>1194</v>
      </c>
      <c r="Q951" s="81" t="s">
        <v>2761</v>
      </c>
      <c r="S951" s="50" t="s">
        <v>3453</v>
      </c>
    </row>
    <row r="952" spans="1:19" x14ac:dyDescent="0.2">
      <c r="A952" s="81" t="s">
        <v>2182</v>
      </c>
      <c r="B952" s="81" t="s">
        <v>1208</v>
      </c>
      <c r="C952" s="81" t="s">
        <v>2181</v>
      </c>
      <c r="D952" s="81" t="s">
        <v>1547</v>
      </c>
      <c r="E952" s="81" t="s">
        <v>1546</v>
      </c>
      <c r="F952" s="81" t="s">
        <v>1204</v>
      </c>
      <c r="G952" s="81" t="s">
        <v>1203</v>
      </c>
      <c r="H952" s="81" t="s">
        <v>1202</v>
      </c>
      <c r="I952" s="81" t="s">
        <v>1201</v>
      </c>
      <c r="J952" s="81" t="s">
        <v>2765</v>
      </c>
      <c r="K952" s="81" t="s">
        <v>2764</v>
      </c>
      <c r="L952" s="81" t="s">
        <v>1198</v>
      </c>
      <c r="M952" s="81" t="s">
        <v>3452</v>
      </c>
      <c r="N952" s="83">
        <f t="shared" si="14"/>
        <v>1742.74</v>
      </c>
      <c r="O952" s="81" t="s">
        <v>1195</v>
      </c>
      <c r="P952" s="81" t="s">
        <v>1194</v>
      </c>
      <c r="Q952" s="81" t="s">
        <v>2761</v>
      </c>
      <c r="S952" s="50" t="s">
        <v>3451</v>
      </c>
    </row>
    <row r="953" spans="1:19" x14ac:dyDescent="0.2">
      <c r="A953" s="81" t="s">
        <v>2182</v>
      </c>
      <c r="B953" s="81" t="s">
        <v>1208</v>
      </c>
      <c r="C953" s="81" t="s">
        <v>2181</v>
      </c>
      <c r="D953" s="81" t="s">
        <v>1528</v>
      </c>
      <c r="E953" s="81" t="s">
        <v>1527</v>
      </c>
      <c r="F953" s="81" t="s">
        <v>1204</v>
      </c>
      <c r="G953" s="81" t="s">
        <v>1203</v>
      </c>
      <c r="H953" s="81" t="s">
        <v>1202</v>
      </c>
      <c r="I953" s="81" t="s">
        <v>1201</v>
      </c>
      <c r="J953" s="81" t="s">
        <v>2765</v>
      </c>
      <c r="K953" s="81" t="s">
        <v>2764</v>
      </c>
      <c r="L953" s="81" t="s">
        <v>1222</v>
      </c>
      <c r="M953" s="81" t="s">
        <v>3224</v>
      </c>
      <c r="N953" s="83">
        <f t="shared" si="14"/>
        <v>2899</v>
      </c>
      <c r="O953" s="81" t="s">
        <v>1195</v>
      </c>
      <c r="P953" s="81" t="s">
        <v>1194</v>
      </c>
      <c r="Q953" s="81" t="s">
        <v>2761</v>
      </c>
      <c r="S953" s="50" t="s">
        <v>3342</v>
      </c>
    </row>
    <row r="954" spans="1:19" x14ac:dyDescent="0.2">
      <c r="A954" s="81" t="s">
        <v>2182</v>
      </c>
      <c r="B954" s="81" t="s">
        <v>1208</v>
      </c>
      <c r="C954" s="81" t="s">
        <v>2181</v>
      </c>
      <c r="D954" s="81" t="s">
        <v>1528</v>
      </c>
      <c r="E954" s="81" t="s">
        <v>1527</v>
      </c>
      <c r="F954" s="81" t="s">
        <v>1204</v>
      </c>
      <c r="G954" s="81" t="s">
        <v>1203</v>
      </c>
      <c r="H954" s="81" t="s">
        <v>1202</v>
      </c>
      <c r="I954" s="81" t="s">
        <v>1201</v>
      </c>
      <c r="J954" s="81" t="s">
        <v>2765</v>
      </c>
      <c r="K954" s="81" t="s">
        <v>2764</v>
      </c>
      <c r="L954" s="81" t="s">
        <v>1219</v>
      </c>
      <c r="M954" s="81" t="s">
        <v>3450</v>
      </c>
      <c r="N954" s="83">
        <f t="shared" si="14"/>
        <v>2399</v>
      </c>
      <c r="O954" s="81" t="s">
        <v>1195</v>
      </c>
      <c r="P954" s="81" t="s">
        <v>1194</v>
      </c>
      <c r="Q954" s="81" t="s">
        <v>2761</v>
      </c>
      <c r="S954" s="50" t="s">
        <v>3046</v>
      </c>
    </row>
    <row r="955" spans="1:19" x14ac:dyDescent="0.2">
      <c r="A955" s="81" t="s">
        <v>2182</v>
      </c>
      <c r="B955" s="81" t="s">
        <v>1208</v>
      </c>
      <c r="C955" s="81" t="s">
        <v>2181</v>
      </c>
      <c r="D955" s="81" t="s">
        <v>1528</v>
      </c>
      <c r="E955" s="81" t="s">
        <v>1527</v>
      </c>
      <c r="F955" s="81" t="s">
        <v>1204</v>
      </c>
      <c r="G955" s="81" t="s">
        <v>1203</v>
      </c>
      <c r="H955" s="81" t="s">
        <v>1202</v>
      </c>
      <c r="I955" s="81" t="s">
        <v>1201</v>
      </c>
      <c r="J955" s="81" t="s">
        <v>2765</v>
      </c>
      <c r="K955" s="81" t="s">
        <v>2764</v>
      </c>
      <c r="L955" s="81" t="s">
        <v>1217</v>
      </c>
      <c r="M955" s="81" t="s">
        <v>3221</v>
      </c>
      <c r="N955" s="83">
        <f t="shared" si="14"/>
        <v>1499</v>
      </c>
      <c r="O955" s="81" t="s">
        <v>1195</v>
      </c>
      <c r="P955" s="81" t="s">
        <v>1194</v>
      </c>
      <c r="Q955" s="81" t="s">
        <v>2761</v>
      </c>
      <c r="S955" s="50" t="s">
        <v>2846</v>
      </c>
    </row>
    <row r="956" spans="1:19" x14ac:dyDescent="0.2">
      <c r="A956" s="81" t="s">
        <v>2182</v>
      </c>
      <c r="B956" s="81" t="s">
        <v>1208</v>
      </c>
      <c r="C956" s="81" t="s">
        <v>2181</v>
      </c>
      <c r="D956" s="81" t="s">
        <v>1528</v>
      </c>
      <c r="E956" s="81" t="s">
        <v>1527</v>
      </c>
      <c r="F956" s="81" t="s">
        <v>1204</v>
      </c>
      <c r="G956" s="81" t="s">
        <v>1203</v>
      </c>
      <c r="H956" s="81" t="s">
        <v>1202</v>
      </c>
      <c r="I956" s="81" t="s">
        <v>1201</v>
      </c>
      <c r="J956" s="81" t="s">
        <v>2765</v>
      </c>
      <c r="K956" s="81" t="s">
        <v>2764</v>
      </c>
      <c r="L956" s="81" t="s">
        <v>1215</v>
      </c>
      <c r="M956" s="81" t="s">
        <v>3449</v>
      </c>
      <c r="N956" s="83">
        <f t="shared" si="14"/>
        <v>2799</v>
      </c>
      <c r="O956" s="81" t="s">
        <v>1195</v>
      </c>
      <c r="P956" s="81" t="s">
        <v>1194</v>
      </c>
      <c r="Q956" s="81" t="s">
        <v>2761</v>
      </c>
      <c r="S956" s="50" t="s">
        <v>2762</v>
      </c>
    </row>
    <row r="957" spans="1:19" x14ac:dyDescent="0.2">
      <c r="A957" s="81" t="s">
        <v>2182</v>
      </c>
      <c r="B957" s="81" t="s">
        <v>1208</v>
      </c>
      <c r="C957" s="81" t="s">
        <v>2181</v>
      </c>
      <c r="D957" s="81" t="s">
        <v>1528</v>
      </c>
      <c r="E957" s="81" t="s">
        <v>1527</v>
      </c>
      <c r="F957" s="81" t="s">
        <v>1204</v>
      </c>
      <c r="G957" s="81" t="s">
        <v>1203</v>
      </c>
      <c r="H957" s="81" t="s">
        <v>1202</v>
      </c>
      <c r="I957" s="81" t="s">
        <v>1201</v>
      </c>
      <c r="J957" s="81" t="s">
        <v>2765</v>
      </c>
      <c r="K957" s="81" t="s">
        <v>2764</v>
      </c>
      <c r="L957" s="81" t="s">
        <v>1212</v>
      </c>
      <c r="M957" s="81" t="s">
        <v>3218</v>
      </c>
      <c r="N957" s="83">
        <f t="shared" si="14"/>
        <v>31699</v>
      </c>
      <c r="O957" s="81" t="s">
        <v>1195</v>
      </c>
      <c r="P957" s="81" t="s">
        <v>1194</v>
      </c>
      <c r="Q957" s="81" t="s">
        <v>2771</v>
      </c>
      <c r="S957" s="50" t="s">
        <v>3448</v>
      </c>
    </row>
    <row r="958" spans="1:19" x14ac:dyDescent="0.2">
      <c r="A958" s="81" t="s">
        <v>2182</v>
      </c>
      <c r="B958" s="81" t="s">
        <v>1208</v>
      </c>
      <c r="C958" s="81" t="s">
        <v>2181</v>
      </c>
      <c r="D958" s="81" t="s">
        <v>1528</v>
      </c>
      <c r="E958" s="81" t="s">
        <v>1527</v>
      </c>
      <c r="F958" s="81" t="s">
        <v>1204</v>
      </c>
      <c r="G958" s="81" t="s">
        <v>1203</v>
      </c>
      <c r="H958" s="81" t="s">
        <v>1202</v>
      </c>
      <c r="I958" s="81" t="s">
        <v>1201</v>
      </c>
      <c r="J958" s="81" t="s">
        <v>2765</v>
      </c>
      <c r="K958" s="81" t="s">
        <v>2764</v>
      </c>
      <c r="L958" s="81" t="s">
        <v>1198</v>
      </c>
      <c r="M958" s="81" t="s">
        <v>3216</v>
      </c>
      <c r="N958" s="83">
        <f t="shared" si="14"/>
        <v>2399</v>
      </c>
      <c r="O958" s="81" t="s">
        <v>1195</v>
      </c>
      <c r="P958" s="81" t="s">
        <v>1194</v>
      </c>
      <c r="Q958" s="81" t="s">
        <v>2761</v>
      </c>
      <c r="S958" s="50" t="s">
        <v>3046</v>
      </c>
    </row>
    <row r="959" spans="1:19" x14ac:dyDescent="0.2">
      <c r="A959" s="81" t="s">
        <v>2182</v>
      </c>
      <c r="B959" s="81" t="s">
        <v>1208</v>
      </c>
      <c r="C959" s="81" t="s">
        <v>2181</v>
      </c>
      <c r="D959" s="81" t="s">
        <v>1528</v>
      </c>
      <c r="E959" s="81" t="s">
        <v>1527</v>
      </c>
      <c r="F959" s="81" t="s">
        <v>1204</v>
      </c>
      <c r="G959" s="81" t="s">
        <v>1203</v>
      </c>
      <c r="H959" s="81" t="s">
        <v>1202</v>
      </c>
      <c r="I959" s="81" t="s">
        <v>1201</v>
      </c>
      <c r="J959" s="81" t="s">
        <v>2765</v>
      </c>
      <c r="K959" s="81" t="s">
        <v>2764</v>
      </c>
      <c r="L959" s="81" t="s">
        <v>1251</v>
      </c>
      <c r="M959" s="81" t="s">
        <v>3447</v>
      </c>
      <c r="N959" s="83">
        <f t="shared" si="14"/>
        <v>1535</v>
      </c>
      <c r="O959" s="81" t="s">
        <v>1195</v>
      </c>
      <c r="P959" s="81" t="s">
        <v>1194</v>
      </c>
      <c r="Q959" s="81" t="s">
        <v>2761</v>
      </c>
      <c r="S959" s="50" t="s">
        <v>3446</v>
      </c>
    </row>
    <row r="960" spans="1:19" x14ac:dyDescent="0.2">
      <c r="A960" s="81" t="s">
        <v>2182</v>
      </c>
      <c r="B960" s="81" t="s">
        <v>1208</v>
      </c>
      <c r="C960" s="81" t="s">
        <v>2181</v>
      </c>
      <c r="D960" s="81" t="s">
        <v>1528</v>
      </c>
      <c r="E960" s="81" t="s">
        <v>1527</v>
      </c>
      <c r="F960" s="81" t="s">
        <v>1204</v>
      </c>
      <c r="G960" s="81" t="s">
        <v>1203</v>
      </c>
      <c r="H960" s="81" t="s">
        <v>1202</v>
      </c>
      <c r="I960" s="81" t="s">
        <v>1201</v>
      </c>
      <c r="J960" s="81" t="s">
        <v>2765</v>
      </c>
      <c r="K960" s="81" t="s">
        <v>2764</v>
      </c>
      <c r="L960" s="81" t="s">
        <v>1248</v>
      </c>
      <c r="M960" s="81" t="s">
        <v>3445</v>
      </c>
      <c r="N960" s="83">
        <f t="shared" si="14"/>
        <v>2330</v>
      </c>
      <c r="O960" s="81" t="s">
        <v>1195</v>
      </c>
      <c r="P960" s="81" t="s">
        <v>1194</v>
      </c>
      <c r="Q960" s="81" t="s">
        <v>2761</v>
      </c>
      <c r="S960" s="50" t="s">
        <v>3444</v>
      </c>
    </row>
    <row r="961" spans="1:19" x14ac:dyDescent="0.2">
      <c r="A961" s="81" t="s">
        <v>2182</v>
      </c>
      <c r="B961" s="81" t="s">
        <v>1208</v>
      </c>
      <c r="C961" s="81" t="s">
        <v>2181</v>
      </c>
      <c r="D961" s="81" t="s">
        <v>1522</v>
      </c>
      <c r="E961" s="81" t="s">
        <v>1521</v>
      </c>
      <c r="F961" s="81" t="s">
        <v>1204</v>
      </c>
      <c r="G961" s="81" t="s">
        <v>1203</v>
      </c>
      <c r="H961" s="81" t="s">
        <v>1202</v>
      </c>
      <c r="I961" s="81" t="s">
        <v>1201</v>
      </c>
      <c r="J961" s="81" t="s">
        <v>2765</v>
      </c>
      <c r="K961" s="81" t="s">
        <v>2764</v>
      </c>
      <c r="L961" s="81" t="s">
        <v>1222</v>
      </c>
      <c r="M961" s="81" t="s">
        <v>3443</v>
      </c>
      <c r="N961" s="83">
        <f t="shared" si="14"/>
        <v>3299</v>
      </c>
      <c r="O961" s="81" t="s">
        <v>1195</v>
      </c>
      <c r="P961" s="81" t="s">
        <v>1194</v>
      </c>
      <c r="Q961" s="81" t="s">
        <v>2761</v>
      </c>
      <c r="S961" s="50" t="s">
        <v>2785</v>
      </c>
    </row>
    <row r="962" spans="1:19" x14ac:dyDescent="0.2">
      <c r="A962" s="81" t="s">
        <v>2182</v>
      </c>
      <c r="B962" s="81" t="s">
        <v>1208</v>
      </c>
      <c r="C962" s="81" t="s">
        <v>2181</v>
      </c>
      <c r="D962" s="81" t="s">
        <v>1522</v>
      </c>
      <c r="E962" s="81" t="s">
        <v>1521</v>
      </c>
      <c r="F962" s="81" t="s">
        <v>1204</v>
      </c>
      <c r="G962" s="81" t="s">
        <v>1203</v>
      </c>
      <c r="H962" s="81" t="s">
        <v>1202</v>
      </c>
      <c r="I962" s="81" t="s">
        <v>1201</v>
      </c>
      <c r="J962" s="81" t="s">
        <v>2765</v>
      </c>
      <c r="K962" s="81" t="s">
        <v>2764</v>
      </c>
      <c r="L962" s="81" t="s">
        <v>1219</v>
      </c>
      <c r="M962" s="81" t="s">
        <v>3442</v>
      </c>
      <c r="N962" s="83">
        <f t="shared" si="14"/>
        <v>26145</v>
      </c>
      <c r="O962" s="81" t="s">
        <v>1195</v>
      </c>
      <c r="P962" s="81" t="s">
        <v>1194</v>
      </c>
      <c r="Q962" s="81" t="s">
        <v>2771</v>
      </c>
      <c r="S962" s="50" t="s">
        <v>3441</v>
      </c>
    </row>
    <row r="963" spans="1:19" x14ac:dyDescent="0.2">
      <c r="A963" s="81" t="s">
        <v>2182</v>
      </c>
      <c r="B963" s="81" t="s">
        <v>1208</v>
      </c>
      <c r="C963" s="81" t="s">
        <v>2181</v>
      </c>
      <c r="D963" s="81" t="s">
        <v>1522</v>
      </c>
      <c r="E963" s="81" t="s">
        <v>1521</v>
      </c>
      <c r="F963" s="81" t="s">
        <v>1204</v>
      </c>
      <c r="G963" s="81" t="s">
        <v>1203</v>
      </c>
      <c r="H963" s="81" t="s">
        <v>1202</v>
      </c>
      <c r="I963" s="81" t="s">
        <v>1201</v>
      </c>
      <c r="J963" s="81" t="s">
        <v>2765</v>
      </c>
      <c r="K963" s="81" t="s">
        <v>2764</v>
      </c>
      <c r="L963" s="81" t="s">
        <v>1217</v>
      </c>
      <c r="M963" s="81" t="s">
        <v>3440</v>
      </c>
      <c r="N963" s="83">
        <f t="shared" si="14"/>
        <v>2799</v>
      </c>
      <c r="O963" s="81" t="s">
        <v>1195</v>
      </c>
      <c r="P963" s="81" t="s">
        <v>1194</v>
      </c>
      <c r="Q963" s="81" t="s">
        <v>2761</v>
      </c>
      <c r="S963" s="50" t="s">
        <v>2762</v>
      </c>
    </row>
    <row r="964" spans="1:19" x14ac:dyDescent="0.2">
      <c r="A964" s="81" t="s">
        <v>2182</v>
      </c>
      <c r="B964" s="81" t="s">
        <v>1208</v>
      </c>
      <c r="C964" s="81" t="s">
        <v>2181</v>
      </c>
      <c r="D964" s="81" t="s">
        <v>1522</v>
      </c>
      <c r="E964" s="81" t="s">
        <v>1521</v>
      </c>
      <c r="F964" s="81" t="s">
        <v>1204</v>
      </c>
      <c r="G964" s="81" t="s">
        <v>1203</v>
      </c>
      <c r="H964" s="81" t="s">
        <v>1202</v>
      </c>
      <c r="I964" s="81" t="s">
        <v>1201</v>
      </c>
      <c r="J964" s="81" t="s">
        <v>2765</v>
      </c>
      <c r="K964" s="81" t="s">
        <v>2764</v>
      </c>
      <c r="L964" s="81" t="s">
        <v>1215</v>
      </c>
      <c r="M964" s="81" t="s">
        <v>3439</v>
      </c>
      <c r="N964" s="83">
        <f t="shared" si="14"/>
        <v>2258.1</v>
      </c>
      <c r="O964" s="81" t="s">
        <v>1195</v>
      </c>
      <c r="P964" s="81" t="s">
        <v>1194</v>
      </c>
      <c r="Q964" s="81" t="s">
        <v>2761</v>
      </c>
      <c r="S964" s="50" t="s">
        <v>3438</v>
      </c>
    </row>
    <row r="965" spans="1:19" x14ac:dyDescent="0.2">
      <c r="A965" s="81" t="s">
        <v>2182</v>
      </c>
      <c r="B965" s="81" t="s">
        <v>1208</v>
      </c>
      <c r="C965" s="81" t="s">
        <v>2181</v>
      </c>
      <c r="D965" s="81" t="s">
        <v>1516</v>
      </c>
      <c r="E965" s="81" t="s">
        <v>1515</v>
      </c>
      <c r="F965" s="81" t="s">
        <v>1204</v>
      </c>
      <c r="G965" s="81" t="s">
        <v>1203</v>
      </c>
      <c r="H965" s="81" t="s">
        <v>1202</v>
      </c>
      <c r="I965" s="81" t="s">
        <v>1201</v>
      </c>
      <c r="J965" s="81" t="s">
        <v>2765</v>
      </c>
      <c r="K965" s="81" t="s">
        <v>2764</v>
      </c>
      <c r="L965" s="81" t="s">
        <v>1222</v>
      </c>
      <c r="M965" s="81" t="s">
        <v>2999</v>
      </c>
      <c r="N965" s="83">
        <f t="shared" si="14"/>
        <v>12799</v>
      </c>
      <c r="O965" s="81" t="s">
        <v>1195</v>
      </c>
      <c r="P965" s="81" t="s">
        <v>1194</v>
      </c>
      <c r="Q965" s="81" t="s">
        <v>2771</v>
      </c>
      <c r="S965" s="50" t="s">
        <v>2998</v>
      </c>
    </row>
    <row r="966" spans="1:19" x14ac:dyDescent="0.2">
      <c r="A966" s="81" t="s">
        <v>2182</v>
      </c>
      <c r="B966" s="81" t="s">
        <v>1208</v>
      </c>
      <c r="C966" s="81" t="s">
        <v>2181</v>
      </c>
      <c r="D966" s="81" t="s">
        <v>1516</v>
      </c>
      <c r="E966" s="81" t="s">
        <v>1515</v>
      </c>
      <c r="F966" s="81" t="s">
        <v>1204</v>
      </c>
      <c r="G966" s="81" t="s">
        <v>1203</v>
      </c>
      <c r="H966" s="81" t="s">
        <v>1202</v>
      </c>
      <c r="I966" s="81" t="s">
        <v>1201</v>
      </c>
      <c r="J966" s="81" t="s">
        <v>2765</v>
      </c>
      <c r="K966" s="81" t="s">
        <v>2764</v>
      </c>
      <c r="L966" s="81" t="s">
        <v>1219</v>
      </c>
      <c r="M966" s="81" t="s">
        <v>3437</v>
      </c>
      <c r="N966" s="83">
        <f t="shared" si="14"/>
        <v>1399</v>
      </c>
      <c r="O966" s="81" t="s">
        <v>1195</v>
      </c>
      <c r="P966" s="81" t="s">
        <v>1194</v>
      </c>
      <c r="Q966" s="81" t="s">
        <v>2761</v>
      </c>
      <c r="S966" s="50" t="s">
        <v>3293</v>
      </c>
    </row>
    <row r="967" spans="1:19" x14ac:dyDescent="0.2">
      <c r="A967" s="81" t="s">
        <v>2182</v>
      </c>
      <c r="B967" s="81" t="s">
        <v>1208</v>
      </c>
      <c r="C967" s="81" t="s">
        <v>2181</v>
      </c>
      <c r="D967" s="81" t="s">
        <v>1516</v>
      </c>
      <c r="E967" s="81" t="s">
        <v>1515</v>
      </c>
      <c r="F967" s="81" t="s">
        <v>1204</v>
      </c>
      <c r="G967" s="81" t="s">
        <v>1203</v>
      </c>
      <c r="H967" s="81" t="s">
        <v>1202</v>
      </c>
      <c r="I967" s="81" t="s">
        <v>1201</v>
      </c>
      <c r="J967" s="81" t="s">
        <v>2765</v>
      </c>
      <c r="K967" s="81" t="s">
        <v>2764</v>
      </c>
      <c r="L967" s="81" t="s">
        <v>1217</v>
      </c>
      <c r="M967" s="81" t="s">
        <v>3436</v>
      </c>
      <c r="N967" s="83">
        <f t="shared" si="14"/>
        <v>2799</v>
      </c>
      <c r="O967" s="81" t="s">
        <v>1195</v>
      </c>
      <c r="P967" s="81" t="s">
        <v>1194</v>
      </c>
      <c r="Q967" s="81" t="s">
        <v>2761</v>
      </c>
      <c r="S967" s="50" t="s">
        <v>2762</v>
      </c>
    </row>
    <row r="968" spans="1:19" x14ac:dyDescent="0.2">
      <c r="A968" s="81" t="s">
        <v>2182</v>
      </c>
      <c r="B968" s="81" t="s">
        <v>1208</v>
      </c>
      <c r="C968" s="81" t="s">
        <v>2181</v>
      </c>
      <c r="D968" s="81" t="s">
        <v>1516</v>
      </c>
      <c r="E968" s="81" t="s">
        <v>1515</v>
      </c>
      <c r="F968" s="81" t="s">
        <v>1204</v>
      </c>
      <c r="G968" s="81" t="s">
        <v>1203</v>
      </c>
      <c r="H968" s="81" t="s">
        <v>1202</v>
      </c>
      <c r="I968" s="81" t="s">
        <v>1201</v>
      </c>
      <c r="J968" s="81" t="s">
        <v>2765</v>
      </c>
      <c r="K968" s="81" t="s">
        <v>2764</v>
      </c>
      <c r="L968" s="81" t="s">
        <v>1215</v>
      </c>
      <c r="M968" s="81" t="s">
        <v>2994</v>
      </c>
      <c r="N968" s="83">
        <f t="shared" si="14"/>
        <v>1764</v>
      </c>
      <c r="O968" s="81" t="s">
        <v>1195</v>
      </c>
      <c r="P968" s="81" t="s">
        <v>1194</v>
      </c>
      <c r="Q968" s="81" t="s">
        <v>2761</v>
      </c>
      <c r="S968" s="50" t="s">
        <v>3435</v>
      </c>
    </row>
    <row r="969" spans="1:19" x14ac:dyDescent="0.2">
      <c r="A969" s="81" t="s">
        <v>2182</v>
      </c>
      <c r="B969" s="81" t="s">
        <v>1208</v>
      </c>
      <c r="C969" s="81" t="s">
        <v>2181</v>
      </c>
      <c r="D969" s="81" t="s">
        <v>1509</v>
      </c>
      <c r="E969" s="81" t="s">
        <v>1508</v>
      </c>
      <c r="F969" s="81" t="s">
        <v>1204</v>
      </c>
      <c r="G969" s="81" t="s">
        <v>1203</v>
      </c>
      <c r="H969" s="81" t="s">
        <v>1202</v>
      </c>
      <c r="I969" s="81" t="s">
        <v>1201</v>
      </c>
      <c r="J969" s="81" t="s">
        <v>2765</v>
      </c>
      <c r="K969" s="81" t="s">
        <v>2764</v>
      </c>
      <c r="L969" s="81" t="s">
        <v>1222</v>
      </c>
      <c r="M969" s="81" t="s">
        <v>3434</v>
      </c>
      <c r="N969" s="83">
        <f t="shared" ref="N969:N1032" si="15">VALUE(S969)</f>
        <v>19699</v>
      </c>
      <c r="O969" s="81" t="s">
        <v>1195</v>
      </c>
      <c r="P969" s="81" t="s">
        <v>1194</v>
      </c>
      <c r="Q969" s="81" t="s">
        <v>2771</v>
      </c>
      <c r="S969" s="50" t="s">
        <v>3433</v>
      </c>
    </row>
    <row r="970" spans="1:19" x14ac:dyDescent="0.2">
      <c r="A970" s="81" t="s">
        <v>2182</v>
      </c>
      <c r="B970" s="81" t="s">
        <v>1208</v>
      </c>
      <c r="C970" s="81" t="s">
        <v>2181</v>
      </c>
      <c r="D970" s="81" t="s">
        <v>1509</v>
      </c>
      <c r="E970" s="81" t="s">
        <v>1508</v>
      </c>
      <c r="F970" s="81" t="s">
        <v>1204</v>
      </c>
      <c r="G970" s="81" t="s">
        <v>1203</v>
      </c>
      <c r="H970" s="81" t="s">
        <v>1202</v>
      </c>
      <c r="I970" s="81" t="s">
        <v>1201</v>
      </c>
      <c r="J970" s="81" t="s">
        <v>2765</v>
      </c>
      <c r="K970" s="81" t="s">
        <v>2764</v>
      </c>
      <c r="L970" s="81" t="s">
        <v>1219</v>
      </c>
      <c r="M970" s="81" t="s">
        <v>3432</v>
      </c>
      <c r="N970" s="83">
        <f t="shared" si="15"/>
        <v>17279</v>
      </c>
      <c r="O970" s="81" t="s">
        <v>1195</v>
      </c>
      <c r="P970" s="81" t="s">
        <v>1194</v>
      </c>
      <c r="Q970" s="81" t="s">
        <v>2771</v>
      </c>
      <c r="S970" s="50" t="s">
        <v>3365</v>
      </c>
    </row>
    <row r="971" spans="1:19" x14ac:dyDescent="0.2">
      <c r="A971" s="81" t="s">
        <v>2182</v>
      </c>
      <c r="B971" s="81" t="s">
        <v>1208</v>
      </c>
      <c r="C971" s="81" t="s">
        <v>2181</v>
      </c>
      <c r="D971" s="81" t="s">
        <v>1509</v>
      </c>
      <c r="E971" s="81" t="s">
        <v>1508</v>
      </c>
      <c r="F971" s="81" t="s">
        <v>1204</v>
      </c>
      <c r="G971" s="81" t="s">
        <v>1203</v>
      </c>
      <c r="H971" s="81" t="s">
        <v>1202</v>
      </c>
      <c r="I971" s="81" t="s">
        <v>1201</v>
      </c>
      <c r="J971" s="81" t="s">
        <v>2765</v>
      </c>
      <c r="K971" s="81" t="s">
        <v>2764</v>
      </c>
      <c r="L971" s="81" t="s">
        <v>1217</v>
      </c>
      <c r="M971" s="81" t="s">
        <v>3206</v>
      </c>
      <c r="N971" s="83">
        <f t="shared" si="15"/>
        <v>2499</v>
      </c>
      <c r="O971" s="81" t="s">
        <v>1195</v>
      </c>
      <c r="P971" s="81" t="s">
        <v>1194</v>
      </c>
      <c r="Q971" s="81" t="s">
        <v>2761</v>
      </c>
      <c r="S971" s="50" t="s">
        <v>2934</v>
      </c>
    </row>
    <row r="972" spans="1:19" x14ac:dyDescent="0.2">
      <c r="A972" s="81" t="s">
        <v>2182</v>
      </c>
      <c r="B972" s="81" t="s">
        <v>1208</v>
      </c>
      <c r="C972" s="81" t="s">
        <v>2181</v>
      </c>
      <c r="D972" s="81" t="s">
        <v>1509</v>
      </c>
      <c r="E972" s="81" t="s">
        <v>1508</v>
      </c>
      <c r="F972" s="81" t="s">
        <v>1204</v>
      </c>
      <c r="G972" s="81" t="s">
        <v>1203</v>
      </c>
      <c r="H972" s="81" t="s">
        <v>1202</v>
      </c>
      <c r="I972" s="81" t="s">
        <v>1201</v>
      </c>
      <c r="J972" s="81" t="s">
        <v>2765</v>
      </c>
      <c r="K972" s="81" t="s">
        <v>2764</v>
      </c>
      <c r="L972" s="81" t="s">
        <v>1215</v>
      </c>
      <c r="M972" s="81" t="s">
        <v>3431</v>
      </c>
      <c r="N972" s="83">
        <f t="shared" si="15"/>
        <v>16499</v>
      </c>
      <c r="O972" s="81" t="s">
        <v>1195</v>
      </c>
      <c r="P972" s="81" t="s">
        <v>1194</v>
      </c>
      <c r="Q972" s="81" t="s">
        <v>2771</v>
      </c>
      <c r="S972" s="50" t="s">
        <v>3430</v>
      </c>
    </row>
    <row r="973" spans="1:19" x14ac:dyDescent="0.2">
      <c r="A973" s="81" t="s">
        <v>2182</v>
      </c>
      <c r="B973" s="81" t="s">
        <v>1208</v>
      </c>
      <c r="C973" s="81" t="s">
        <v>2181</v>
      </c>
      <c r="D973" s="81" t="s">
        <v>1502</v>
      </c>
      <c r="E973" s="81" t="s">
        <v>1501</v>
      </c>
      <c r="F973" s="81" t="s">
        <v>1204</v>
      </c>
      <c r="G973" s="81" t="s">
        <v>1203</v>
      </c>
      <c r="H973" s="81" t="s">
        <v>1202</v>
      </c>
      <c r="I973" s="81" t="s">
        <v>1201</v>
      </c>
      <c r="J973" s="81" t="s">
        <v>2765</v>
      </c>
      <c r="K973" s="81" t="s">
        <v>2764</v>
      </c>
      <c r="L973" s="81" t="s">
        <v>1222</v>
      </c>
      <c r="M973" s="81" t="s">
        <v>3429</v>
      </c>
      <c r="N973" s="83">
        <f t="shared" si="15"/>
        <v>4350</v>
      </c>
      <c r="O973" s="81" t="s">
        <v>1195</v>
      </c>
      <c r="P973" s="81" t="s">
        <v>1194</v>
      </c>
      <c r="Q973" s="81" t="s">
        <v>2761</v>
      </c>
      <c r="S973" s="50" t="s">
        <v>3428</v>
      </c>
    </row>
    <row r="974" spans="1:19" x14ac:dyDescent="0.2">
      <c r="A974" s="81" t="s">
        <v>2182</v>
      </c>
      <c r="B974" s="81" t="s">
        <v>1208</v>
      </c>
      <c r="C974" s="81" t="s">
        <v>2181</v>
      </c>
      <c r="D974" s="81" t="s">
        <v>1502</v>
      </c>
      <c r="E974" s="81" t="s">
        <v>1501</v>
      </c>
      <c r="F974" s="81" t="s">
        <v>1204</v>
      </c>
      <c r="G974" s="81" t="s">
        <v>1203</v>
      </c>
      <c r="H974" s="81" t="s">
        <v>1202</v>
      </c>
      <c r="I974" s="81" t="s">
        <v>1201</v>
      </c>
      <c r="J974" s="81" t="s">
        <v>2765</v>
      </c>
      <c r="K974" s="81" t="s">
        <v>2764</v>
      </c>
      <c r="L974" s="81" t="s">
        <v>1219</v>
      </c>
      <c r="M974" s="81" t="s">
        <v>2983</v>
      </c>
      <c r="N974" s="83">
        <f t="shared" si="15"/>
        <v>3038.71</v>
      </c>
      <c r="O974" s="81" t="s">
        <v>1195</v>
      </c>
      <c r="P974" s="81" t="s">
        <v>1194</v>
      </c>
      <c r="Q974" s="81" t="s">
        <v>2761</v>
      </c>
      <c r="S974" s="50" t="s">
        <v>3427</v>
      </c>
    </row>
    <row r="975" spans="1:19" x14ac:dyDescent="0.2">
      <c r="A975" s="81" t="s">
        <v>2182</v>
      </c>
      <c r="B975" s="81" t="s">
        <v>1208</v>
      </c>
      <c r="C975" s="81" t="s">
        <v>2181</v>
      </c>
      <c r="D975" s="81" t="s">
        <v>1502</v>
      </c>
      <c r="E975" s="81" t="s">
        <v>1501</v>
      </c>
      <c r="F975" s="81" t="s">
        <v>1204</v>
      </c>
      <c r="G975" s="81" t="s">
        <v>1203</v>
      </c>
      <c r="H975" s="81" t="s">
        <v>1202</v>
      </c>
      <c r="I975" s="81" t="s">
        <v>1201</v>
      </c>
      <c r="J975" s="81" t="s">
        <v>2765</v>
      </c>
      <c r="K975" s="81" t="s">
        <v>2764</v>
      </c>
      <c r="L975" s="81" t="s">
        <v>1217</v>
      </c>
      <c r="M975" s="81" t="s">
        <v>3426</v>
      </c>
      <c r="N975" s="83">
        <f t="shared" si="15"/>
        <v>2281.92</v>
      </c>
      <c r="O975" s="81" t="s">
        <v>1195</v>
      </c>
      <c r="P975" s="81" t="s">
        <v>1194</v>
      </c>
      <c r="Q975" s="81" t="s">
        <v>2761</v>
      </c>
      <c r="S975" s="50" t="s">
        <v>3425</v>
      </c>
    </row>
    <row r="976" spans="1:19" x14ac:dyDescent="0.2">
      <c r="A976" s="81" t="s">
        <v>2182</v>
      </c>
      <c r="B976" s="81" t="s">
        <v>1208</v>
      </c>
      <c r="C976" s="81" t="s">
        <v>2181</v>
      </c>
      <c r="D976" s="81" t="s">
        <v>1502</v>
      </c>
      <c r="E976" s="81" t="s">
        <v>1501</v>
      </c>
      <c r="F976" s="81" t="s">
        <v>1204</v>
      </c>
      <c r="G976" s="81" t="s">
        <v>1203</v>
      </c>
      <c r="H976" s="81" t="s">
        <v>1202</v>
      </c>
      <c r="I976" s="81" t="s">
        <v>1201</v>
      </c>
      <c r="J976" s="81" t="s">
        <v>2765</v>
      </c>
      <c r="K976" s="81" t="s">
        <v>2764</v>
      </c>
      <c r="L976" s="81" t="s">
        <v>1215</v>
      </c>
      <c r="M976" s="81" t="s">
        <v>3424</v>
      </c>
      <c r="N976" s="83">
        <f t="shared" si="15"/>
        <v>2619.4299999999998</v>
      </c>
      <c r="O976" s="81" t="s">
        <v>1195</v>
      </c>
      <c r="P976" s="81" t="s">
        <v>1194</v>
      </c>
      <c r="Q976" s="81" t="s">
        <v>2761</v>
      </c>
      <c r="S976" s="50" t="s">
        <v>3423</v>
      </c>
    </row>
    <row r="977" spans="1:19" x14ac:dyDescent="0.2">
      <c r="A977" s="81" t="s">
        <v>2182</v>
      </c>
      <c r="B977" s="81" t="s">
        <v>1208</v>
      </c>
      <c r="C977" s="81" t="s">
        <v>2181</v>
      </c>
      <c r="D977" s="81" t="s">
        <v>1497</v>
      </c>
      <c r="E977" s="81" t="s">
        <v>1496</v>
      </c>
      <c r="F977" s="81" t="s">
        <v>1204</v>
      </c>
      <c r="G977" s="81" t="s">
        <v>1203</v>
      </c>
      <c r="H977" s="81" t="s">
        <v>1202</v>
      </c>
      <c r="I977" s="81" t="s">
        <v>1201</v>
      </c>
      <c r="J977" s="81" t="s">
        <v>2765</v>
      </c>
      <c r="K977" s="81" t="s">
        <v>2764</v>
      </c>
      <c r="L977" s="81" t="s">
        <v>1222</v>
      </c>
      <c r="M977" s="81" t="s">
        <v>3201</v>
      </c>
      <c r="N977" s="83">
        <f t="shared" si="15"/>
        <v>2009</v>
      </c>
      <c r="O977" s="81" t="s">
        <v>1195</v>
      </c>
      <c r="P977" s="81" t="s">
        <v>1194</v>
      </c>
      <c r="Q977" s="81" t="s">
        <v>2761</v>
      </c>
      <c r="S977" s="50" t="s">
        <v>3422</v>
      </c>
    </row>
    <row r="978" spans="1:19" x14ac:dyDescent="0.2">
      <c r="A978" s="81" t="s">
        <v>2182</v>
      </c>
      <c r="B978" s="81" t="s">
        <v>1208</v>
      </c>
      <c r="C978" s="81" t="s">
        <v>2181</v>
      </c>
      <c r="D978" s="81" t="s">
        <v>1497</v>
      </c>
      <c r="E978" s="81" t="s">
        <v>1496</v>
      </c>
      <c r="F978" s="81" t="s">
        <v>1204</v>
      </c>
      <c r="G978" s="81" t="s">
        <v>1203</v>
      </c>
      <c r="H978" s="81" t="s">
        <v>1202</v>
      </c>
      <c r="I978" s="81" t="s">
        <v>1201</v>
      </c>
      <c r="J978" s="81" t="s">
        <v>2765</v>
      </c>
      <c r="K978" s="81" t="s">
        <v>2764</v>
      </c>
      <c r="L978" s="81" t="s">
        <v>1219</v>
      </c>
      <c r="M978" s="81" t="s">
        <v>3421</v>
      </c>
      <c r="N978" s="83">
        <f t="shared" si="15"/>
        <v>4099</v>
      </c>
      <c r="O978" s="81" t="s">
        <v>1195</v>
      </c>
      <c r="P978" s="81" t="s">
        <v>1194</v>
      </c>
      <c r="Q978" s="81" t="s">
        <v>2761</v>
      </c>
      <c r="S978" s="50" t="s">
        <v>3397</v>
      </c>
    </row>
    <row r="979" spans="1:19" x14ac:dyDescent="0.2">
      <c r="A979" s="81" t="s">
        <v>2182</v>
      </c>
      <c r="B979" s="81" t="s">
        <v>1208</v>
      </c>
      <c r="C979" s="81" t="s">
        <v>2181</v>
      </c>
      <c r="D979" s="81" t="s">
        <v>1497</v>
      </c>
      <c r="E979" s="81" t="s">
        <v>1496</v>
      </c>
      <c r="F979" s="81" t="s">
        <v>1204</v>
      </c>
      <c r="G979" s="81" t="s">
        <v>1203</v>
      </c>
      <c r="H979" s="81" t="s">
        <v>1202</v>
      </c>
      <c r="I979" s="81" t="s">
        <v>1201</v>
      </c>
      <c r="J979" s="81" t="s">
        <v>2765</v>
      </c>
      <c r="K979" s="81" t="s">
        <v>2764</v>
      </c>
      <c r="L979" s="81" t="s">
        <v>1217</v>
      </c>
      <c r="M979" s="81" t="s">
        <v>3420</v>
      </c>
      <c r="N979" s="83">
        <f t="shared" si="15"/>
        <v>1849</v>
      </c>
      <c r="O979" s="81" t="s">
        <v>1195</v>
      </c>
      <c r="P979" s="81" t="s">
        <v>1194</v>
      </c>
      <c r="Q979" s="81" t="s">
        <v>2761</v>
      </c>
      <c r="S979" s="50" t="s">
        <v>3100</v>
      </c>
    </row>
    <row r="980" spans="1:19" x14ac:dyDescent="0.2">
      <c r="A980" s="81" t="s">
        <v>2182</v>
      </c>
      <c r="B980" s="81" t="s">
        <v>1208</v>
      </c>
      <c r="C980" s="81" t="s">
        <v>2181</v>
      </c>
      <c r="D980" s="81" t="s">
        <v>1497</v>
      </c>
      <c r="E980" s="81" t="s">
        <v>1496</v>
      </c>
      <c r="F980" s="81" t="s">
        <v>1204</v>
      </c>
      <c r="G980" s="81" t="s">
        <v>1203</v>
      </c>
      <c r="H980" s="81" t="s">
        <v>1202</v>
      </c>
      <c r="I980" s="81" t="s">
        <v>1201</v>
      </c>
      <c r="J980" s="81" t="s">
        <v>2765</v>
      </c>
      <c r="K980" s="81" t="s">
        <v>2764</v>
      </c>
      <c r="L980" s="81" t="s">
        <v>1215</v>
      </c>
      <c r="M980" s="81" t="s">
        <v>2940</v>
      </c>
      <c r="N980" s="83">
        <f t="shared" si="15"/>
        <v>1537</v>
      </c>
      <c r="O980" s="81" t="s">
        <v>1195</v>
      </c>
      <c r="P980" s="81" t="s">
        <v>1194</v>
      </c>
      <c r="Q980" s="81" t="s">
        <v>2761</v>
      </c>
      <c r="S980" s="50" t="s">
        <v>3419</v>
      </c>
    </row>
    <row r="981" spans="1:19" x14ac:dyDescent="0.2">
      <c r="A981" s="81" t="s">
        <v>2182</v>
      </c>
      <c r="B981" s="81" t="s">
        <v>1208</v>
      </c>
      <c r="C981" s="81" t="s">
        <v>2181</v>
      </c>
      <c r="D981" s="81" t="s">
        <v>1480</v>
      </c>
      <c r="E981" s="81" t="s">
        <v>1479</v>
      </c>
      <c r="F981" s="81" t="s">
        <v>1204</v>
      </c>
      <c r="G981" s="81" t="s">
        <v>1203</v>
      </c>
      <c r="H981" s="81" t="s">
        <v>1202</v>
      </c>
      <c r="I981" s="81" t="s">
        <v>1201</v>
      </c>
      <c r="J981" s="81" t="s">
        <v>2765</v>
      </c>
      <c r="K981" s="81" t="s">
        <v>2764</v>
      </c>
      <c r="L981" s="81" t="s">
        <v>1222</v>
      </c>
      <c r="M981" s="81" t="s">
        <v>3200</v>
      </c>
      <c r="N981" s="83">
        <f t="shared" si="15"/>
        <v>21378</v>
      </c>
      <c r="O981" s="81" t="s">
        <v>1195</v>
      </c>
      <c r="P981" s="81" t="s">
        <v>1194</v>
      </c>
      <c r="Q981" s="81" t="s">
        <v>2771</v>
      </c>
      <c r="S981" s="50" t="s">
        <v>3418</v>
      </c>
    </row>
    <row r="982" spans="1:19" x14ac:dyDescent="0.2">
      <c r="A982" s="81" t="s">
        <v>2182</v>
      </c>
      <c r="B982" s="81" t="s">
        <v>1208</v>
      </c>
      <c r="C982" s="81" t="s">
        <v>2181</v>
      </c>
      <c r="D982" s="81" t="s">
        <v>1480</v>
      </c>
      <c r="E982" s="81" t="s">
        <v>1479</v>
      </c>
      <c r="F982" s="81" t="s">
        <v>1204</v>
      </c>
      <c r="G982" s="81" t="s">
        <v>1203</v>
      </c>
      <c r="H982" s="81" t="s">
        <v>1202</v>
      </c>
      <c r="I982" s="81" t="s">
        <v>1201</v>
      </c>
      <c r="J982" s="81" t="s">
        <v>2765</v>
      </c>
      <c r="K982" s="81" t="s">
        <v>2764</v>
      </c>
      <c r="L982" s="81" t="s">
        <v>1219</v>
      </c>
      <c r="M982" s="81" t="s">
        <v>3417</v>
      </c>
      <c r="N982" s="83">
        <f t="shared" si="15"/>
        <v>11000</v>
      </c>
      <c r="O982" s="81" t="s">
        <v>1195</v>
      </c>
      <c r="P982" s="81" t="s">
        <v>1194</v>
      </c>
      <c r="Q982" s="81" t="s">
        <v>2761</v>
      </c>
      <c r="S982" s="50" t="s">
        <v>3416</v>
      </c>
    </row>
    <row r="983" spans="1:19" x14ac:dyDescent="0.2">
      <c r="A983" s="81" t="s">
        <v>2182</v>
      </c>
      <c r="B983" s="81" t="s">
        <v>1208</v>
      </c>
      <c r="C983" s="81" t="s">
        <v>2181</v>
      </c>
      <c r="D983" s="81" t="s">
        <v>1480</v>
      </c>
      <c r="E983" s="81" t="s">
        <v>1479</v>
      </c>
      <c r="F983" s="81" t="s">
        <v>1204</v>
      </c>
      <c r="G983" s="81" t="s">
        <v>1203</v>
      </c>
      <c r="H983" s="81" t="s">
        <v>1202</v>
      </c>
      <c r="I983" s="81" t="s">
        <v>1201</v>
      </c>
      <c r="J983" s="81" t="s">
        <v>2765</v>
      </c>
      <c r="K983" s="81" t="s">
        <v>2764</v>
      </c>
      <c r="L983" s="81" t="s">
        <v>1217</v>
      </c>
      <c r="M983" s="81" t="s">
        <v>3196</v>
      </c>
      <c r="N983" s="83">
        <f t="shared" si="15"/>
        <v>2945</v>
      </c>
      <c r="O983" s="81" t="s">
        <v>1195</v>
      </c>
      <c r="P983" s="81" t="s">
        <v>1194</v>
      </c>
      <c r="Q983" s="81" t="s">
        <v>2761</v>
      </c>
      <c r="S983" s="50" t="s">
        <v>3415</v>
      </c>
    </row>
    <row r="984" spans="1:19" x14ac:dyDescent="0.2">
      <c r="A984" s="81" t="s">
        <v>2182</v>
      </c>
      <c r="B984" s="81" t="s">
        <v>1208</v>
      </c>
      <c r="C984" s="81" t="s">
        <v>2181</v>
      </c>
      <c r="D984" s="81" t="s">
        <v>1480</v>
      </c>
      <c r="E984" s="81" t="s">
        <v>1479</v>
      </c>
      <c r="F984" s="81" t="s">
        <v>1204</v>
      </c>
      <c r="G984" s="81" t="s">
        <v>1203</v>
      </c>
      <c r="H984" s="81" t="s">
        <v>1202</v>
      </c>
      <c r="I984" s="81" t="s">
        <v>1201</v>
      </c>
      <c r="J984" s="81" t="s">
        <v>2765</v>
      </c>
      <c r="K984" s="81" t="s">
        <v>2764</v>
      </c>
      <c r="L984" s="81" t="s">
        <v>1215</v>
      </c>
      <c r="M984" s="81" t="s">
        <v>3414</v>
      </c>
      <c r="N984" s="83">
        <f t="shared" si="15"/>
        <v>1899.9</v>
      </c>
      <c r="O984" s="81" t="s">
        <v>1195</v>
      </c>
      <c r="P984" s="81" t="s">
        <v>1194</v>
      </c>
      <c r="Q984" s="81" t="s">
        <v>2761</v>
      </c>
      <c r="S984" s="50" t="s">
        <v>3413</v>
      </c>
    </row>
    <row r="985" spans="1:19" x14ac:dyDescent="0.2">
      <c r="A985" s="81" t="s">
        <v>2182</v>
      </c>
      <c r="B985" s="81" t="s">
        <v>1208</v>
      </c>
      <c r="C985" s="81" t="s">
        <v>2181</v>
      </c>
      <c r="D985" s="81" t="s">
        <v>1480</v>
      </c>
      <c r="E985" s="81" t="s">
        <v>1479</v>
      </c>
      <c r="F985" s="81" t="s">
        <v>1204</v>
      </c>
      <c r="G985" s="81" t="s">
        <v>1203</v>
      </c>
      <c r="H985" s="81" t="s">
        <v>1202</v>
      </c>
      <c r="I985" s="81" t="s">
        <v>1201</v>
      </c>
      <c r="J985" s="81" t="s">
        <v>2765</v>
      </c>
      <c r="K985" s="81" t="s">
        <v>2764</v>
      </c>
      <c r="L985" s="81" t="s">
        <v>1212</v>
      </c>
      <c r="M985" s="81" t="s">
        <v>3412</v>
      </c>
      <c r="N985" s="83">
        <f t="shared" si="15"/>
        <v>2943.32</v>
      </c>
      <c r="O985" s="81" t="s">
        <v>1195</v>
      </c>
      <c r="P985" s="81" t="s">
        <v>1194</v>
      </c>
      <c r="Q985" s="81" t="s">
        <v>2761</v>
      </c>
      <c r="S985" s="50" t="s">
        <v>3411</v>
      </c>
    </row>
    <row r="986" spans="1:19" x14ac:dyDescent="0.2">
      <c r="A986" s="81" t="s">
        <v>2182</v>
      </c>
      <c r="B986" s="81" t="s">
        <v>1208</v>
      </c>
      <c r="C986" s="81" t="s">
        <v>2181</v>
      </c>
      <c r="D986" s="81" t="s">
        <v>1480</v>
      </c>
      <c r="E986" s="81" t="s">
        <v>1479</v>
      </c>
      <c r="F986" s="81" t="s">
        <v>1204</v>
      </c>
      <c r="G986" s="81" t="s">
        <v>1203</v>
      </c>
      <c r="H986" s="81" t="s">
        <v>1202</v>
      </c>
      <c r="I986" s="81" t="s">
        <v>1201</v>
      </c>
      <c r="J986" s="81" t="s">
        <v>2765</v>
      </c>
      <c r="K986" s="81" t="s">
        <v>2764</v>
      </c>
      <c r="L986" s="81" t="s">
        <v>1198</v>
      </c>
      <c r="M986" s="81" t="s">
        <v>2966</v>
      </c>
      <c r="N986" s="83">
        <f t="shared" si="15"/>
        <v>2100</v>
      </c>
      <c r="O986" s="81" t="s">
        <v>1195</v>
      </c>
      <c r="P986" s="81" t="s">
        <v>1194</v>
      </c>
      <c r="Q986" s="81" t="s">
        <v>2761</v>
      </c>
      <c r="S986" s="50" t="s">
        <v>2823</v>
      </c>
    </row>
    <row r="987" spans="1:19" x14ac:dyDescent="0.2">
      <c r="A987" s="81" t="s">
        <v>2182</v>
      </c>
      <c r="B987" s="81" t="s">
        <v>1208</v>
      </c>
      <c r="C987" s="81" t="s">
        <v>2181</v>
      </c>
      <c r="D987" s="81" t="s">
        <v>1208</v>
      </c>
      <c r="E987" s="81" t="s">
        <v>1470</v>
      </c>
      <c r="F987" s="81" t="s">
        <v>1204</v>
      </c>
      <c r="G987" s="81" t="s">
        <v>1203</v>
      </c>
      <c r="H987" s="81" t="s">
        <v>1202</v>
      </c>
      <c r="I987" s="81" t="s">
        <v>1201</v>
      </c>
      <c r="J987" s="81" t="s">
        <v>2765</v>
      </c>
      <c r="K987" s="81" t="s">
        <v>2764</v>
      </c>
      <c r="L987" s="81" t="s">
        <v>1222</v>
      </c>
      <c r="M987" s="81" t="s">
        <v>3410</v>
      </c>
      <c r="N987" s="83">
        <f t="shared" si="15"/>
        <v>2999</v>
      </c>
      <c r="O987" s="81" t="s">
        <v>1195</v>
      </c>
      <c r="P987" s="81" t="s">
        <v>1194</v>
      </c>
      <c r="Q987" s="81" t="s">
        <v>2761</v>
      </c>
      <c r="S987" s="50" t="s">
        <v>2963</v>
      </c>
    </row>
    <row r="988" spans="1:19" x14ac:dyDescent="0.2">
      <c r="A988" s="81" t="s">
        <v>2182</v>
      </c>
      <c r="B988" s="81" t="s">
        <v>1208</v>
      </c>
      <c r="C988" s="81" t="s">
        <v>2181</v>
      </c>
      <c r="D988" s="81" t="s">
        <v>1208</v>
      </c>
      <c r="E988" s="81" t="s">
        <v>1470</v>
      </c>
      <c r="F988" s="81" t="s">
        <v>1204</v>
      </c>
      <c r="G988" s="81" t="s">
        <v>1203</v>
      </c>
      <c r="H988" s="81" t="s">
        <v>1202</v>
      </c>
      <c r="I988" s="81" t="s">
        <v>1201</v>
      </c>
      <c r="J988" s="81" t="s">
        <v>2765</v>
      </c>
      <c r="K988" s="81" t="s">
        <v>2764</v>
      </c>
      <c r="L988" s="81" t="s">
        <v>1219</v>
      </c>
      <c r="M988" s="81" t="s">
        <v>3409</v>
      </c>
      <c r="N988" s="83">
        <f t="shared" si="15"/>
        <v>1849</v>
      </c>
      <c r="O988" s="81" t="s">
        <v>1195</v>
      </c>
      <c r="P988" s="81" t="s">
        <v>1194</v>
      </c>
      <c r="Q988" s="81" t="s">
        <v>2761</v>
      </c>
      <c r="S988" s="50" t="s">
        <v>3100</v>
      </c>
    </row>
    <row r="989" spans="1:19" x14ac:dyDescent="0.2">
      <c r="A989" s="81" t="s">
        <v>2182</v>
      </c>
      <c r="B989" s="81" t="s">
        <v>1208</v>
      </c>
      <c r="C989" s="81" t="s">
        <v>2181</v>
      </c>
      <c r="D989" s="81" t="s">
        <v>1208</v>
      </c>
      <c r="E989" s="81" t="s">
        <v>1470</v>
      </c>
      <c r="F989" s="81" t="s">
        <v>1204</v>
      </c>
      <c r="G989" s="81" t="s">
        <v>1203</v>
      </c>
      <c r="H989" s="81" t="s">
        <v>1202</v>
      </c>
      <c r="I989" s="81" t="s">
        <v>1201</v>
      </c>
      <c r="J989" s="81" t="s">
        <v>2765</v>
      </c>
      <c r="K989" s="81" t="s">
        <v>2764</v>
      </c>
      <c r="L989" s="81" t="s">
        <v>1217</v>
      </c>
      <c r="M989" s="81" t="s">
        <v>3191</v>
      </c>
      <c r="N989" s="83">
        <f t="shared" si="15"/>
        <v>32766</v>
      </c>
      <c r="O989" s="81" t="s">
        <v>1195</v>
      </c>
      <c r="P989" s="81" t="s">
        <v>1194</v>
      </c>
      <c r="Q989" s="81" t="s">
        <v>2771</v>
      </c>
      <c r="S989" s="50" t="s">
        <v>3190</v>
      </c>
    </row>
    <row r="990" spans="1:19" x14ac:dyDescent="0.2">
      <c r="A990" s="81" t="s">
        <v>2182</v>
      </c>
      <c r="B990" s="81" t="s">
        <v>1208</v>
      </c>
      <c r="C990" s="81" t="s">
        <v>2181</v>
      </c>
      <c r="D990" s="81" t="s">
        <v>1208</v>
      </c>
      <c r="E990" s="81" t="s">
        <v>1470</v>
      </c>
      <c r="F990" s="81" t="s">
        <v>1204</v>
      </c>
      <c r="G990" s="81" t="s">
        <v>1203</v>
      </c>
      <c r="H990" s="81" t="s">
        <v>1202</v>
      </c>
      <c r="I990" s="81" t="s">
        <v>1201</v>
      </c>
      <c r="J990" s="81" t="s">
        <v>2765</v>
      </c>
      <c r="K990" s="81" t="s">
        <v>2764</v>
      </c>
      <c r="L990" s="81" t="s">
        <v>1215</v>
      </c>
      <c r="M990" s="81" t="s">
        <v>3408</v>
      </c>
      <c r="N990" s="83">
        <f t="shared" si="15"/>
        <v>2799</v>
      </c>
      <c r="O990" s="81" t="s">
        <v>1195</v>
      </c>
      <c r="P990" s="81" t="s">
        <v>1194</v>
      </c>
      <c r="Q990" s="81" t="s">
        <v>2761</v>
      </c>
      <c r="S990" s="50" t="s">
        <v>2762</v>
      </c>
    </row>
    <row r="991" spans="1:19" x14ac:dyDescent="0.2">
      <c r="A991" s="81" t="s">
        <v>2182</v>
      </c>
      <c r="B991" s="81" t="s">
        <v>1208</v>
      </c>
      <c r="C991" s="81" t="s">
        <v>2181</v>
      </c>
      <c r="D991" s="81" t="s">
        <v>1465</v>
      </c>
      <c r="E991" s="81" t="s">
        <v>1464</v>
      </c>
      <c r="F991" s="81" t="s">
        <v>1204</v>
      </c>
      <c r="G991" s="81" t="s">
        <v>1203</v>
      </c>
      <c r="H991" s="81" t="s">
        <v>1202</v>
      </c>
      <c r="I991" s="81" t="s">
        <v>1201</v>
      </c>
      <c r="J991" s="81" t="s">
        <v>2765</v>
      </c>
      <c r="K991" s="81" t="s">
        <v>2764</v>
      </c>
      <c r="L991" s="81" t="s">
        <v>1222</v>
      </c>
      <c r="M991" s="81" t="s">
        <v>3159</v>
      </c>
      <c r="N991" s="83">
        <f t="shared" si="15"/>
        <v>2899</v>
      </c>
      <c r="O991" s="81" t="s">
        <v>1195</v>
      </c>
      <c r="P991" s="81" t="s">
        <v>1194</v>
      </c>
      <c r="Q991" s="81" t="s">
        <v>2761</v>
      </c>
      <c r="S991" s="50" t="s">
        <v>3342</v>
      </c>
    </row>
    <row r="992" spans="1:19" x14ac:dyDescent="0.2">
      <c r="A992" s="81" t="s">
        <v>2182</v>
      </c>
      <c r="B992" s="81" t="s">
        <v>1208</v>
      </c>
      <c r="C992" s="81" t="s">
        <v>2181</v>
      </c>
      <c r="D992" s="81" t="s">
        <v>1465</v>
      </c>
      <c r="E992" s="81" t="s">
        <v>1464</v>
      </c>
      <c r="F992" s="81" t="s">
        <v>1204</v>
      </c>
      <c r="G992" s="81" t="s">
        <v>1203</v>
      </c>
      <c r="H992" s="81" t="s">
        <v>1202</v>
      </c>
      <c r="I992" s="81" t="s">
        <v>1201</v>
      </c>
      <c r="J992" s="81" t="s">
        <v>2765</v>
      </c>
      <c r="K992" s="81" t="s">
        <v>2764</v>
      </c>
      <c r="L992" s="81" t="s">
        <v>1219</v>
      </c>
      <c r="M992" s="81" t="s">
        <v>3188</v>
      </c>
      <c r="N992" s="83">
        <f t="shared" si="15"/>
        <v>6686.16</v>
      </c>
      <c r="O992" s="81" t="s">
        <v>1195</v>
      </c>
      <c r="P992" s="81" t="s">
        <v>1194</v>
      </c>
      <c r="Q992" s="81" t="s">
        <v>2761</v>
      </c>
      <c r="S992" s="50" t="s">
        <v>3407</v>
      </c>
    </row>
    <row r="993" spans="1:19" x14ac:dyDescent="0.2">
      <c r="A993" s="81" t="s">
        <v>2182</v>
      </c>
      <c r="B993" s="81" t="s">
        <v>1208</v>
      </c>
      <c r="C993" s="81" t="s">
        <v>2181</v>
      </c>
      <c r="D993" s="81" t="s">
        <v>1465</v>
      </c>
      <c r="E993" s="81" t="s">
        <v>1464</v>
      </c>
      <c r="F993" s="81" t="s">
        <v>1204</v>
      </c>
      <c r="G993" s="81" t="s">
        <v>1203</v>
      </c>
      <c r="H993" s="81" t="s">
        <v>1202</v>
      </c>
      <c r="I993" s="81" t="s">
        <v>1201</v>
      </c>
      <c r="J993" s="81" t="s">
        <v>2765</v>
      </c>
      <c r="K993" s="81" t="s">
        <v>2764</v>
      </c>
      <c r="L993" s="81" t="s">
        <v>1217</v>
      </c>
      <c r="M993" s="81" t="s">
        <v>3186</v>
      </c>
      <c r="N993" s="83">
        <f t="shared" si="15"/>
        <v>21936.5</v>
      </c>
      <c r="O993" s="81" t="s">
        <v>1195</v>
      </c>
      <c r="P993" s="81" t="s">
        <v>1194</v>
      </c>
      <c r="Q993" s="81" t="s">
        <v>2771</v>
      </c>
      <c r="S993" s="50" t="s">
        <v>3406</v>
      </c>
    </row>
    <row r="994" spans="1:19" x14ac:dyDescent="0.2">
      <c r="A994" s="81" t="s">
        <v>2182</v>
      </c>
      <c r="B994" s="81" t="s">
        <v>1208</v>
      </c>
      <c r="C994" s="81" t="s">
        <v>2181</v>
      </c>
      <c r="D994" s="81" t="s">
        <v>1465</v>
      </c>
      <c r="E994" s="81" t="s">
        <v>1464</v>
      </c>
      <c r="F994" s="81" t="s">
        <v>1204</v>
      </c>
      <c r="G994" s="81" t="s">
        <v>1203</v>
      </c>
      <c r="H994" s="81" t="s">
        <v>1202</v>
      </c>
      <c r="I994" s="81" t="s">
        <v>1201</v>
      </c>
      <c r="J994" s="81" t="s">
        <v>2765</v>
      </c>
      <c r="K994" s="81" t="s">
        <v>2764</v>
      </c>
      <c r="L994" s="81" t="s">
        <v>1215</v>
      </c>
      <c r="M994" s="81" t="s">
        <v>3405</v>
      </c>
      <c r="N994" s="83">
        <f t="shared" si="15"/>
        <v>1650</v>
      </c>
      <c r="O994" s="81" t="s">
        <v>1195</v>
      </c>
      <c r="P994" s="81" t="s">
        <v>1194</v>
      </c>
      <c r="Q994" s="81" t="s">
        <v>2761</v>
      </c>
      <c r="S994" s="50" t="s">
        <v>3404</v>
      </c>
    </row>
    <row r="995" spans="1:19" x14ac:dyDescent="0.2">
      <c r="A995" s="81" t="s">
        <v>2182</v>
      </c>
      <c r="B995" s="81" t="s">
        <v>1208</v>
      </c>
      <c r="C995" s="81" t="s">
        <v>2181</v>
      </c>
      <c r="D995" s="81" t="s">
        <v>1459</v>
      </c>
      <c r="E995" s="81" t="s">
        <v>1458</v>
      </c>
      <c r="F995" s="81" t="s">
        <v>1204</v>
      </c>
      <c r="G995" s="81" t="s">
        <v>1203</v>
      </c>
      <c r="H995" s="81" t="s">
        <v>1202</v>
      </c>
      <c r="I995" s="81" t="s">
        <v>1201</v>
      </c>
      <c r="J995" s="81" t="s">
        <v>2765</v>
      </c>
      <c r="K995" s="81" t="s">
        <v>2764</v>
      </c>
      <c r="L995" s="81" t="s">
        <v>1222</v>
      </c>
      <c r="M995" s="81" t="s">
        <v>3182</v>
      </c>
      <c r="N995" s="83">
        <f t="shared" si="15"/>
        <v>23700</v>
      </c>
      <c r="O995" s="81" t="s">
        <v>1195</v>
      </c>
      <c r="P995" s="81" t="s">
        <v>1194</v>
      </c>
      <c r="Q995" s="81" t="s">
        <v>2771</v>
      </c>
      <c r="S995" s="50" t="s">
        <v>3403</v>
      </c>
    </row>
    <row r="996" spans="1:19" x14ac:dyDescent="0.2">
      <c r="A996" s="81" t="s">
        <v>2182</v>
      </c>
      <c r="B996" s="81" t="s">
        <v>1208</v>
      </c>
      <c r="C996" s="81" t="s">
        <v>2181</v>
      </c>
      <c r="D996" s="81" t="s">
        <v>1459</v>
      </c>
      <c r="E996" s="81" t="s">
        <v>1458</v>
      </c>
      <c r="F996" s="81" t="s">
        <v>1204</v>
      </c>
      <c r="G996" s="81" t="s">
        <v>1203</v>
      </c>
      <c r="H996" s="81" t="s">
        <v>1202</v>
      </c>
      <c r="I996" s="81" t="s">
        <v>1201</v>
      </c>
      <c r="J996" s="81" t="s">
        <v>2765</v>
      </c>
      <c r="K996" s="81" t="s">
        <v>2764</v>
      </c>
      <c r="L996" s="81" t="s">
        <v>1219</v>
      </c>
      <c r="M996" s="81" t="s">
        <v>3402</v>
      </c>
      <c r="N996" s="83">
        <f t="shared" si="15"/>
        <v>1958.53</v>
      </c>
      <c r="O996" s="81" t="s">
        <v>1195</v>
      </c>
      <c r="P996" s="81" t="s">
        <v>1194</v>
      </c>
      <c r="Q996" s="81" t="s">
        <v>2761</v>
      </c>
      <c r="S996" s="50" t="s">
        <v>3401</v>
      </c>
    </row>
    <row r="997" spans="1:19" x14ac:dyDescent="0.2">
      <c r="A997" s="81" t="s">
        <v>2182</v>
      </c>
      <c r="B997" s="81" t="s">
        <v>1208</v>
      </c>
      <c r="C997" s="81" t="s">
        <v>2181</v>
      </c>
      <c r="D997" s="81" t="s">
        <v>1459</v>
      </c>
      <c r="E997" s="81" t="s">
        <v>1458</v>
      </c>
      <c r="F997" s="81" t="s">
        <v>1204</v>
      </c>
      <c r="G997" s="81" t="s">
        <v>1203</v>
      </c>
      <c r="H997" s="81" t="s">
        <v>1202</v>
      </c>
      <c r="I997" s="81" t="s">
        <v>1201</v>
      </c>
      <c r="J997" s="81" t="s">
        <v>2765</v>
      </c>
      <c r="K997" s="81" t="s">
        <v>2764</v>
      </c>
      <c r="L997" s="81" t="s">
        <v>1217</v>
      </c>
      <c r="M997" s="81" t="s">
        <v>3400</v>
      </c>
      <c r="N997" s="83">
        <f t="shared" si="15"/>
        <v>1988.37</v>
      </c>
      <c r="O997" s="81" t="s">
        <v>1195</v>
      </c>
      <c r="P997" s="81" t="s">
        <v>1194</v>
      </c>
      <c r="Q997" s="81" t="s">
        <v>2761</v>
      </c>
      <c r="S997" s="50" t="s">
        <v>3399</v>
      </c>
    </row>
    <row r="998" spans="1:19" x14ac:dyDescent="0.2">
      <c r="A998" s="81" t="s">
        <v>2182</v>
      </c>
      <c r="B998" s="81" t="s">
        <v>1208</v>
      </c>
      <c r="C998" s="81" t="s">
        <v>2181</v>
      </c>
      <c r="D998" s="81" t="s">
        <v>1459</v>
      </c>
      <c r="E998" s="81" t="s">
        <v>1458</v>
      </c>
      <c r="F998" s="81" t="s">
        <v>1204</v>
      </c>
      <c r="G998" s="81" t="s">
        <v>1203</v>
      </c>
      <c r="H998" s="81" t="s">
        <v>1202</v>
      </c>
      <c r="I998" s="81" t="s">
        <v>1201</v>
      </c>
      <c r="J998" s="81" t="s">
        <v>2765</v>
      </c>
      <c r="K998" s="81" t="s">
        <v>2764</v>
      </c>
      <c r="L998" s="81" t="s">
        <v>1215</v>
      </c>
      <c r="M998" s="81" t="s">
        <v>2947</v>
      </c>
      <c r="N998" s="83">
        <f t="shared" si="15"/>
        <v>2100</v>
      </c>
      <c r="O998" s="81" t="s">
        <v>1195</v>
      </c>
      <c r="P998" s="81" t="s">
        <v>1194</v>
      </c>
      <c r="Q998" s="81" t="s">
        <v>2761</v>
      </c>
      <c r="S998" s="50" t="s">
        <v>2823</v>
      </c>
    </row>
    <row r="999" spans="1:19" x14ac:dyDescent="0.2">
      <c r="A999" s="81" t="s">
        <v>2182</v>
      </c>
      <c r="B999" s="81" t="s">
        <v>1208</v>
      </c>
      <c r="C999" s="81" t="s">
        <v>2181</v>
      </c>
      <c r="D999" s="81" t="s">
        <v>1452</v>
      </c>
      <c r="E999" s="81" t="s">
        <v>1451</v>
      </c>
      <c r="F999" s="81" t="s">
        <v>1204</v>
      </c>
      <c r="G999" s="81" t="s">
        <v>1203</v>
      </c>
      <c r="H999" s="81" t="s">
        <v>1202</v>
      </c>
      <c r="I999" s="81" t="s">
        <v>1201</v>
      </c>
      <c r="J999" s="81" t="s">
        <v>2765</v>
      </c>
      <c r="K999" s="81" t="s">
        <v>2764</v>
      </c>
      <c r="L999" s="81" t="s">
        <v>1222</v>
      </c>
      <c r="M999" s="81" t="s">
        <v>3398</v>
      </c>
      <c r="N999" s="83">
        <f t="shared" si="15"/>
        <v>4099</v>
      </c>
      <c r="O999" s="81" t="s">
        <v>1195</v>
      </c>
      <c r="P999" s="81" t="s">
        <v>1194</v>
      </c>
      <c r="Q999" s="81" t="s">
        <v>2761</v>
      </c>
      <c r="S999" s="50" t="s">
        <v>3397</v>
      </c>
    </row>
    <row r="1000" spans="1:19" x14ac:dyDescent="0.2">
      <c r="A1000" s="81" t="s">
        <v>2182</v>
      </c>
      <c r="B1000" s="81" t="s">
        <v>1208</v>
      </c>
      <c r="C1000" s="81" t="s">
        <v>2181</v>
      </c>
      <c r="D1000" s="81" t="s">
        <v>1452</v>
      </c>
      <c r="E1000" s="81" t="s">
        <v>1451</v>
      </c>
      <c r="F1000" s="81" t="s">
        <v>1204</v>
      </c>
      <c r="G1000" s="81" t="s">
        <v>1203</v>
      </c>
      <c r="H1000" s="81" t="s">
        <v>1202</v>
      </c>
      <c r="I1000" s="81" t="s">
        <v>1201</v>
      </c>
      <c r="J1000" s="81" t="s">
        <v>2765</v>
      </c>
      <c r="K1000" s="81" t="s">
        <v>2764</v>
      </c>
      <c r="L1000" s="81" t="s">
        <v>1219</v>
      </c>
      <c r="M1000" s="81" t="s">
        <v>3175</v>
      </c>
      <c r="N1000" s="83">
        <f t="shared" si="15"/>
        <v>2599</v>
      </c>
      <c r="O1000" s="81" t="s">
        <v>1195</v>
      </c>
      <c r="P1000" s="81" t="s">
        <v>1194</v>
      </c>
      <c r="Q1000" s="81" t="s">
        <v>2761</v>
      </c>
      <c r="S1000" s="50" t="s">
        <v>2840</v>
      </c>
    </row>
    <row r="1001" spans="1:19" x14ac:dyDescent="0.2">
      <c r="A1001" s="81" t="s">
        <v>2182</v>
      </c>
      <c r="B1001" s="81" t="s">
        <v>1208</v>
      </c>
      <c r="C1001" s="81" t="s">
        <v>2181</v>
      </c>
      <c r="D1001" s="81" t="s">
        <v>1452</v>
      </c>
      <c r="E1001" s="81" t="s">
        <v>1451</v>
      </c>
      <c r="F1001" s="81" t="s">
        <v>1204</v>
      </c>
      <c r="G1001" s="81" t="s">
        <v>1203</v>
      </c>
      <c r="H1001" s="81" t="s">
        <v>1202</v>
      </c>
      <c r="I1001" s="81" t="s">
        <v>1201</v>
      </c>
      <c r="J1001" s="81" t="s">
        <v>2765</v>
      </c>
      <c r="K1001" s="81" t="s">
        <v>2764</v>
      </c>
      <c r="L1001" s="81" t="s">
        <v>1217</v>
      </c>
      <c r="M1001" s="81" t="s">
        <v>2822</v>
      </c>
      <c r="N1001" s="83">
        <f t="shared" si="15"/>
        <v>3999</v>
      </c>
      <c r="O1001" s="81" t="s">
        <v>1195</v>
      </c>
      <c r="P1001" s="81" t="s">
        <v>1194</v>
      </c>
      <c r="Q1001" s="81" t="s">
        <v>2761</v>
      </c>
      <c r="S1001" s="50" t="s">
        <v>3247</v>
      </c>
    </row>
    <row r="1002" spans="1:19" x14ac:dyDescent="0.2">
      <c r="A1002" s="81" t="s">
        <v>2182</v>
      </c>
      <c r="B1002" s="81" t="s">
        <v>1208</v>
      </c>
      <c r="C1002" s="81" t="s">
        <v>2181</v>
      </c>
      <c r="D1002" s="81" t="s">
        <v>1452</v>
      </c>
      <c r="E1002" s="81" t="s">
        <v>1451</v>
      </c>
      <c r="F1002" s="81" t="s">
        <v>1204</v>
      </c>
      <c r="G1002" s="81" t="s">
        <v>1203</v>
      </c>
      <c r="H1002" s="81" t="s">
        <v>1202</v>
      </c>
      <c r="I1002" s="81" t="s">
        <v>1201</v>
      </c>
      <c r="J1002" s="81" t="s">
        <v>2765</v>
      </c>
      <c r="K1002" s="81" t="s">
        <v>2764</v>
      </c>
      <c r="L1002" s="81" t="s">
        <v>1215</v>
      </c>
      <c r="M1002" s="81" t="s">
        <v>3284</v>
      </c>
      <c r="N1002" s="83">
        <f t="shared" si="15"/>
        <v>285696</v>
      </c>
      <c r="O1002" s="81" t="s">
        <v>1195</v>
      </c>
      <c r="P1002" s="81" t="s">
        <v>1194</v>
      </c>
      <c r="Q1002" s="81" t="s">
        <v>2771</v>
      </c>
      <c r="S1002" s="50" t="s">
        <v>3396</v>
      </c>
    </row>
    <row r="1003" spans="1:19" x14ac:dyDescent="0.2">
      <c r="A1003" s="81" t="s">
        <v>2182</v>
      </c>
      <c r="B1003" s="81" t="s">
        <v>1208</v>
      </c>
      <c r="C1003" s="81" t="s">
        <v>2181</v>
      </c>
      <c r="D1003" s="81" t="s">
        <v>1443</v>
      </c>
      <c r="E1003" s="81" t="s">
        <v>1442</v>
      </c>
      <c r="F1003" s="81" t="s">
        <v>1204</v>
      </c>
      <c r="G1003" s="81" t="s">
        <v>1203</v>
      </c>
      <c r="H1003" s="81" t="s">
        <v>1202</v>
      </c>
      <c r="I1003" s="81" t="s">
        <v>1201</v>
      </c>
      <c r="J1003" s="81" t="s">
        <v>2765</v>
      </c>
      <c r="K1003" s="81" t="s">
        <v>2764</v>
      </c>
      <c r="L1003" s="81" t="s">
        <v>1222</v>
      </c>
      <c r="M1003" s="81" t="s">
        <v>2940</v>
      </c>
      <c r="N1003" s="83">
        <f t="shared" si="15"/>
        <v>1719.27</v>
      </c>
      <c r="O1003" s="81" t="s">
        <v>1195</v>
      </c>
      <c r="P1003" s="81" t="s">
        <v>1194</v>
      </c>
      <c r="Q1003" s="81" t="s">
        <v>2761</v>
      </c>
      <c r="S1003" s="50" t="s">
        <v>3395</v>
      </c>
    </row>
    <row r="1004" spans="1:19" x14ac:dyDescent="0.2">
      <c r="A1004" s="81" t="s">
        <v>2182</v>
      </c>
      <c r="B1004" s="81" t="s">
        <v>1208</v>
      </c>
      <c r="C1004" s="81" t="s">
        <v>2181</v>
      </c>
      <c r="D1004" s="81" t="s">
        <v>1443</v>
      </c>
      <c r="E1004" s="81" t="s">
        <v>1442</v>
      </c>
      <c r="F1004" s="81" t="s">
        <v>1204</v>
      </c>
      <c r="G1004" s="81" t="s">
        <v>1203</v>
      </c>
      <c r="H1004" s="81" t="s">
        <v>1202</v>
      </c>
      <c r="I1004" s="81" t="s">
        <v>1201</v>
      </c>
      <c r="J1004" s="81" t="s">
        <v>2765</v>
      </c>
      <c r="K1004" s="81" t="s">
        <v>2764</v>
      </c>
      <c r="L1004" s="81" t="s">
        <v>1219</v>
      </c>
      <c r="M1004" s="81" t="s">
        <v>3394</v>
      </c>
      <c r="N1004" s="83">
        <f t="shared" si="15"/>
        <v>1590</v>
      </c>
      <c r="O1004" s="81" t="s">
        <v>1195</v>
      </c>
      <c r="P1004" s="81" t="s">
        <v>1194</v>
      </c>
      <c r="Q1004" s="81" t="s">
        <v>2761</v>
      </c>
      <c r="S1004" s="50" t="s">
        <v>2907</v>
      </c>
    </row>
    <row r="1005" spans="1:19" x14ac:dyDescent="0.2">
      <c r="A1005" s="81" t="s">
        <v>2182</v>
      </c>
      <c r="B1005" s="81" t="s">
        <v>1208</v>
      </c>
      <c r="C1005" s="81" t="s">
        <v>2181</v>
      </c>
      <c r="D1005" s="81" t="s">
        <v>1443</v>
      </c>
      <c r="E1005" s="81" t="s">
        <v>1442</v>
      </c>
      <c r="F1005" s="81" t="s">
        <v>1204</v>
      </c>
      <c r="G1005" s="81" t="s">
        <v>1203</v>
      </c>
      <c r="H1005" s="81" t="s">
        <v>1202</v>
      </c>
      <c r="I1005" s="81" t="s">
        <v>1201</v>
      </c>
      <c r="J1005" s="81" t="s">
        <v>2765</v>
      </c>
      <c r="K1005" s="81" t="s">
        <v>2764</v>
      </c>
      <c r="L1005" s="81" t="s">
        <v>1217</v>
      </c>
      <c r="M1005" s="81" t="s">
        <v>3172</v>
      </c>
      <c r="N1005" s="83">
        <f t="shared" si="15"/>
        <v>2999</v>
      </c>
      <c r="O1005" s="81" t="s">
        <v>1195</v>
      </c>
      <c r="P1005" s="81" t="s">
        <v>1194</v>
      </c>
      <c r="Q1005" s="81" t="s">
        <v>2761</v>
      </c>
      <c r="S1005" s="50" t="s">
        <v>2963</v>
      </c>
    </row>
    <row r="1006" spans="1:19" x14ac:dyDescent="0.2">
      <c r="A1006" s="81" t="s">
        <v>2182</v>
      </c>
      <c r="B1006" s="81" t="s">
        <v>1208</v>
      </c>
      <c r="C1006" s="81" t="s">
        <v>2181</v>
      </c>
      <c r="D1006" s="81" t="s">
        <v>1443</v>
      </c>
      <c r="E1006" s="81" t="s">
        <v>1442</v>
      </c>
      <c r="F1006" s="81" t="s">
        <v>1204</v>
      </c>
      <c r="G1006" s="81" t="s">
        <v>1203</v>
      </c>
      <c r="H1006" s="81" t="s">
        <v>1202</v>
      </c>
      <c r="I1006" s="81" t="s">
        <v>1201</v>
      </c>
      <c r="J1006" s="81" t="s">
        <v>2765</v>
      </c>
      <c r="K1006" s="81" t="s">
        <v>2764</v>
      </c>
      <c r="L1006" s="81" t="s">
        <v>1215</v>
      </c>
      <c r="M1006" s="81" t="s">
        <v>3393</v>
      </c>
      <c r="N1006" s="83">
        <f t="shared" si="15"/>
        <v>2499</v>
      </c>
      <c r="O1006" s="81" t="s">
        <v>1195</v>
      </c>
      <c r="P1006" s="81" t="s">
        <v>1194</v>
      </c>
      <c r="Q1006" s="81" t="s">
        <v>2761</v>
      </c>
      <c r="S1006" s="50" t="s">
        <v>2934</v>
      </c>
    </row>
    <row r="1007" spans="1:19" x14ac:dyDescent="0.2">
      <c r="A1007" s="81" t="s">
        <v>2182</v>
      </c>
      <c r="B1007" s="81" t="s">
        <v>1208</v>
      </c>
      <c r="C1007" s="81" t="s">
        <v>2181</v>
      </c>
      <c r="D1007" s="81" t="s">
        <v>1436</v>
      </c>
      <c r="E1007" s="81" t="s">
        <v>1435</v>
      </c>
      <c r="F1007" s="81" t="s">
        <v>1204</v>
      </c>
      <c r="G1007" s="81" t="s">
        <v>1203</v>
      </c>
      <c r="H1007" s="81" t="s">
        <v>1202</v>
      </c>
      <c r="I1007" s="81" t="s">
        <v>1201</v>
      </c>
      <c r="J1007" s="81" t="s">
        <v>2765</v>
      </c>
      <c r="K1007" s="81" t="s">
        <v>2764</v>
      </c>
      <c r="L1007" s="81" t="s">
        <v>1222</v>
      </c>
      <c r="M1007" s="81" t="s">
        <v>2933</v>
      </c>
      <c r="N1007" s="83">
        <f t="shared" si="15"/>
        <v>1305.49</v>
      </c>
      <c r="O1007" s="81" t="s">
        <v>1195</v>
      </c>
      <c r="P1007" s="81" t="s">
        <v>1194</v>
      </c>
      <c r="Q1007" s="81" t="s">
        <v>2761</v>
      </c>
      <c r="S1007" s="50" t="s">
        <v>3392</v>
      </c>
    </row>
    <row r="1008" spans="1:19" x14ac:dyDescent="0.2">
      <c r="A1008" s="81" t="s">
        <v>2182</v>
      </c>
      <c r="B1008" s="81" t="s">
        <v>1208</v>
      </c>
      <c r="C1008" s="81" t="s">
        <v>2181</v>
      </c>
      <c r="D1008" s="81" t="s">
        <v>1436</v>
      </c>
      <c r="E1008" s="81" t="s">
        <v>1435</v>
      </c>
      <c r="F1008" s="81" t="s">
        <v>1204</v>
      </c>
      <c r="G1008" s="81" t="s">
        <v>1203</v>
      </c>
      <c r="H1008" s="81" t="s">
        <v>1202</v>
      </c>
      <c r="I1008" s="81" t="s">
        <v>1201</v>
      </c>
      <c r="J1008" s="81" t="s">
        <v>2765</v>
      </c>
      <c r="K1008" s="81" t="s">
        <v>2764</v>
      </c>
      <c r="L1008" s="81" t="s">
        <v>1219</v>
      </c>
      <c r="M1008" s="81" t="s">
        <v>3170</v>
      </c>
      <c r="N1008" s="83">
        <f t="shared" si="15"/>
        <v>15199</v>
      </c>
      <c r="O1008" s="81" t="s">
        <v>1195</v>
      </c>
      <c r="P1008" s="81" t="s">
        <v>1194</v>
      </c>
      <c r="Q1008" s="81" t="s">
        <v>2771</v>
      </c>
      <c r="S1008" s="50" t="s">
        <v>3391</v>
      </c>
    </row>
    <row r="1009" spans="1:19" x14ac:dyDescent="0.2">
      <c r="A1009" s="81" t="s">
        <v>2182</v>
      </c>
      <c r="B1009" s="81" t="s">
        <v>1208</v>
      </c>
      <c r="C1009" s="81" t="s">
        <v>2181</v>
      </c>
      <c r="D1009" s="81" t="s">
        <v>1436</v>
      </c>
      <c r="E1009" s="81" t="s">
        <v>1435</v>
      </c>
      <c r="F1009" s="81" t="s">
        <v>1204</v>
      </c>
      <c r="G1009" s="81" t="s">
        <v>1203</v>
      </c>
      <c r="H1009" s="81" t="s">
        <v>1202</v>
      </c>
      <c r="I1009" s="81" t="s">
        <v>1201</v>
      </c>
      <c r="J1009" s="81" t="s">
        <v>2765</v>
      </c>
      <c r="K1009" s="81" t="s">
        <v>2764</v>
      </c>
      <c r="L1009" s="81" t="s">
        <v>1217</v>
      </c>
      <c r="M1009" s="81" t="s">
        <v>3168</v>
      </c>
      <c r="N1009" s="83">
        <f t="shared" si="15"/>
        <v>2840.8</v>
      </c>
      <c r="O1009" s="81" t="s">
        <v>1195</v>
      </c>
      <c r="P1009" s="81" t="s">
        <v>1194</v>
      </c>
      <c r="Q1009" s="81" t="s">
        <v>2761</v>
      </c>
      <c r="S1009" s="50" t="s">
        <v>3390</v>
      </c>
    </row>
    <row r="1010" spans="1:19" x14ac:dyDescent="0.2">
      <c r="A1010" s="81" t="s">
        <v>2182</v>
      </c>
      <c r="B1010" s="81" t="s">
        <v>1208</v>
      </c>
      <c r="C1010" s="81" t="s">
        <v>2181</v>
      </c>
      <c r="D1010" s="81" t="s">
        <v>1436</v>
      </c>
      <c r="E1010" s="81" t="s">
        <v>1435</v>
      </c>
      <c r="F1010" s="81" t="s">
        <v>1204</v>
      </c>
      <c r="G1010" s="81" t="s">
        <v>1203</v>
      </c>
      <c r="H1010" s="81" t="s">
        <v>1202</v>
      </c>
      <c r="I1010" s="81" t="s">
        <v>1201</v>
      </c>
      <c r="J1010" s="81" t="s">
        <v>2765</v>
      </c>
      <c r="K1010" s="81" t="s">
        <v>2764</v>
      </c>
      <c r="L1010" s="81" t="s">
        <v>1215</v>
      </c>
      <c r="M1010" s="81" t="s">
        <v>3167</v>
      </c>
      <c r="N1010" s="83">
        <f t="shared" si="15"/>
        <v>3999</v>
      </c>
      <c r="O1010" s="81" t="s">
        <v>1195</v>
      </c>
      <c r="P1010" s="81" t="s">
        <v>1194</v>
      </c>
      <c r="Q1010" s="81" t="s">
        <v>2761</v>
      </c>
      <c r="S1010" s="50" t="s">
        <v>3247</v>
      </c>
    </row>
    <row r="1011" spans="1:19" x14ac:dyDescent="0.2">
      <c r="A1011" s="81" t="s">
        <v>2182</v>
      </c>
      <c r="B1011" s="81" t="s">
        <v>1208</v>
      </c>
      <c r="C1011" s="81" t="s">
        <v>2181</v>
      </c>
      <c r="D1011" s="81" t="s">
        <v>1430</v>
      </c>
      <c r="E1011" s="81" t="s">
        <v>1429</v>
      </c>
      <c r="F1011" s="81" t="s">
        <v>1204</v>
      </c>
      <c r="G1011" s="81" t="s">
        <v>1203</v>
      </c>
      <c r="H1011" s="81" t="s">
        <v>1202</v>
      </c>
      <c r="I1011" s="81" t="s">
        <v>1201</v>
      </c>
      <c r="J1011" s="81" t="s">
        <v>2765</v>
      </c>
      <c r="K1011" s="81" t="s">
        <v>2764</v>
      </c>
      <c r="L1011" s="81" t="s">
        <v>1222</v>
      </c>
      <c r="M1011" s="81" t="s">
        <v>3389</v>
      </c>
      <c r="N1011" s="83">
        <f t="shared" si="15"/>
        <v>2899</v>
      </c>
      <c r="O1011" s="81" t="s">
        <v>1195</v>
      </c>
      <c r="P1011" s="81" t="s">
        <v>1194</v>
      </c>
      <c r="Q1011" s="81" t="s">
        <v>2761</v>
      </c>
      <c r="S1011" s="50" t="s">
        <v>3342</v>
      </c>
    </row>
    <row r="1012" spans="1:19" x14ac:dyDescent="0.2">
      <c r="A1012" s="81" t="s">
        <v>2182</v>
      </c>
      <c r="B1012" s="81" t="s">
        <v>1208</v>
      </c>
      <c r="C1012" s="81" t="s">
        <v>2181</v>
      </c>
      <c r="D1012" s="81" t="s">
        <v>1430</v>
      </c>
      <c r="E1012" s="81" t="s">
        <v>1429</v>
      </c>
      <c r="F1012" s="81" t="s">
        <v>1204</v>
      </c>
      <c r="G1012" s="81" t="s">
        <v>1203</v>
      </c>
      <c r="H1012" s="81" t="s">
        <v>1202</v>
      </c>
      <c r="I1012" s="81" t="s">
        <v>1201</v>
      </c>
      <c r="J1012" s="81" t="s">
        <v>2765</v>
      </c>
      <c r="K1012" s="81" t="s">
        <v>2764</v>
      </c>
      <c r="L1012" s="81" t="s">
        <v>1219</v>
      </c>
      <c r="M1012" s="81" t="s">
        <v>2925</v>
      </c>
      <c r="N1012" s="83">
        <f t="shared" si="15"/>
        <v>999</v>
      </c>
      <c r="O1012" s="81" t="s">
        <v>1195</v>
      </c>
      <c r="P1012" s="81" t="s">
        <v>1194</v>
      </c>
      <c r="Q1012" s="81" t="s">
        <v>2761</v>
      </c>
      <c r="S1012" s="50" t="s">
        <v>3388</v>
      </c>
    </row>
    <row r="1013" spans="1:19" x14ac:dyDescent="0.2">
      <c r="A1013" s="81" t="s">
        <v>2182</v>
      </c>
      <c r="B1013" s="81" t="s">
        <v>1208</v>
      </c>
      <c r="C1013" s="81" t="s">
        <v>2181</v>
      </c>
      <c r="D1013" s="81" t="s">
        <v>1430</v>
      </c>
      <c r="E1013" s="81" t="s">
        <v>1429</v>
      </c>
      <c r="F1013" s="81" t="s">
        <v>1204</v>
      </c>
      <c r="G1013" s="81" t="s">
        <v>1203</v>
      </c>
      <c r="H1013" s="81" t="s">
        <v>1202</v>
      </c>
      <c r="I1013" s="81" t="s">
        <v>1201</v>
      </c>
      <c r="J1013" s="81" t="s">
        <v>2765</v>
      </c>
      <c r="K1013" s="81" t="s">
        <v>2764</v>
      </c>
      <c r="L1013" s="81" t="s">
        <v>1217</v>
      </c>
      <c r="M1013" s="81" t="s">
        <v>3387</v>
      </c>
      <c r="N1013" s="83">
        <f t="shared" si="15"/>
        <v>18499</v>
      </c>
      <c r="O1013" s="81" t="s">
        <v>1195</v>
      </c>
      <c r="P1013" s="81" t="s">
        <v>1194</v>
      </c>
      <c r="Q1013" s="81" t="s">
        <v>2771</v>
      </c>
      <c r="S1013" s="50" t="s">
        <v>2809</v>
      </c>
    </row>
    <row r="1014" spans="1:19" x14ac:dyDescent="0.2">
      <c r="A1014" s="81" t="s">
        <v>2182</v>
      </c>
      <c r="B1014" s="81" t="s">
        <v>1208</v>
      </c>
      <c r="C1014" s="81" t="s">
        <v>2181</v>
      </c>
      <c r="D1014" s="81" t="s">
        <v>1430</v>
      </c>
      <c r="E1014" s="81" t="s">
        <v>1429</v>
      </c>
      <c r="F1014" s="81" t="s">
        <v>1204</v>
      </c>
      <c r="G1014" s="81" t="s">
        <v>1203</v>
      </c>
      <c r="H1014" s="81" t="s">
        <v>1202</v>
      </c>
      <c r="I1014" s="81" t="s">
        <v>1201</v>
      </c>
      <c r="J1014" s="81" t="s">
        <v>2765</v>
      </c>
      <c r="K1014" s="81" t="s">
        <v>2764</v>
      </c>
      <c r="L1014" s="81" t="s">
        <v>1215</v>
      </c>
      <c r="M1014" s="81" t="s">
        <v>3163</v>
      </c>
      <c r="N1014" s="83">
        <f t="shared" si="15"/>
        <v>2499</v>
      </c>
      <c r="O1014" s="81" t="s">
        <v>1195</v>
      </c>
      <c r="P1014" s="81" t="s">
        <v>1194</v>
      </c>
      <c r="Q1014" s="81" t="s">
        <v>2761</v>
      </c>
      <c r="S1014" s="50" t="s">
        <v>2934</v>
      </c>
    </row>
    <row r="1015" spans="1:19" x14ac:dyDescent="0.2">
      <c r="A1015" s="81" t="s">
        <v>2182</v>
      </c>
      <c r="B1015" s="81" t="s">
        <v>1208</v>
      </c>
      <c r="C1015" s="81" t="s">
        <v>2181</v>
      </c>
      <c r="D1015" s="81" t="s">
        <v>1425</v>
      </c>
      <c r="E1015" s="81" t="s">
        <v>1424</v>
      </c>
      <c r="F1015" s="81" t="s">
        <v>1204</v>
      </c>
      <c r="G1015" s="81" t="s">
        <v>1203</v>
      </c>
      <c r="H1015" s="81" t="s">
        <v>1202</v>
      </c>
      <c r="I1015" s="81" t="s">
        <v>1201</v>
      </c>
      <c r="J1015" s="81" t="s">
        <v>2765</v>
      </c>
      <c r="K1015" s="81" t="s">
        <v>2764</v>
      </c>
      <c r="L1015" s="81" t="s">
        <v>1222</v>
      </c>
      <c r="M1015" s="81" t="s">
        <v>3162</v>
      </c>
      <c r="N1015" s="83">
        <f t="shared" si="15"/>
        <v>2799.01</v>
      </c>
      <c r="O1015" s="81" t="s">
        <v>1195</v>
      </c>
      <c r="P1015" s="81" t="s">
        <v>1194</v>
      </c>
      <c r="Q1015" s="81" t="s">
        <v>2761</v>
      </c>
      <c r="S1015" s="50" t="s">
        <v>2918</v>
      </c>
    </row>
    <row r="1016" spans="1:19" x14ac:dyDescent="0.2">
      <c r="A1016" s="81" t="s">
        <v>2182</v>
      </c>
      <c r="B1016" s="81" t="s">
        <v>1208</v>
      </c>
      <c r="C1016" s="81" t="s">
        <v>2181</v>
      </c>
      <c r="D1016" s="81" t="s">
        <v>1425</v>
      </c>
      <c r="E1016" s="81" t="s">
        <v>1424</v>
      </c>
      <c r="F1016" s="81" t="s">
        <v>1204</v>
      </c>
      <c r="G1016" s="81" t="s">
        <v>1203</v>
      </c>
      <c r="H1016" s="81" t="s">
        <v>1202</v>
      </c>
      <c r="I1016" s="81" t="s">
        <v>1201</v>
      </c>
      <c r="J1016" s="81" t="s">
        <v>2765</v>
      </c>
      <c r="K1016" s="81" t="s">
        <v>2764</v>
      </c>
      <c r="L1016" s="81" t="s">
        <v>1219</v>
      </c>
      <c r="M1016" s="81" t="s">
        <v>3386</v>
      </c>
      <c r="N1016" s="83">
        <f t="shared" si="15"/>
        <v>25499</v>
      </c>
      <c r="O1016" s="81" t="s">
        <v>1195</v>
      </c>
      <c r="P1016" s="81" t="s">
        <v>1194</v>
      </c>
      <c r="Q1016" s="81" t="s">
        <v>2771</v>
      </c>
      <c r="S1016" s="50" t="s">
        <v>3385</v>
      </c>
    </row>
    <row r="1017" spans="1:19" x14ac:dyDescent="0.2">
      <c r="A1017" s="81" t="s">
        <v>2182</v>
      </c>
      <c r="B1017" s="81" t="s">
        <v>1208</v>
      </c>
      <c r="C1017" s="81" t="s">
        <v>2181</v>
      </c>
      <c r="D1017" s="81" t="s">
        <v>1425</v>
      </c>
      <c r="E1017" s="81" t="s">
        <v>1424</v>
      </c>
      <c r="F1017" s="81" t="s">
        <v>1204</v>
      </c>
      <c r="G1017" s="81" t="s">
        <v>1203</v>
      </c>
      <c r="H1017" s="81" t="s">
        <v>1202</v>
      </c>
      <c r="I1017" s="81" t="s">
        <v>1201</v>
      </c>
      <c r="J1017" s="81" t="s">
        <v>2765</v>
      </c>
      <c r="K1017" s="81" t="s">
        <v>2764</v>
      </c>
      <c r="L1017" s="81" t="s">
        <v>1217</v>
      </c>
      <c r="M1017" s="81" t="s">
        <v>3384</v>
      </c>
      <c r="N1017" s="83">
        <f t="shared" si="15"/>
        <v>2399</v>
      </c>
      <c r="O1017" s="81" t="s">
        <v>1195</v>
      </c>
      <c r="P1017" s="81" t="s">
        <v>1194</v>
      </c>
      <c r="Q1017" s="81" t="s">
        <v>2761</v>
      </c>
      <c r="S1017" s="50" t="s">
        <v>3046</v>
      </c>
    </row>
    <row r="1018" spans="1:19" x14ac:dyDescent="0.2">
      <c r="A1018" s="81" t="s">
        <v>2182</v>
      </c>
      <c r="B1018" s="81" t="s">
        <v>1208</v>
      </c>
      <c r="C1018" s="81" t="s">
        <v>2181</v>
      </c>
      <c r="D1018" s="81" t="s">
        <v>1425</v>
      </c>
      <c r="E1018" s="81" t="s">
        <v>1424</v>
      </c>
      <c r="F1018" s="81" t="s">
        <v>1204</v>
      </c>
      <c r="G1018" s="81" t="s">
        <v>1203</v>
      </c>
      <c r="H1018" s="81" t="s">
        <v>1202</v>
      </c>
      <c r="I1018" s="81" t="s">
        <v>1201</v>
      </c>
      <c r="J1018" s="81" t="s">
        <v>2765</v>
      </c>
      <c r="K1018" s="81" t="s">
        <v>2764</v>
      </c>
      <c r="L1018" s="81" t="s">
        <v>1215</v>
      </c>
      <c r="M1018" s="81" t="s">
        <v>3383</v>
      </c>
      <c r="N1018" s="83">
        <f t="shared" si="15"/>
        <v>2599</v>
      </c>
      <c r="O1018" s="81" t="s">
        <v>1195</v>
      </c>
      <c r="P1018" s="81" t="s">
        <v>1194</v>
      </c>
      <c r="Q1018" s="81" t="s">
        <v>2761</v>
      </c>
      <c r="S1018" s="50" t="s">
        <v>2840</v>
      </c>
    </row>
    <row r="1019" spans="1:19" x14ac:dyDescent="0.2">
      <c r="A1019" s="81" t="s">
        <v>2182</v>
      </c>
      <c r="B1019" s="81" t="s">
        <v>1208</v>
      </c>
      <c r="C1019" s="81" t="s">
        <v>2181</v>
      </c>
      <c r="D1019" s="81" t="s">
        <v>1417</v>
      </c>
      <c r="E1019" s="81" t="s">
        <v>1416</v>
      </c>
      <c r="F1019" s="81" t="s">
        <v>1204</v>
      </c>
      <c r="G1019" s="81" t="s">
        <v>1203</v>
      </c>
      <c r="H1019" s="81" t="s">
        <v>1202</v>
      </c>
      <c r="I1019" s="81" t="s">
        <v>1201</v>
      </c>
      <c r="J1019" s="81" t="s">
        <v>2765</v>
      </c>
      <c r="K1019" s="81" t="s">
        <v>2764</v>
      </c>
      <c r="L1019" s="81" t="s">
        <v>1222</v>
      </c>
      <c r="M1019" s="81" t="s">
        <v>2911</v>
      </c>
      <c r="N1019" s="83">
        <f t="shared" si="15"/>
        <v>20014.68</v>
      </c>
      <c r="O1019" s="81" t="s">
        <v>1195</v>
      </c>
      <c r="P1019" s="81" t="s">
        <v>1194</v>
      </c>
      <c r="Q1019" s="81" t="s">
        <v>2771</v>
      </c>
      <c r="S1019" s="50" t="s">
        <v>3382</v>
      </c>
    </row>
    <row r="1020" spans="1:19" x14ac:dyDescent="0.2">
      <c r="A1020" s="81" t="s">
        <v>2182</v>
      </c>
      <c r="B1020" s="81" t="s">
        <v>1208</v>
      </c>
      <c r="C1020" s="81" t="s">
        <v>2181</v>
      </c>
      <c r="D1020" s="81" t="s">
        <v>1417</v>
      </c>
      <c r="E1020" s="81" t="s">
        <v>1416</v>
      </c>
      <c r="F1020" s="81" t="s">
        <v>1204</v>
      </c>
      <c r="G1020" s="81" t="s">
        <v>1203</v>
      </c>
      <c r="H1020" s="81" t="s">
        <v>1202</v>
      </c>
      <c r="I1020" s="81" t="s">
        <v>1201</v>
      </c>
      <c r="J1020" s="81" t="s">
        <v>2765</v>
      </c>
      <c r="K1020" s="81" t="s">
        <v>2764</v>
      </c>
      <c r="L1020" s="81" t="s">
        <v>1219</v>
      </c>
      <c r="M1020" s="81" t="s">
        <v>2909</v>
      </c>
      <c r="N1020" s="83">
        <f t="shared" si="15"/>
        <v>2099</v>
      </c>
      <c r="O1020" s="81" t="s">
        <v>1195</v>
      </c>
      <c r="P1020" s="81" t="s">
        <v>1194</v>
      </c>
      <c r="Q1020" s="81" t="s">
        <v>2761</v>
      </c>
      <c r="S1020" s="50" t="s">
        <v>2783</v>
      </c>
    </row>
    <row r="1021" spans="1:19" x14ac:dyDescent="0.2">
      <c r="A1021" s="81" t="s">
        <v>2182</v>
      </c>
      <c r="B1021" s="81" t="s">
        <v>1208</v>
      </c>
      <c r="C1021" s="81" t="s">
        <v>2181</v>
      </c>
      <c r="D1021" s="81" t="s">
        <v>1417</v>
      </c>
      <c r="E1021" s="81" t="s">
        <v>1416</v>
      </c>
      <c r="F1021" s="81" t="s">
        <v>1204</v>
      </c>
      <c r="G1021" s="81" t="s">
        <v>1203</v>
      </c>
      <c r="H1021" s="81" t="s">
        <v>1202</v>
      </c>
      <c r="I1021" s="81" t="s">
        <v>1201</v>
      </c>
      <c r="J1021" s="81" t="s">
        <v>2765</v>
      </c>
      <c r="K1021" s="81" t="s">
        <v>2764</v>
      </c>
      <c r="L1021" s="81" t="s">
        <v>1217</v>
      </c>
      <c r="M1021" s="81" t="s">
        <v>3157</v>
      </c>
      <c r="N1021" s="83">
        <f t="shared" si="15"/>
        <v>1590</v>
      </c>
      <c r="O1021" s="81" t="s">
        <v>1195</v>
      </c>
      <c r="P1021" s="81" t="s">
        <v>1194</v>
      </c>
      <c r="Q1021" s="81" t="s">
        <v>2761</v>
      </c>
      <c r="S1021" s="50" t="s">
        <v>2907</v>
      </c>
    </row>
    <row r="1022" spans="1:19" x14ac:dyDescent="0.2">
      <c r="A1022" s="81" t="s">
        <v>2182</v>
      </c>
      <c r="B1022" s="81" t="s">
        <v>1208</v>
      </c>
      <c r="C1022" s="81" t="s">
        <v>2181</v>
      </c>
      <c r="D1022" s="81" t="s">
        <v>1417</v>
      </c>
      <c r="E1022" s="81" t="s">
        <v>1416</v>
      </c>
      <c r="F1022" s="81" t="s">
        <v>1204</v>
      </c>
      <c r="G1022" s="81" t="s">
        <v>1203</v>
      </c>
      <c r="H1022" s="81" t="s">
        <v>1202</v>
      </c>
      <c r="I1022" s="81" t="s">
        <v>1201</v>
      </c>
      <c r="J1022" s="81" t="s">
        <v>2765</v>
      </c>
      <c r="K1022" s="81" t="s">
        <v>2764</v>
      </c>
      <c r="L1022" s="81" t="s">
        <v>1215</v>
      </c>
      <c r="M1022" s="81" t="s">
        <v>2906</v>
      </c>
      <c r="N1022" s="83">
        <f t="shared" si="15"/>
        <v>2378.5700000000002</v>
      </c>
      <c r="O1022" s="81" t="s">
        <v>1195</v>
      </c>
      <c r="P1022" s="81" t="s">
        <v>1194</v>
      </c>
      <c r="Q1022" s="81" t="s">
        <v>2761</v>
      </c>
      <c r="S1022" s="50" t="s">
        <v>3381</v>
      </c>
    </row>
    <row r="1023" spans="1:19" x14ac:dyDescent="0.2">
      <c r="A1023" s="81" t="s">
        <v>2182</v>
      </c>
      <c r="B1023" s="81" t="s">
        <v>1208</v>
      </c>
      <c r="C1023" s="81" t="s">
        <v>2181</v>
      </c>
      <c r="D1023" s="81" t="s">
        <v>1405</v>
      </c>
      <c r="E1023" s="81" t="s">
        <v>1404</v>
      </c>
      <c r="F1023" s="81" t="s">
        <v>1204</v>
      </c>
      <c r="G1023" s="81" t="s">
        <v>1203</v>
      </c>
      <c r="H1023" s="81" t="s">
        <v>1202</v>
      </c>
      <c r="I1023" s="81" t="s">
        <v>1201</v>
      </c>
      <c r="J1023" s="81" t="s">
        <v>2765</v>
      </c>
      <c r="K1023" s="81" t="s">
        <v>2764</v>
      </c>
      <c r="L1023" s="81" t="s">
        <v>1222</v>
      </c>
      <c r="M1023" s="81" t="s">
        <v>3156</v>
      </c>
      <c r="N1023" s="83">
        <f t="shared" si="15"/>
        <v>16469</v>
      </c>
      <c r="O1023" s="81" t="s">
        <v>1195</v>
      </c>
      <c r="P1023" s="81" t="s">
        <v>1194</v>
      </c>
      <c r="Q1023" s="81" t="s">
        <v>2771</v>
      </c>
      <c r="S1023" s="50" t="s">
        <v>3380</v>
      </c>
    </row>
    <row r="1024" spans="1:19" x14ac:dyDescent="0.2">
      <c r="A1024" s="81" t="s">
        <v>2182</v>
      </c>
      <c r="B1024" s="81" t="s">
        <v>1208</v>
      </c>
      <c r="C1024" s="81" t="s">
        <v>2181</v>
      </c>
      <c r="D1024" s="81" t="s">
        <v>1405</v>
      </c>
      <c r="E1024" s="81" t="s">
        <v>1404</v>
      </c>
      <c r="F1024" s="81" t="s">
        <v>1204</v>
      </c>
      <c r="G1024" s="81" t="s">
        <v>1203</v>
      </c>
      <c r="H1024" s="81" t="s">
        <v>1202</v>
      </c>
      <c r="I1024" s="81" t="s">
        <v>1201</v>
      </c>
      <c r="J1024" s="81" t="s">
        <v>2765</v>
      </c>
      <c r="K1024" s="81" t="s">
        <v>2764</v>
      </c>
      <c r="L1024" s="81" t="s">
        <v>1219</v>
      </c>
      <c r="M1024" s="81" t="s">
        <v>3154</v>
      </c>
      <c r="N1024" s="83">
        <f t="shared" si="15"/>
        <v>25000</v>
      </c>
      <c r="O1024" s="81" t="s">
        <v>1195</v>
      </c>
      <c r="P1024" s="81" t="s">
        <v>1194</v>
      </c>
      <c r="Q1024" s="81" t="s">
        <v>2771</v>
      </c>
      <c r="S1024" s="50" t="s">
        <v>3153</v>
      </c>
    </row>
    <row r="1025" spans="1:19" x14ac:dyDescent="0.2">
      <c r="A1025" s="81" t="s">
        <v>2182</v>
      </c>
      <c r="B1025" s="81" t="s">
        <v>1208</v>
      </c>
      <c r="C1025" s="81" t="s">
        <v>2181</v>
      </c>
      <c r="D1025" s="81" t="s">
        <v>1405</v>
      </c>
      <c r="E1025" s="81" t="s">
        <v>1404</v>
      </c>
      <c r="F1025" s="81" t="s">
        <v>1204</v>
      </c>
      <c r="G1025" s="81" t="s">
        <v>1203</v>
      </c>
      <c r="H1025" s="81" t="s">
        <v>1202</v>
      </c>
      <c r="I1025" s="81" t="s">
        <v>1201</v>
      </c>
      <c r="J1025" s="81" t="s">
        <v>2765</v>
      </c>
      <c r="K1025" s="81" t="s">
        <v>2764</v>
      </c>
      <c r="L1025" s="81" t="s">
        <v>1217</v>
      </c>
      <c r="M1025" s="81" t="s">
        <v>3152</v>
      </c>
      <c r="N1025" s="83">
        <f t="shared" si="15"/>
        <v>2299</v>
      </c>
      <c r="O1025" s="81" t="s">
        <v>1195</v>
      </c>
      <c r="P1025" s="81" t="s">
        <v>1194</v>
      </c>
      <c r="Q1025" s="81" t="s">
        <v>2761</v>
      </c>
      <c r="S1025" s="50" t="s">
        <v>2872</v>
      </c>
    </row>
    <row r="1026" spans="1:19" x14ac:dyDescent="0.2">
      <c r="A1026" s="81" t="s">
        <v>2182</v>
      </c>
      <c r="B1026" s="81" t="s">
        <v>1208</v>
      </c>
      <c r="C1026" s="81" t="s">
        <v>2181</v>
      </c>
      <c r="D1026" s="81" t="s">
        <v>1405</v>
      </c>
      <c r="E1026" s="81" t="s">
        <v>1404</v>
      </c>
      <c r="F1026" s="81" t="s">
        <v>1204</v>
      </c>
      <c r="G1026" s="81" t="s">
        <v>1203</v>
      </c>
      <c r="H1026" s="81" t="s">
        <v>1202</v>
      </c>
      <c r="I1026" s="81" t="s">
        <v>1201</v>
      </c>
      <c r="J1026" s="81" t="s">
        <v>2765</v>
      </c>
      <c r="K1026" s="81" t="s">
        <v>2764</v>
      </c>
      <c r="L1026" s="81" t="s">
        <v>1215</v>
      </c>
      <c r="M1026" s="81" t="s">
        <v>3150</v>
      </c>
      <c r="N1026" s="83">
        <f t="shared" si="15"/>
        <v>1786</v>
      </c>
      <c r="O1026" s="81" t="s">
        <v>1195</v>
      </c>
      <c r="P1026" s="81" t="s">
        <v>1194</v>
      </c>
      <c r="Q1026" s="81" t="s">
        <v>2761</v>
      </c>
      <c r="S1026" s="50" t="s">
        <v>3379</v>
      </c>
    </row>
    <row r="1027" spans="1:19" x14ac:dyDescent="0.2">
      <c r="A1027" s="81" t="s">
        <v>2182</v>
      </c>
      <c r="B1027" s="81" t="s">
        <v>1208</v>
      </c>
      <c r="C1027" s="81" t="s">
        <v>2181</v>
      </c>
      <c r="D1027" s="81" t="s">
        <v>1400</v>
      </c>
      <c r="E1027" s="81" t="s">
        <v>1399</v>
      </c>
      <c r="F1027" s="81" t="s">
        <v>1204</v>
      </c>
      <c r="G1027" s="81" t="s">
        <v>1203</v>
      </c>
      <c r="H1027" s="81" t="s">
        <v>1202</v>
      </c>
      <c r="I1027" s="81" t="s">
        <v>1201</v>
      </c>
      <c r="J1027" s="81" t="s">
        <v>2765</v>
      </c>
      <c r="K1027" s="81" t="s">
        <v>2764</v>
      </c>
      <c r="L1027" s="81" t="s">
        <v>1222</v>
      </c>
      <c r="M1027" s="81" t="s">
        <v>3148</v>
      </c>
      <c r="N1027" s="83">
        <f t="shared" si="15"/>
        <v>1409</v>
      </c>
      <c r="O1027" s="81" t="s">
        <v>1195</v>
      </c>
      <c r="P1027" s="81" t="s">
        <v>1194</v>
      </c>
      <c r="Q1027" s="81" t="s">
        <v>2761</v>
      </c>
      <c r="S1027" s="50" t="s">
        <v>3378</v>
      </c>
    </row>
    <row r="1028" spans="1:19" x14ac:dyDescent="0.2">
      <c r="A1028" s="81" t="s">
        <v>2182</v>
      </c>
      <c r="B1028" s="81" t="s">
        <v>1208</v>
      </c>
      <c r="C1028" s="81" t="s">
        <v>2181</v>
      </c>
      <c r="D1028" s="81" t="s">
        <v>1400</v>
      </c>
      <c r="E1028" s="81" t="s">
        <v>1399</v>
      </c>
      <c r="F1028" s="81" t="s">
        <v>1204</v>
      </c>
      <c r="G1028" s="81" t="s">
        <v>1203</v>
      </c>
      <c r="H1028" s="81" t="s">
        <v>1202</v>
      </c>
      <c r="I1028" s="81" t="s">
        <v>1201</v>
      </c>
      <c r="J1028" s="81" t="s">
        <v>2765</v>
      </c>
      <c r="K1028" s="81" t="s">
        <v>2764</v>
      </c>
      <c r="L1028" s="81" t="s">
        <v>1219</v>
      </c>
      <c r="M1028" s="81" t="s">
        <v>2896</v>
      </c>
      <c r="N1028" s="83">
        <f t="shared" si="15"/>
        <v>2999</v>
      </c>
      <c r="O1028" s="81" t="s">
        <v>1195</v>
      </c>
      <c r="P1028" s="81" t="s">
        <v>1194</v>
      </c>
      <c r="Q1028" s="81" t="s">
        <v>2761</v>
      </c>
      <c r="S1028" s="50" t="s">
        <v>2963</v>
      </c>
    </row>
    <row r="1029" spans="1:19" x14ac:dyDescent="0.2">
      <c r="A1029" s="81" t="s">
        <v>2182</v>
      </c>
      <c r="B1029" s="81" t="s">
        <v>1208</v>
      </c>
      <c r="C1029" s="81" t="s">
        <v>2181</v>
      </c>
      <c r="D1029" s="81" t="s">
        <v>1400</v>
      </c>
      <c r="E1029" s="81" t="s">
        <v>1399</v>
      </c>
      <c r="F1029" s="81" t="s">
        <v>1204</v>
      </c>
      <c r="G1029" s="81" t="s">
        <v>1203</v>
      </c>
      <c r="H1029" s="81" t="s">
        <v>1202</v>
      </c>
      <c r="I1029" s="81" t="s">
        <v>1201</v>
      </c>
      <c r="J1029" s="81" t="s">
        <v>2765</v>
      </c>
      <c r="K1029" s="81" t="s">
        <v>2764</v>
      </c>
      <c r="L1029" s="81" t="s">
        <v>1217</v>
      </c>
      <c r="M1029" s="81" t="s">
        <v>3146</v>
      </c>
      <c r="N1029" s="83">
        <f t="shared" si="15"/>
        <v>2399</v>
      </c>
      <c r="O1029" s="81" t="s">
        <v>1195</v>
      </c>
      <c r="P1029" s="81" t="s">
        <v>1194</v>
      </c>
      <c r="Q1029" s="81" t="s">
        <v>2761</v>
      </c>
      <c r="S1029" s="50" t="s">
        <v>3046</v>
      </c>
    </row>
    <row r="1030" spans="1:19" x14ac:dyDescent="0.2">
      <c r="A1030" s="81" t="s">
        <v>2182</v>
      </c>
      <c r="B1030" s="81" t="s">
        <v>1208</v>
      </c>
      <c r="C1030" s="81" t="s">
        <v>2181</v>
      </c>
      <c r="D1030" s="81" t="s">
        <v>1400</v>
      </c>
      <c r="E1030" s="81" t="s">
        <v>1399</v>
      </c>
      <c r="F1030" s="81" t="s">
        <v>1204</v>
      </c>
      <c r="G1030" s="81" t="s">
        <v>1203</v>
      </c>
      <c r="H1030" s="81" t="s">
        <v>1202</v>
      </c>
      <c r="I1030" s="81" t="s">
        <v>1201</v>
      </c>
      <c r="J1030" s="81" t="s">
        <v>2765</v>
      </c>
      <c r="K1030" s="81" t="s">
        <v>2764</v>
      </c>
      <c r="L1030" s="81" t="s">
        <v>1215</v>
      </c>
      <c r="M1030" s="81" t="s">
        <v>2894</v>
      </c>
      <c r="N1030" s="83">
        <f t="shared" si="15"/>
        <v>2599</v>
      </c>
      <c r="O1030" s="81" t="s">
        <v>1195</v>
      </c>
      <c r="P1030" s="81" t="s">
        <v>1194</v>
      </c>
      <c r="Q1030" s="81" t="s">
        <v>2761</v>
      </c>
      <c r="S1030" s="50" t="s">
        <v>2840</v>
      </c>
    </row>
    <row r="1031" spans="1:19" x14ac:dyDescent="0.2">
      <c r="A1031" s="81" t="s">
        <v>2182</v>
      </c>
      <c r="B1031" s="81" t="s">
        <v>1208</v>
      </c>
      <c r="C1031" s="81" t="s">
        <v>2181</v>
      </c>
      <c r="D1031" s="81" t="s">
        <v>1390</v>
      </c>
      <c r="E1031" s="81" t="s">
        <v>1389</v>
      </c>
      <c r="F1031" s="81" t="s">
        <v>1204</v>
      </c>
      <c r="G1031" s="81" t="s">
        <v>1203</v>
      </c>
      <c r="H1031" s="81" t="s">
        <v>1202</v>
      </c>
      <c r="I1031" s="81" t="s">
        <v>1201</v>
      </c>
      <c r="J1031" s="81" t="s">
        <v>2765</v>
      </c>
      <c r="K1031" s="81" t="s">
        <v>2764</v>
      </c>
      <c r="L1031" s="81" t="s">
        <v>1222</v>
      </c>
      <c r="M1031" s="81" t="s">
        <v>2893</v>
      </c>
      <c r="N1031" s="83">
        <f t="shared" si="15"/>
        <v>12869</v>
      </c>
      <c r="O1031" s="81" t="s">
        <v>1195</v>
      </c>
      <c r="P1031" s="81" t="s">
        <v>1194</v>
      </c>
      <c r="Q1031" s="81" t="s">
        <v>2771</v>
      </c>
      <c r="S1031" s="50" t="s">
        <v>3377</v>
      </c>
    </row>
    <row r="1032" spans="1:19" x14ac:dyDescent="0.2">
      <c r="A1032" s="81" t="s">
        <v>2182</v>
      </c>
      <c r="B1032" s="81" t="s">
        <v>1208</v>
      </c>
      <c r="C1032" s="81" t="s">
        <v>2181</v>
      </c>
      <c r="D1032" s="81" t="s">
        <v>1390</v>
      </c>
      <c r="E1032" s="81" t="s">
        <v>1389</v>
      </c>
      <c r="F1032" s="81" t="s">
        <v>1204</v>
      </c>
      <c r="G1032" s="81" t="s">
        <v>1203</v>
      </c>
      <c r="H1032" s="81" t="s">
        <v>1202</v>
      </c>
      <c r="I1032" s="81" t="s">
        <v>1201</v>
      </c>
      <c r="J1032" s="81" t="s">
        <v>2765</v>
      </c>
      <c r="K1032" s="81" t="s">
        <v>2764</v>
      </c>
      <c r="L1032" s="81" t="s">
        <v>1219</v>
      </c>
      <c r="M1032" s="81" t="s">
        <v>3145</v>
      </c>
      <c r="N1032" s="83">
        <f t="shared" si="15"/>
        <v>2799</v>
      </c>
      <c r="O1032" s="81" t="s">
        <v>1195</v>
      </c>
      <c r="P1032" s="81" t="s">
        <v>1194</v>
      </c>
      <c r="Q1032" s="81" t="s">
        <v>2761</v>
      </c>
      <c r="S1032" s="50" t="s">
        <v>2762</v>
      </c>
    </row>
    <row r="1033" spans="1:19" x14ac:dyDescent="0.2">
      <c r="A1033" s="81" t="s">
        <v>2182</v>
      </c>
      <c r="B1033" s="81" t="s">
        <v>1208</v>
      </c>
      <c r="C1033" s="81" t="s">
        <v>2181</v>
      </c>
      <c r="D1033" s="81" t="s">
        <v>1390</v>
      </c>
      <c r="E1033" s="81" t="s">
        <v>1389</v>
      </c>
      <c r="F1033" s="81" t="s">
        <v>1204</v>
      </c>
      <c r="G1033" s="81" t="s">
        <v>1203</v>
      </c>
      <c r="H1033" s="81" t="s">
        <v>1202</v>
      </c>
      <c r="I1033" s="81" t="s">
        <v>1201</v>
      </c>
      <c r="J1033" s="81" t="s">
        <v>2765</v>
      </c>
      <c r="K1033" s="81" t="s">
        <v>2764</v>
      </c>
      <c r="L1033" s="81" t="s">
        <v>1217</v>
      </c>
      <c r="M1033" s="81" t="s">
        <v>2891</v>
      </c>
      <c r="N1033" s="83">
        <f t="shared" ref="N1033:N1096" si="16">VALUE(S1033)</f>
        <v>2998.99</v>
      </c>
      <c r="O1033" s="81" t="s">
        <v>1195</v>
      </c>
      <c r="P1033" s="81" t="s">
        <v>1194</v>
      </c>
      <c r="Q1033" s="81" t="s">
        <v>2761</v>
      </c>
      <c r="S1033" s="50" t="s">
        <v>3144</v>
      </c>
    </row>
    <row r="1034" spans="1:19" x14ac:dyDescent="0.2">
      <c r="A1034" s="81" t="s">
        <v>2182</v>
      </c>
      <c r="B1034" s="81" t="s">
        <v>1208</v>
      </c>
      <c r="C1034" s="81" t="s">
        <v>2181</v>
      </c>
      <c r="D1034" s="81" t="s">
        <v>1390</v>
      </c>
      <c r="E1034" s="81" t="s">
        <v>1389</v>
      </c>
      <c r="F1034" s="81" t="s">
        <v>1204</v>
      </c>
      <c r="G1034" s="81" t="s">
        <v>1203</v>
      </c>
      <c r="H1034" s="81" t="s">
        <v>1202</v>
      </c>
      <c r="I1034" s="81" t="s">
        <v>1201</v>
      </c>
      <c r="J1034" s="81" t="s">
        <v>2765</v>
      </c>
      <c r="K1034" s="81" t="s">
        <v>2764</v>
      </c>
      <c r="L1034" s="81" t="s">
        <v>1215</v>
      </c>
      <c r="M1034" s="81" t="s">
        <v>2890</v>
      </c>
      <c r="N1034" s="83">
        <f t="shared" si="16"/>
        <v>1390</v>
      </c>
      <c r="O1034" s="81" t="s">
        <v>1195</v>
      </c>
      <c r="P1034" s="81" t="s">
        <v>1194</v>
      </c>
      <c r="Q1034" s="81" t="s">
        <v>2761</v>
      </c>
      <c r="S1034" s="50" t="s">
        <v>2838</v>
      </c>
    </row>
    <row r="1035" spans="1:19" x14ac:dyDescent="0.2">
      <c r="A1035" s="81" t="s">
        <v>2182</v>
      </c>
      <c r="B1035" s="81" t="s">
        <v>1208</v>
      </c>
      <c r="C1035" s="81" t="s">
        <v>2181</v>
      </c>
      <c r="D1035" s="81" t="s">
        <v>1384</v>
      </c>
      <c r="E1035" s="81" t="s">
        <v>1383</v>
      </c>
      <c r="F1035" s="81" t="s">
        <v>1204</v>
      </c>
      <c r="G1035" s="81" t="s">
        <v>1203</v>
      </c>
      <c r="H1035" s="81" t="s">
        <v>1202</v>
      </c>
      <c r="I1035" s="81" t="s">
        <v>1201</v>
      </c>
      <c r="J1035" s="81" t="s">
        <v>2765</v>
      </c>
      <c r="K1035" s="81" t="s">
        <v>2764</v>
      </c>
      <c r="L1035" s="81" t="s">
        <v>1222</v>
      </c>
      <c r="M1035" s="81" t="s">
        <v>3143</v>
      </c>
      <c r="N1035" s="83">
        <f t="shared" si="16"/>
        <v>3704</v>
      </c>
      <c r="O1035" s="81" t="s">
        <v>1195</v>
      </c>
      <c r="P1035" s="81" t="s">
        <v>1194</v>
      </c>
      <c r="Q1035" s="81" t="s">
        <v>2761</v>
      </c>
      <c r="S1035" s="50" t="s">
        <v>3376</v>
      </c>
    </row>
    <row r="1036" spans="1:19" x14ac:dyDescent="0.2">
      <c r="A1036" s="81" t="s">
        <v>2182</v>
      </c>
      <c r="B1036" s="81" t="s">
        <v>1208</v>
      </c>
      <c r="C1036" s="81" t="s">
        <v>2181</v>
      </c>
      <c r="D1036" s="81" t="s">
        <v>1384</v>
      </c>
      <c r="E1036" s="81" t="s">
        <v>1383</v>
      </c>
      <c r="F1036" s="81" t="s">
        <v>1204</v>
      </c>
      <c r="G1036" s="81" t="s">
        <v>1203</v>
      </c>
      <c r="H1036" s="81" t="s">
        <v>1202</v>
      </c>
      <c r="I1036" s="81" t="s">
        <v>1201</v>
      </c>
      <c r="J1036" s="81" t="s">
        <v>2765</v>
      </c>
      <c r="K1036" s="81" t="s">
        <v>2764</v>
      </c>
      <c r="L1036" s="81" t="s">
        <v>1219</v>
      </c>
      <c r="M1036" s="81" t="s">
        <v>3141</v>
      </c>
      <c r="N1036" s="83">
        <f t="shared" si="16"/>
        <v>1957.5</v>
      </c>
      <c r="O1036" s="81" t="s">
        <v>1195</v>
      </c>
      <c r="P1036" s="81" t="s">
        <v>1194</v>
      </c>
      <c r="Q1036" s="81" t="s">
        <v>2761</v>
      </c>
      <c r="S1036" s="50" t="s">
        <v>3351</v>
      </c>
    </row>
    <row r="1037" spans="1:19" x14ac:dyDescent="0.2">
      <c r="A1037" s="81" t="s">
        <v>2182</v>
      </c>
      <c r="B1037" s="81" t="s">
        <v>1208</v>
      </c>
      <c r="C1037" s="81" t="s">
        <v>2181</v>
      </c>
      <c r="D1037" s="81" t="s">
        <v>1384</v>
      </c>
      <c r="E1037" s="81" t="s">
        <v>1383</v>
      </c>
      <c r="F1037" s="81" t="s">
        <v>1204</v>
      </c>
      <c r="G1037" s="81" t="s">
        <v>1203</v>
      </c>
      <c r="H1037" s="81" t="s">
        <v>1202</v>
      </c>
      <c r="I1037" s="81" t="s">
        <v>1201</v>
      </c>
      <c r="J1037" s="81" t="s">
        <v>2765</v>
      </c>
      <c r="K1037" s="81" t="s">
        <v>2764</v>
      </c>
      <c r="L1037" s="81" t="s">
        <v>1217</v>
      </c>
      <c r="M1037" s="81" t="s">
        <v>3375</v>
      </c>
      <c r="N1037" s="83">
        <f t="shared" si="16"/>
        <v>3499</v>
      </c>
      <c r="O1037" s="81" t="s">
        <v>1195</v>
      </c>
      <c r="P1037" s="81" t="s">
        <v>1194</v>
      </c>
      <c r="Q1037" s="81" t="s">
        <v>2761</v>
      </c>
      <c r="S1037" s="50" t="s">
        <v>2821</v>
      </c>
    </row>
    <row r="1038" spans="1:19" x14ac:dyDescent="0.2">
      <c r="A1038" s="81" t="s">
        <v>2182</v>
      </c>
      <c r="B1038" s="81" t="s">
        <v>1208</v>
      </c>
      <c r="C1038" s="81" t="s">
        <v>2181</v>
      </c>
      <c r="D1038" s="81" t="s">
        <v>1384</v>
      </c>
      <c r="E1038" s="81" t="s">
        <v>1383</v>
      </c>
      <c r="F1038" s="81" t="s">
        <v>1204</v>
      </c>
      <c r="G1038" s="81" t="s">
        <v>1203</v>
      </c>
      <c r="H1038" s="81" t="s">
        <v>1202</v>
      </c>
      <c r="I1038" s="81" t="s">
        <v>1201</v>
      </c>
      <c r="J1038" s="81" t="s">
        <v>2765</v>
      </c>
      <c r="K1038" s="81" t="s">
        <v>2764</v>
      </c>
      <c r="L1038" s="81" t="s">
        <v>1215</v>
      </c>
      <c r="M1038" s="81" t="s">
        <v>3139</v>
      </c>
      <c r="N1038" s="83">
        <f t="shared" si="16"/>
        <v>1299</v>
      </c>
      <c r="O1038" s="81" t="s">
        <v>1195</v>
      </c>
      <c r="P1038" s="81" t="s">
        <v>1194</v>
      </c>
      <c r="Q1038" s="81" t="s">
        <v>2761</v>
      </c>
      <c r="S1038" s="50" t="s">
        <v>2924</v>
      </c>
    </row>
    <row r="1039" spans="1:19" x14ac:dyDescent="0.2">
      <c r="A1039" s="81" t="s">
        <v>2182</v>
      </c>
      <c r="B1039" s="81" t="s">
        <v>1208</v>
      </c>
      <c r="C1039" s="81" t="s">
        <v>2181</v>
      </c>
      <c r="D1039" s="81" t="s">
        <v>1377</v>
      </c>
      <c r="E1039" s="81" t="s">
        <v>1376</v>
      </c>
      <c r="F1039" s="81" t="s">
        <v>1204</v>
      </c>
      <c r="G1039" s="81" t="s">
        <v>1203</v>
      </c>
      <c r="H1039" s="81" t="s">
        <v>1202</v>
      </c>
      <c r="I1039" s="81" t="s">
        <v>1201</v>
      </c>
      <c r="J1039" s="81" t="s">
        <v>2765</v>
      </c>
      <c r="K1039" s="81" t="s">
        <v>2764</v>
      </c>
      <c r="L1039" s="81" t="s">
        <v>1222</v>
      </c>
      <c r="M1039" s="81" t="s">
        <v>3374</v>
      </c>
      <c r="N1039" s="83">
        <f t="shared" si="16"/>
        <v>17199</v>
      </c>
      <c r="O1039" s="81" t="s">
        <v>1195</v>
      </c>
      <c r="P1039" s="81" t="s">
        <v>1194</v>
      </c>
      <c r="Q1039" s="81" t="s">
        <v>2771</v>
      </c>
      <c r="S1039" s="50" t="s">
        <v>3097</v>
      </c>
    </row>
    <row r="1040" spans="1:19" x14ac:dyDescent="0.2">
      <c r="A1040" s="81" t="s">
        <v>2182</v>
      </c>
      <c r="B1040" s="81" t="s">
        <v>1208</v>
      </c>
      <c r="C1040" s="81" t="s">
        <v>2181</v>
      </c>
      <c r="D1040" s="81" t="s">
        <v>1377</v>
      </c>
      <c r="E1040" s="81" t="s">
        <v>1376</v>
      </c>
      <c r="F1040" s="81" t="s">
        <v>1204</v>
      </c>
      <c r="G1040" s="81" t="s">
        <v>1203</v>
      </c>
      <c r="H1040" s="81" t="s">
        <v>1202</v>
      </c>
      <c r="I1040" s="81" t="s">
        <v>1201</v>
      </c>
      <c r="J1040" s="81" t="s">
        <v>2765</v>
      </c>
      <c r="K1040" s="81" t="s">
        <v>2764</v>
      </c>
      <c r="L1040" s="81" t="s">
        <v>1219</v>
      </c>
      <c r="M1040" s="81" t="s">
        <v>3136</v>
      </c>
      <c r="N1040" s="83">
        <f t="shared" si="16"/>
        <v>2840.84</v>
      </c>
      <c r="O1040" s="81" t="s">
        <v>1195</v>
      </c>
      <c r="P1040" s="81" t="s">
        <v>1194</v>
      </c>
      <c r="Q1040" s="81" t="s">
        <v>2761</v>
      </c>
      <c r="S1040" s="50" t="s">
        <v>3319</v>
      </c>
    </row>
    <row r="1041" spans="1:19" x14ac:dyDescent="0.2">
      <c r="A1041" s="81" t="s">
        <v>2182</v>
      </c>
      <c r="B1041" s="81" t="s">
        <v>1208</v>
      </c>
      <c r="C1041" s="81" t="s">
        <v>2181</v>
      </c>
      <c r="D1041" s="81" t="s">
        <v>1377</v>
      </c>
      <c r="E1041" s="81" t="s">
        <v>1376</v>
      </c>
      <c r="F1041" s="81" t="s">
        <v>1204</v>
      </c>
      <c r="G1041" s="81" t="s">
        <v>1203</v>
      </c>
      <c r="H1041" s="81" t="s">
        <v>1202</v>
      </c>
      <c r="I1041" s="81" t="s">
        <v>1201</v>
      </c>
      <c r="J1041" s="81" t="s">
        <v>2765</v>
      </c>
      <c r="K1041" s="81" t="s">
        <v>2764</v>
      </c>
      <c r="L1041" s="81" t="s">
        <v>1217</v>
      </c>
      <c r="M1041" s="81" t="s">
        <v>3135</v>
      </c>
      <c r="N1041" s="83">
        <f t="shared" si="16"/>
        <v>3199</v>
      </c>
      <c r="O1041" s="81" t="s">
        <v>1195</v>
      </c>
      <c r="P1041" s="81" t="s">
        <v>1194</v>
      </c>
      <c r="Q1041" s="81" t="s">
        <v>2761</v>
      </c>
      <c r="S1041" s="50" t="s">
        <v>3115</v>
      </c>
    </row>
    <row r="1042" spans="1:19" x14ac:dyDescent="0.2">
      <c r="A1042" s="81" t="s">
        <v>2182</v>
      </c>
      <c r="B1042" s="81" t="s">
        <v>1208</v>
      </c>
      <c r="C1042" s="81" t="s">
        <v>2181</v>
      </c>
      <c r="D1042" s="81" t="s">
        <v>1377</v>
      </c>
      <c r="E1042" s="81" t="s">
        <v>1376</v>
      </c>
      <c r="F1042" s="81" t="s">
        <v>1204</v>
      </c>
      <c r="G1042" s="81" t="s">
        <v>1203</v>
      </c>
      <c r="H1042" s="81" t="s">
        <v>1202</v>
      </c>
      <c r="I1042" s="81" t="s">
        <v>1201</v>
      </c>
      <c r="J1042" s="81" t="s">
        <v>2765</v>
      </c>
      <c r="K1042" s="81" t="s">
        <v>2764</v>
      </c>
      <c r="L1042" s="81" t="s">
        <v>1215</v>
      </c>
      <c r="M1042" s="81" t="s">
        <v>3134</v>
      </c>
      <c r="N1042" s="83">
        <f t="shared" si="16"/>
        <v>15149</v>
      </c>
      <c r="O1042" s="81" t="s">
        <v>1195</v>
      </c>
      <c r="P1042" s="81" t="s">
        <v>1194</v>
      </c>
      <c r="Q1042" s="81" t="s">
        <v>2771</v>
      </c>
      <c r="S1042" s="50" t="s">
        <v>3373</v>
      </c>
    </row>
    <row r="1043" spans="1:19" x14ac:dyDescent="0.2">
      <c r="A1043" s="81" t="s">
        <v>2182</v>
      </c>
      <c r="B1043" s="81" t="s">
        <v>1208</v>
      </c>
      <c r="C1043" s="81" t="s">
        <v>2181</v>
      </c>
      <c r="D1043" s="81" t="s">
        <v>1369</v>
      </c>
      <c r="E1043" s="81" t="s">
        <v>1368</v>
      </c>
      <c r="F1043" s="81" t="s">
        <v>1204</v>
      </c>
      <c r="G1043" s="81" t="s">
        <v>1203</v>
      </c>
      <c r="H1043" s="81" t="s">
        <v>1202</v>
      </c>
      <c r="I1043" s="81" t="s">
        <v>1201</v>
      </c>
      <c r="J1043" s="81" t="s">
        <v>2765</v>
      </c>
      <c r="K1043" s="81" t="s">
        <v>2764</v>
      </c>
      <c r="L1043" s="81" t="s">
        <v>1222</v>
      </c>
      <c r="M1043" s="81" t="s">
        <v>3372</v>
      </c>
      <c r="N1043" s="83">
        <f t="shared" si="16"/>
        <v>25990</v>
      </c>
      <c r="O1043" s="81" t="s">
        <v>1195</v>
      </c>
      <c r="P1043" s="81" t="s">
        <v>1194</v>
      </c>
      <c r="Q1043" s="81" t="s">
        <v>2771</v>
      </c>
      <c r="S1043" s="50" t="s">
        <v>3371</v>
      </c>
    </row>
    <row r="1044" spans="1:19" x14ac:dyDescent="0.2">
      <c r="A1044" s="81" t="s">
        <v>2182</v>
      </c>
      <c r="B1044" s="81" t="s">
        <v>1208</v>
      </c>
      <c r="C1044" s="81" t="s">
        <v>2181</v>
      </c>
      <c r="D1044" s="81" t="s">
        <v>1369</v>
      </c>
      <c r="E1044" s="81" t="s">
        <v>1368</v>
      </c>
      <c r="F1044" s="81" t="s">
        <v>1204</v>
      </c>
      <c r="G1044" s="81" t="s">
        <v>1203</v>
      </c>
      <c r="H1044" s="81" t="s">
        <v>1202</v>
      </c>
      <c r="I1044" s="81" t="s">
        <v>1201</v>
      </c>
      <c r="J1044" s="81" t="s">
        <v>2765</v>
      </c>
      <c r="K1044" s="81" t="s">
        <v>2764</v>
      </c>
      <c r="L1044" s="81" t="s">
        <v>1219</v>
      </c>
      <c r="M1044" s="81" t="s">
        <v>3370</v>
      </c>
      <c r="N1044" s="83">
        <f t="shared" si="16"/>
        <v>2500</v>
      </c>
      <c r="O1044" s="81" t="s">
        <v>1195</v>
      </c>
      <c r="P1044" s="81" t="s">
        <v>1194</v>
      </c>
      <c r="Q1044" s="81" t="s">
        <v>2761</v>
      </c>
      <c r="S1044" s="50" t="s">
        <v>3369</v>
      </c>
    </row>
    <row r="1045" spans="1:19" x14ac:dyDescent="0.2">
      <c r="A1045" s="81" t="s">
        <v>2182</v>
      </c>
      <c r="B1045" s="81" t="s">
        <v>1208</v>
      </c>
      <c r="C1045" s="81" t="s">
        <v>2181</v>
      </c>
      <c r="D1045" s="81" t="s">
        <v>1369</v>
      </c>
      <c r="E1045" s="81" t="s">
        <v>1368</v>
      </c>
      <c r="F1045" s="81" t="s">
        <v>1204</v>
      </c>
      <c r="G1045" s="81" t="s">
        <v>1203</v>
      </c>
      <c r="H1045" s="81" t="s">
        <v>1202</v>
      </c>
      <c r="I1045" s="81" t="s">
        <v>1201</v>
      </c>
      <c r="J1045" s="81" t="s">
        <v>2765</v>
      </c>
      <c r="K1045" s="81" t="s">
        <v>2764</v>
      </c>
      <c r="L1045" s="81" t="s">
        <v>1217</v>
      </c>
      <c r="M1045" s="81" t="s">
        <v>3368</v>
      </c>
      <c r="N1045" s="83">
        <f t="shared" si="16"/>
        <v>2499</v>
      </c>
      <c r="O1045" s="81" t="s">
        <v>1195</v>
      </c>
      <c r="P1045" s="81" t="s">
        <v>1194</v>
      </c>
      <c r="Q1045" s="81" t="s">
        <v>2761</v>
      </c>
      <c r="S1045" s="50" t="s">
        <v>2934</v>
      </c>
    </row>
    <row r="1046" spans="1:19" x14ac:dyDescent="0.2">
      <c r="A1046" s="81" t="s">
        <v>2182</v>
      </c>
      <c r="B1046" s="81" t="s">
        <v>1208</v>
      </c>
      <c r="C1046" s="81" t="s">
        <v>2181</v>
      </c>
      <c r="D1046" s="81" t="s">
        <v>1369</v>
      </c>
      <c r="E1046" s="81" t="s">
        <v>1368</v>
      </c>
      <c r="F1046" s="81" t="s">
        <v>1204</v>
      </c>
      <c r="G1046" s="81" t="s">
        <v>1203</v>
      </c>
      <c r="H1046" s="81" t="s">
        <v>1202</v>
      </c>
      <c r="I1046" s="81" t="s">
        <v>1201</v>
      </c>
      <c r="J1046" s="81" t="s">
        <v>2765</v>
      </c>
      <c r="K1046" s="81" t="s">
        <v>2764</v>
      </c>
      <c r="L1046" s="81" t="s">
        <v>1215</v>
      </c>
      <c r="M1046" s="81" t="s">
        <v>3367</v>
      </c>
      <c r="N1046" s="83">
        <f t="shared" si="16"/>
        <v>30900</v>
      </c>
      <c r="O1046" s="81" t="s">
        <v>1195</v>
      </c>
      <c r="P1046" s="81" t="s">
        <v>1194</v>
      </c>
      <c r="Q1046" s="81" t="s">
        <v>2771</v>
      </c>
      <c r="S1046" s="50" t="s">
        <v>3366</v>
      </c>
    </row>
    <row r="1047" spans="1:19" x14ac:dyDescent="0.2">
      <c r="A1047" s="81" t="s">
        <v>2182</v>
      </c>
      <c r="B1047" s="81" t="s">
        <v>1208</v>
      </c>
      <c r="C1047" s="81" t="s">
        <v>2181</v>
      </c>
      <c r="D1047" s="81" t="s">
        <v>1362</v>
      </c>
      <c r="E1047" s="81" t="s">
        <v>1361</v>
      </c>
      <c r="F1047" s="81" t="s">
        <v>1204</v>
      </c>
      <c r="G1047" s="81" t="s">
        <v>1203</v>
      </c>
      <c r="H1047" s="81" t="s">
        <v>1202</v>
      </c>
      <c r="I1047" s="81" t="s">
        <v>1201</v>
      </c>
      <c r="J1047" s="81" t="s">
        <v>2765</v>
      </c>
      <c r="K1047" s="81" t="s">
        <v>2764</v>
      </c>
      <c r="L1047" s="81" t="s">
        <v>1222</v>
      </c>
      <c r="M1047" s="81" t="s">
        <v>3126</v>
      </c>
      <c r="N1047" s="83">
        <f t="shared" si="16"/>
        <v>17279</v>
      </c>
      <c r="O1047" s="81" t="s">
        <v>1195</v>
      </c>
      <c r="P1047" s="81" t="s">
        <v>1194</v>
      </c>
      <c r="Q1047" s="81" t="s">
        <v>2771</v>
      </c>
      <c r="S1047" s="50" t="s">
        <v>3365</v>
      </c>
    </row>
    <row r="1048" spans="1:19" x14ac:dyDescent="0.2">
      <c r="A1048" s="81" t="s">
        <v>2182</v>
      </c>
      <c r="B1048" s="81" t="s">
        <v>1208</v>
      </c>
      <c r="C1048" s="81" t="s">
        <v>2181</v>
      </c>
      <c r="D1048" s="81" t="s">
        <v>1362</v>
      </c>
      <c r="E1048" s="81" t="s">
        <v>1361</v>
      </c>
      <c r="F1048" s="81" t="s">
        <v>1204</v>
      </c>
      <c r="G1048" s="81" t="s">
        <v>1203</v>
      </c>
      <c r="H1048" s="81" t="s">
        <v>1202</v>
      </c>
      <c r="I1048" s="81" t="s">
        <v>1201</v>
      </c>
      <c r="J1048" s="81" t="s">
        <v>2765</v>
      </c>
      <c r="K1048" s="81" t="s">
        <v>2764</v>
      </c>
      <c r="L1048" s="81" t="s">
        <v>1219</v>
      </c>
      <c r="M1048" s="81" t="s">
        <v>3364</v>
      </c>
      <c r="N1048" s="83">
        <f t="shared" si="16"/>
        <v>2600.0100000000002</v>
      </c>
      <c r="O1048" s="81" t="s">
        <v>1195</v>
      </c>
      <c r="P1048" s="81" t="s">
        <v>1194</v>
      </c>
      <c r="Q1048" s="81" t="s">
        <v>2761</v>
      </c>
      <c r="S1048" s="50" t="s">
        <v>3363</v>
      </c>
    </row>
    <row r="1049" spans="1:19" x14ac:dyDescent="0.2">
      <c r="A1049" s="81" t="s">
        <v>2182</v>
      </c>
      <c r="B1049" s="81" t="s">
        <v>1208</v>
      </c>
      <c r="C1049" s="81" t="s">
        <v>2181</v>
      </c>
      <c r="D1049" s="81" t="s">
        <v>1362</v>
      </c>
      <c r="E1049" s="81" t="s">
        <v>1361</v>
      </c>
      <c r="F1049" s="81" t="s">
        <v>1204</v>
      </c>
      <c r="G1049" s="81" t="s">
        <v>1203</v>
      </c>
      <c r="H1049" s="81" t="s">
        <v>1202</v>
      </c>
      <c r="I1049" s="81" t="s">
        <v>1201</v>
      </c>
      <c r="J1049" s="81" t="s">
        <v>2765</v>
      </c>
      <c r="K1049" s="81" t="s">
        <v>2764</v>
      </c>
      <c r="L1049" s="81" t="s">
        <v>1217</v>
      </c>
      <c r="M1049" s="81" t="s">
        <v>3362</v>
      </c>
      <c r="N1049" s="83">
        <f t="shared" si="16"/>
        <v>2309</v>
      </c>
      <c r="O1049" s="81" t="s">
        <v>1195</v>
      </c>
      <c r="P1049" s="81" t="s">
        <v>1194</v>
      </c>
      <c r="Q1049" s="81" t="s">
        <v>2761</v>
      </c>
      <c r="S1049" s="50" t="s">
        <v>3361</v>
      </c>
    </row>
    <row r="1050" spans="1:19" x14ac:dyDescent="0.2">
      <c r="A1050" s="81" t="s">
        <v>2182</v>
      </c>
      <c r="B1050" s="81" t="s">
        <v>1208</v>
      </c>
      <c r="C1050" s="81" t="s">
        <v>2181</v>
      </c>
      <c r="D1050" s="81" t="s">
        <v>1362</v>
      </c>
      <c r="E1050" s="81" t="s">
        <v>1361</v>
      </c>
      <c r="F1050" s="81" t="s">
        <v>1204</v>
      </c>
      <c r="G1050" s="81" t="s">
        <v>1203</v>
      </c>
      <c r="H1050" s="81" t="s">
        <v>1202</v>
      </c>
      <c r="I1050" s="81" t="s">
        <v>1201</v>
      </c>
      <c r="J1050" s="81" t="s">
        <v>2765</v>
      </c>
      <c r="K1050" s="81" t="s">
        <v>2764</v>
      </c>
      <c r="L1050" s="81" t="s">
        <v>1215</v>
      </c>
      <c r="M1050" s="81" t="s">
        <v>2863</v>
      </c>
      <c r="N1050" s="83">
        <f t="shared" si="16"/>
        <v>2069.1</v>
      </c>
      <c r="O1050" s="81" t="s">
        <v>1195</v>
      </c>
      <c r="P1050" s="81" t="s">
        <v>1194</v>
      </c>
      <c r="Q1050" s="81" t="s">
        <v>2761</v>
      </c>
      <c r="S1050" s="50" t="s">
        <v>3360</v>
      </c>
    </row>
    <row r="1051" spans="1:19" x14ac:dyDescent="0.2">
      <c r="A1051" s="81" t="s">
        <v>2182</v>
      </c>
      <c r="B1051" s="81" t="s">
        <v>1208</v>
      </c>
      <c r="C1051" s="81" t="s">
        <v>2181</v>
      </c>
      <c r="D1051" s="81" t="s">
        <v>1358</v>
      </c>
      <c r="E1051" s="81" t="s">
        <v>1357</v>
      </c>
      <c r="F1051" s="81" t="s">
        <v>1204</v>
      </c>
      <c r="G1051" s="81" t="s">
        <v>1203</v>
      </c>
      <c r="H1051" s="81" t="s">
        <v>1202</v>
      </c>
      <c r="I1051" s="81" t="s">
        <v>1201</v>
      </c>
      <c r="J1051" s="81" t="s">
        <v>2765</v>
      </c>
      <c r="K1051" s="81" t="s">
        <v>2764</v>
      </c>
      <c r="L1051" s="81" t="s">
        <v>1222</v>
      </c>
      <c r="M1051" s="81" t="s">
        <v>3054</v>
      </c>
      <c r="N1051" s="83">
        <f t="shared" si="16"/>
        <v>3199</v>
      </c>
      <c r="O1051" s="81" t="s">
        <v>1195</v>
      </c>
      <c r="P1051" s="81" t="s">
        <v>1194</v>
      </c>
      <c r="Q1051" s="81" t="s">
        <v>2761</v>
      </c>
      <c r="S1051" s="50" t="s">
        <v>3115</v>
      </c>
    </row>
    <row r="1052" spans="1:19" x14ac:dyDescent="0.2">
      <c r="A1052" s="81" t="s">
        <v>2182</v>
      </c>
      <c r="B1052" s="81" t="s">
        <v>1208</v>
      </c>
      <c r="C1052" s="81" t="s">
        <v>2181</v>
      </c>
      <c r="D1052" s="81" t="s">
        <v>1358</v>
      </c>
      <c r="E1052" s="81" t="s">
        <v>1357</v>
      </c>
      <c r="F1052" s="81" t="s">
        <v>1204</v>
      </c>
      <c r="G1052" s="81" t="s">
        <v>1203</v>
      </c>
      <c r="H1052" s="81" t="s">
        <v>1202</v>
      </c>
      <c r="I1052" s="81" t="s">
        <v>1201</v>
      </c>
      <c r="J1052" s="81" t="s">
        <v>2765</v>
      </c>
      <c r="K1052" s="81" t="s">
        <v>2764</v>
      </c>
      <c r="L1052" s="81" t="s">
        <v>1219</v>
      </c>
      <c r="M1052" s="81" t="s">
        <v>3119</v>
      </c>
      <c r="N1052" s="83">
        <f t="shared" si="16"/>
        <v>14999</v>
      </c>
      <c r="O1052" s="81" t="s">
        <v>1195</v>
      </c>
      <c r="P1052" s="81" t="s">
        <v>1194</v>
      </c>
      <c r="Q1052" s="81" t="s">
        <v>2771</v>
      </c>
      <c r="S1052" s="50" t="s">
        <v>3125</v>
      </c>
    </row>
    <row r="1053" spans="1:19" x14ac:dyDescent="0.2">
      <c r="A1053" s="81" t="s">
        <v>2182</v>
      </c>
      <c r="B1053" s="81" t="s">
        <v>1208</v>
      </c>
      <c r="C1053" s="81" t="s">
        <v>2181</v>
      </c>
      <c r="D1053" s="81" t="s">
        <v>1354</v>
      </c>
      <c r="E1053" s="81" t="s">
        <v>1353</v>
      </c>
      <c r="F1053" s="81" t="s">
        <v>1204</v>
      </c>
      <c r="G1053" s="81" t="s">
        <v>1203</v>
      </c>
      <c r="H1053" s="81" t="s">
        <v>1202</v>
      </c>
      <c r="I1053" s="81" t="s">
        <v>1201</v>
      </c>
      <c r="J1053" s="81" t="s">
        <v>2765</v>
      </c>
      <c r="K1053" s="81" t="s">
        <v>2764</v>
      </c>
      <c r="L1053" s="81" t="s">
        <v>1222</v>
      </c>
      <c r="M1053" s="81" t="s">
        <v>2859</v>
      </c>
      <c r="N1053" s="83">
        <f t="shared" si="16"/>
        <v>1420</v>
      </c>
      <c r="O1053" s="81" t="s">
        <v>1195</v>
      </c>
      <c r="P1053" s="81" t="s">
        <v>1194</v>
      </c>
      <c r="Q1053" s="81" t="s">
        <v>2761</v>
      </c>
      <c r="S1053" s="50" t="s">
        <v>3359</v>
      </c>
    </row>
    <row r="1054" spans="1:19" x14ac:dyDescent="0.2">
      <c r="A1054" s="81" t="s">
        <v>2182</v>
      </c>
      <c r="B1054" s="81" t="s">
        <v>1208</v>
      </c>
      <c r="C1054" s="81" t="s">
        <v>2181</v>
      </c>
      <c r="D1054" s="81" t="s">
        <v>1354</v>
      </c>
      <c r="E1054" s="81" t="s">
        <v>1353</v>
      </c>
      <c r="F1054" s="81" t="s">
        <v>1204</v>
      </c>
      <c r="G1054" s="81" t="s">
        <v>1203</v>
      </c>
      <c r="H1054" s="81" t="s">
        <v>1202</v>
      </c>
      <c r="I1054" s="81" t="s">
        <v>1201</v>
      </c>
      <c r="J1054" s="81" t="s">
        <v>2765</v>
      </c>
      <c r="K1054" s="81" t="s">
        <v>2764</v>
      </c>
      <c r="L1054" s="81" t="s">
        <v>1219</v>
      </c>
      <c r="M1054" s="81" t="s">
        <v>2857</v>
      </c>
      <c r="N1054" s="83">
        <f t="shared" si="16"/>
        <v>2717.5</v>
      </c>
      <c r="O1054" s="81" t="s">
        <v>1195</v>
      </c>
      <c r="P1054" s="81" t="s">
        <v>1194</v>
      </c>
      <c r="Q1054" s="81" t="s">
        <v>2761</v>
      </c>
      <c r="S1054" s="50" t="s">
        <v>3358</v>
      </c>
    </row>
    <row r="1055" spans="1:19" x14ac:dyDescent="0.2">
      <c r="A1055" s="81" t="s">
        <v>2182</v>
      </c>
      <c r="B1055" s="81" t="s">
        <v>1208</v>
      </c>
      <c r="C1055" s="81" t="s">
        <v>2181</v>
      </c>
      <c r="D1055" s="81" t="s">
        <v>1351</v>
      </c>
      <c r="E1055" s="81" t="s">
        <v>1350</v>
      </c>
      <c r="F1055" s="81" t="s">
        <v>1204</v>
      </c>
      <c r="G1055" s="81" t="s">
        <v>1203</v>
      </c>
      <c r="H1055" s="81" t="s">
        <v>1202</v>
      </c>
      <c r="I1055" s="81" t="s">
        <v>1201</v>
      </c>
      <c r="J1055" s="81" t="s">
        <v>2765</v>
      </c>
      <c r="K1055" s="81" t="s">
        <v>2764</v>
      </c>
      <c r="L1055" s="81" t="s">
        <v>1222</v>
      </c>
      <c r="M1055" s="81" t="s">
        <v>3357</v>
      </c>
      <c r="N1055" s="83">
        <f t="shared" si="16"/>
        <v>15999</v>
      </c>
      <c r="O1055" s="81" t="s">
        <v>1195</v>
      </c>
      <c r="P1055" s="81" t="s">
        <v>1194</v>
      </c>
      <c r="Q1055" s="81" t="s">
        <v>2771</v>
      </c>
      <c r="S1055" s="50" t="s">
        <v>3164</v>
      </c>
    </row>
    <row r="1056" spans="1:19" x14ac:dyDescent="0.2">
      <c r="A1056" s="81" t="s">
        <v>2182</v>
      </c>
      <c r="B1056" s="81" t="s">
        <v>1208</v>
      </c>
      <c r="C1056" s="81" t="s">
        <v>2181</v>
      </c>
      <c r="D1056" s="81" t="s">
        <v>1351</v>
      </c>
      <c r="E1056" s="81" t="s">
        <v>1350</v>
      </c>
      <c r="F1056" s="81" t="s">
        <v>1204</v>
      </c>
      <c r="G1056" s="81" t="s">
        <v>1203</v>
      </c>
      <c r="H1056" s="81" t="s">
        <v>1202</v>
      </c>
      <c r="I1056" s="81" t="s">
        <v>1201</v>
      </c>
      <c r="J1056" s="81" t="s">
        <v>2765</v>
      </c>
      <c r="K1056" s="81" t="s">
        <v>2764</v>
      </c>
      <c r="L1056" s="81" t="s">
        <v>1219</v>
      </c>
      <c r="M1056" s="81" t="s">
        <v>2853</v>
      </c>
      <c r="N1056" s="83">
        <f t="shared" si="16"/>
        <v>1550</v>
      </c>
      <c r="O1056" s="81" t="s">
        <v>1195</v>
      </c>
      <c r="P1056" s="81" t="s">
        <v>1194</v>
      </c>
      <c r="Q1056" s="81" t="s">
        <v>2761</v>
      </c>
      <c r="S1056" s="50" t="s">
        <v>3356</v>
      </c>
    </row>
    <row r="1057" spans="1:19" x14ac:dyDescent="0.2">
      <c r="A1057" s="81" t="s">
        <v>2182</v>
      </c>
      <c r="B1057" s="81" t="s">
        <v>1208</v>
      </c>
      <c r="C1057" s="81" t="s">
        <v>2181</v>
      </c>
      <c r="D1057" s="81" t="s">
        <v>1349</v>
      </c>
      <c r="E1057" s="81" t="s">
        <v>1348</v>
      </c>
      <c r="F1057" s="81" t="s">
        <v>1204</v>
      </c>
      <c r="G1057" s="81" t="s">
        <v>1203</v>
      </c>
      <c r="H1057" s="81" t="s">
        <v>1202</v>
      </c>
      <c r="I1057" s="81" t="s">
        <v>1201</v>
      </c>
      <c r="J1057" s="81" t="s">
        <v>2765</v>
      </c>
      <c r="K1057" s="81" t="s">
        <v>2764</v>
      </c>
      <c r="L1057" s="81" t="s">
        <v>1222</v>
      </c>
      <c r="M1057" s="81" t="s">
        <v>3355</v>
      </c>
      <c r="N1057" s="83">
        <f t="shared" si="16"/>
        <v>18239</v>
      </c>
      <c r="O1057" s="81" t="s">
        <v>1195</v>
      </c>
      <c r="P1057" s="81" t="s">
        <v>1194</v>
      </c>
      <c r="Q1057" s="81" t="s">
        <v>2771</v>
      </c>
      <c r="S1057" s="50" t="s">
        <v>3354</v>
      </c>
    </row>
    <row r="1058" spans="1:19" x14ac:dyDescent="0.2">
      <c r="A1058" s="81" t="s">
        <v>2182</v>
      </c>
      <c r="B1058" s="81" t="s">
        <v>1208</v>
      </c>
      <c r="C1058" s="81" t="s">
        <v>2181</v>
      </c>
      <c r="D1058" s="81" t="s">
        <v>1349</v>
      </c>
      <c r="E1058" s="81" t="s">
        <v>1348</v>
      </c>
      <c r="F1058" s="81" t="s">
        <v>1204</v>
      </c>
      <c r="G1058" s="81" t="s">
        <v>1203</v>
      </c>
      <c r="H1058" s="81" t="s">
        <v>1202</v>
      </c>
      <c r="I1058" s="81" t="s">
        <v>1201</v>
      </c>
      <c r="J1058" s="81" t="s">
        <v>2765</v>
      </c>
      <c r="K1058" s="81" t="s">
        <v>2764</v>
      </c>
      <c r="L1058" s="81" t="s">
        <v>1219</v>
      </c>
      <c r="M1058" s="81" t="s">
        <v>3353</v>
      </c>
      <c r="N1058" s="83">
        <f t="shared" si="16"/>
        <v>3687.64</v>
      </c>
      <c r="O1058" s="81" t="s">
        <v>1195</v>
      </c>
      <c r="P1058" s="81" t="s">
        <v>1194</v>
      </c>
      <c r="Q1058" s="81" t="s">
        <v>2761</v>
      </c>
      <c r="S1058" s="50" t="s">
        <v>3352</v>
      </c>
    </row>
    <row r="1059" spans="1:19" x14ac:dyDescent="0.2">
      <c r="A1059" s="81" t="s">
        <v>2182</v>
      </c>
      <c r="B1059" s="81" t="s">
        <v>1208</v>
      </c>
      <c r="C1059" s="81" t="s">
        <v>2181</v>
      </c>
      <c r="D1059" s="81" t="s">
        <v>1344</v>
      </c>
      <c r="E1059" s="81" t="s">
        <v>1343</v>
      </c>
      <c r="F1059" s="81" t="s">
        <v>1204</v>
      </c>
      <c r="G1059" s="81" t="s">
        <v>1203</v>
      </c>
      <c r="H1059" s="81" t="s">
        <v>1202</v>
      </c>
      <c r="I1059" s="81" t="s">
        <v>1201</v>
      </c>
      <c r="J1059" s="81" t="s">
        <v>2765</v>
      </c>
      <c r="K1059" s="81" t="s">
        <v>2764</v>
      </c>
      <c r="L1059" s="81" t="s">
        <v>1222</v>
      </c>
      <c r="M1059" s="81" t="s">
        <v>2992</v>
      </c>
      <c r="N1059" s="83">
        <f t="shared" si="16"/>
        <v>1957.5</v>
      </c>
      <c r="O1059" s="81" t="s">
        <v>1195</v>
      </c>
      <c r="P1059" s="81" t="s">
        <v>1194</v>
      </c>
      <c r="Q1059" s="81" t="s">
        <v>2761</v>
      </c>
      <c r="S1059" s="50" t="s">
        <v>3351</v>
      </c>
    </row>
    <row r="1060" spans="1:19" x14ac:dyDescent="0.2">
      <c r="A1060" s="81" t="s">
        <v>2182</v>
      </c>
      <c r="B1060" s="81" t="s">
        <v>1208</v>
      </c>
      <c r="C1060" s="81" t="s">
        <v>2181</v>
      </c>
      <c r="D1060" s="81" t="s">
        <v>1344</v>
      </c>
      <c r="E1060" s="81" t="s">
        <v>1343</v>
      </c>
      <c r="F1060" s="81" t="s">
        <v>1204</v>
      </c>
      <c r="G1060" s="81" t="s">
        <v>1203</v>
      </c>
      <c r="H1060" s="81" t="s">
        <v>1202</v>
      </c>
      <c r="I1060" s="81" t="s">
        <v>1201</v>
      </c>
      <c r="J1060" s="81" t="s">
        <v>2765</v>
      </c>
      <c r="K1060" s="81" t="s">
        <v>2764</v>
      </c>
      <c r="L1060" s="81" t="s">
        <v>1219</v>
      </c>
      <c r="M1060" s="81" t="s">
        <v>2845</v>
      </c>
      <c r="N1060" s="83">
        <f t="shared" si="16"/>
        <v>15999</v>
      </c>
      <c r="O1060" s="81" t="s">
        <v>1195</v>
      </c>
      <c r="P1060" s="81" t="s">
        <v>1194</v>
      </c>
      <c r="Q1060" s="81" t="s">
        <v>2771</v>
      </c>
      <c r="S1060" s="50" t="s">
        <v>3164</v>
      </c>
    </row>
    <row r="1061" spans="1:19" x14ac:dyDescent="0.2">
      <c r="A1061" s="81" t="s">
        <v>2182</v>
      </c>
      <c r="B1061" s="81" t="s">
        <v>1208</v>
      </c>
      <c r="C1061" s="81" t="s">
        <v>2181</v>
      </c>
      <c r="D1061" s="81" t="s">
        <v>1339</v>
      </c>
      <c r="E1061" s="81" t="s">
        <v>1338</v>
      </c>
      <c r="F1061" s="81" t="s">
        <v>1204</v>
      </c>
      <c r="G1061" s="81" t="s">
        <v>1203</v>
      </c>
      <c r="H1061" s="81" t="s">
        <v>1202</v>
      </c>
      <c r="I1061" s="81" t="s">
        <v>1201</v>
      </c>
      <c r="J1061" s="81" t="s">
        <v>2765</v>
      </c>
      <c r="K1061" s="81" t="s">
        <v>2764</v>
      </c>
      <c r="L1061" s="81" t="s">
        <v>1222</v>
      </c>
      <c r="M1061" s="81" t="s">
        <v>2843</v>
      </c>
      <c r="N1061" s="83">
        <f t="shared" si="16"/>
        <v>1500</v>
      </c>
      <c r="O1061" s="81" t="s">
        <v>1195</v>
      </c>
      <c r="P1061" s="81" t="s">
        <v>1194</v>
      </c>
      <c r="Q1061" s="81" t="s">
        <v>2761</v>
      </c>
      <c r="S1061" s="50" t="s">
        <v>3113</v>
      </c>
    </row>
    <row r="1062" spans="1:19" x14ac:dyDescent="0.2">
      <c r="A1062" s="81" t="s">
        <v>2182</v>
      </c>
      <c r="B1062" s="81" t="s">
        <v>1208</v>
      </c>
      <c r="C1062" s="81" t="s">
        <v>2181</v>
      </c>
      <c r="D1062" s="81" t="s">
        <v>1339</v>
      </c>
      <c r="E1062" s="81" t="s">
        <v>1338</v>
      </c>
      <c r="F1062" s="81" t="s">
        <v>1204</v>
      </c>
      <c r="G1062" s="81" t="s">
        <v>1203</v>
      </c>
      <c r="H1062" s="81" t="s">
        <v>1202</v>
      </c>
      <c r="I1062" s="81" t="s">
        <v>1201</v>
      </c>
      <c r="J1062" s="81" t="s">
        <v>2765</v>
      </c>
      <c r="K1062" s="81" t="s">
        <v>2764</v>
      </c>
      <c r="L1062" s="81" t="s">
        <v>1219</v>
      </c>
      <c r="M1062" s="81" t="s">
        <v>2841</v>
      </c>
      <c r="N1062" s="83">
        <f t="shared" si="16"/>
        <v>3199</v>
      </c>
      <c r="O1062" s="81" t="s">
        <v>1195</v>
      </c>
      <c r="P1062" s="81" t="s">
        <v>1194</v>
      </c>
      <c r="Q1062" s="81" t="s">
        <v>2761</v>
      </c>
      <c r="S1062" s="50" t="s">
        <v>3115</v>
      </c>
    </row>
    <row r="1063" spans="1:19" x14ac:dyDescent="0.2">
      <c r="A1063" s="81" t="s">
        <v>2182</v>
      </c>
      <c r="B1063" s="81" t="s">
        <v>1208</v>
      </c>
      <c r="C1063" s="81" t="s">
        <v>2181</v>
      </c>
      <c r="D1063" s="81" t="s">
        <v>1333</v>
      </c>
      <c r="E1063" s="81" t="s">
        <v>1332</v>
      </c>
      <c r="F1063" s="81" t="s">
        <v>1204</v>
      </c>
      <c r="G1063" s="81" t="s">
        <v>1203</v>
      </c>
      <c r="H1063" s="81" t="s">
        <v>1202</v>
      </c>
      <c r="I1063" s="81" t="s">
        <v>1201</v>
      </c>
      <c r="J1063" s="81" t="s">
        <v>2765</v>
      </c>
      <c r="K1063" s="81" t="s">
        <v>2764</v>
      </c>
      <c r="L1063" s="81" t="s">
        <v>1222</v>
      </c>
      <c r="M1063" s="81" t="s">
        <v>3112</v>
      </c>
      <c r="N1063" s="83">
        <f t="shared" si="16"/>
        <v>1789</v>
      </c>
      <c r="O1063" s="81" t="s">
        <v>1195</v>
      </c>
      <c r="P1063" s="81" t="s">
        <v>1194</v>
      </c>
      <c r="Q1063" s="81" t="s">
        <v>2761</v>
      </c>
      <c r="S1063" s="50" t="s">
        <v>3350</v>
      </c>
    </row>
    <row r="1064" spans="1:19" x14ac:dyDescent="0.2">
      <c r="A1064" s="81" t="s">
        <v>2182</v>
      </c>
      <c r="B1064" s="81" t="s">
        <v>1208</v>
      </c>
      <c r="C1064" s="81" t="s">
        <v>2181</v>
      </c>
      <c r="D1064" s="81" t="s">
        <v>1333</v>
      </c>
      <c r="E1064" s="81" t="s">
        <v>1332</v>
      </c>
      <c r="F1064" s="81" t="s">
        <v>1204</v>
      </c>
      <c r="G1064" s="81" t="s">
        <v>1203</v>
      </c>
      <c r="H1064" s="81" t="s">
        <v>1202</v>
      </c>
      <c r="I1064" s="81" t="s">
        <v>1201</v>
      </c>
      <c r="J1064" s="81" t="s">
        <v>2765</v>
      </c>
      <c r="K1064" s="81" t="s">
        <v>2764</v>
      </c>
      <c r="L1064" s="81" t="s">
        <v>1219</v>
      </c>
      <c r="M1064" s="81" t="s">
        <v>2837</v>
      </c>
      <c r="N1064" s="83">
        <f t="shared" si="16"/>
        <v>3500</v>
      </c>
      <c r="O1064" s="81" t="s">
        <v>1195</v>
      </c>
      <c r="P1064" s="81" t="s">
        <v>1194</v>
      </c>
      <c r="Q1064" s="81" t="s">
        <v>2761</v>
      </c>
      <c r="S1064" s="50" t="s">
        <v>3349</v>
      </c>
    </row>
    <row r="1065" spans="1:19" x14ac:dyDescent="0.2">
      <c r="A1065" s="81" t="s">
        <v>2182</v>
      </c>
      <c r="B1065" s="81" t="s">
        <v>1208</v>
      </c>
      <c r="C1065" s="81" t="s">
        <v>2181</v>
      </c>
      <c r="D1065" s="81" t="s">
        <v>1327</v>
      </c>
      <c r="E1065" s="81" t="s">
        <v>1326</v>
      </c>
      <c r="F1065" s="81" t="s">
        <v>1204</v>
      </c>
      <c r="G1065" s="81" t="s">
        <v>1203</v>
      </c>
      <c r="H1065" s="81" t="s">
        <v>1202</v>
      </c>
      <c r="I1065" s="81" t="s">
        <v>1201</v>
      </c>
      <c r="J1065" s="81" t="s">
        <v>2765</v>
      </c>
      <c r="K1065" s="81" t="s">
        <v>2764</v>
      </c>
      <c r="L1065" s="81" t="s">
        <v>1222</v>
      </c>
      <c r="M1065" s="81" t="s">
        <v>2835</v>
      </c>
      <c r="N1065" s="83">
        <f t="shared" si="16"/>
        <v>1690</v>
      </c>
      <c r="O1065" s="81" t="s">
        <v>1195</v>
      </c>
      <c r="P1065" s="81" t="s">
        <v>1194</v>
      </c>
      <c r="Q1065" s="81" t="s">
        <v>2761</v>
      </c>
      <c r="S1065" s="50" t="s">
        <v>2870</v>
      </c>
    </row>
    <row r="1066" spans="1:19" x14ac:dyDescent="0.2">
      <c r="A1066" s="81" t="s">
        <v>2182</v>
      </c>
      <c r="B1066" s="81" t="s">
        <v>1208</v>
      </c>
      <c r="C1066" s="81" t="s">
        <v>2181</v>
      </c>
      <c r="D1066" s="81" t="s">
        <v>1327</v>
      </c>
      <c r="E1066" s="81" t="s">
        <v>1326</v>
      </c>
      <c r="F1066" s="81" t="s">
        <v>1204</v>
      </c>
      <c r="G1066" s="81" t="s">
        <v>1203</v>
      </c>
      <c r="H1066" s="81" t="s">
        <v>1202</v>
      </c>
      <c r="I1066" s="81" t="s">
        <v>1201</v>
      </c>
      <c r="J1066" s="81" t="s">
        <v>2765</v>
      </c>
      <c r="K1066" s="81" t="s">
        <v>2764</v>
      </c>
      <c r="L1066" s="81" t="s">
        <v>1219</v>
      </c>
      <c r="M1066" s="81" t="s">
        <v>3348</v>
      </c>
      <c r="N1066" s="83">
        <f t="shared" si="16"/>
        <v>2774</v>
      </c>
      <c r="O1066" s="81" t="s">
        <v>1195</v>
      </c>
      <c r="P1066" s="81" t="s">
        <v>1194</v>
      </c>
      <c r="Q1066" s="81" t="s">
        <v>2761</v>
      </c>
      <c r="S1066" s="50" t="s">
        <v>2944</v>
      </c>
    </row>
    <row r="1067" spans="1:19" x14ac:dyDescent="0.2">
      <c r="A1067" s="81" t="s">
        <v>2182</v>
      </c>
      <c r="B1067" s="81" t="s">
        <v>1208</v>
      </c>
      <c r="C1067" s="81" t="s">
        <v>2181</v>
      </c>
      <c r="D1067" s="81" t="s">
        <v>1313</v>
      </c>
      <c r="E1067" s="81" t="s">
        <v>1312</v>
      </c>
      <c r="F1067" s="81" t="s">
        <v>1204</v>
      </c>
      <c r="G1067" s="81" t="s">
        <v>1203</v>
      </c>
      <c r="H1067" s="81" t="s">
        <v>1202</v>
      </c>
      <c r="I1067" s="81" t="s">
        <v>1201</v>
      </c>
      <c r="J1067" s="81" t="s">
        <v>2765</v>
      </c>
      <c r="K1067" s="81" t="s">
        <v>2764</v>
      </c>
      <c r="L1067" s="81" t="s">
        <v>1222</v>
      </c>
      <c r="M1067" s="81" t="s">
        <v>3347</v>
      </c>
      <c r="N1067" s="83">
        <f t="shared" si="16"/>
        <v>1499</v>
      </c>
      <c r="O1067" s="81" t="s">
        <v>1195</v>
      </c>
      <c r="P1067" s="81" t="s">
        <v>1194</v>
      </c>
      <c r="Q1067" s="81" t="s">
        <v>2761</v>
      </c>
      <c r="S1067" s="50" t="s">
        <v>2846</v>
      </c>
    </row>
    <row r="1068" spans="1:19" x14ac:dyDescent="0.2">
      <c r="A1068" s="81" t="s">
        <v>2182</v>
      </c>
      <c r="B1068" s="81" t="s">
        <v>1208</v>
      </c>
      <c r="C1068" s="81" t="s">
        <v>2181</v>
      </c>
      <c r="D1068" s="81" t="s">
        <v>1313</v>
      </c>
      <c r="E1068" s="81" t="s">
        <v>1312</v>
      </c>
      <c r="F1068" s="81" t="s">
        <v>1204</v>
      </c>
      <c r="G1068" s="81" t="s">
        <v>1203</v>
      </c>
      <c r="H1068" s="81" t="s">
        <v>1202</v>
      </c>
      <c r="I1068" s="81" t="s">
        <v>1201</v>
      </c>
      <c r="J1068" s="81" t="s">
        <v>2765</v>
      </c>
      <c r="K1068" s="81" t="s">
        <v>2764</v>
      </c>
      <c r="L1068" s="81" t="s">
        <v>1219</v>
      </c>
      <c r="M1068" s="81" t="s">
        <v>2829</v>
      </c>
      <c r="N1068" s="83">
        <f t="shared" si="16"/>
        <v>1643.5</v>
      </c>
      <c r="O1068" s="81" t="s">
        <v>1195</v>
      </c>
      <c r="P1068" s="81" t="s">
        <v>1194</v>
      </c>
      <c r="Q1068" s="81" t="s">
        <v>2761</v>
      </c>
      <c r="S1068" s="50" t="s">
        <v>3346</v>
      </c>
    </row>
    <row r="1069" spans="1:19" x14ac:dyDescent="0.2">
      <c r="A1069" s="81" t="s">
        <v>2182</v>
      </c>
      <c r="B1069" s="81" t="s">
        <v>1208</v>
      </c>
      <c r="C1069" s="81" t="s">
        <v>2181</v>
      </c>
      <c r="D1069" s="81" t="s">
        <v>1313</v>
      </c>
      <c r="E1069" s="81" t="s">
        <v>1312</v>
      </c>
      <c r="F1069" s="81" t="s">
        <v>1204</v>
      </c>
      <c r="G1069" s="81" t="s">
        <v>1203</v>
      </c>
      <c r="H1069" s="81" t="s">
        <v>1202</v>
      </c>
      <c r="I1069" s="81" t="s">
        <v>1201</v>
      </c>
      <c r="J1069" s="81" t="s">
        <v>2765</v>
      </c>
      <c r="K1069" s="81" t="s">
        <v>2764</v>
      </c>
      <c r="L1069" s="81" t="s">
        <v>1217</v>
      </c>
      <c r="M1069" s="81" t="s">
        <v>3345</v>
      </c>
      <c r="N1069" s="83">
        <f t="shared" si="16"/>
        <v>3687</v>
      </c>
      <c r="O1069" s="81" t="s">
        <v>1195</v>
      </c>
      <c r="P1069" s="81" t="s">
        <v>1194</v>
      </c>
      <c r="Q1069" s="81" t="s">
        <v>2761</v>
      </c>
      <c r="S1069" s="50" t="s">
        <v>3344</v>
      </c>
    </row>
    <row r="1070" spans="1:19" x14ac:dyDescent="0.2">
      <c r="A1070" s="81" t="s">
        <v>2182</v>
      </c>
      <c r="B1070" s="81" t="s">
        <v>1208</v>
      </c>
      <c r="C1070" s="81" t="s">
        <v>2181</v>
      </c>
      <c r="D1070" s="81" t="s">
        <v>1313</v>
      </c>
      <c r="E1070" s="81" t="s">
        <v>1312</v>
      </c>
      <c r="F1070" s="81" t="s">
        <v>1204</v>
      </c>
      <c r="G1070" s="81" t="s">
        <v>1203</v>
      </c>
      <c r="H1070" s="81" t="s">
        <v>1202</v>
      </c>
      <c r="I1070" s="81" t="s">
        <v>1201</v>
      </c>
      <c r="J1070" s="81" t="s">
        <v>2765</v>
      </c>
      <c r="K1070" s="81" t="s">
        <v>2764</v>
      </c>
      <c r="L1070" s="81" t="s">
        <v>1215</v>
      </c>
      <c r="M1070" s="81" t="s">
        <v>2826</v>
      </c>
      <c r="N1070" s="83">
        <f t="shared" si="16"/>
        <v>13949.5</v>
      </c>
      <c r="O1070" s="81" t="s">
        <v>1195</v>
      </c>
      <c r="P1070" s="81" t="s">
        <v>1194</v>
      </c>
      <c r="Q1070" s="81" t="s">
        <v>2771</v>
      </c>
      <c r="S1070" s="50" t="s">
        <v>3343</v>
      </c>
    </row>
    <row r="1071" spans="1:19" x14ac:dyDescent="0.2">
      <c r="A1071" s="81" t="s">
        <v>2182</v>
      </c>
      <c r="B1071" s="81" t="s">
        <v>1208</v>
      </c>
      <c r="C1071" s="81" t="s">
        <v>2181</v>
      </c>
      <c r="D1071" s="81" t="s">
        <v>1304</v>
      </c>
      <c r="E1071" s="81" t="s">
        <v>1303</v>
      </c>
      <c r="F1071" s="81" t="s">
        <v>1204</v>
      </c>
      <c r="G1071" s="81" t="s">
        <v>1203</v>
      </c>
      <c r="H1071" s="81" t="s">
        <v>1202</v>
      </c>
      <c r="I1071" s="81" t="s">
        <v>1201</v>
      </c>
      <c r="J1071" s="81" t="s">
        <v>2765</v>
      </c>
      <c r="K1071" s="81" t="s">
        <v>2764</v>
      </c>
      <c r="L1071" s="81" t="s">
        <v>1222</v>
      </c>
      <c r="M1071" s="81" t="s">
        <v>3105</v>
      </c>
      <c r="N1071" s="83">
        <f t="shared" si="16"/>
        <v>1980</v>
      </c>
      <c r="O1071" s="81" t="s">
        <v>1195</v>
      </c>
      <c r="P1071" s="81" t="s">
        <v>1194</v>
      </c>
      <c r="Q1071" s="81" t="s">
        <v>2761</v>
      </c>
      <c r="S1071" s="50" t="s">
        <v>3104</v>
      </c>
    </row>
    <row r="1072" spans="1:19" x14ac:dyDescent="0.2">
      <c r="A1072" s="81" t="s">
        <v>2182</v>
      </c>
      <c r="B1072" s="81" t="s">
        <v>1208</v>
      </c>
      <c r="C1072" s="81" t="s">
        <v>2181</v>
      </c>
      <c r="D1072" s="81" t="s">
        <v>1304</v>
      </c>
      <c r="E1072" s="81" t="s">
        <v>1303</v>
      </c>
      <c r="F1072" s="81" t="s">
        <v>1204</v>
      </c>
      <c r="G1072" s="81" t="s">
        <v>1203</v>
      </c>
      <c r="H1072" s="81" t="s">
        <v>1202</v>
      </c>
      <c r="I1072" s="81" t="s">
        <v>1201</v>
      </c>
      <c r="J1072" s="81" t="s">
        <v>2765</v>
      </c>
      <c r="K1072" s="81" t="s">
        <v>2764</v>
      </c>
      <c r="L1072" s="81" t="s">
        <v>1219</v>
      </c>
      <c r="M1072" s="81" t="s">
        <v>3054</v>
      </c>
      <c r="N1072" s="83">
        <f t="shared" si="16"/>
        <v>2899</v>
      </c>
      <c r="O1072" s="81" t="s">
        <v>1195</v>
      </c>
      <c r="P1072" s="81" t="s">
        <v>1194</v>
      </c>
      <c r="Q1072" s="81" t="s">
        <v>2761</v>
      </c>
      <c r="S1072" s="50" t="s">
        <v>3342</v>
      </c>
    </row>
    <row r="1073" spans="1:19" x14ac:dyDescent="0.2">
      <c r="A1073" s="81" t="s">
        <v>2182</v>
      </c>
      <c r="B1073" s="81" t="s">
        <v>1208</v>
      </c>
      <c r="C1073" s="81" t="s">
        <v>2181</v>
      </c>
      <c r="D1073" s="81" t="s">
        <v>1304</v>
      </c>
      <c r="E1073" s="81" t="s">
        <v>1303</v>
      </c>
      <c r="F1073" s="81" t="s">
        <v>1204</v>
      </c>
      <c r="G1073" s="81" t="s">
        <v>1203</v>
      </c>
      <c r="H1073" s="81" t="s">
        <v>1202</v>
      </c>
      <c r="I1073" s="81" t="s">
        <v>1201</v>
      </c>
      <c r="J1073" s="81" t="s">
        <v>2765</v>
      </c>
      <c r="K1073" s="81" t="s">
        <v>2764</v>
      </c>
      <c r="L1073" s="81" t="s">
        <v>1217</v>
      </c>
      <c r="M1073" s="81" t="s">
        <v>2820</v>
      </c>
      <c r="N1073" s="83">
        <f t="shared" si="16"/>
        <v>15999</v>
      </c>
      <c r="O1073" s="81" t="s">
        <v>1195</v>
      </c>
      <c r="P1073" s="81" t="s">
        <v>1194</v>
      </c>
      <c r="Q1073" s="81" t="s">
        <v>2771</v>
      </c>
      <c r="S1073" s="50" t="s">
        <v>3164</v>
      </c>
    </row>
    <row r="1074" spans="1:19" x14ac:dyDescent="0.2">
      <c r="A1074" s="81" t="s">
        <v>2182</v>
      </c>
      <c r="B1074" s="81" t="s">
        <v>1208</v>
      </c>
      <c r="C1074" s="81" t="s">
        <v>2181</v>
      </c>
      <c r="D1074" s="81" t="s">
        <v>1304</v>
      </c>
      <c r="E1074" s="81" t="s">
        <v>1303</v>
      </c>
      <c r="F1074" s="81" t="s">
        <v>1204</v>
      </c>
      <c r="G1074" s="81" t="s">
        <v>1203</v>
      </c>
      <c r="H1074" s="81" t="s">
        <v>1202</v>
      </c>
      <c r="I1074" s="81" t="s">
        <v>1201</v>
      </c>
      <c r="J1074" s="81" t="s">
        <v>2765</v>
      </c>
      <c r="K1074" s="81" t="s">
        <v>2764</v>
      </c>
      <c r="L1074" s="81" t="s">
        <v>1215</v>
      </c>
      <c r="M1074" s="81" t="s">
        <v>3341</v>
      </c>
      <c r="N1074" s="83">
        <f t="shared" si="16"/>
        <v>1750</v>
      </c>
      <c r="O1074" s="81" t="s">
        <v>1195</v>
      </c>
      <c r="P1074" s="81" t="s">
        <v>1194</v>
      </c>
      <c r="Q1074" s="81" t="s">
        <v>2761</v>
      </c>
      <c r="S1074" s="50" t="s">
        <v>2965</v>
      </c>
    </row>
    <row r="1075" spans="1:19" x14ac:dyDescent="0.2">
      <c r="A1075" s="81" t="s">
        <v>2182</v>
      </c>
      <c r="B1075" s="81" t="s">
        <v>1208</v>
      </c>
      <c r="C1075" s="81" t="s">
        <v>2181</v>
      </c>
      <c r="D1075" s="81" t="s">
        <v>1295</v>
      </c>
      <c r="E1075" s="81" t="s">
        <v>1294</v>
      </c>
      <c r="F1075" s="81" t="s">
        <v>1204</v>
      </c>
      <c r="G1075" s="81" t="s">
        <v>1203</v>
      </c>
      <c r="H1075" s="81" t="s">
        <v>1202</v>
      </c>
      <c r="I1075" s="81" t="s">
        <v>1201</v>
      </c>
      <c r="J1075" s="81" t="s">
        <v>2765</v>
      </c>
      <c r="K1075" s="81" t="s">
        <v>2764</v>
      </c>
      <c r="L1075" s="81" t="s">
        <v>1222</v>
      </c>
      <c r="M1075" s="81" t="s">
        <v>3340</v>
      </c>
      <c r="N1075" s="83">
        <f t="shared" si="16"/>
        <v>13749</v>
      </c>
      <c r="O1075" s="81" t="s">
        <v>1195</v>
      </c>
      <c r="P1075" s="81" t="s">
        <v>1194</v>
      </c>
      <c r="Q1075" s="81" t="s">
        <v>2771</v>
      </c>
      <c r="S1075" s="50" t="s">
        <v>3339</v>
      </c>
    </row>
    <row r="1076" spans="1:19" x14ac:dyDescent="0.2">
      <c r="A1076" s="81" t="s">
        <v>2182</v>
      </c>
      <c r="B1076" s="81" t="s">
        <v>1208</v>
      </c>
      <c r="C1076" s="81" t="s">
        <v>2181</v>
      </c>
      <c r="D1076" s="81" t="s">
        <v>1295</v>
      </c>
      <c r="E1076" s="81" t="s">
        <v>1294</v>
      </c>
      <c r="F1076" s="81" t="s">
        <v>1204</v>
      </c>
      <c r="G1076" s="81" t="s">
        <v>1203</v>
      </c>
      <c r="H1076" s="81" t="s">
        <v>1202</v>
      </c>
      <c r="I1076" s="81" t="s">
        <v>1201</v>
      </c>
      <c r="J1076" s="81" t="s">
        <v>2765</v>
      </c>
      <c r="K1076" s="81" t="s">
        <v>2764</v>
      </c>
      <c r="L1076" s="81" t="s">
        <v>1219</v>
      </c>
      <c r="M1076" s="81" t="s">
        <v>3338</v>
      </c>
      <c r="N1076" s="83">
        <f t="shared" si="16"/>
        <v>17499</v>
      </c>
      <c r="O1076" s="81" t="s">
        <v>1195</v>
      </c>
      <c r="P1076" s="81" t="s">
        <v>1194</v>
      </c>
      <c r="Q1076" s="81" t="s">
        <v>2771</v>
      </c>
      <c r="S1076" s="50" t="s">
        <v>3329</v>
      </c>
    </row>
    <row r="1077" spans="1:19" x14ac:dyDescent="0.2">
      <c r="A1077" s="81" t="s">
        <v>2182</v>
      </c>
      <c r="B1077" s="81" t="s">
        <v>1208</v>
      </c>
      <c r="C1077" s="81" t="s">
        <v>2181</v>
      </c>
      <c r="D1077" s="81" t="s">
        <v>1295</v>
      </c>
      <c r="E1077" s="81" t="s">
        <v>1294</v>
      </c>
      <c r="F1077" s="81" t="s">
        <v>1204</v>
      </c>
      <c r="G1077" s="81" t="s">
        <v>1203</v>
      </c>
      <c r="H1077" s="81" t="s">
        <v>1202</v>
      </c>
      <c r="I1077" s="81" t="s">
        <v>1201</v>
      </c>
      <c r="J1077" s="81" t="s">
        <v>2765</v>
      </c>
      <c r="K1077" s="81" t="s">
        <v>2764</v>
      </c>
      <c r="L1077" s="81" t="s">
        <v>1217</v>
      </c>
      <c r="M1077" s="81" t="s">
        <v>3337</v>
      </c>
      <c r="N1077" s="83">
        <f t="shared" si="16"/>
        <v>1849</v>
      </c>
      <c r="O1077" s="81" t="s">
        <v>1195</v>
      </c>
      <c r="P1077" s="81" t="s">
        <v>1194</v>
      </c>
      <c r="Q1077" s="81" t="s">
        <v>2761</v>
      </c>
      <c r="S1077" s="50" t="s">
        <v>3100</v>
      </c>
    </row>
    <row r="1078" spans="1:19" x14ac:dyDescent="0.2">
      <c r="A1078" s="81" t="s">
        <v>2182</v>
      </c>
      <c r="B1078" s="81" t="s">
        <v>1208</v>
      </c>
      <c r="C1078" s="81" t="s">
        <v>2181</v>
      </c>
      <c r="D1078" s="81" t="s">
        <v>1295</v>
      </c>
      <c r="E1078" s="81" t="s">
        <v>1294</v>
      </c>
      <c r="F1078" s="81" t="s">
        <v>1204</v>
      </c>
      <c r="G1078" s="81" t="s">
        <v>1203</v>
      </c>
      <c r="H1078" s="81" t="s">
        <v>1202</v>
      </c>
      <c r="I1078" s="81" t="s">
        <v>1201</v>
      </c>
      <c r="J1078" s="81" t="s">
        <v>2765</v>
      </c>
      <c r="K1078" s="81" t="s">
        <v>2764</v>
      </c>
      <c r="L1078" s="81" t="s">
        <v>1215</v>
      </c>
      <c r="M1078" s="81" t="s">
        <v>3336</v>
      </c>
      <c r="N1078" s="83">
        <f t="shared" si="16"/>
        <v>1499</v>
      </c>
      <c r="O1078" s="81" t="s">
        <v>1195</v>
      </c>
      <c r="P1078" s="81" t="s">
        <v>1194</v>
      </c>
      <c r="Q1078" s="81" t="s">
        <v>2761</v>
      </c>
      <c r="S1078" s="50" t="s">
        <v>2846</v>
      </c>
    </row>
    <row r="1079" spans="1:19" x14ac:dyDescent="0.2">
      <c r="A1079" s="81" t="s">
        <v>2182</v>
      </c>
      <c r="B1079" s="81" t="s">
        <v>1208</v>
      </c>
      <c r="C1079" s="81" t="s">
        <v>2181</v>
      </c>
      <c r="D1079" s="81" t="s">
        <v>1283</v>
      </c>
      <c r="E1079" s="81" t="s">
        <v>1282</v>
      </c>
      <c r="F1079" s="81" t="s">
        <v>1204</v>
      </c>
      <c r="G1079" s="81" t="s">
        <v>1203</v>
      </c>
      <c r="H1079" s="81" t="s">
        <v>1202</v>
      </c>
      <c r="I1079" s="81" t="s">
        <v>1201</v>
      </c>
      <c r="J1079" s="81" t="s">
        <v>2765</v>
      </c>
      <c r="K1079" s="81" t="s">
        <v>2764</v>
      </c>
      <c r="L1079" s="81" t="s">
        <v>1222</v>
      </c>
      <c r="M1079" s="81" t="s">
        <v>2810</v>
      </c>
      <c r="N1079" s="83">
        <f t="shared" si="16"/>
        <v>18798</v>
      </c>
      <c r="O1079" s="81" t="s">
        <v>1195</v>
      </c>
      <c r="P1079" s="81" t="s">
        <v>1194</v>
      </c>
      <c r="Q1079" s="81" t="s">
        <v>2771</v>
      </c>
      <c r="S1079" s="50" t="s">
        <v>3335</v>
      </c>
    </row>
    <row r="1080" spans="1:19" x14ac:dyDescent="0.2">
      <c r="A1080" s="81" t="s">
        <v>2182</v>
      </c>
      <c r="B1080" s="81" t="s">
        <v>1208</v>
      </c>
      <c r="C1080" s="81" t="s">
        <v>2181</v>
      </c>
      <c r="D1080" s="81" t="s">
        <v>1283</v>
      </c>
      <c r="E1080" s="81" t="s">
        <v>1282</v>
      </c>
      <c r="F1080" s="81" t="s">
        <v>1204</v>
      </c>
      <c r="G1080" s="81" t="s">
        <v>1203</v>
      </c>
      <c r="H1080" s="81" t="s">
        <v>1202</v>
      </c>
      <c r="I1080" s="81" t="s">
        <v>1201</v>
      </c>
      <c r="J1080" s="81" t="s">
        <v>2765</v>
      </c>
      <c r="K1080" s="81" t="s">
        <v>2764</v>
      </c>
      <c r="L1080" s="81" t="s">
        <v>1219</v>
      </c>
      <c r="M1080" s="81" t="s">
        <v>2808</v>
      </c>
      <c r="N1080" s="83">
        <f t="shared" si="16"/>
        <v>1555.32</v>
      </c>
      <c r="O1080" s="81" t="s">
        <v>1195</v>
      </c>
      <c r="P1080" s="81" t="s">
        <v>1194</v>
      </c>
      <c r="Q1080" s="81" t="s">
        <v>2761</v>
      </c>
      <c r="S1080" s="50" t="s">
        <v>3334</v>
      </c>
    </row>
    <row r="1081" spans="1:19" x14ac:dyDescent="0.2">
      <c r="A1081" s="81" t="s">
        <v>2182</v>
      </c>
      <c r="B1081" s="81" t="s">
        <v>1208</v>
      </c>
      <c r="C1081" s="81" t="s">
        <v>2181</v>
      </c>
      <c r="D1081" s="81" t="s">
        <v>1283</v>
      </c>
      <c r="E1081" s="81" t="s">
        <v>1282</v>
      </c>
      <c r="F1081" s="81" t="s">
        <v>1204</v>
      </c>
      <c r="G1081" s="81" t="s">
        <v>1203</v>
      </c>
      <c r="H1081" s="81" t="s">
        <v>1202</v>
      </c>
      <c r="I1081" s="81" t="s">
        <v>1201</v>
      </c>
      <c r="J1081" s="81" t="s">
        <v>2765</v>
      </c>
      <c r="K1081" s="81" t="s">
        <v>2764</v>
      </c>
      <c r="L1081" s="81" t="s">
        <v>1217</v>
      </c>
      <c r="M1081" s="81" t="s">
        <v>3333</v>
      </c>
      <c r="N1081" s="83">
        <f t="shared" si="16"/>
        <v>3637</v>
      </c>
      <c r="O1081" s="81" t="s">
        <v>1195</v>
      </c>
      <c r="P1081" s="81" t="s">
        <v>1194</v>
      </c>
      <c r="Q1081" s="81" t="s">
        <v>2761</v>
      </c>
      <c r="S1081" s="50" t="s">
        <v>3332</v>
      </c>
    </row>
    <row r="1082" spans="1:19" x14ac:dyDescent="0.2">
      <c r="A1082" s="81" t="s">
        <v>2182</v>
      </c>
      <c r="B1082" s="81" t="s">
        <v>1208</v>
      </c>
      <c r="C1082" s="81" t="s">
        <v>2181</v>
      </c>
      <c r="D1082" s="81" t="s">
        <v>1283</v>
      </c>
      <c r="E1082" s="81" t="s">
        <v>1282</v>
      </c>
      <c r="F1082" s="81" t="s">
        <v>1204</v>
      </c>
      <c r="G1082" s="81" t="s">
        <v>1203</v>
      </c>
      <c r="H1082" s="81" t="s">
        <v>1202</v>
      </c>
      <c r="I1082" s="81" t="s">
        <v>1201</v>
      </c>
      <c r="J1082" s="81" t="s">
        <v>2765</v>
      </c>
      <c r="K1082" s="81" t="s">
        <v>2764</v>
      </c>
      <c r="L1082" s="81" t="s">
        <v>1215</v>
      </c>
      <c r="M1082" s="81" t="s">
        <v>2804</v>
      </c>
      <c r="N1082" s="83">
        <f t="shared" si="16"/>
        <v>16064.92</v>
      </c>
      <c r="O1082" s="81" t="s">
        <v>1195</v>
      </c>
      <c r="P1082" s="81" t="s">
        <v>1194</v>
      </c>
      <c r="Q1082" s="81" t="s">
        <v>2771</v>
      </c>
      <c r="S1082" s="50" t="s">
        <v>3331</v>
      </c>
    </row>
    <row r="1083" spans="1:19" x14ac:dyDescent="0.2">
      <c r="A1083" s="81" t="s">
        <v>2182</v>
      </c>
      <c r="B1083" s="81" t="s">
        <v>1208</v>
      </c>
      <c r="C1083" s="81" t="s">
        <v>2181</v>
      </c>
      <c r="D1083" s="81" t="s">
        <v>1270</v>
      </c>
      <c r="E1083" s="81" t="s">
        <v>1269</v>
      </c>
      <c r="F1083" s="81" t="s">
        <v>1204</v>
      </c>
      <c r="G1083" s="81" t="s">
        <v>1203</v>
      </c>
      <c r="H1083" s="81" t="s">
        <v>1202</v>
      </c>
      <c r="I1083" s="81" t="s">
        <v>1201</v>
      </c>
      <c r="J1083" s="81" t="s">
        <v>2765</v>
      </c>
      <c r="K1083" s="81" t="s">
        <v>2764</v>
      </c>
      <c r="L1083" s="81" t="s">
        <v>1222</v>
      </c>
      <c r="M1083" s="81" t="s">
        <v>3094</v>
      </c>
      <c r="N1083" s="83">
        <f t="shared" si="16"/>
        <v>2099</v>
      </c>
      <c r="O1083" s="81" t="s">
        <v>1195</v>
      </c>
      <c r="P1083" s="81" t="s">
        <v>1194</v>
      </c>
      <c r="Q1083" s="81" t="s">
        <v>2761</v>
      </c>
      <c r="S1083" s="50" t="s">
        <v>2783</v>
      </c>
    </row>
    <row r="1084" spans="1:19" x14ac:dyDescent="0.2">
      <c r="A1084" s="81" t="s">
        <v>2182</v>
      </c>
      <c r="B1084" s="81" t="s">
        <v>1208</v>
      </c>
      <c r="C1084" s="81" t="s">
        <v>2181</v>
      </c>
      <c r="D1084" s="81" t="s">
        <v>1270</v>
      </c>
      <c r="E1084" s="81" t="s">
        <v>1269</v>
      </c>
      <c r="F1084" s="81" t="s">
        <v>1204</v>
      </c>
      <c r="G1084" s="81" t="s">
        <v>1203</v>
      </c>
      <c r="H1084" s="81" t="s">
        <v>1202</v>
      </c>
      <c r="I1084" s="81" t="s">
        <v>1201</v>
      </c>
      <c r="J1084" s="81" t="s">
        <v>2765</v>
      </c>
      <c r="K1084" s="81" t="s">
        <v>2764</v>
      </c>
      <c r="L1084" s="81" t="s">
        <v>1219</v>
      </c>
      <c r="M1084" s="81" t="s">
        <v>3330</v>
      </c>
      <c r="N1084" s="83">
        <f t="shared" si="16"/>
        <v>17499</v>
      </c>
      <c r="O1084" s="81" t="s">
        <v>1195</v>
      </c>
      <c r="P1084" s="81" t="s">
        <v>1194</v>
      </c>
      <c r="Q1084" s="81" t="s">
        <v>2771</v>
      </c>
      <c r="S1084" s="50" t="s">
        <v>3329</v>
      </c>
    </row>
    <row r="1085" spans="1:19" x14ac:dyDescent="0.2">
      <c r="A1085" s="81" t="s">
        <v>2182</v>
      </c>
      <c r="B1085" s="81" t="s">
        <v>1208</v>
      </c>
      <c r="C1085" s="81" t="s">
        <v>2181</v>
      </c>
      <c r="D1085" s="81" t="s">
        <v>1270</v>
      </c>
      <c r="E1085" s="81" t="s">
        <v>1269</v>
      </c>
      <c r="F1085" s="81" t="s">
        <v>1204</v>
      </c>
      <c r="G1085" s="81" t="s">
        <v>1203</v>
      </c>
      <c r="H1085" s="81" t="s">
        <v>1202</v>
      </c>
      <c r="I1085" s="81" t="s">
        <v>1201</v>
      </c>
      <c r="J1085" s="81" t="s">
        <v>2765</v>
      </c>
      <c r="K1085" s="81" t="s">
        <v>2764</v>
      </c>
      <c r="L1085" s="81" t="s">
        <v>1217</v>
      </c>
      <c r="M1085" s="81" t="s">
        <v>3328</v>
      </c>
      <c r="N1085" s="83">
        <f t="shared" si="16"/>
        <v>4670</v>
      </c>
      <c r="O1085" s="81" t="s">
        <v>1195</v>
      </c>
      <c r="P1085" s="81" t="s">
        <v>1194</v>
      </c>
      <c r="Q1085" s="81" t="s">
        <v>2761</v>
      </c>
      <c r="S1085" s="50" t="s">
        <v>3327</v>
      </c>
    </row>
    <row r="1086" spans="1:19" x14ac:dyDescent="0.2">
      <c r="A1086" s="81" t="s">
        <v>2182</v>
      </c>
      <c r="B1086" s="81" t="s">
        <v>1208</v>
      </c>
      <c r="C1086" s="81" t="s">
        <v>2181</v>
      </c>
      <c r="D1086" s="81" t="s">
        <v>1270</v>
      </c>
      <c r="E1086" s="81" t="s">
        <v>1269</v>
      </c>
      <c r="F1086" s="81" t="s">
        <v>1204</v>
      </c>
      <c r="G1086" s="81" t="s">
        <v>1203</v>
      </c>
      <c r="H1086" s="81" t="s">
        <v>1202</v>
      </c>
      <c r="I1086" s="81" t="s">
        <v>1201</v>
      </c>
      <c r="J1086" s="81" t="s">
        <v>2765</v>
      </c>
      <c r="K1086" s="81" t="s">
        <v>2764</v>
      </c>
      <c r="L1086" s="81" t="s">
        <v>1215</v>
      </c>
      <c r="M1086" s="81" t="s">
        <v>2940</v>
      </c>
      <c r="N1086" s="83">
        <f t="shared" si="16"/>
        <v>1537.45</v>
      </c>
      <c r="O1086" s="81" t="s">
        <v>1195</v>
      </c>
      <c r="P1086" s="81" t="s">
        <v>1194</v>
      </c>
      <c r="Q1086" s="81" t="s">
        <v>2761</v>
      </c>
      <c r="S1086" s="50" t="s">
        <v>3326</v>
      </c>
    </row>
    <row r="1087" spans="1:19" x14ac:dyDescent="0.2">
      <c r="A1087" s="81" t="s">
        <v>2182</v>
      </c>
      <c r="B1087" s="81" t="s">
        <v>1208</v>
      </c>
      <c r="C1087" s="81" t="s">
        <v>2181</v>
      </c>
      <c r="D1087" s="81" t="s">
        <v>1265</v>
      </c>
      <c r="E1087" s="81" t="s">
        <v>1264</v>
      </c>
      <c r="F1087" s="81" t="s">
        <v>1204</v>
      </c>
      <c r="G1087" s="81" t="s">
        <v>1203</v>
      </c>
      <c r="H1087" s="81" t="s">
        <v>1202</v>
      </c>
      <c r="I1087" s="81" t="s">
        <v>1201</v>
      </c>
      <c r="J1087" s="81" t="s">
        <v>2765</v>
      </c>
      <c r="K1087" s="81" t="s">
        <v>2764</v>
      </c>
      <c r="L1087" s="81" t="s">
        <v>1222</v>
      </c>
      <c r="M1087" s="81" t="s">
        <v>3268</v>
      </c>
      <c r="N1087" s="83">
        <f t="shared" si="16"/>
        <v>1350</v>
      </c>
      <c r="O1087" s="81" t="s">
        <v>1195</v>
      </c>
      <c r="P1087" s="81" t="s">
        <v>1194</v>
      </c>
      <c r="Q1087" s="81" t="s">
        <v>2761</v>
      </c>
      <c r="S1087" s="50" t="s">
        <v>2842</v>
      </c>
    </row>
    <row r="1088" spans="1:19" x14ac:dyDescent="0.2">
      <c r="A1088" s="81" t="s">
        <v>2182</v>
      </c>
      <c r="B1088" s="81" t="s">
        <v>1208</v>
      </c>
      <c r="C1088" s="81" t="s">
        <v>2181</v>
      </c>
      <c r="D1088" s="81" t="s">
        <v>1265</v>
      </c>
      <c r="E1088" s="81" t="s">
        <v>1264</v>
      </c>
      <c r="F1088" s="81" t="s">
        <v>1204</v>
      </c>
      <c r="G1088" s="81" t="s">
        <v>1203</v>
      </c>
      <c r="H1088" s="81" t="s">
        <v>1202</v>
      </c>
      <c r="I1088" s="81" t="s">
        <v>1201</v>
      </c>
      <c r="J1088" s="81" t="s">
        <v>2765</v>
      </c>
      <c r="K1088" s="81" t="s">
        <v>2764</v>
      </c>
      <c r="L1088" s="81" t="s">
        <v>1219</v>
      </c>
      <c r="M1088" s="81" t="s">
        <v>3325</v>
      </c>
      <c r="N1088" s="83">
        <f t="shared" si="16"/>
        <v>28999</v>
      </c>
      <c r="O1088" s="81" t="s">
        <v>1195</v>
      </c>
      <c r="P1088" s="81" t="s">
        <v>1194</v>
      </c>
      <c r="Q1088" s="81" t="s">
        <v>2771</v>
      </c>
      <c r="S1088" s="50" t="s">
        <v>3324</v>
      </c>
    </row>
    <row r="1089" spans="1:19" x14ac:dyDescent="0.2">
      <c r="A1089" s="81" t="s">
        <v>2182</v>
      </c>
      <c r="B1089" s="81" t="s">
        <v>1208</v>
      </c>
      <c r="C1089" s="81" t="s">
        <v>2181</v>
      </c>
      <c r="D1089" s="81" t="s">
        <v>1259</v>
      </c>
      <c r="E1089" s="81" t="s">
        <v>1258</v>
      </c>
      <c r="F1089" s="81" t="s">
        <v>1204</v>
      </c>
      <c r="G1089" s="81" t="s">
        <v>1203</v>
      </c>
      <c r="H1089" s="81" t="s">
        <v>1202</v>
      </c>
      <c r="I1089" s="81" t="s">
        <v>1201</v>
      </c>
      <c r="J1089" s="81" t="s">
        <v>2765</v>
      </c>
      <c r="K1089" s="81" t="s">
        <v>2764</v>
      </c>
      <c r="L1089" s="81" t="s">
        <v>1222</v>
      </c>
      <c r="M1089" s="81" t="s">
        <v>3086</v>
      </c>
      <c r="N1089" s="83">
        <f t="shared" si="16"/>
        <v>2387.0300000000002</v>
      </c>
      <c r="O1089" s="81" t="s">
        <v>1195</v>
      </c>
      <c r="P1089" s="81" t="s">
        <v>1194</v>
      </c>
      <c r="Q1089" s="81" t="s">
        <v>2761</v>
      </c>
      <c r="S1089" s="50" t="s">
        <v>3323</v>
      </c>
    </row>
    <row r="1090" spans="1:19" x14ac:dyDescent="0.2">
      <c r="A1090" s="81" t="s">
        <v>2182</v>
      </c>
      <c r="B1090" s="81" t="s">
        <v>1208</v>
      </c>
      <c r="C1090" s="81" t="s">
        <v>2181</v>
      </c>
      <c r="D1090" s="81" t="s">
        <v>1259</v>
      </c>
      <c r="E1090" s="81" t="s">
        <v>1258</v>
      </c>
      <c r="F1090" s="81" t="s">
        <v>1204</v>
      </c>
      <c r="G1090" s="81" t="s">
        <v>1203</v>
      </c>
      <c r="H1090" s="81" t="s">
        <v>1202</v>
      </c>
      <c r="I1090" s="81" t="s">
        <v>1201</v>
      </c>
      <c r="J1090" s="81" t="s">
        <v>2765</v>
      </c>
      <c r="K1090" s="81" t="s">
        <v>2764</v>
      </c>
      <c r="L1090" s="81" t="s">
        <v>1219</v>
      </c>
      <c r="M1090" s="81" t="s">
        <v>3322</v>
      </c>
      <c r="N1090" s="83">
        <f t="shared" si="16"/>
        <v>3009.12</v>
      </c>
      <c r="O1090" s="81" t="s">
        <v>1195</v>
      </c>
      <c r="P1090" s="81" t="s">
        <v>1194</v>
      </c>
      <c r="Q1090" s="81" t="s">
        <v>2776</v>
      </c>
      <c r="S1090" s="50" t="s">
        <v>3321</v>
      </c>
    </row>
    <row r="1091" spans="1:19" x14ac:dyDescent="0.2">
      <c r="A1091" s="81" t="s">
        <v>2182</v>
      </c>
      <c r="B1091" s="81" t="s">
        <v>1208</v>
      </c>
      <c r="C1091" s="81" t="s">
        <v>2181</v>
      </c>
      <c r="D1091" s="81" t="s">
        <v>1240</v>
      </c>
      <c r="E1091" s="81" t="s">
        <v>1239</v>
      </c>
      <c r="F1091" s="81" t="s">
        <v>1204</v>
      </c>
      <c r="G1091" s="81" t="s">
        <v>1203</v>
      </c>
      <c r="H1091" s="81" t="s">
        <v>1202</v>
      </c>
      <c r="I1091" s="81" t="s">
        <v>1201</v>
      </c>
      <c r="J1091" s="81" t="s">
        <v>2765</v>
      </c>
      <c r="K1091" s="81" t="s">
        <v>2764</v>
      </c>
      <c r="L1091" s="81" t="s">
        <v>1222</v>
      </c>
      <c r="M1091" s="81" t="s">
        <v>3320</v>
      </c>
      <c r="N1091" s="83">
        <f t="shared" si="16"/>
        <v>2840.84</v>
      </c>
      <c r="O1091" s="81" t="s">
        <v>1195</v>
      </c>
      <c r="P1091" s="81" t="s">
        <v>1194</v>
      </c>
      <c r="Q1091" s="81" t="s">
        <v>2761</v>
      </c>
      <c r="S1091" s="50" t="s">
        <v>3319</v>
      </c>
    </row>
    <row r="1092" spans="1:19" x14ac:dyDescent="0.2">
      <c r="A1092" s="81" t="s">
        <v>2182</v>
      </c>
      <c r="B1092" s="81" t="s">
        <v>1208</v>
      </c>
      <c r="C1092" s="81" t="s">
        <v>2181</v>
      </c>
      <c r="D1092" s="81" t="s">
        <v>1240</v>
      </c>
      <c r="E1092" s="81" t="s">
        <v>1239</v>
      </c>
      <c r="F1092" s="81" t="s">
        <v>1204</v>
      </c>
      <c r="G1092" s="81" t="s">
        <v>1203</v>
      </c>
      <c r="H1092" s="81" t="s">
        <v>1202</v>
      </c>
      <c r="I1092" s="81" t="s">
        <v>1201</v>
      </c>
      <c r="J1092" s="81" t="s">
        <v>2765</v>
      </c>
      <c r="K1092" s="81" t="s">
        <v>2764</v>
      </c>
      <c r="L1092" s="81" t="s">
        <v>1219</v>
      </c>
      <c r="M1092" s="81" t="s">
        <v>3082</v>
      </c>
      <c r="N1092" s="83">
        <f t="shared" si="16"/>
        <v>2099</v>
      </c>
      <c r="O1092" s="81" t="s">
        <v>1195</v>
      </c>
      <c r="P1092" s="81" t="s">
        <v>1194</v>
      </c>
      <c r="Q1092" s="81" t="s">
        <v>2761</v>
      </c>
      <c r="S1092" s="50" t="s">
        <v>2783</v>
      </c>
    </row>
    <row r="1093" spans="1:19" x14ac:dyDescent="0.2">
      <c r="A1093" s="81" t="s">
        <v>2182</v>
      </c>
      <c r="B1093" s="81" t="s">
        <v>1208</v>
      </c>
      <c r="C1093" s="81" t="s">
        <v>2181</v>
      </c>
      <c r="D1093" s="81" t="s">
        <v>1240</v>
      </c>
      <c r="E1093" s="81" t="s">
        <v>1239</v>
      </c>
      <c r="F1093" s="81" t="s">
        <v>1204</v>
      </c>
      <c r="G1093" s="81" t="s">
        <v>1203</v>
      </c>
      <c r="H1093" s="81" t="s">
        <v>1202</v>
      </c>
      <c r="I1093" s="81" t="s">
        <v>1201</v>
      </c>
      <c r="J1093" s="81" t="s">
        <v>2765</v>
      </c>
      <c r="K1093" s="81" t="s">
        <v>2764</v>
      </c>
      <c r="L1093" s="81" t="s">
        <v>1217</v>
      </c>
      <c r="M1093" s="81" t="s">
        <v>3081</v>
      </c>
      <c r="N1093" s="83">
        <f t="shared" si="16"/>
        <v>1553</v>
      </c>
      <c r="O1093" s="81" t="s">
        <v>1195</v>
      </c>
      <c r="P1093" s="81" t="s">
        <v>1194</v>
      </c>
      <c r="Q1093" s="81" t="s">
        <v>2761</v>
      </c>
      <c r="S1093" s="50" t="s">
        <v>3080</v>
      </c>
    </row>
    <row r="1094" spans="1:19" x14ac:dyDescent="0.2">
      <c r="A1094" s="81" t="s">
        <v>2182</v>
      </c>
      <c r="B1094" s="81" t="s">
        <v>1208</v>
      </c>
      <c r="C1094" s="81" t="s">
        <v>2181</v>
      </c>
      <c r="D1094" s="81" t="s">
        <v>1240</v>
      </c>
      <c r="E1094" s="81" t="s">
        <v>1239</v>
      </c>
      <c r="F1094" s="81" t="s">
        <v>1204</v>
      </c>
      <c r="G1094" s="81" t="s">
        <v>1203</v>
      </c>
      <c r="H1094" s="81" t="s">
        <v>1202</v>
      </c>
      <c r="I1094" s="81" t="s">
        <v>1201</v>
      </c>
      <c r="J1094" s="81" t="s">
        <v>2765</v>
      </c>
      <c r="K1094" s="81" t="s">
        <v>2764</v>
      </c>
      <c r="L1094" s="81" t="s">
        <v>1215</v>
      </c>
      <c r="M1094" s="81" t="s">
        <v>3318</v>
      </c>
      <c r="N1094" s="83">
        <f t="shared" si="16"/>
        <v>15990</v>
      </c>
      <c r="O1094" s="81" t="s">
        <v>1195</v>
      </c>
      <c r="P1094" s="81" t="s">
        <v>1194</v>
      </c>
      <c r="Q1094" s="81" t="s">
        <v>2771</v>
      </c>
      <c r="S1094" s="50" t="s">
        <v>3317</v>
      </c>
    </row>
    <row r="1095" spans="1:19" x14ac:dyDescent="0.2">
      <c r="A1095" s="81" t="s">
        <v>2182</v>
      </c>
      <c r="B1095" s="81" t="s">
        <v>1208</v>
      </c>
      <c r="C1095" s="81" t="s">
        <v>2181</v>
      </c>
      <c r="D1095" s="81" t="s">
        <v>1233</v>
      </c>
      <c r="E1095" s="81" t="s">
        <v>1232</v>
      </c>
      <c r="F1095" s="81" t="s">
        <v>1204</v>
      </c>
      <c r="G1095" s="81" t="s">
        <v>1203</v>
      </c>
      <c r="H1095" s="81" t="s">
        <v>1202</v>
      </c>
      <c r="I1095" s="81" t="s">
        <v>1201</v>
      </c>
      <c r="J1095" s="81" t="s">
        <v>2765</v>
      </c>
      <c r="K1095" s="81" t="s">
        <v>2764</v>
      </c>
      <c r="L1095" s="81" t="s">
        <v>1222</v>
      </c>
      <c r="M1095" s="81" t="s">
        <v>3077</v>
      </c>
      <c r="N1095" s="83">
        <f t="shared" si="16"/>
        <v>1570</v>
      </c>
      <c r="O1095" s="81" t="s">
        <v>1195</v>
      </c>
      <c r="P1095" s="81" t="s">
        <v>1194</v>
      </c>
      <c r="Q1095" s="81" t="s">
        <v>2761</v>
      </c>
      <c r="S1095" s="50" t="s">
        <v>3316</v>
      </c>
    </row>
    <row r="1096" spans="1:19" x14ac:dyDescent="0.2">
      <c r="A1096" s="81" t="s">
        <v>2182</v>
      </c>
      <c r="B1096" s="81" t="s">
        <v>1208</v>
      </c>
      <c r="C1096" s="81" t="s">
        <v>2181</v>
      </c>
      <c r="D1096" s="81" t="s">
        <v>1233</v>
      </c>
      <c r="E1096" s="81" t="s">
        <v>1232</v>
      </c>
      <c r="F1096" s="81" t="s">
        <v>1204</v>
      </c>
      <c r="G1096" s="81" t="s">
        <v>1203</v>
      </c>
      <c r="H1096" s="81" t="s">
        <v>1202</v>
      </c>
      <c r="I1096" s="81" t="s">
        <v>1201</v>
      </c>
      <c r="J1096" s="81" t="s">
        <v>2765</v>
      </c>
      <c r="K1096" s="81" t="s">
        <v>2764</v>
      </c>
      <c r="L1096" s="81" t="s">
        <v>1219</v>
      </c>
      <c r="M1096" s="81" t="s">
        <v>3315</v>
      </c>
      <c r="N1096" s="83">
        <f t="shared" si="16"/>
        <v>3244.5</v>
      </c>
      <c r="O1096" s="81" t="s">
        <v>1195</v>
      </c>
      <c r="P1096" s="81" t="s">
        <v>1194</v>
      </c>
      <c r="Q1096" s="81" t="s">
        <v>2761</v>
      </c>
      <c r="S1096" s="50" t="s">
        <v>3314</v>
      </c>
    </row>
    <row r="1097" spans="1:19" x14ac:dyDescent="0.2">
      <c r="A1097" s="81" t="s">
        <v>2182</v>
      </c>
      <c r="B1097" s="81" t="s">
        <v>1208</v>
      </c>
      <c r="C1097" s="81" t="s">
        <v>2181</v>
      </c>
      <c r="D1097" s="81" t="s">
        <v>1226</v>
      </c>
      <c r="E1097" s="81" t="s">
        <v>1225</v>
      </c>
      <c r="F1097" s="81" t="s">
        <v>1204</v>
      </c>
      <c r="G1097" s="81" t="s">
        <v>1203</v>
      </c>
      <c r="H1097" s="81" t="s">
        <v>1202</v>
      </c>
      <c r="I1097" s="81" t="s">
        <v>1201</v>
      </c>
      <c r="J1097" s="81" t="s">
        <v>2765</v>
      </c>
      <c r="K1097" s="81" t="s">
        <v>2764</v>
      </c>
      <c r="L1097" s="81" t="s">
        <v>1222</v>
      </c>
      <c r="M1097" s="81" t="s">
        <v>3313</v>
      </c>
      <c r="N1097" s="83">
        <f t="shared" ref="N1097:N1160" si="17">VALUE(S1097)</f>
        <v>16999</v>
      </c>
      <c r="O1097" s="81" t="s">
        <v>1195</v>
      </c>
      <c r="P1097" s="81" t="s">
        <v>1194</v>
      </c>
      <c r="Q1097" s="81" t="s">
        <v>2771</v>
      </c>
      <c r="S1097" s="50" t="s">
        <v>3312</v>
      </c>
    </row>
    <row r="1098" spans="1:19" x14ac:dyDescent="0.2">
      <c r="A1098" s="81" t="s">
        <v>2182</v>
      </c>
      <c r="B1098" s="81" t="s">
        <v>1208</v>
      </c>
      <c r="C1098" s="81" t="s">
        <v>2181</v>
      </c>
      <c r="D1098" s="81" t="s">
        <v>1226</v>
      </c>
      <c r="E1098" s="81" t="s">
        <v>1225</v>
      </c>
      <c r="F1098" s="81" t="s">
        <v>1204</v>
      </c>
      <c r="G1098" s="81" t="s">
        <v>1203</v>
      </c>
      <c r="H1098" s="81" t="s">
        <v>1202</v>
      </c>
      <c r="I1098" s="81" t="s">
        <v>1201</v>
      </c>
      <c r="J1098" s="81" t="s">
        <v>2765</v>
      </c>
      <c r="K1098" s="81" t="s">
        <v>2764</v>
      </c>
      <c r="L1098" s="81" t="s">
        <v>1219</v>
      </c>
      <c r="M1098" s="81" t="s">
        <v>3072</v>
      </c>
      <c r="N1098" s="83">
        <f t="shared" si="17"/>
        <v>2429</v>
      </c>
      <c r="O1098" s="81" t="s">
        <v>1195</v>
      </c>
      <c r="P1098" s="81" t="s">
        <v>1194</v>
      </c>
      <c r="Q1098" s="81" t="s">
        <v>2761</v>
      </c>
      <c r="S1098" s="50" t="s">
        <v>3311</v>
      </c>
    </row>
    <row r="1099" spans="1:19" x14ac:dyDescent="0.2">
      <c r="A1099" s="81" t="s">
        <v>2182</v>
      </c>
      <c r="B1099" s="81" t="s">
        <v>1208</v>
      </c>
      <c r="C1099" s="81" t="s">
        <v>2181</v>
      </c>
      <c r="D1099" s="81" t="s">
        <v>1206</v>
      </c>
      <c r="E1099" s="81" t="s">
        <v>1205</v>
      </c>
      <c r="F1099" s="81" t="s">
        <v>1204</v>
      </c>
      <c r="G1099" s="81" t="s">
        <v>1203</v>
      </c>
      <c r="H1099" s="81" t="s">
        <v>1202</v>
      </c>
      <c r="I1099" s="81" t="s">
        <v>1201</v>
      </c>
      <c r="J1099" s="81" t="s">
        <v>2765</v>
      </c>
      <c r="K1099" s="81" t="s">
        <v>2764</v>
      </c>
      <c r="L1099" s="81" t="s">
        <v>1222</v>
      </c>
      <c r="M1099" s="81" t="s">
        <v>3310</v>
      </c>
      <c r="N1099" s="83">
        <f t="shared" si="17"/>
        <v>1931</v>
      </c>
      <c r="O1099" s="81" t="s">
        <v>1195</v>
      </c>
      <c r="P1099" s="81" t="s">
        <v>1194</v>
      </c>
      <c r="Q1099" s="81" t="s">
        <v>2761</v>
      </c>
      <c r="S1099" s="50" t="s">
        <v>3309</v>
      </c>
    </row>
    <row r="1100" spans="1:19" x14ac:dyDescent="0.2">
      <c r="A1100" s="81" t="s">
        <v>2182</v>
      </c>
      <c r="B1100" s="81" t="s">
        <v>1208</v>
      </c>
      <c r="C1100" s="81" t="s">
        <v>2181</v>
      </c>
      <c r="D1100" s="81" t="s">
        <v>1206</v>
      </c>
      <c r="E1100" s="81" t="s">
        <v>1205</v>
      </c>
      <c r="F1100" s="81" t="s">
        <v>1204</v>
      </c>
      <c r="G1100" s="81" t="s">
        <v>1203</v>
      </c>
      <c r="H1100" s="81" t="s">
        <v>1202</v>
      </c>
      <c r="I1100" s="81" t="s">
        <v>1201</v>
      </c>
      <c r="J1100" s="81" t="s">
        <v>2765</v>
      </c>
      <c r="K1100" s="81" t="s">
        <v>2764</v>
      </c>
      <c r="L1100" s="81" t="s">
        <v>1219</v>
      </c>
      <c r="M1100" s="81" t="s">
        <v>3308</v>
      </c>
      <c r="N1100" s="83">
        <f t="shared" si="17"/>
        <v>2799</v>
      </c>
      <c r="O1100" s="81" t="s">
        <v>1195</v>
      </c>
      <c r="P1100" s="81" t="s">
        <v>1194</v>
      </c>
      <c r="Q1100" s="81" t="s">
        <v>2761</v>
      </c>
      <c r="S1100" s="50" t="s">
        <v>2762</v>
      </c>
    </row>
    <row r="1101" spans="1:19" x14ac:dyDescent="0.2">
      <c r="A1101" s="51" t="s">
        <v>2182</v>
      </c>
      <c r="B1101" s="51" t="s">
        <v>1573</v>
      </c>
      <c r="C1101" s="51" t="s">
        <v>2630</v>
      </c>
      <c r="D1101" s="51" t="s">
        <v>1573</v>
      </c>
      <c r="E1101" s="51" t="s">
        <v>1572</v>
      </c>
      <c r="F1101" s="51" t="s">
        <v>1204</v>
      </c>
      <c r="G1101" s="51" t="s">
        <v>1203</v>
      </c>
      <c r="H1101" s="51" t="s">
        <v>1202</v>
      </c>
      <c r="I1101" s="51" t="s">
        <v>1201</v>
      </c>
      <c r="J1101" s="51" t="s">
        <v>2765</v>
      </c>
      <c r="K1101" s="51" t="s">
        <v>2764</v>
      </c>
      <c r="L1101" s="51" t="s">
        <v>1222</v>
      </c>
      <c r="M1101" s="51" t="s">
        <v>3260</v>
      </c>
      <c r="N1101" s="83">
        <f t="shared" si="17"/>
        <v>1999</v>
      </c>
      <c r="O1101" s="51" t="s">
        <v>1195</v>
      </c>
      <c r="P1101" s="51" t="s">
        <v>1194</v>
      </c>
      <c r="Q1101" s="51" t="s">
        <v>2761</v>
      </c>
      <c r="S1101" s="50" t="s">
        <v>2787</v>
      </c>
    </row>
    <row r="1102" spans="1:19" x14ac:dyDescent="0.2">
      <c r="A1102" s="51" t="s">
        <v>2182</v>
      </c>
      <c r="B1102" s="51" t="s">
        <v>1573</v>
      </c>
      <c r="C1102" s="51" t="s">
        <v>2630</v>
      </c>
      <c r="D1102" s="51" t="s">
        <v>1573</v>
      </c>
      <c r="E1102" s="51" t="s">
        <v>1572</v>
      </c>
      <c r="F1102" s="51" t="s">
        <v>1204</v>
      </c>
      <c r="G1102" s="51" t="s">
        <v>1203</v>
      </c>
      <c r="H1102" s="51" t="s">
        <v>1202</v>
      </c>
      <c r="I1102" s="51" t="s">
        <v>1201</v>
      </c>
      <c r="J1102" s="51" t="s">
        <v>2765</v>
      </c>
      <c r="K1102" s="51" t="s">
        <v>2764</v>
      </c>
      <c r="L1102" s="51" t="s">
        <v>1219</v>
      </c>
      <c r="M1102" s="51" t="s">
        <v>3069</v>
      </c>
      <c r="N1102" s="83">
        <f t="shared" si="17"/>
        <v>2099</v>
      </c>
      <c r="O1102" s="51" t="s">
        <v>1195</v>
      </c>
      <c r="P1102" s="51" t="s">
        <v>1194</v>
      </c>
      <c r="Q1102" s="51" t="s">
        <v>2761</v>
      </c>
      <c r="S1102" s="50" t="s">
        <v>2783</v>
      </c>
    </row>
    <row r="1103" spans="1:19" x14ac:dyDescent="0.2">
      <c r="A1103" s="51" t="s">
        <v>2182</v>
      </c>
      <c r="B1103" s="51" t="s">
        <v>1573</v>
      </c>
      <c r="C1103" s="51" t="s">
        <v>2630</v>
      </c>
      <c r="D1103" s="51" t="s">
        <v>1573</v>
      </c>
      <c r="E1103" s="51" t="s">
        <v>1572</v>
      </c>
      <c r="F1103" s="51" t="s">
        <v>1204</v>
      </c>
      <c r="G1103" s="51" t="s">
        <v>1203</v>
      </c>
      <c r="H1103" s="51" t="s">
        <v>1202</v>
      </c>
      <c r="I1103" s="51" t="s">
        <v>1201</v>
      </c>
      <c r="J1103" s="51" t="s">
        <v>2765</v>
      </c>
      <c r="K1103" s="51" t="s">
        <v>2764</v>
      </c>
      <c r="L1103" s="51" t="s">
        <v>1217</v>
      </c>
      <c r="M1103" s="51" t="s">
        <v>3067</v>
      </c>
      <c r="N1103" s="83">
        <f t="shared" si="17"/>
        <v>2199</v>
      </c>
      <c r="O1103" s="51" t="s">
        <v>1195</v>
      </c>
      <c r="P1103" s="51" t="s">
        <v>1194</v>
      </c>
      <c r="Q1103" s="51" t="s">
        <v>2761</v>
      </c>
      <c r="S1103" s="50" t="s">
        <v>2830</v>
      </c>
    </row>
    <row r="1104" spans="1:19" x14ac:dyDescent="0.2">
      <c r="A1104" s="51" t="s">
        <v>2182</v>
      </c>
      <c r="B1104" s="51" t="s">
        <v>1573</v>
      </c>
      <c r="C1104" s="51" t="s">
        <v>2630</v>
      </c>
      <c r="D1104" s="51" t="s">
        <v>1573</v>
      </c>
      <c r="E1104" s="51" t="s">
        <v>1572</v>
      </c>
      <c r="F1104" s="51" t="s">
        <v>1204</v>
      </c>
      <c r="G1104" s="51" t="s">
        <v>1203</v>
      </c>
      <c r="H1104" s="51" t="s">
        <v>1202</v>
      </c>
      <c r="I1104" s="51" t="s">
        <v>1201</v>
      </c>
      <c r="J1104" s="51" t="s">
        <v>2765</v>
      </c>
      <c r="K1104" s="51" t="s">
        <v>2764</v>
      </c>
      <c r="L1104" s="51" t="s">
        <v>1215</v>
      </c>
      <c r="M1104" s="51" t="s">
        <v>3066</v>
      </c>
      <c r="N1104" s="83">
        <f t="shared" si="17"/>
        <v>1484.8</v>
      </c>
      <c r="O1104" s="51" t="s">
        <v>1195</v>
      </c>
      <c r="P1104" s="51" t="s">
        <v>1194</v>
      </c>
      <c r="Q1104" s="51" t="s">
        <v>2761</v>
      </c>
      <c r="S1104" s="50" t="s">
        <v>3065</v>
      </c>
    </row>
    <row r="1105" spans="1:19" x14ac:dyDescent="0.2">
      <c r="A1105" s="51" t="s">
        <v>2182</v>
      </c>
      <c r="B1105" s="51" t="s">
        <v>1573</v>
      </c>
      <c r="C1105" s="51" t="s">
        <v>2630</v>
      </c>
      <c r="D1105" s="51" t="s">
        <v>1573</v>
      </c>
      <c r="E1105" s="51" t="s">
        <v>1572</v>
      </c>
      <c r="F1105" s="51" t="s">
        <v>1204</v>
      </c>
      <c r="G1105" s="51" t="s">
        <v>1203</v>
      </c>
      <c r="H1105" s="51" t="s">
        <v>1202</v>
      </c>
      <c r="I1105" s="51" t="s">
        <v>1201</v>
      </c>
      <c r="J1105" s="51" t="s">
        <v>2765</v>
      </c>
      <c r="K1105" s="51" t="s">
        <v>2764</v>
      </c>
      <c r="L1105" s="51" t="s">
        <v>1212</v>
      </c>
      <c r="M1105" s="51" t="s">
        <v>3259</v>
      </c>
      <c r="N1105" s="83">
        <f t="shared" si="17"/>
        <v>5264.9</v>
      </c>
      <c r="O1105" s="51" t="s">
        <v>1195</v>
      </c>
      <c r="P1105" s="51" t="s">
        <v>1194</v>
      </c>
      <c r="Q1105" s="51" t="s">
        <v>2761</v>
      </c>
      <c r="S1105" s="50" t="s">
        <v>3307</v>
      </c>
    </row>
    <row r="1106" spans="1:19" x14ac:dyDescent="0.2">
      <c r="A1106" s="51" t="s">
        <v>2182</v>
      </c>
      <c r="B1106" s="51" t="s">
        <v>1573</v>
      </c>
      <c r="C1106" s="51" t="s">
        <v>2630</v>
      </c>
      <c r="D1106" s="51" t="s">
        <v>1573</v>
      </c>
      <c r="E1106" s="51" t="s">
        <v>1572</v>
      </c>
      <c r="F1106" s="51" t="s">
        <v>1204</v>
      </c>
      <c r="G1106" s="51" t="s">
        <v>1203</v>
      </c>
      <c r="H1106" s="51" t="s">
        <v>1202</v>
      </c>
      <c r="I1106" s="51" t="s">
        <v>1201</v>
      </c>
      <c r="J1106" s="51" t="s">
        <v>2765</v>
      </c>
      <c r="K1106" s="51" t="s">
        <v>2764</v>
      </c>
      <c r="L1106" s="51" t="s">
        <v>1198</v>
      </c>
      <c r="M1106" s="51" t="s">
        <v>3062</v>
      </c>
      <c r="N1106" s="83">
        <f t="shared" si="17"/>
        <v>5950</v>
      </c>
      <c r="O1106" s="51" t="s">
        <v>1195</v>
      </c>
      <c r="P1106" s="51" t="s">
        <v>1194</v>
      </c>
      <c r="Q1106" s="51" t="s">
        <v>2761</v>
      </c>
      <c r="S1106" s="50" t="s">
        <v>3306</v>
      </c>
    </row>
    <row r="1107" spans="1:19" x14ac:dyDescent="0.2">
      <c r="A1107" s="51" t="s">
        <v>2182</v>
      </c>
      <c r="B1107" s="51" t="s">
        <v>1573</v>
      </c>
      <c r="C1107" s="51" t="s">
        <v>2630</v>
      </c>
      <c r="D1107" s="51" t="s">
        <v>1573</v>
      </c>
      <c r="E1107" s="51" t="s">
        <v>1572</v>
      </c>
      <c r="F1107" s="51" t="s">
        <v>1204</v>
      </c>
      <c r="G1107" s="51" t="s">
        <v>1203</v>
      </c>
      <c r="H1107" s="51" t="s">
        <v>1202</v>
      </c>
      <c r="I1107" s="51" t="s">
        <v>1201</v>
      </c>
      <c r="J1107" s="51" t="s">
        <v>2765</v>
      </c>
      <c r="K1107" s="51" t="s">
        <v>2764</v>
      </c>
      <c r="L1107" s="51" t="s">
        <v>1251</v>
      </c>
      <c r="M1107" s="51" t="s">
        <v>3257</v>
      </c>
      <c r="N1107" s="83">
        <f t="shared" si="17"/>
        <v>1440</v>
      </c>
      <c r="O1107" s="51" t="s">
        <v>1195</v>
      </c>
      <c r="P1107" s="51" t="s">
        <v>1194</v>
      </c>
      <c r="Q1107" s="51" t="s">
        <v>2761</v>
      </c>
      <c r="S1107" s="50" t="s">
        <v>3305</v>
      </c>
    </row>
    <row r="1108" spans="1:19" x14ac:dyDescent="0.2">
      <c r="A1108" s="51" t="s">
        <v>2182</v>
      </c>
      <c r="B1108" s="51" t="s">
        <v>1573</v>
      </c>
      <c r="C1108" s="51" t="s">
        <v>2630</v>
      </c>
      <c r="D1108" s="51" t="s">
        <v>1573</v>
      </c>
      <c r="E1108" s="51" t="s">
        <v>1572</v>
      </c>
      <c r="F1108" s="51" t="s">
        <v>1204</v>
      </c>
      <c r="G1108" s="51" t="s">
        <v>1203</v>
      </c>
      <c r="H1108" s="51" t="s">
        <v>1202</v>
      </c>
      <c r="I1108" s="51" t="s">
        <v>1201</v>
      </c>
      <c r="J1108" s="51" t="s">
        <v>2765</v>
      </c>
      <c r="K1108" s="51" t="s">
        <v>2764</v>
      </c>
      <c r="L1108" s="51" t="s">
        <v>1248</v>
      </c>
      <c r="M1108" s="51" t="s">
        <v>3060</v>
      </c>
      <c r="N1108" s="83">
        <f t="shared" si="17"/>
        <v>1071</v>
      </c>
      <c r="O1108" s="51" t="s">
        <v>1195</v>
      </c>
      <c r="P1108" s="51" t="s">
        <v>1194</v>
      </c>
      <c r="Q1108" s="51" t="s">
        <v>2761</v>
      </c>
      <c r="S1108" s="50" t="s">
        <v>3304</v>
      </c>
    </row>
    <row r="1109" spans="1:19" x14ac:dyDescent="0.2">
      <c r="A1109" s="51" t="s">
        <v>2182</v>
      </c>
      <c r="B1109" s="51" t="s">
        <v>1573</v>
      </c>
      <c r="C1109" s="51" t="s">
        <v>2630</v>
      </c>
      <c r="D1109" s="51" t="s">
        <v>1573</v>
      </c>
      <c r="E1109" s="51" t="s">
        <v>1572</v>
      </c>
      <c r="F1109" s="51" t="s">
        <v>1204</v>
      </c>
      <c r="G1109" s="51" t="s">
        <v>1203</v>
      </c>
      <c r="H1109" s="51" t="s">
        <v>1202</v>
      </c>
      <c r="I1109" s="51" t="s">
        <v>1201</v>
      </c>
      <c r="J1109" s="51" t="s">
        <v>2765</v>
      </c>
      <c r="K1109" s="51" t="s">
        <v>2764</v>
      </c>
      <c r="L1109" s="51" t="s">
        <v>1246</v>
      </c>
      <c r="M1109" s="51" t="s">
        <v>3254</v>
      </c>
      <c r="N1109" s="83">
        <f t="shared" si="17"/>
        <v>2208.25</v>
      </c>
      <c r="O1109" s="51" t="s">
        <v>1195</v>
      </c>
      <c r="P1109" s="51" t="s">
        <v>1194</v>
      </c>
      <c r="Q1109" s="51" t="s">
        <v>2761</v>
      </c>
      <c r="S1109" s="50" t="s">
        <v>3303</v>
      </c>
    </row>
    <row r="1110" spans="1:19" x14ac:dyDescent="0.2">
      <c r="A1110" s="51" t="s">
        <v>2182</v>
      </c>
      <c r="B1110" s="51" t="s">
        <v>1573</v>
      </c>
      <c r="C1110" s="51" t="s">
        <v>2630</v>
      </c>
      <c r="D1110" s="51" t="s">
        <v>1573</v>
      </c>
      <c r="E1110" s="51" t="s">
        <v>1572</v>
      </c>
      <c r="F1110" s="51" t="s">
        <v>1204</v>
      </c>
      <c r="G1110" s="51" t="s">
        <v>1203</v>
      </c>
      <c r="H1110" s="51" t="s">
        <v>1202</v>
      </c>
      <c r="I1110" s="51" t="s">
        <v>1201</v>
      </c>
      <c r="J1110" s="51" t="s">
        <v>2765</v>
      </c>
      <c r="K1110" s="51" t="s">
        <v>2764</v>
      </c>
      <c r="L1110" s="51" t="s">
        <v>1244</v>
      </c>
      <c r="M1110" s="51" t="s">
        <v>3039</v>
      </c>
      <c r="N1110" s="83">
        <f t="shared" si="17"/>
        <v>1638.54</v>
      </c>
      <c r="O1110" s="51" t="s">
        <v>1195</v>
      </c>
      <c r="P1110" s="51" t="s">
        <v>1194</v>
      </c>
      <c r="Q1110" s="51" t="s">
        <v>2761</v>
      </c>
      <c r="S1110" s="50" t="s">
        <v>3302</v>
      </c>
    </row>
    <row r="1111" spans="1:19" x14ac:dyDescent="0.2">
      <c r="A1111" s="51" t="s">
        <v>2182</v>
      </c>
      <c r="B1111" s="51" t="s">
        <v>1573</v>
      </c>
      <c r="C1111" s="51" t="s">
        <v>2630</v>
      </c>
      <c r="D1111" s="51" t="s">
        <v>1573</v>
      </c>
      <c r="E1111" s="51" t="s">
        <v>1572</v>
      </c>
      <c r="F1111" s="51" t="s">
        <v>1204</v>
      </c>
      <c r="G1111" s="51" t="s">
        <v>1203</v>
      </c>
      <c r="H1111" s="51" t="s">
        <v>1202</v>
      </c>
      <c r="I1111" s="51" t="s">
        <v>1201</v>
      </c>
      <c r="J1111" s="51" t="s">
        <v>2765</v>
      </c>
      <c r="K1111" s="51" t="s">
        <v>2764</v>
      </c>
      <c r="L1111" s="51" t="s">
        <v>1242</v>
      </c>
      <c r="M1111" s="51" t="s">
        <v>3039</v>
      </c>
      <c r="N1111" s="83">
        <f t="shared" si="17"/>
        <v>1298</v>
      </c>
      <c r="O1111" s="51" t="s">
        <v>1195</v>
      </c>
      <c r="P1111" s="51" t="s">
        <v>1194</v>
      </c>
      <c r="Q1111" s="51" t="s">
        <v>2761</v>
      </c>
      <c r="S1111" s="50" t="s">
        <v>3055</v>
      </c>
    </row>
    <row r="1112" spans="1:19" x14ac:dyDescent="0.2">
      <c r="A1112" s="51" t="s">
        <v>2182</v>
      </c>
      <c r="B1112" s="51" t="s">
        <v>1573</v>
      </c>
      <c r="C1112" s="51" t="s">
        <v>2630</v>
      </c>
      <c r="D1112" s="51" t="s">
        <v>1573</v>
      </c>
      <c r="E1112" s="51" t="s">
        <v>1572</v>
      </c>
      <c r="F1112" s="51" t="s">
        <v>1204</v>
      </c>
      <c r="G1112" s="51" t="s">
        <v>1203</v>
      </c>
      <c r="H1112" s="51" t="s">
        <v>1202</v>
      </c>
      <c r="I1112" s="51" t="s">
        <v>1201</v>
      </c>
      <c r="J1112" s="51" t="s">
        <v>2765</v>
      </c>
      <c r="K1112" s="51" t="s">
        <v>2764</v>
      </c>
      <c r="L1112" s="51" t="s">
        <v>1238</v>
      </c>
      <c r="M1112" s="51" t="s">
        <v>3054</v>
      </c>
      <c r="N1112" s="83">
        <f t="shared" si="17"/>
        <v>2679</v>
      </c>
      <c r="O1112" s="51" t="s">
        <v>1195</v>
      </c>
      <c r="P1112" s="51" t="s">
        <v>1194</v>
      </c>
      <c r="Q1112" s="51" t="s">
        <v>2761</v>
      </c>
      <c r="S1112" s="50" t="s">
        <v>3251</v>
      </c>
    </row>
    <row r="1113" spans="1:19" x14ac:dyDescent="0.2">
      <c r="A1113" s="51" t="s">
        <v>2182</v>
      </c>
      <c r="B1113" s="51" t="s">
        <v>1573</v>
      </c>
      <c r="C1113" s="51" t="s">
        <v>2630</v>
      </c>
      <c r="D1113" s="51" t="s">
        <v>1573</v>
      </c>
      <c r="E1113" s="51" t="s">
        <v>1572</v>
      </c>
      <c r="F1113" s="51" t="s">
        <v>1204</v>
      </c>
      <c r="G1113" s="51" t="s">
        <v>1203</v>
      </c>
      <c r="H1113" s="51" t="s">
        <v>1202</v>
      </c>
      <c r="I1113" s="51" t="s">
        <v>1201</v>
      </c>
      <c r="J1113" s="51" t="s">
        <v>2765</v>
      </c>
      <c r="K1113" s="51" t="s">
        <v>2764</v>
      </c>
      <c r="L1113" s="51" t="s">
        <v>1488</v>
      </c>
      <c r="M1113" s="51" t="s">
        <v>3052</v>
      </c>
      <c r="N1113" s="83">
        <f t="shared" si="17"/>
        <v>1698</v>
      </c>
      <c r="O1113" s="51" t="s">
        <v>1195</v>
      </c>
      <c r="P1113" s="51" t="s">
        <v>1194</v>
      </c>
      <c r="Q1113" s="51" t="s">
        <v>2761</v>
      </c>
      <c r="S1113" s="50" t="s">
        <v>2781</v>
      </c>
    </row>
    <row r="1114" spans="1:19" x14ac:dyDescent="0.2">
      <c r="A1114" s="51" t="s">
        <v>2182</v>
      </c>
      <c r="B1114" s="51" t="s">
        <v>1573</v>
      </c>
      <c r="C1114" s="51" t="s">
        <v>2630</v>
      </c>
      <c r="D1114" s="51" t="s">
        <v>1573</v>
      </c>
      <c r="E1114" s="51" t="s">
        <v>1572</v>
      </c>
      <c r="F1114" s="51" t="s">
        <v>1204</v>
      </c>
      <c r="G1114" s="51" t="s">
        <v>1203</v>
      </c>
      <c r="H1114" s="51" t="s">
        <v>1202</v>
      </c>
      <c r="I1114" s="51" t="s">
        <v>1201</v>
      </c>
      <c r="J1114" s="51" t="s">
        <v>2765</v>
      </c>
      <c r="K1114" s="51" t="s">
        <v>2764</v>
      </c>
      <c r="L1114" s="51" t="s">
        <v>1486</v>
      </c>
      <c r="M1114" s="51" t="s">
        <v>3250</v>
      </c>
      <c r="N1114" s="83">
        <f t="shared" si="17"/>
        <v>1509</v>
      </c>
      <c r="O1114" s="51" t="s">
        <v>1195</v>
      </c>
      <c r="P1114" s="51" t="s">
        <v>1194</v>
      </c>
      <c r="Q1114" s="51" t="s">
        <v>2761</v>
      </c>
      <c r="S1114" s="50" t="s">
        <v>3249</v>
      </c>
    </row>
    <row r="1115" spans="1:19" x14ac:dyDescent="0.2">
      <c r="A1115" s="51" t="s">
        <v>2182</v>
      </c>
      <c r="B1115" s="51" t="s">
        <v>1573</v>
      </c>
      <c r="C1115" s="51" t="s">
        <v>2630</v>
      </c>
      <c r="D1115" s="51" t="s">
        <v>1573</v>
      </c>
      <c r="E1115" s="51" t="s">
        <v>1572</v>
      </c>
      <c r="F1115" s="51" t="s">
        <v>1204</v>
      </c>
      <c r="G1115" s="51" t="s">
        <v>1203</v>
      </c>
      <c r="H1115" s="51" t="s">
        <v>1202</v>
      </c>
      <c r="I1115" s="51" t="s">
        <v>1201</v>
      </c>
      <c r="J1115" s="51" t="s">
        <v>2765</v>
      </c>
      <c r="K1115" s="51" t="s">
        <v>2764</v>
      </c>
      <c r="L1115" s="51" t="s">
        <v>1484</v>
      </c>
      <c r="M1115" s="51" t="s">
        <v>3248</v>
      </c>
      <c r="N1115" s="83">
        <f t="shared" si="17"/>
        <v>4129.1099999999997</v>
      </c>
      <c r="O1115" s="51" t="s">
        <v>1195</v>
      </c>
      <c r="P1115" s="51" t="s">
        <v>3246</v>
      </c>
      <c r="Q1115" s="51" t="s">
        <v>2761</v>
      </c>
      <c r="S1115" s="50" t="s">
        <v>3301</v>
      </c>
    </row>
    <row r="1116" spans="1:19" x14ac:dyDescent="0.2">
      <c r="A1116" s="51" t="s">
        <v>2182</v>
      </c>
      <c r="B1116" s="51" t="s">
        <v>1573</v>
      </c>
      <c r="C1116" s="51" t="s">
        <v>2630</v>
      </c>
      <c r="D1116" s="51" t="s">
        <v>1573</v>
      </c>
      <c r="E1116" s="51" t="s">
        <v>1572</v>
      </c>
      <c r="F1116" s="51" t="s">
        <v>1204</v>
      </c>
      <c r="G1116" s="51" t="s">
        <v>1203</v>
      </c>
      <c r="H1116" s="51" t="s">
        <v>1202</v>
      </c>
      <c r="I1116" s="51" t="s">
        <v>1201</v>
      </c>
      <c r="J1116" s="51" t="s">
        <v>2765</v>
      </c>
      <c r="K1116" s="51" t="s">
        <v>2764</v>
      </c>
      <c r="L1116" s="51" t="s">
        <v>1482</v>
      </c>
      <c r="M1116" s="51" t="s">
        <v>3047</v>
      </c>
      <c r="N1116" s="83">
        <f t="shared" si="17"/>
        <v>2477.0500000000002</v>
      </c>
      <c r="O1116" s="51" t="s">
        <v>1195</v>
      </c>
      <c r="P1116" s="51" t="s">
        <v>1194</v>
      </c>
      <c r="Q1116" s="51" t="s">
        <v>2761</v>
      </c>
      <c r="S1116" s="50" t="s">
        <v>3300</v>
      </c>
    </row>
    <row r="1117" spans="1:19" x14ac:dyDescent="0.2">
      <c r="A1117" s="51" t="s">
        <v>2182</v>
      </c>
      <c r="B1117" s="51" t="s">
        <v>1573</v>
      </c>
      <c r="C1117" s="51" t="s">
        <v>2630</v>
      </c>
      <c r="D1117" s="51" t="s">
        <v>1573</v>
      </c>
      <c r="E1117" s="51" t="s">
        <v>1572</v>
      </c>
      <c r="F1117" s="51" t="s">
        <v>1204</v>
      </c>
      <c r="G1117" s="51" t="s">
        <v>1203</v>
      </c>
      <c r="H1117" s="51" t="s">
        <v>1202</v>
      </c>
      <c r="I1117" s="51" t="s">
        <v>1201</v>
      </c>
      <c r="J1117" s="51" t="s">
        <v>2765</v>
      </c>
      <c r="K1117" s="51" t="s">
        <v>2764</v>
      </c>
      <c r="L1117" s="51" t="s">
        <v>1481</v>
      </c>
      <c r="M1117" s="51" t="s">
        <v>3045</v>
      </c>
      <c r="N1117" s="83">
        <f t="shared" si="17"/>
        <v>1698</v>
      </c>
      <c r="O1117" s="51" t="s">
        <v>1195</v>
      </c>
      <c r="P1117" s="51" t="s">
        <v>1194</v>
      </c>
      <c r="Q1117" s="51" t="s">
        <v>2761</v>
      </c>
      <c r="S1117" s="50" t="s">
        <v>2781</v>
      </c>
    </row>
    <row r="1118" spans="1:19" x14ac:dyDescent="0.2">
      <c r="A1118" s="51" t="s">
        <v>2182</v>
      </c>
      <c r="B1118" s="51" t="s">
        <v>1573</v>
      </c>
      <c r="C1118" s="51" t="s">
        <v>2630</v>
      </c>
      <c r="D1118" s="51" t="s">
        <v>1573</v>
      </c>
      <c r="E1118" s="51" t="s">
        <v>1572</v>
      </c>
      <c r="F1118" s="51" t="s">
        <v>1204</v>
      </c>
      <c r="G1118" s="51" t="s">
        <v>1203</v>
      </c>
      <c r="H1118" s="51" t="s">
        <v>1202</v>
      </c>
      <c r="I1118" s="51" t="s">
        <v>1201</v>
      </c>
      <c r="J1118" s="51" t="s">
        <v>2765</v>
      </c>
      <c r="K1118" s="51" t="s">
        <v>2764</v>
      </c>
      <c r="L1118" s="51" t="s">
        <v>1478</v>
      </c>
      <c r="M1118" s="51" t="s">
        <v>3043</v>
      </c>
      <c r="N1118" s="83">
        <f t="shared" si="17"/>
        <v>1248</v>
      </c>
      <c r="O1118" s="51" t="s">
        <v>1195</v>
      </c>
      <c r="P1118" s="51" t="s">
        <v>1194</v>
      </c>
      <c r="Q1118" s="51" t="s">
        <v>2761</v>
      </c>
      <c r="S1118" s="50" t="s">
        <v>3042</v>
      </c>
    </row>
    <row r="1119" spans="1:19" x14ac:dyDescent="0.2">
      <c r="A1119" s="51" t="s">
        <v>2182</v>
      </c>
      <c r="B1119" s="51" t="s">
        <v>1573</v>
      </c>
      <c r="C1119" s="51" t="s">
        <v>2630</v>
      </c>
      <c r="D1119" s="51" t="s">
        <v>1573</v>
      </c>
      <c r="E1119" s="51" t="s">
        <v>1572</v>
      </c>
      <c r="F1119" s="51" t="s">
        <v>1204</v>
      </c>
      <c r="G1119" s="51" t="s">
        <v>1203</v>
      </c>
      <c r="H1119" s="51" t="s">
        <v>1202</v>
      </c>
      <c r="I1119" s="51" t="s">
        <v>1201</v>
      </c>
      <c r="J1119" s="51" t="s">
        <v>2765</v>
      </c>
      <c r="K1119" s="51" t="s">
        <v>2764</v>
      </c>
      <c r="L1119" s="51" t="s">
        <v>1535</v>
      </c>
      <c r="M1119" s="51" t="s">
        <v>3041</v>
      </c>
      <c r="N1119" s="83">
        <f t="shared" si="17"/>
        <v>1273</v>
      </c>
      <c r="O1119" s="51" t="s">
        <v>1195</v>
      </c>
      <c r="P1119" s="51" t="s">
        <v>1194</v>
      </c>
      <c r="Q1119" s="51" t="s">
        <v>2761</v>
      </c>
      <c r="S1119" s="50" t="s">
        <v>3299</v>
      </c>
    </row>
    <row r="1120" spans="1:19" x14ac:dyDescent="0.2">
      <c r="A1120" s="51" t="s">
        <v>2182</v>
      </c>
      <c r="B1120" s="51" t="s">
        <v>1573</v>
      </c>
      <c r="C1120" s="51" t="s">
        <v>2630</v>
      </c>
      <c r="D1120" s="51" t="s">
        <v>1573</v>
      </c>
      <c r="E1120" s="51" t="s">
        <v>1572</v>
      </c>
      <c r="F1120" s="51" t="s">
        <v>1204</v>
      </c>
      <c r="G1120" s="51" t="s">
        <v>1203</v>
      </c>
      <c r="H1120" s="51" t="s">
        <v>1202</v>
      </c>
      <c r="I1120" s="51" t="s">
        <v>1201</v>
      </c>
      <c r="J1120" s="51" t="s">
        <v>2765</v>
      </c>
      <c r="K1120" s="51" t="s">
        <v>2764</v>
      </c>
      <c r="L1120" s="51" t="s">
        <v>1533</v>
      </c>
      <c r="M1120" s="51" t="s">
        <v>3057</v>
      </c>
      <c r="N1120" s="83">
        <f t="shared" si="17"/>
        <v>1272.22</v>
      </c>
      <c r="O1120" s="51" t="s">
        <v>1195</v>
      </c>
      <c r="P1120" s="51" t="s">
        <v>1194</v>
      </c>
      <c r="Q1120" s="51" t="s">
        <v>2761</v>
      </c>
      <c r="S1120" s="50" t="s">
        <v>3298</v>
      </c>
    </row>
    <row r="1121" spans="1:19" x14ac:dyDescent="0.2">
      <c r="A1121" s="51" t="s">
        <v>2182</v>
      </c>
      <c r="B1121" s="51" t="s">
        <v>1573</v>
      </c>
      <c r="C1121" s="51" t="s">
        <v>2630</v>
      </c>
      <c r="D1121" s="51" t="s">
        <v>1563</v>
      </c>
      <c r="E1121" s="51" t="s">
        <v>1562</v>
      </c>
      <c r="F1121" s="51" t="s">
        <v>1204</v>
      </c>
      <c r="G1121" s="51" t="s">
        <v>1203</v>
      </c>
      <c r="H1121" s="51" t="s">
        <v>1202</v>
      </c>
      <c r="I1121" s="51" t="s">
        <v>1201</v>
      </c>
      <c r="J1121" s="51" t="s">
        <v>2765</v>
      </c>
      <c r="K1121" s="51" t="s">
        <v>2764</v>
      </c>
      <c r="L1121" s="51" t="s">
        <v>1222</v>
      </c>
      <c r="M1121" s="51" t="s">
        <v>3242</v>
      </c>
      <c r="N1121" s="83">
        <f t="shared" si="17"/>
        <v>1924</v>
      </c>
      <c r="O1121" s="51" t="s">
        <v>1195</v>
      </c>
      <c r="P1121" s="51" t="s">
        <v>1194</v>
      </c>
      <c r="Q1121" s="51" t="s">
        <v>2761</v>
      </c>
      <c r="S1121" s="50" t="s">
        <v>3241</v>
      </c>
    </row>
    <row r="1122" spans="1:19" x14ac:dyDescent="0.2">
      <c r="A1122" s="51" t="s">
        <v>2182</v>
      </c>
      <c r="B1122" s="51" t="s">
        <v>1573</v>
      </c>
      <c r="C1122" s="51" t="s">
        <v>2630</v>
      </c>
      <c r="D1122" s="51" t="s">
        <v>1563</v>
      </c>
      <c r="E1122" s="51" t="s">
        <v>1562</v>
      </c>
      <c r="F1122" s="51" t="s">
        <v>1204</v>
      </c>
      <c r="G1122" s="51" t="s">
        <v>1203</v>
      </c>
      <c r="H1122" s="51" t="s">
        <v>1202</v>
      </c>
      <c r="I1122" s="51" t="s">
        <v>1201</v>
      </c>
      <c r="J1122" s="51" t="s">
        <v>2765</v>
      </c>
      <c r="K1122" s="51" t="s">
        <v>2764</v>
      </c>
      <c r="L1122" s="51" t="s">
        <v>1219</v>
      </c>
      <c r="M1122" s="51" t="s">
        <v>3240</v>
      </c>
      <c r="N1122" s="83">
        <f t="shared" si="17"/>
        <v>22100</v>
      </c>
      <c r="O1122" s="51" t="s">
        <v>1195</v>
      </c>
      <c r="P1122" s="51" t="s">
        <v>1194</v>
      </c>
      <c r="Q1122" s="51" t="s">
        <v>2771</v>
      </c>
      <c r="S1122" s="50" t="s">
        <v>3239</v>
      </c>
    </row>
    <row r="1123" spans="1:19" x14ac:dyDescent="0.2">
      <c r="A1123" s="51" t="s">
        <v>2182</v>
      </c>
      <c r="B1123" s="51" t="s">
        <v>1573</v>
      </c>
      <c r="C1123" s="51" t="s">
        <v>2630</v>
      </c>
      <c r="D1123" s="51" t="s">
        <v>1563</v>
      </c>
      <c r="E1123" s="51" t="s">
        <v>1562</v>
      </c>
      <c r="F1123" s="51" t="s">
        <v>1204</v>
      </c>
      <c r="G1123" s="51" t="s">
        <v>1203</v>
      </c>
      <c r="H1123" s="51" t="s">
        <v>1202</v>
      </c>
      <c r="I1123" s="51" t="s">
        <v>1201</v>
      </c>
      <c r="J1123" s="51" t="s">
        <v>2765</v>
      </c>
      <c r="K1123" s="51" t="s">
        <v>2764</v>
      </c>
      <c r="L1123" s="51" t="s">
        <v>1217</v>
      </c>
      <c r="M1123" s="51" t="s">
        <v>3033</v>
      </c>
      <c r="N1123" s="83">
        <f t="shared" si="17"/>
        <v>14499</v>
      </c>
      <c r="O1123" s="51" t="s">
        <v>1195</v>
      </c>
      <c r="P1123" s="51" t="s">
        <v>1194</v>
      </c>
      <c r="Q1123" s="51" t="s">
        <v>2771</v>
      </c>
      <c r="S1123" s="50" t="s">
        <v>3297</v>
      </c>
    </row>
    <row r="1124" spans="1:19" x14ac:dyDescent="0.2">
      <c r="A1124" s="51" t="s">
        <v>2182</v>
      </c>
      <c r="B1124" s="51" t="s">
        <v>1573</v>
      </c>
      <c r="C1124" s="51" t="s">
        <v>2630</v>
      </c>
      <c r="D1124" s="51" t="s">
        <v>1563</v>
      </c>
      <c r="E1124" s="51" t="s">
        <v>1562</v>
      </c>
      <c r="F1124" s="51" t="s">
        <v>1204</v>
      </c>
      <c r="G1124" s="51" t="s">
        <v>1203</v>
      </c>
      <c r="H1124" s="51" t="s">
        <v>1202</v>
      </c>
      <c r="I1124" s="51" t="s">
        <v>1201</v>
      </c>
      <c r="J1124" s="51" t="s">
        <v>2765</v>
      </c>
      <c r="K1124" s="51" t="s">
        <v>2764</v>
      </c>
      <c r="L1124" s="51" t="s">
        <v>1215</v>
      </c>
      <c r="M1124" s="51" t="s">
        <v>3032</v>
      </c>
      <c r="N1124" s="83">
        <f t="shared" si="17"/>
        <v>1150</v>
      </c>
      <c r="O1124" s="51" t="s">
        <v>1195</v>
      </c>
      <c r="P1124" s="51" t="s">
        <v>1194</v>
      </c>
      <c r="Q1124" s="51" t="s">
        <v>2761</v>
      </c>
      <c r="S1124" s="50" t="s">
        <v>3031</v>
      </c>
    </row>
    <row r="1125" spans="1:19" x14ac:dyDescent="0.2">
      <c r="A1125" s="51" t="s">
        <v>2182</v>
      </c>
      <c r="B1125" s="51" t="s">
        <v>1573</v>
      </c>
      <c r="C1125" s="51" t="s">
        <v>2630</v>
      </c>
      <c r="D1125" s="51" t="s">
        <v>1556</v>
      </c>
      <c r="E1125" s="51" t="s">
        <v>1555</v>
      </c>
      <c r="F1125" s="51" t="s">
        <v>1204</v>
      </c>
      <c r="G1125" s="51" t="s">
        <v>1203</v>
      </c>
      <c r="H1125" s="51" t="s">
        <v>1202</v>
      </c>
      <c r="I1125" s="51" t="s">
        <v>1201</v>
      </c>
      <c r="J1125" s="51" t="s">
        <v>2765</v>
      </c>
      <c r="K1125" s="51" t="s">
        <v>2764</v>
      </c>
      <c r="L1125" s="51" t="s">
        <v>1222</v>
      </c>
      <c r="M1125" s="51" t="s">
        <v>3238</v>
      </c>
      <c r="N1125" s="83">
        <f t="shared" si="17"/>
        <v>13199.5</v>
      </c>
      <c r="O1125" s="51" t="s">
        <v>1195</v>
      </c>
      <c r="P1125" s="51" t="s">
        <v>1194</v>
      </c>
      <c r="Q1125" s="51" t="s">
        <v>2771</v>
      </c>
      <c r="S1125" s="50" t="s">
        <v>3296</v>
      </c>
    </row>
    <row r="1126" spans="1:19" x14ac:dyDescent="0.2">
      <c r="A1126" s="51" t="s">
        <v>2182</v>
      </c>
      <c r="B1126" s="51" t="s">
        <v>1573</v>
      </c>
      <c r="C1126" s="51" t="s">
        <v>2630</v>
      </c>
      <c r="D1126" s="51" t="s">
        <v>1556</v>
      </c>
      <c r="E1126" s="51" t="s">
        <v>1555</v>
      </c>
      <c r="F1126" s="51" t="s">
        <v>1204</v>
      </c>
      <c r="G1126" s="51" t="s">
        <v>1203</v>
      </c>
      <c r="H1126" s="51" t="s">
        <v>1202</v>
      </c>
      <c r="I1126" s="51" t="s">
        <v>1201</v>
      </c>
      <c r="J1126" s="51" t="s">
        <v>2765</v>
      </c>
      <c r="K1126" s="51" t="s">
        <v>2764</v>
      </c>
      <c r="L1126" s="51" t="s">
        <v>1219</v>
      </c>
      <c r="M1126" s="51" t="s">
        <v>3295</v>
      </c>
      <c r="N1126" s="83">
        <f t="shared" si="17"/>
        <v>1799</v>
      </c>
      <c r="O1126" s="51" t="s">
        <v>1195</v>
      </c>
      <c r="P1126" s="51" t="s">
        <v>1194</v>
      </c>
      <c r="Q1126" s="51" t="s">
        <v>2761</v>
      </c>
      <c r="S1126" s="50" t="s">
        <v>2832</v>
      </c>
    </row>
    <row r="1127" spans="1:19" x14ac:dyDescent="0.2">
      <c r="A1127" s="51" t="s">
        <v>2182</v>
      </c>
      <c r="B1127" s="51" t="s">
        <v>1573</v>
      </c>
      <c r="C1127" s="51" t="s">
        <v>2630</v>
      </c>
      <c r="D1127" s="51" t="s">
        <v>1556</v>
      </c>
      <c r="E1127" s="51" t="s">
        <v>1555</v>
      </c>
      <c r="F1127" s="51" t="s">
        <v>1204</v>
      </c>
      <c r="G1127" s="51" t="s">
        <v>1203</v>
      </c>
      <c r="H1127" s="51" t="s">
        <v>1202</v>
      </c>
      <c r="I1127" s="51" t="s">
        <v>1201</v>
      </c>
      <c r="J1127" s="51" t="s">
        <v>2765</v>
      </c>
      <c r="K1127" s="51" t="s">
        <v>2764</v>
      </c>
      <c r="L1127" s="51" t="s">
        <v>1217</v>
      </c>
      <c r="M1127" s="51" t="s">
        <v>3235</v>
      </c>
      <c r="N1127" s="83">
        <f t="shared" si="17"/>
        <v>17490</v>
      </c>
      <c r="O1127" s="51" t="s">
        <v>1195</v>
      </c>
      <c r="P1127" s="51" t="s">
        <v>1194</v>
      </c>
      <c r="Q1127" s="51" t="s">
        <v>2771</v>
      </c>
      <c r="S1127" s="50" t="s">
        <v>3234</v>
      </c>
    </row>
    <row r="1128" spans="1:19" x14ac:dyDescent="0.2">
      <c r="A1128" s="51" t="s">
        <v>2182</v>
      </c>
      <c r="B1128" s="51" t="s">
        <v>1573</v>
      </c>
      <c r="C1128" s="51" t="s">
        <v>2630</v>
      </c>
      <c r="D1128" s="51" t="s">
        <v>1556</v>
      </c>
      <c r="E1128" s="51" t="s">
        <v>1555</v>
      </c>
      <c r="F1128" s="51" t="s">
        <v>1204</v>
      </c>
      <c r="G1128" s="51" t="s">
        <v>1203</v>
      </c>
      <c r="H1128" s="51" t="s">
        <v>1202</v>
      </c>
      <c r="I1128" s="51" t="s">
        <v>1201</v>
      </c>
      <c r="J1128" s="51" t="s">
        <v>2765</v>
      </c>
      <c r="K1128" s="51" t="s">
        <v>2764</v>
      </c>
      <c r="L1128" s="51" t="s">
        <v>1215</v>
      </c>
      <c r="M1128" s="51" t="s">
        <v>3294</v>
      </c>
      <c r="N1128" s="83">
        <f t="shared" si="17"/>
        <v>1399</v>
      </c>
      <c r="O1128" s="51" t="s">
        <v>1195</v>
      </c>
      <c r="P1128" s="51" t="s">
        <v>1194</v>
      </c>
      <c r="Q1128" s="51" t="s">
        <v>2761</v>
      </c>
      <c r="S1128" s="50" t="s">
        <v>3293</v>
      </c>
    </row>
    <row r="1129" spans="1:19" x14ac:dyDescent="0.2">
      <c r="A1129" s="51" t="s">
        <v>2182</v>
      </c>
      <c r="B1129" s="51" t="s">
        <v>1573</v>
      </c>
      <c r="C1129" s="51" t="s">
        <v>2630</v>
      </c>
      <c r="D1129" s="51" t="s">
        <v>1547</v>
      </c>
      <c r="E1129" s="51" t="s">
        <v>1546</v>
      </c>
      <c r="F1129" s="51" t="s">
        <v>1204</v>
      </c>
      <c r="G1129" s="51" t="s">
        <v>1203</v>
      </c>
      <c r="H1129" s="51" t="s">
        <v>1202</v>
      </c>
      <c r="I1129" s="51" t="s">
        <v>1201</v>
      </c>
      <c r="J1129" s="51" t="s">
        <v>2765</v>
      </c>
      <c r="K1129" s="51" t="s">
        <v>2764</v>
      </c>
      <c r="L1129" s="51" t="s">
        <v>1222</v>
      </c>
      <c r="M1129" s="51" t="s">
        <v>3231</v>
      </c>
      <c r="N1129" s="83">
        <f t="shared" si="17"/>
        <v>18499</v>
      </c>
      <c r="O1129" s="51" t="s">
        <v>1195</v>
      </c>
      <c r="P1129" s="51" t="s">
        <v>1194</v>
      </c>
      <c r="Q1129" s="51" t="s">
        <v>2771</v>
      </c>
      <c r="S1129" s="50" t="s">
        <v>2809</v>
      </c>
    </row>
    <row r="1130" spans="1:19" x14ac:dyDescent="0.2">
      <c r="A1130" s="51" t="s">
        <v>2182</v>
      </c>
      <c r="B1130" s="51" t="s">
        <v>1573</v>
      </c>
      <c r="C1130" s="51" t="s">
        <v>2630</v>
      </c>
      <c r="D1130" s="51" t="s">
        <v>1547</v>
      </c>
      <c r="E1130" s="51" t="s">
        <v>1546</v>
      </c>
      <c r="F1130" s="51" t="s">
        <v>1204</v>
      </c>
      <c r="G1130" s="51" t="s">
        <v>1203</v>
      </c>
      <c r="H1130" s="51" t="s">
        <v>1202</v>
      </c>
      <c r="I1130" s="51" t="s">
        <v>1201</v>
      </c>
      <c r="J1130" s="51" t="s">
        <v>2765</v>
      </c>
      <c r="K1130" s="51" t="s">
        <v>2764</v>
      </c>
      <c r="L1130" s="51" t="s">
        <v>1219</v>
      </c>
      <c r="M1130" s="51" t="s">
        <v>3025</v>
      </c>
      <c r="N1130" s="83">
        <f t="shared" si="17"/>
        <v>1264</v>
      </c>
      <c r="O1130" s="51" t="s">
        <v>1195</v>
      </c>
      <c r="P1130" s="51" t="s">
        <v>1194</v>
      </c>
      <c r="Q1130" s="51" t="s">
        <v>2761</v>
      </c>
      <c r="S1130" s="50" t="s">
        <v>3024</v>
      </c>
    </row>
    <row r="1131" spans="1:19" x14ac:dyDescent="0.2">
      <c r="A1131" s="51" t="s">
        <v>2182</v>
      </c>
      <c r="B1131" s="51" t="s">
        <v>1573</v>
      </c>
      <c r="C1131" s="51" t="s">
        <v>2630</v>
      </c>
      <c r="D1131" s="51" t="s">
        <v>1547</v>
      </c>
      <c r="E1131" s="51" t="s">
        <v>1546</v>
      </c>
      <c r="F1131" s="51" t="s">
        <v>1204</v>
      </c>
      <c r="G1131" s="51" t="s">
        <v>1203</v>
      </c>
      <c r="H1131" s="51" t="s">
        <v>1202</v>
      </c>
      <c r="I1131" s="51" t="s">
        <v>1201</v>
      </c>
      <c r="J1131" s="51" t="s">
        <v>2765</v>
      </c>
      <c r="K1131" s="51" t="s">
        <v>2764</v>
      </c>
      <c r="L1131" s="51" t="s">
        <v>1217</v>
      </c>
      <c r="M1131" s="51" t="s">
        <v>3292</v>
      </c>
      <c r="N1131" s="83">
        <f t="shared" si="17"/>
        <v>2499</v>
      </c>
      <c r="O1131" s="51" t="s">
        <v>1195</v>
      </c>
      <c r="P1131" s="51" t="s">
        <v>1194</v>
      </c>
      <c r="Q1131" s="51" t="s">
        <v>2761</v>
      </c>
      <c r="S1131" s="50" t="s">
        <v>2934</v>
      </c>
    </row>
    <row r="1132" spans="1:19" x14ac:dyDescent="0.2">
      <c r="A1132" s="51" t="s">
        <v>2182</v>
      </c>
      <c r="B1132" s="51" t="s">
        <v>1573</v>
      </c>
      <c r="C1132" s="51" t="s">
        <v>2630</v>
      </c>
      <c r="D1132" s="51" t="s">
        <v>1547</v>
      </c>
      <c r="E1132" s="51" t="s">
        <v>1546</v>
      </c>
      <c r="F1132" s="51" t="s">
        <v>1204</v>
      </c>
      <c r="G1132" s="51" t="s">
        <v>1203</v>
      </c>
      <c r="H1132" s="51" t="s">
        <v>1202</v>
      </c>
      <c r="I1132" s="51" t="s">
        <v>1201</v>
      </c>
      <c r="J1132" s="51" t="s">
        <v>2765</v>
      </c>
      <c r="K1132" s="51" t="s">
        <v>2764</v>
      </c>
      <c r="L1132" s="51" t="s">
        <v>1215</v>
      </c>
      <c r="M1132" s="51" t="s">
        <v>3227</v>
      </c>
      <c r="N1132" s="83">
        <f t="shared" si="17"/>
        <v>3649</v>
      </c>
      <c r="O1132" s="51" t="s">
        <v>1195</v>
      </c>
      <c r="P1132" s="51" t="s">
        <v>1194</v>
      </c>
      <c r="Q1132" s="51" t="s">
        <v>2761</v>
      </c>
      <c r="S1132" s="50" t="s">
        <v>3226</v>
      </c>
    </row>
    <row r="1133" spans="1:19" x14ac:dyDescent="0.2">
      <c r="A1133" s="51" t="s">
        <v>2182</v>
      </c>
      <c r="B1133" s="51" t="s">
        <v>1573</v>
      </c>
      <c r="C1133" s="51" t="s">
        <v>2630</v>
      </c>
      <c r="D1133" s="51" t="s">
        <v>1547</v>
      </c>
      <c r="E1133" s="51" t="s">
        <v>1546</v>
      </c>
      <c r="F1133" s="51" t="s">
        <v>1204</v>
      </c>
      <c r="G1133" s="51" t="s">
        <v>1203</v>
      </c>
      <c r="H1133" s="51" t="s">
        <v>1202</v>
      </c>
      <c r="I1133" s="51" t="s">
        <v>1201</v>
      </c>
      <c r="J1133" s="51" t="s">
        <v>2765</v>
      </c>
      <c r="K1133" s="51" t="s">
        <v>2764</v>
      </c>
      <c r="L1133" s="51" t="s">
        <v>1212</v>
      </c>
      <c r="M1133" s="51" t="s">
        <v>3112</v>
      </c>
      <c r="N1133" s="83">
        <f t="shared" si="17"/>
        <v>1600</v>
      </c>
      <c r="O1133" s="51" t="s">
        <v>1195</v>
      </c>
      <c r="P1133" s="51" t="s">
        <v>1194</v>
      </c>
      <c r="Q1133" s="51" t="s">
        <v>2761</v>
      </c>
      <c r="S1133" s="50" t="s">
        <v>3225</v>
      </c>
    </row>
    <row r="1134" spans="1:19" x14ac:dyDescent="0.2">
      <c r="A1134" s="51" t="s">
        <v>2182</v>
      </c>
      <c r="B1134" s="51" t="s">
        <v>1573</v>
      </c>
      <c r="C1134" s="51" t="s">
        <v>2630</v>
      </c>
      <c r="D1134" s="51" t="s">
        <v>1547</v>
      </c>
      <c r="E1134" s="51" t="s">
        <v>1546</v>
      </c>
      <c r="F1134" s="51" t="s">
        <v>1204</v>
      </c>
      <c r="G1134" s="51" t="s">
        <v>1203</v>
      </c>
      <c r="H1134" s="51" t="s">
        <v>1202</v>
      </c>
      <c r="I1134" s="51" t="s">
        <v>1201</v>
      </c>
      <c r="J1134" s="51" t="s">
        <v>2765</v>
      </c>
      <c r="K1134" s="51" t="s">
        <v>2764</v>
      </c>
      <c r="L1134" s="51" t="s">
        <v>1198</v>
      </c>
      <c r="M1134" s="51" t="s">
        <v>3018</v>
      </c>
      <c r="N1134" s="83">
        <f t="shared" si="17"/>
        <v>1649</v>
      </c>
      <c r="O1134" s="51" t="s">
        <v>1195</v>
      </c>
      <c r="P1134" s="51" t="s">
        <v>1194</v>
      </c>
      <c r="Q1134" s="51" t="s">
        <v>2761</v>
      </c>
      <c r="S1134" s="50" t="s">
        <v>2937</v>
      </c>
    </row>
    <row r="1135" spans="1:19" x14ac:dyDescent="0.2">
      <c r="A1135" s="51" t="s">
        <v>2182</v>
      </c>
      <c r="B1135" s="51" t="s">
        <v>1573</v>
      </c>
      <c r="C1135" s="51" t="s">
        <v>2630</v>
      </c>
      <c r="D1135" s="51" t="s">
        <v>1528</v>
      </c>
      <c r="E1135" s="51" t="s">
        <v>1527</v>
      </c>
      <c r="F1135" s="51" t="s">
        <v>1204</v>
      </c>
      <c r="G1135" s="51" t="s">
        <v>1203</v>
      </c>
      <c r="H1135" s="51" t="s">
        <v>1202</v>
      </c>
      <c r="I1135" s="51" t="s">
        <v>1201</v>
      </c>
      <c r="J1135" s="51" t="s">
        <v>2765</v>
      </c>
      <c r="K1135" s="51" t="s">
        <v>2764</v>
      </c>
      <c r="L1135" s="51" t="s">
        <v>1222</v>
      </c>
      <c r="M1135" s="51" t="s">
        <v>3224</v>
      </c>
      <c r="N1135" s="83">
        <f t="shared" si="17"/>
        <v>2499</v>
      </c>
      <c r="O1135" s="51" t="s">
        <v>1195</v>
      </c>
      <c r="P1135" s="51" t="s">
        <v>1194</v>
      </c>
      <c r="Q1135" s="51" t="s">
        <v>2761</v>
      </c>
      <c r="S1135" s="50" t="s">
        <v>2934</v>
      </c>
    </row>
    <row r="1136" spans="1:19" x14ac:dyDescent="0.2">
      <c r="A1136" s="51" t="s">
        <v>2182</v>
      </c>
      <c r="B1136" s="51" t="s">
        <v>1573</v>
      </c>
      <c r="C1136" s="51" t="s">
        <v>2630</v>
      </c>
      <c r="D1136" s="51" t="s">
        <v>1528</v>
      </c>
      <c r="E1136" s="51" t="s">
        <v>1527</v>
      </c>
      <c r="F1136" s="51" t="s">
        <v>1204</v>
      </c>
      <c r="G1136" s="51" t="s">
        <v>1203</v>
      </c>
      <c r="H1136" s="51" t="s">
        <v>1202</v>
      </c>
      <c r="I1136" s="51" t="s">
        <v>1201</v>
      </c>
      <c r="J1136" s="51" t="s">
        <v>2765</v>
      </c>
      <c r="K1136" s="51" t="s">
        <v>2764</v>
      </c>
      <c r="L1136" s="51" t="s">
        <v>1219</v>
      </c>
      <c r="M1136" s="51" t="s">
        <v>3223</v>
      </c>
      <c r="N1136" s="83">
        <f t="shared" si="17"/>
        <v>1699</v>
      </c>
      <c r="O1136" s="51" t="s">
        <v>1195</v>
      </c>
      <c r="P1136" s="51" t="s">
        <v>1194</v>
      </c>
      <c r="Q1136" s="51" t="s">
        <v>2761</v>
      </c>
      <c r="S1136" s="50" t="s">
        <v>2899</v>
      </c>
    </row>
    <row r="1137" spans="1:19" x14ac:dyDescent="0.2">
      <c r="A1137" s="51" t="s">
        <v>2182</v>
      </c>
      <c r="B1137" s="51" t="s">
        <v>1573</v>
      </c>
      <c r="C1137" s="51" t="s">
        <v>2630</v>
      </c>
      <c r="D1137" s="51" t="s">
        <v>1528</v>
      </c>
      <c r="E1137" s="51" t="s">
        <v>1527</v>
      </c>
      <c r="F1137" s="51" t="s">
        <v>1204</v>
      </c>
      <c r="G1137" s="51" t="s">
        <v>1203</v>
      </c>
      <c r="H1137" s="51" t="s">
        <v>1202</v>
      </c>
      <c r="I1137" s="51" t="s">
        <v>1201</v>
      </c>
      <c r="J1137" s="51" t="s">
        <v>2765</v>
      </c>
      <c r="K1137" s="51" t="s">
        <v>2764</v>
      </c>
      <c r="L1137" s="51" t="s">
        <v>1217</v>
      </c>
      <c r="M1137" s="51" t="s">
        <v>3221</v>
      </c>
      <c r="N1137" s="83">
        <f t="shared" si="17"/>
        <v>1499</v>
      </c>
      <c r="O1137" s="51" t="s">
        <v>1195</v>
      </c>
      <c r="P1137" s="51" t="s">
        <v>1194</v>
      </c>
      <c r="Q1137" s="51" t="s">
        <v>2761</v>
      </c>
      <c r="S1137" s="50" t="s">
        <v>2846</v>
      </c>
    </row>
    <row r="1138" spans="1:19" x14ac:dyDescent="0.2">
      <c r="A1138" s="51" t="s">
        <v>2182</v>
      </c>
      <c r="B1138" s="51" t="s">
        <v>1573</v>
      </c>
      <c r="C1138" s="51" t="s">
        <v>2630</v>
      </c>
      <c r="D1138" s="51" t="s">
        <v>1528</v>
      </c>
      <c r="E1138" s="51" t="s">
        <v>1527</v>
      </c>
      <c r="F1138" s="51" t="s">
        <v>1204</v>
      </c>
      <c r="G1138" s="51" t="s">
        <v>1203</v>
      </c>
      <c r="H1138" s="51" t="s">
        <v>1202</v>
      </c>
      <c r="I1138" s="51" t="s">
        <v>1201</v>
      </c>
      <c r="J1138" s="51" t="s">
        <v>2765</v>
      </c>
      <c r="K1138" s="51" t="s">
        <v>2764</v>
      </c>
      <c r="L1138" s="51" t="s">
        <v>1215</v>
      </c>
      <c r="M1138" s="51" t="s">
        <v>3220</v>
      </c>
      <c r="N1138" s="83">
        <f t="shared" si="17"/>
        <v>3799</v>
      </c>
      <c r="O1138" s="51" t="s">
        <v>1195</v>
      </c>
      <c r="P1138" s="51" t="s">
        <v>1194</v>
      </c>
      <c r="Q1138" s="51" t="s">
        <v>2761</v>
      </c>
      <c r="S1138" s="50" t="s">
        <v>3219</v>
      </c>
    </row>
    <row r="1139" spans="1:19" x14ac:dyDescent="0.2">
      <c r="A1139" s="51" t="s">
        <v>2182</v>
      </c>
      <c r="B1139" s="51" t="s">
        <v>1573</v>
      </c>
      <c r="C1139" s="51" t="s">
        <v>2630</v>
      </c>
      <c r="D1139" s="51" t="s">
        <v>1528</v>
      </c>
      <c r="E1139" s="51" t="s">
        <v>1527</v>
      </c>
      <c r="F1139" s="51" t="s">
        <v>1204</v>
      </c>
      <c r="G1139" s="51" t="s">
        <v>1203</v>
      </c>
      <c r="H1139" s="51" t="s">
        <v>1202</v>
      </c>
      <c r="I1139" s="51" t="s">
        <v>1201</v>
      </c>
      <c r="J1139" s="51" t="s">
        <v>2765</v>
      </c>
      <c r="K1139" s="51" t="s">
        <v>2764</v>
      </c>
      <c r="L1139" s="51" t="s">
        <v>1212</v>
      </c>
      <c r="M1139" s="51" t="s">
        <v>3218</v>
      </c>
      <c r="N1139" s="83">
        <f t="shared" si="17"/>
        <v>26999</v>
      </c>
      <c r="O1139" s="51" t="s">
        <v>1195</v>
      </c>
      <c r="P1139" s="51" t="s">
        <v>1194</v>
      </c>
      <c r="Q1139" s="51" t="s">
        <v>2771</v>
      </c>
      <c r="S1139" s="50" t="s">
        <v>3217</v>
      </c>
    </row>
    <row r="1140" spans="1:19" x14ac:dyDescent="0.2">
      <c r="A1140" s="51" t="s">
        <v>2182</v>
      </c>
      <c r="B1140" s="51" t="s">
        <v>1573</v>
      </c>
      <c r="C1140" s="51" t="s">
        <v>2630</v>
      </c>
      <c r="D1140" s="51" t="s">
        <v>1528</v>
      </c>
      <c r="E1140" s="51" t="s">
        <v>1527</v>
      </c>
      <c r="F1140" s="51" t="s">
        <v>1204</v>
      </c>
      <c r="G1140" s="51" t="s">
        <v>1203</v>
      </c>
      <c r="H1140" s="51" t="s">
        <v>1202</v>
      </c>
      <c r="I1140" s="51" t="s">
        <v>1201</v>
      </c>
      <c r="J1140" s="51" t="s">
        <v>2765</v>
      </c>
      <c r="K1140" s="51" t="s">
        <v>2764</v>
      </c>
      <c r="L1140" s="51" t="s">
        <v>1198</v>
      </c>
      <c r="M1140" s="51" t="s">
        <v>3216</v>
      </c>
      <c r="N1140" s="83">
        <f t="shared" si="17"/>
        <v>1999</v>
      </c>
      <c r="O1140" s="51" t="s">
        <v>1195</v>
      </c>
      <c r="P1140" s="51" t="s">
        <v>1194</v>
      </c>
      <c r="Q1140" s="51" t="s">
        <v>2761</v>
      </c>
      <c r="S1140" s="50" t="s">
        <v>2787</v>
      </c>
    </row>
    <row r="1141" spans="1:19" x14ac:dyDescent="0.2">
      <c r="A1141" s="51" t="s">
        <v>2182</v>
      </c>
      <c r="B1141" s="51" t="s">
        <v>1573</v>
      </c>
      <c r="C1141" s="51" t="s">
        <v>2630</v>
      </c>
      <c r="D1141" s="51" t="s">
        <v>1528</v>
      </c>
      <c r="E1141" s="51" t="s">
        <v>1527</v>
      </c>
      <c r="F1141" s="51" t="s">
        <v>1204</v>
      </c>
      <c r="G1141" s="51" t="s">
        <v>1203</v>
      </c>
      <c r="H1141" s="51" t="s">
        <v>1202</v>
      </c>
      <c r="I1141" s="51" t="s">
        <v>1201</v>
      </c>
      <c r="J1141" s="51" t="s">
        <v>2765</v>
      </c>
      <c r="K1141" s="51" t="s">
        <v>2764</v>
      </c>
      <c r="L1141" s="51" t="s">
        <v>1251</v>
      </c>
      <c r="M1141" s="51" t="s">
        <v>3215</v>
      </c>
      <c r="N1141" s="83">
        <f t="shared" si="17"/>
        <v>1280</v>
      </c>
      <c r="O1141" s="51" t="s">
        <v>1195</v>
      </c>
      <c r="P1141" s="51" t="s">
        <v>1194</v>
      </c>
      <c r="Q1141" s="51" t="s">
        <v>2761</v>
      </c>
      <c r="S1141" s="50" t="s">
        <v>3005</v>
      </c>
    </row>
    <row r="1142" spans="1:19" x14ac:dyDescent="0.2">
      <c r="A1142" s="51" t="s">
        <v>2182</v>
      </c>
      <c r="B1142" s="51" t="s">
        <v>1573</v>
      </c>
      <c r="C1142" s="51" t="s">
        <v>2630</v>
      </c>
      <c r="D1142" s="51" t="s">
        <v>1528</v>
      </c>
      <c r="E1142" s="51" t="s">
        <v>1527</v>
      </c>
      <c r="F1142" s="51" t="s">
        <v>1204</v>
      </c>
      <c r="G1142" s="51" t="s">
        <v>1203</v>
      </c>
      <c r="H1142" s="51" t="s">
        <v>1202</v>
      </c>
      <c r="I1142" s="51" t="s">
        <v>1201</v>
      </c>
      <c r="J1142" s="51" t="s">
        <v>2765</v>
      </c>
      <c r="K1142" s="51" t="s">
        <v>2764</v>
      </c>
      <c r="L1142" s="51" t="s">
        <v>1248</v>
      </c>
      <c r="M1142" s="51" t="s">
        <v>3004</v>
      </c>
      <c r="N1142" s="83">
        <f t="shared" si="17"/>
        <v>2799</v>
      </c>
      <c r="O1142" s="51" t="s">
        <v>1195</v>
      </c>
      <c r="P1142" s="51" t="s">
        <v>1194</v>
      </c>
      <c r="Q1142" s="51" t="s">
        <v>2761</v>
      </c>
      <c r="S1142" s="50" t="s">
        <v>2762</v>
      </c>
    </row>
    <row r="1143" spans="1:19" x14ac:dyDescent="0.2">
      <c r="A1143" s="51" t="s">
        <v>2182</v>
      </c>
      <c r="B1143" s="51" t="s">
        <v>1573</v>
      </c>
      <c r="C1143" s="51" t="s">
        <v>2630</v>
      </c>
      <c r="D1143" s="51" t="s">
        <v>1522</v>
      </c>
      <c r="E1143" s="51" t="s">
        <v>1521</v>
      </c>
      <c r="F1143" s="51" t="s">
        <v>1204</v>
      </c>
      <c r="G1143" s="51" t="s">
        <v>1203</v>
      </c>
      <c r="H1143" s="51" t="s">
        <v>1202</v>
      </c>
      <c r="I1143" s="51" t="s">
        <v>1201</v>
      </c>
      <c r="J1143" s="51" t="s">
        <v>2765</v>
      </c>
      <c r="K1143" s="51" t="s">
        <v>2764</v>
      </c>
      <c r="L1143" s="51" t="s">
        <v>1222</v>
      </c>
      <c r="M1143" s="51" t="s">
        <v>3003</v>
      </c>
      <c r="N1143" s="83">
        <f t="shared" si="17"/>
        <v>1499</v>
      </c>
      <c r="O1143" s="51" t="s">
        <v>1195</v>
      </c>
      <c r="P1143" s="51" t="s">
        <v>1194</v>
      </c>
      <c r="Q1143" s="51" t="s">
        <v>2761</v>
      </c>
      <c r="S1143" s="50" t="s">
        <v>2846</v>
      </c>
    </row>
    <row r="1144" spans="1:19" x14ac:dyDescent="0.2">
      <c r="A1144" s="51" t="s">
        <v>2182</v>
      </c>
      <c r="B1144" s="51" t="s">
        <v>1573</v>
      </c>
      <c r="C1144" s="51" t="s">
        <v>2630</v>
      </c>
      <c r="D1144" s="51" t="s">
        <v>1522</v>
      </c>
      <c r="E1144" s="51" t="s">
        <v>1521</v>
      </c>
      <c r="F1144" s="51" t="s">
        <v>1204</v>
      </c>
      <c r="G1144" s="51" t="s">
        <v>1203</v>
      </c>
      <c r="H1144" s="51" t="s">
        <v>1202</v>
      </c>
      <c r="I1144" s="51" t="s">
        <v>1201</v>
      </c>
      <c r="J1144" s="51" t="s">
        <v>2765</v>
      </c>
      <c r="K1144" s="51" t="s">
        <v>2764</v>
      </c>
      <c r="L1144" s="51" t="s">
        <v>1219</v>
      </c>
      <c r="M1144" s="51" t="s">
        <v>3214</v>
      </c>
      <c r="N1144" s="83">
        <f t="shared" si="17"/>
        <v>24045</v>
      </c>
      <c r="O1144" s="51" t="s">
        <v>1195</v>
      </c>
      <c r="P1144" s="51" t="s">
        <v>1194</v>
      </c>
      <c r="Q1144" s="51" t="s">
        <v>2771</v>
      </c>
      <c r="S1144" s="50" t="s">
        <v>3213</v>
      </c>
    </row>
    <row r="1145" spans="1:19" x14ac:dyDescent="0.2">
      <c r="A1145" s="51" t="s">
        <v>2182</v>
      </c>
      <c r="B1145" s="51" t="s">
        <v>1573</v>
      </c>
      <c r="C1145" s="51" t="s">
        <v>2630</v>
      </c>
      <c r="D1145" s="51" t="s">
        <v>1522</v>
      </c>
      <c r="E1145" s="51" t="s">
        <v>1521</v>
      </c>
      <c r="F1145" s="51" t="s">
        <v>1204</v>
      </c>
      <c r="G1145" s="51" t="s">
        <v>1203</v>
      </c>
      <c r="H1145" s="51" t="s">
        <v>1202</v>
      </c>
      <c r="I1145" s="51" t="s">
        <v>1201</v>
      </c>
      <c r="J1145" s="51" t="s">
        <v>2765</v>
      </c>
      <c r="K1145" s="51" t="s">
        <v>2764</v>
      </c>
      <c r="L1145" s="51" t="s">
        <v>1217</v>
      </c>
      <c r="M1145" s="51" t="s">
        <v>3212</v>
      </c>
      <c r="N1145" s="83">
        <f t="shared" si="17"/>
        <v>2399</v>
      </c>
      <c r="O1145" s="51" t="s">
        <v>1195</v>
      </c>
      <c r="P1145" s="51" t="s">
        <v>1194</v>
      </c>
      <c r="Q1145" s="51" t="s">
        <v>2761</v>
      </c>
      <c r="S1145" s="50" t="s">
        <v>3046</v>
      </c>
    </row>
    <row r="1146" spans="1:19" x14ac:dyDescent="0.2">
      <c r="A1146" s="51" t="s">
        <v>2182</v>
      </c>
      <c r="B1146" s="51" t="s">
        <v>1573</v>
      </c>
      <c r="C1146" s="51" t="s">
        <v>2630</v>
      </c>
      <c r="D1146" s="51" t="s">
        <v>1522</v>
      </c>
      <c r="E1146" s="51" t="s">
        <v>1521</v>
      </c>
      <c r="F1146" s="51" t="s">
        <v>1204</v>
      </c>
      <c r="G1146" s="51" t="s">
        <v>1203</v>
      </c>
      <c r="H1146" s="51" t="s">
        <v>1202</v>
      </c>
      <c r="I1146" s="51" t="s">
        <v>1201</v>
      </c>
      <c r="J1146" s="51" t="s">
        <v>2765</v>
      </c>
      <c r="K1146" s="51" t="s">
        <v>2764</v>
      </c>
      <c r="L1146" s="51" t="s">
        <v>1215</v>
      </c>
      <c r="M1146" s="51" t="s">
        <v>3211</v>
      </c>
      <c r="N1146" s="83">
        <f t="shared" si="17"/>
        <v>2519</v>
      </c>
      <c r="O1146" s="51" t="s">
        <v>1195</v>
      </c>
      <c r="P1146" s="51" t="s">
        <v>1194</v>
      </c>
      <c r="Q1146" s="51" t="s">
        <v>2761</v>
      </c>
      <c r="S1146" s="50" t="s">
        <v>3210</v>
      </c>
    </row>
    <row r="1147" spans="1:19" x14ac:dyDescent="0.2">
      <c r="A1147" s="51" t="s">
        <v>2182</v>
      </c>
      <c r="B1147" s="51" t="s">
        <v>1573</v>
      </c>
      <c r="C1147" s="51" t="s">
        <v>2630</v>
      </c>
      <c r="D1147" s="51" t="s">
        <v>1516</v>
      </c>
      <c r="E1147" s="51" t="s">
        <v>1515</v>
      </c>
      <c r="F1147" s="51" t="s">
        <v>1204</v>
      </c>
      <c r="G1147" s="51" t="s">
        <v>1203</v>
      </c>
      <c r="H1147" s="51" t="s">
        <v>1202</v>
      </c>
      <c r="I1147" s="51" t="s">
        <v>1201</v>
      </c>
      <c r="J1147" s="51" t="s">
        <v>2765</v>
      </c>
      <c r="K1147" s="51" t="s">
        <v>2764</v>
      </c>
      <c r="L1147" s="51" t="s">
        <v>1222</v>
      </c>
      <c r="M1147" s="51" t="s">
        <v>2999</v>
      </c>
      <c r="N1147" s="83">
        <f t="shared" si="17"/>
        <v>12799</v>
      </c>
      <c r="O1147" s="51" t="s">
        <v>1195</v>
      </c>
      <c r="P1147" s="51" t="s">
        <v>1194</v>
      </c>
      <c r="Q1147" s="51" t="s">
        <v>2771</v>
      </c>
      <c r="S1147" s="50" t="s">
        <v>2998</v>
      </c>
    </row>
    <row r="1148" spans="1:19" x14ac:dyDescent="0.2">
      <c r="A1148" s="51" t="s">
        <v>2182</v>
      </c>
      <c r="B1148" s="51" t="s">
        <v>1573</v>
      </c>
      <c r="C1148" s="51" t="s">
        <v>2630</v>
      </c>
      <c r="D1148" s="51" t="s">
        <v>1516</v>
      </c>
      <c r="E1148" s="51" t="s">
        <v>1515</v>
      </c>
      <c r="F1148" s="51" t="s">
        <v>1204</v>
      </c>
      <c r="G1148" s="51" t="s">
        <v>1203</v>
      </c>
      <c r="H1148" s="51" t="s">
        <v>1202</v>
      </c>
      <c r="I1148" s="51" t="s">
        <v>1201</v>
      </c>
      <c r="J1148" s="51" t="s">
        <v>2765</v>
      </c>
      <c r="K1148" s="51" t="s">
        <v>2764</v>
      </c>
      <c r="L1148" s="51" t="s">
        <v>1219</v>
      </c>
      <c r="M1148" s="51" t="s">
        <v>2997</v>
      </c>
      <c r="N1148" s="83">
        <f t="shared" si="17"/>
        <v>1999</v>
      </c>
      <c r="O1148" s="51" t="s">
        <v>1195</v>
      </c>
      <c r="P1148" s="51" t="s">
        <v>1194</v>
      </c>
      <c r="Q1148" s="51" t="s">
        <v>2761</v>
      </c>
      <c r="S1148" s="50" t="s">
        <v>2787</v>
      </c>
    </row>
    <row r="1149" spans="1:19" x14ac:dyDescent="0.2">
      <c r="A1149" s="51" t="s">
        <v>2182</v>
      </c>
      <c r="B1149" s="51" t="s">
        <v>1573</v>
      </c>
      <c r="C1149" s="51" t="s">
        <v>2630</v>
      </c>
      <c r="D1149" s="51" t="s">
        <v>1516</v>
      </c>
      <c r="E1149" s="51" t="s">
        <v>1515</v>
      </c>
      <c r="F1149" s="51" t="s">
        <v>1204</v>
      </c>
      <c r="G1149" s="51" t="s">
        <v>1203</v>
      </c>
      <c r="H1149" s="51" t="s">
        <v>1202</v>
      </c>
      <c r="I1149" s="51" t="s">
        <v>1201</v>
      </c>
      <c r="J1149" s="51" t="s">
        <v>2765</v>
      </c>
      <c r="K1149" s="51" t="s">
        <v>2764</v>
      </c>
      <c r="L1149" s="51" t="s">
        <v>1217</v>
      </c>
      <c r="M1149" s="51" t="s">
        <v>3209</v>
      </c>
      <c r="N1149" s="83">
        <f t="shared" si="17"/>
        <v>2199</v>
      </c>
      <c r="O1149" s="51" t="s">
        <v>1195</v>
      </c>
      <c r="P1149" s="51" t="s">
        <v>1194</v>
      </c>
      <c r="Q1149" s="51" t="s">
        <v>2761</v>
      </c>
      <c r="S1149" s="50" t="s">
        <v>2830</v>
      </c>
    </row>
    <row r="1150" spans="1:19" x14ac:dyDescent="0.2">
      <c r="A1150" s="51" t="s">
        <v>2182</v>
      </c>
      <c r="B1150" s="51" t="s">
        <v>1573</v>
      </c>
      <c r="C1150" s="51" t="s">
        <v>2630</v>
      </c>
      <c r="D1150" s="51" t="s">
        <v>1516</v>
      </c>
      <c r="E1150" s="51" t="s">
        <v>1515</v>
      </c>
      <c r="F1150" s="51" t="s">
        <v>1204</v>
      </c>
      <c r="G1150" s="51" t="s">
        <v>1203</v>
      </c>
      <c r="H1150" s="51" t="s">
        <v>1202</v>
      </c>
      <c r="I1150" s="51" t="s">
        <v>1201</v>
      </c>
      <c r="J1150" s="51" t="s">
        <v>2765</v>
      </c>
      <c r="K1150" s="51" t="s">
        <v>2764</v>
      </c>
      <c r="L1150" s="51" t="s">
        <v>1215</v>
      </c>
      <c r="M1150" s="51" t="s">
        <v>2994</v>
      </c>
      <c r="N1150" s="83">
        <f t="shared" si="17"/>
        <v>1599</v>
      </c>
      <c r="O1150" s="51" t="s">
        <v>1195</v>
      </c>
      <c r="P1150" s="51" t="s">
        <v>1194</v>
      </c>
      <c r="Q1150" s="51" t="s">
        <v>2761</v>
      </c>
      <c r="S1150" s="50" t="s">
        <v>2961</v>
      </c>
    </row>
    <row r="1151" spans="1:19" x14ac:dyDescent="0.2">
      <c r="A1151" s="51" t="s">
        <v>2182</v>
      </c>
      <c r="B1151" s="51" t="s">
        <v>1573</v>
      </c>
      <c r="C1151" s="51" t="s">
        <v>2630</v>
      </c>
      <c r="D1151" s="51" t="s">
        <v>1509</v>
      </c>
      <c r="E1151" s="51" t="s">
        <v>1508</v>
      </c>
      <c r="F1151" s="51" t="s">
        <v>1204</v>
      </c>
      <c r="G1151" s="51" t="s">
        <v>1203</v>
      </c>
      <c r="H1151" s="51" t="s">
        <v>1202</v>
      </c>
      <c r="I1151" s="51" t="s">
        <v>1201</v>
      </c>
      <c r="J1151" s="51" t="s">
        <v>2765</v>
      </c>
      <c r="K1151" s="51" t="s">
        <v>2764</v>
      </c>
      <c r="L1151" s="51" t="s">
        <v>1222</v>
      </c>
      <c r="M1151" s="51" t="s">
        <v>3208</v>
      </c>
      <c r="N1151" s="83">
        <f t="shared" si="17"/>
        <v>2299</v>
      </c>
      <c r="O1151" s="51" t="s">
        <v>1195</v>
      </c>
      <c r="P1151" s="51" t="s">
        <v>1194</v>
      </c>
      <c r="Q1151" s="51" t="s">
        <v>2761</v>
      </c>
      <c r="S1151" s="50" t="s">
        <v>2872</v>
      </c>
    </row>
    <row r="1152" spans="1:19" x14ac:dyDescent="0.2">
      <c r="A1152" s="51" t="s">
        <v>2182</v>
      </c>
      <c r="B1152" s="51" t="s">
        <v>1573</v>
      </c>
      <c r="C1152" s="51" t="s">
        <v>2630</v>
      </c>
      <c r="D1152" s="51" t="s">
        <v>1509</v>
      </c>
      <c r="E1152" s="51" t="s">
        <v>1508</v>
      </c>
      <c r="F1152" s="51" t="s">
        <v>1204</v>
      </c>
      <c r="G1152" s="51" t="s">
        <v>1203</v>
      </c>
      <c r="H1152" s="51" t="s">
        <v>1202</v>
      </c>
      <c r="I1152" s="51" t="s">
        <v>1201</v>
      </c>
      <c r="J1152" s="51" t="s">
        <v>2765</v>
      </c>
      <c r="K1152" s="51" t="s">
        <v>2764</v>
      </c>
      <c r="L1152" s="51" t="s">
        <v>1219</v>
      </c>
      <c r="M1152" s="51" t="s">
        <v>3207</v>
      </c>
      <c r="N1152" s="83">
        <f t="shared" si="17"/>
        <v>12999</v>
      </c>
      <c r="O1152" s="51" t="s">
        <v>1195</v>
      </c>
      <c r="P1152" s="51" t="s">
        <v>1194</v>
      </c>
      <c r="Q1152" s="51" t="s">
        <v>2771</v>
      </c>
      <c r="S1152" s="50" t="s">
        <v>2844</v>
      </c>
    </row>
    <row r="1153" spans="1:19" x14ac:dyDescent="0.2">
      <c r="A1153" s="51" t="s">
        <v>2182</v>
      </c>
      <c r="B1153" s="51" t="s">
        <v>1573</v>
      </c>
      <c r="C1153" s="51" t="s">
        <v>2630</v>
      </c>
      <c r="D1153" s="51" t="s">
        <v>1509</v>
      </c>
      <c r="E1153" s="51" t="s">
        <v>1508</v>
      </c>
      <c r="F1153" s="51" t="s">
        <v>1204</v>
      </c>
      <c r="G1153" s="51" t="s">
        <v>1203</v>
      </c>
      <c r="H1153" s="51" t="s">
        <v>1202</v>
      </c>
      <c r="I1153" s="51" t="s">
        <v>1201</v>
      </c>
      <c r="J1153" s="51" t="s">
        <v>2765</v>
      </c>
      <c r="K1153" s="51" t="s">
        <v>2764</v>
      </c>
      <c r="L1153" s="51" t="s">
        <v>1217</v>
      </c>
      <c r="M1153" s="51" t="s">
        <v>3206</v>
      </c>
      <c r="N1153" s="83">
        <f t="shared" si="17"/>
        <v>1899</v>
      </c>
      <c r="O1153" s="51" t="s">
        <v>1195</v>
      </c>
      <c r="P1153" s="51" t="s">
        <v>1194</v>
      </c>
      <c r="Q1153" s="51" t="s">
        <v>2761</v>
      </c>
      <c r="S1153" s="50" t="s">
        <v>2880</v>
      </c>
    </row>
    <row r="1154" spans="1:19" x14ac:dyDescent="0.2">
      <c r="A1154" s="51" t="s">
        <v>2182</v>
      </c>
      <c r="B1154" s="51" t="s">
        <v>1573</v>
      </c>
      <c r="C1154" s="51" t="s">
        <v>2630</v>
      </c>
      <c r="D1154" s="51" t="s">
        <v>1509</v>
      </c>
      <c r="E1154" s="51" t="s">
        <v>1508</v>
      </c>
      <c r="F1154" s="51" t="s">
        <v>1204</v>
      </c>
      <c r="G1154" s="51" t="s">
        <v>1203</v>
      </c>
      <c r="H1154" s="51" t="s">
        <v>1202</v>
      </c>
      <c r="I1154" s="51" t="s">
        <v>1201</v>
      </c>
      <c r="J1154" s="51" t="s">
        <v>2765</v>
      </c>
      <c r="K1154" s="51" t="s">
        <v>2764</v>
      </c>
      <c r="L1154" s="51" t="s">
        <v>1215</v>
      </c>
      <c r="M1154" s="51" t="s">
        <v>3205</v>
      </c>
      <c r="N1154" s="83">
        <f t="shared" si="17"/>
        <v>17999</v>
      </c>
      <c r="O1154" s="51" t="s">
        <v>1195</v>
      </c>
      <c r="P1154" s="51" t="s">
        <v>1194</v>
      </c>
      <c r="Q1154" s="51" t="s">
        <v>2771</v>
      </c>
      <c r="S1154" s="50" t="s">
        <v>3204</v>
      </c>
    </row>
    <row r="1155" spans="1:19" x14ac:dyDescent="0.2">
      <c r="A1155" s="51" t="s">
        <v>2182</v>
      </c>
      <c r="B1155" s="51" t="s">
        <v>1573</v>
      </c>
      <c r="C1155" s="51" t="s">
        <v>2630</v>
      </c>
      <c r="D1155" s="51" t="s">
        <v>1502</v>
      </c>
      <c r="E1155" s="51" t="s">
        <v>1501</v>
      </c>
      <c r="F1155" s="51" t="s">
        <v>1204</v>
      </c>
      <c r="G1155" s="51" t="s">
        <v>1203</v>
      </c>
      <c r="H1155" s="51" t="s">
        <v>1202</v>
      </c>
      <c r="I1155" s="51" t="s">
        <v>1201</v>
      </c>
      <c r="J1155" s="51" t="s">
        <v>2765</v>
      </c>
      <c r="K1155" s="51" t="s">
        <v>2764</v>
      </c>
      <c r="L1155" s="51" t="s">
        <v>1222</v>
      </c>
      <c r="M1155" s="51" t="s">
        <v>2985</v>
      </c>
      <c r="N1155" s="83">
        <f t="shared" si="17"/>
        <v>2050</v>
      </c>
      <c r="O1155" s="51" t="s">
        <v>1195</v>
      </c>
      <c r="P1155" s="51" t="s">
        <v>1194</v>
      </c>
      <c r="Q1155" s="51" t="s">
        <v>2761</v>
      </c>
      <c r="S1155" s="50" t="s">
        <v>2984</v>
      </c>
    </row>
    <row r="1156" spans="1:19" x14ac:dyDescent="0.2">
      <c r="A1156" s="51" t="s">
        <v>2182</v>
      </c>
      <c r="B1156" s="51" t="s">
        <v>1573</v>
      </c>
      <c r="C1156" s="51" t="s">
        <v>2630</v>
      </c>
      <c r="D1156" s="51" t="s">
        <v>1502</v>
      </c>
      <c r="E1156" s="51" t="s">
        <v>1501</v>
      </c>
      <c r="F1156" s="51" t="s">
        <v>1204</v>
      </c>
      <c r="G1156" s="51" t="s">
        <v>1203</v>
      </c>
      <c r="H1156" s="51" t="s">
        <v>1202</v>
      </c>
      <c r="I1156" s="51" t="s">
        <v>1201</v>
      </c>
      <c r="J1156" s="51" t="s">
        <v>2765</v>
      </c>
      <c r="K1156" s="51" t="s">
        <v>2764</v>
      </c>
      <c r="L1156" s="51" t="s">
        <v>1219</v>
      </c>
      <c r="M1156" s="51" t="s">
        <v>2983</v>
      </c>
      <c r="N1156" s="83">
        <f t="shared" si="17"/>
        <v>2999</v>
      </c>
      <c r="O1156" s="51" t="s">
        <v>1195</v>
      </c>
      <c r="P1156" s="51" t="s">
        <v>1194</v>
      </c>
      <c r="Q1156" s="51" t="s">
        <v>2761</v>
      </c>
      <c r="S1156" s="50" t="s">
        <v>2963</v>
      </c>
    </row>
    <row r="1157" spans="1:19" x14ac:dyDescent="0.2">
      <c r="A1157" s="51" t="s">
        <v>2182</v>
      </c>
      <c r="B1157" s="51" t="s">
        <v>1573</v>
      </c>
      <c r="C1157" s="51" t="s">
        <v>2630</v>
      </c>
      <c r="D1157" s="51" t="s">
        <v>1502</v>
      </c>
      <c r="E1157" s="51" t="s">
        <v>1501</v>
      </c>
      <c r="F1157" s="51" t="s">
        <v>1204</v>
      </c>
      <c r="G1157" s="51" t="s">
        <v>1203</v>
      </c>
      <c r="H1157" s="51" t="s">
        <v>1202</v>
      </c>
      <c r="I1157" s="51" t="s">
        <v>1201</v>
      </c>
      <c r="J1157" s="51" t="s">
        <v>2765</v>
      </c>
      <c r="K1157" s="51" t="s">
        <v>2764</v>
      </c>
      <c r="L1157" s="51" t="s">
        <v>1217</v>
      </c>
      <c r="M1157" s="51" t="s">
        <v>2982</v>
      </c>
      <c r="N1157" s="83">
        <f t="shared" si="17"/>
        <v>1909</v>
      </c>
      <c r="O1157" s="51" t="s">
        <v>1195</v>
      </c>
      <c r="P1157" s="51" t="s">
        <v>1194</v>
      </c>
      <c r="Q1157" s="51" t="s">
        <v>2761</v>
      </c>
      <c r="S1157" s="50" t="s">
        <v>3291</v>
      </c>
    </row>
    <row r="1158" spans="1:19" x14ac:dyDescent="0.2">
      <c r="A1158" s="51" t="s">
        <v>2182</v>
      </c>
      <c r="B1158" s="51" t="s">
        <v>1573</v>
      </c>
      <c r="C1158" s="51" t="s">
        <v>2630</v>
      </c>
      <c r="D1158" s="51" t="s">
        <v>1502</v>
      </c>
      <c r="E1158" s="51" t="s">
        <v>1501</v>
      </c>
      <c r="F1158" s="51" t="s">
        <v>1204</v>
      </c>
      <c r="G1158" s="51" t="s">
        <v>1203</v>
      </c>
      <c r="H1158" s="51" t="s">
        <v>1202</v>
      </c>
      <c r="I1158" s="51" t="s">
        <v>1201</v>
      </c>
      <c r="J1158" s="51" t="s">
        <v>2765</v>
      </c>
      <c r="K1158" s="51" t="s">
        <v>2764</v>
      </c>
      <c r="L1158" s="51" t="s">
        <v>1215</v>
      </c>
      <c r="M1158" s="51" t="s">
        <v>3202</v>
      </c>
      <c r="N1158" s="83">
        <f t="shared" si="17"/>
        <v>2199</v>
      </c>
      <c r="O1158" s="51" t="s">
        <v>1195</v>
      </c>
      <c r="P1158" s="51" t="s">
        <v>1194</v>
      </c>
      <c r="Q1158" s="51" t="s">
        <v>2761</v>
      </c>
      <c r="S1158" s="50" t="s">
        <v>2830</v>
      </c>
    </row>
    <row r="1159" spans="1:19" x14ac:dyDescent="0.2">
      <c r="A1159" s="51" t="s">
        <v>2182</v>
      </c>
      <c r="B1159" s="51" t="s">
        <v>1573</v>
      </c>
      <c r="C1159" s="51" t="s">
        <v>2630</v>
      </c>
      <c r="D1159" s="51" t="s">
        <v>1497</v>
      </c>
      <c r="E1159" s="51" t="s">
        <v>1496</v>
      </c>
      <c r="F1159" s="51" t="s">
        <v>1204</v>
      </c>
      <c r="G1159" s="51" t="s">
        <v>1203</v>
      </c>
      <c r="H1159" s="51" t="s">
        <v>1202</v>
      </c>
      <c r="I1159" s="51" t="s">
        <v>1201</v>
      </c>
      <c r="J1159" s="51" t="s">
        <v>2765</v>
      </c>
      <c r="K1159" s="51" t="s">
        <v>2764</v>
      </c>
      <c r="L1159" s="51" t="s">
        <v>1222</v>
      </c>
      <c r="M1159" s="51" t="s">
        <v>3201</v>
      </c>
      <c r="N1159" s="83">
        <f t="shared" si="17"/>
        <v>1899</v>
      </c>
      <c r="O1159" s="51" t="s">
        <v>1195</v>
      </c>
      <c r="P1159" s="51" t="s">
        <v>1194</v>
      </c>
      <c r="Q1159" s="51" t="s">
        <v>2761</v>
      </c>
      <c r="S1159" s="50" t="s">
        <v>2880</v>
      </c>
    </row>
    <row r="1160" spans="1:19" x14ac:dyDescent="0.2">
      <c r="A1160" s="51" t="s">
        <v>2182</v>
      </c>
      <c r="B1160" s="51" t="s">
        <v>1573</v>
      </c>
      <c r="C1160" s="51" t="s">
        <v>2630</v>
      </c>
      <c r="D1160" s="51" t="s">
        <v>1497</v>
      </c>
      <c r="E1160" s="51" t="s">
        <v>1496</v>
      </c>
      <c r="F1160" s="51" t="s">
        <v>1204</v>
      </c>
      <c r="G1160" s="51" t="s">
        <v>1203</v>
      </c>
      <c r="H1160" s="51" t="s">
        <v>1202</v>
      </c>
      <c r="I1160" s="51" t="s">
        <v>1201</v>
      </c>
      <c r="J1160" s="51" t="s">
        <v>2765</v>
      </c>
      <c r="K1160" s="51" t="s">
        <v>2764</v>
      </c>
      <c r="L1160" s="51" t="s">
        <v>1219</v>
      </c>
      <c r="M1160" s="51" t="s">
        <v>2977</v>
      </c>
      <c r="N1160" s="83">
        <f t="shared" si="17"/>
        <v>1999</v>
      </c>
      <c r="O1160" s="51" t="s">
        <v>1195</v>
      </c>
      <c r="P1160" s="51" t="s">
        <v>1194</v>
      </c>
      <c r="Q1160" s="51" t="s">
        <v>2761</v>
      </c>
      <c r="S1160" s="50" t="s">
        <v>2787</v>
      </c>
    </row>
    <row r="1161" spans="1:19" x14ac:dyDescent="0.2">
      <c r="A1161" s="51" t="s">
        <v>2182</v>
      </c>
      <c r="B1161" s="51" t="s">
        <v>1573</v>
      </c>
      <c r="C1161" s="51" t="s">
        <v>2630</v>
      </c>
      <c r="D1161" s="51" t="s">
        <v>1497</v>
      </c>
      <c r="E1161" s="51" t="s">
        <v>1496</v>
      </c>
      <c r="F1161" s="51" t="s">
        <v>1204</v>
      </c>
      <c r="G1161" s="51" t="s">
        <v>1203</v>
      </c>
      <c r="H1161" s="51" t="s">
        <v>1202</v>
      </c>
      <c r="I1161" s="51" t="s">
        <v>1201</v>
      </c>
      <c r="J1161" s="51" t="s">
        <v>2765</v>
      </c>
      <c r="K1161" s="51" t="s">
        <v>2764</v>
      </c>
      <c r="L1161" s="51" t="s">
        <v>1217</v>
      </c>
      <c r="M1161" s="51" t="s">
        <v>2976</v>
      </c>
      <c r="N1161" s="83">
        <f t="shared" ref="N1161:N1224" si="18">VALUE(S1161)</f>
        <v>799</v>
      </c>
      <c r="O1161" s="51" t="s">
        <v>1195</v>
      </c>
      <c r="P1161" s="51" t="s">
        <v>1194</v>
      </c>
      <c r="Q1161" s="51" t="s">
        <v>2761</v>
      </c>
      <c r="S1161" s="50" t="s">
        <v>2975</v>
      </c>
    </row>
    <row r="1162" spans="1:19" x14ac:dyDescent="0.2">
      <c r="A1162" s="51" t="s">
        <v>2182</v>
      </c>
      <c r="B1162" s="51" t="s">
        <v>1573</v>
      </c>
      <c r="C1162" s="51" t="s">
        <v>2630</v>
      </c>
      <c r="D1162" s="51" t="s">
        <v>1497</v>
      </c>
      <c r="E1162" s="51" t="s">
        <v>1496</v>
      </c>
      <c r="F1162" s="51" t="s">
        <v>1204</v>
      </c>
      <c r="G1162" s="51" t="s">
        <v>1203</v>
      </c>
      <c r="H1162" s="51" t="s">
        <v>1202</v>
      </c>
      <c r="I1162" s="51" t="s">
        <v>1201</v>
      </c>
      <c r="J1162" s="51" t="s">
        <v>2765</v>
      </c>
      <c r="K1162" s="51" t="s">
        <v>2764</v>
      </c>
      <c r="L1162" s="51" t="s">
        <v>1215</v>
      </c>
      <c r="M1162" s="51" t="s">
        <v>2940</v>
      </c>
      <c r="N1162" s="83">
        <f t="shared" si="18"/>
        <v>1553</v>
      </c>
      <c r="O1162" s="51" t="s">
        <v>1195</v>
      </c>
      <c r="P1162" s="51" t="s">
        <v>1194</v>
      </c>
      <c r="Q1162" s="51" t="s">
        <v>2761</v>
      </c>
      <c r="S1162" s="50" t="s">
        <v>3080</v>
      </c>
    </row>
    <row r="1163" spans="1:19" x14ac:dyDescent="0.2">
      <c r="A1163" s="51" t="s">
        <v>2182</v>
      </c>
      <c r="B1163" s="51" t="s">
        <v>1573</v>
      </c>
      <c r="C1163" s="51" t="s">
        <v>2630</v>
      </c>
      <c r="D1163" s="51" t="s">
        <v>1480</v>
      </c>
      <c r="E1163" s="51" t="s">
        <v>1479</v>
      </c>
      <c r="F1163" s="51" t="s">
        <v>1204</v>
      </c>
      <c r="G1163" s="51" t="s">
        <v>1203</v>
      </c>
      <c r="H1163" s="51" t="s">
        <v>1202</v>
      </c>
      <c r="I1163" s="51" t="s">
        <v>1201</v>
      </c>
      <c r="J1163" s="51" t="s">
        <v>2765</v>
      </c>
      <c r="K1163" s="51" t="s">
        <v>2764</v>
      </c>
      <c r="L1163" s="51" t="s">
        <v>1222</v>
      </c>
      <c r="M1163" s="51" t="s">
        <v>3200</v>
      </c>
      <c r="N1163" s="83">
        <f t="shared" si="18"/>
        <v>17390</v>
      </c>
      <c r="O1163" s="51" t="s">
        <v>1195</v>
      </c>
      <c r="P1163" s="51" t="s">
        <v>1194</v>
      </c>
      <c r="Q1163" s="51" t="s">
        <v>2771</v>
      </c>
      <c r="S1163" s="50" t="s">
        <v>3199</v>
      </c>
    </row>
    <row r="1164" spans="1:19" x14ac:dyDescent="0.2">
      <c r="A1164" s="51" t="s">
        <v>2182</v>
      </c>
      <c r="B1164" s="51" t="s">
        <v>1573</v>
      </c>
      <c r="C1164" s="51" t="s">
        <v>2630</v>
      </c>
      <c r="D1164" s="51" t="s">
        <v>1480</v>
      </c>
      <c r="E1164" s="51" t="s">
        <v>1479</v>
      </c>
      <c r="F1164" s="51" t="s">
        <v>1204</v>
      </c>
      <c r="G1164" s="51" t="s">
        <v>1203</v>
      </c>
      <c r="H1164" s="51" t="s">
        <v>1202</v>
      </c>
      <c r="I1164" s="51" t="s">
        <v>1201</v>
      </c>
      <c r="J1164" s="51" t="s">
        <v>2765</v>
      </c>
      <c r="K1164" s="51" t="s">
        <v>2764</v>
      </c>
      <c r="L1164" s="51" t="s">
        <v>1219</v>
      </c>
      <c r="M1164" s="51" t="s">
        <v>3198</v>
      </c>
      <c r="N1164" s="83">
        <f t="shared" si="18"/>
        <v>9508.4699999999993</v>
      </c>
      <c r="O1164" s="51" t="s">
        <v>1195</v>
      </c>
      <c r="P1164" s="51" t="s">
        <v>1194</v>
      </c>
      <c r="Q1164" s="51" t="s">
        <v>2761</v>
      </c>
      <c r="S1164" s="50" t="s">
        <v>3290</v>
      </c>
    </row>
    <row r="1165" spans="1:19" x14ac:dyDescent="0.2">
      <c r="A1165" s="51" t="s">
        <v>2182</v>
      </c>
      <c r="B1165" s="51" t="s">
        <v>1573</v>
      </c>
      <c r="C1165" s="51" t="s">
        <v>2630</v>
      </c>
      <c r="D1165" s="51" t="s">
        <v>1480</v>
      </c>
      <c r="E1165" s="51" t="s">
        <v>1479</v>
      </c>
      <c r="F1165" s="51" t="s">
        <v>1204</v>
      </c>
      <c r="G1165" s="51" t="s">
        <v>1203</v>
      </c>
      <c r="H1165" s="51" t="s">
        <v>1202</v>
      </c>
      <c r="I1165" s="51" t="s">
        <v>1201</v>
      </c>
      <c r="J1165" s="51" t="s">
        <v>2765</v>
      </c>
      <c r="K1165" s="51" t="s">
        <v>2764</v>
      </c>
      <c r="L1165" s="51" t="s">
        <v>1217</v>
      </c>
      <c r="M1165" s="51" t="s">
        <v>3196</v>
      </c>
      <c r="N1165" s="83">
        <f t="shared" si="18"/>
        <v>2414</v>
      </c>
      <c r="O1165" s="51" t="s">
        <v>1195</v>
      </c>
      <c r="P1165" s="51" t="s">
        <v>1194</v>
      </c>
      <c r="Q1165" s="51" t="s">
        <v>2761</v>
      </c>
      <c r="S1165" s="50" t="s">
        <v>3289</v>
      </c>
    </row>
    <row r="1166" spans="1:19" x14ac:dyDescent="0.2">
      <c r="A1166" s="51" t="s">
        <v>2182</v>
      </c>
      <c r="B1166" s="51" t="s">
        <v>1573</v>
      </c>
      <c r="C1166" s="51" t="s">
        <v>2630</v>
      </c>
      <c r="D1166" s="51" t="s">
        <v>1480</v>
      </c>
      <c r="E1166" s="51" t="s">
        <v>1479</v>
      </c>
      <c r="F1166" s="51" t="s">
        <v>1204</v>
      </c>
      <c r="G1166" s="51" t="s">
        <v>1203</v>
      </c>
      <c r="H1166" s="51" t="s">
        <v>1202</v>
      </c>
      <c r="I1166" s="51" t="s">
        <v>1201</v>
      </c>
      <c r="J1166" s="51" t="s">
        <v>2765</v>
      </c>
      <c r="K1166" s="51" t="s">
        <v>2764</v>
      </c>
      <c r="L1166" s="51" t="s">
        <v>1215</v>
      </c>
      <c r="M1166" s="51" t="s">
        <v>3194</v>
      </c>
      <c r="N1166" s="83">
        <f t="shared" si="18"/>
        <v>6589</v>
      </c>
      <c r="O1166" s="51" t="s">
        <v>1195</v>
      </c>
      <c r="P1166" s="51" t="s">
        <v>1194</v>
      </c>
      <c r="Q1166" s="51" t="s">
        <v>2761</v>
      </c>
      <c r="S1166" s="50" t="s">
        <v>3187</v>
      </c>
    </row>
    <row r="1167" spans="1:19" x14ac:dyDescent="0.2">
      <c r="A1167" s="51" t="s">
        <v>2182</v>
      </c>
      <c r="B1167" s="51" t="s">
        <v>1573</v>
      </c>
      <c r="C1167" s="51" t="s">
        <v>2630</v>
      </c>
      <c r="D1167" s="51" t="s">
        <v>1480</v>
      </c>
      <c r="E1167" s="51" t="s">
        <v>1479</v>
      </c>
      <c r="F1167" s="51" t="s">
        <v>1204</v>
      </c>
      <c r="G1167" s="51" t="s">
        <v>1203</v>
      </c>
      <c r="H1167" s="51" t="s">
        <v>1202</v>
      </c>
      <c r="I1167" s="51" t="s">
        <v>1201</v>
      </c>
      <c r="J1167" s="51" t="s">
        <v>2765</v>
      </c>
      <c r="K1167" s="51" t="s">
        <v>2764</v>
      </c>
      <c r="L1167" s="51" t="s">
        <v>1212</v>
      </c>
      <c r="M1167" s="51" t="s">
        <v>2967</v>
      </c>
      <c r="N1167" s="83">
        <f t="shared" si="18"/>
        <v>2499</v>
      </c>
      <c r="O1167" s="51" t="s">
        <v>1195</v>
      </c>
      <c r="P1167" s="51" t="s">
        <v>1194</v>
      </c>
      <c r="Q1167" s="51" t="s">
        <v>2761</v>
      </c>
      <c r="S1167" s="50" t="s">
        <v>2934</v>
      </c>
    </row>
    <row r="1168" spans="1:19" x14ac:dyDescent="0.2">
      <c r="A1168" s="51" t="s">
        <v>2182</v>
      </c>
      <c r="B1168" s="51" t="s">
        <v>1573</v>
      </c>
      <c r="C1168" s="51" t="s">
        <v>2630</v>
      </c>
      <c r="D1168" s="51" t="s">
        <v>1480</v>
      </c>
      <c r="E1168" s="51" t="s">
        <v>1479</v>
      </c>
      <c r="F1168" s="51" t="s">
        <v>1204</v>
      </c>
      <c r="G1168" s="51" t="s">
        <v>1203</v>
      </c>
      <c r="H1168" s="51" t="s">
        <v>1202</v>
      </c>
      <c r="I1168" s="51" t="s">
        <v>1201</v>
      </c>
      <c r="J1168" s="51" t="s">
        <v>2765</v>
      </c>
      <c r="K1168" s="51" t="s">
        <v>2764</v>
      </c>
      <c r="L1168" s="51" t="s">
        <v>1198</v>
      </c>
      <c r="M1168" s="51" t="s">
        <v>2966</v>
      </c>
      <c r="N1168" s="83">
        <f t="shared" si="18"/>
        <v>2100</v>
      </c>
      <c r="O1168" s="51" t="s">
        <v>1195</v>
      </c>
      <c r="P1168" s="51" t="s">
        <v>1194</v>
      </c>
      <c r="Q1168" s="51" t="s">
        <v>2761</v>
      </c>
      <c r="S1168" s="50" t="s">
        <v>2823</v>
      </c>
    </row>
    <row r="1169" spans="1:19" x14ac:dyDescent="0.2">
      <c r="A1169" s="51" t="s">
        <v>2182</v>
      </c>
      <c r="B1169" s="51" t="s">
        <v>1573</v>
      </c>
      <c r="C1169" s="51" t="s">
        <v>2630</v>
      </c>
      <c r="D1169" s="51" t="s">
        <v>1208</v>
      </c>
      <c r="E1169" s="51" t="s">
        <v>1470</v>
      </c>
      <c r="F1169" s="51" t="s">
        <v>1204</v>
      </c>
      <c r="G1169" s="51" t="s">
        <v>1203</v>
      </c>
      <c r="H1169" s="51" t="s">
        <v>1202</v>
      </c>
      <c r="I1169" s="51" t="s">
        <v>1201</v>
      </c>
      <c r="J1169" s="51" t="s">
        <v>2765</v>
      </c>
      <c r="K1169" s="51" t="s">
        <v>2764</v>
      </c>
      <c r="L1169" s="51" t="s">
        <v>1222</v>
      </c>
      <c r="M1169" s="51" t="s">
        <v>3193</v>
      </c>
      <c r="N1169" s="83">
        <f t="shared" si="18"/>
        <v>2799</v>
      </c>
      <c r="O1169" s="51" t="s">
        <v>1195</v>
      </c>
      <c r="P1169" s="51" t="s">
        <v>1194</v>
      </c>
      <c r="Q1169" s="51" t="s">
        <v>2761</v>
      </c>
      <c r="S1169" s="50" t="s">
        <v>2762</v>
      </c>
    </row>
    <row r="1170" spans="1:19" x14ac:dyDescent="0.2">
      <c r="A1170" s="51" t="s">
        <v>2182</v>
      </c>
      <c r="B1170" s="51" t="s">
        <v>1573</v>
      </c>
      <c r="C1170" s="51" t="s">
        <v>2630</v>
      </c>
      <c r="D1170" s="51" t="s">
        <v>1208</v>
      </c>
      <c r="E1170" s="51" t="s">
        <v>1470</v>
      </c>
      <c r="F1170" s="51" t="s">
        <v>1204</v>
      </c>
      <c r="G1170" s="51" t="s">
        <v>1203</v>
      </c>
      <c r="H1170" s="51" t="s">
        <v>1202</v>
      </c>
      <c r="I1170" s="51" t="s">
        <v>1201</v>
      </c>
      <c r="J1170" s="51" t="s">
        <v>2765</v>
      </c>
      <c r="K1170" s="51" t="s">
        <v>2764</v>
      </c>
      <c r="L1170" s="51" t="s">
        <v>1219</v>
      </c>
      <c r="M1170" s="51" t="s">
        <v>3192</v>
      </c>
      <c r="N1170" s="83">
        <f t="shared" si="18"/>
        <v>1699</v>
      </c>
      <c r="O1170" s="51" t="s">
        <v>1195</v>
      </c>
      <c r="P1170" s="51" t="s">
        <v>1194</v>
      </c>
      <c r="Q1170" s="51" t="s">
        <v>2761</v>
      </c>
      <c r="S1170" s="50" t="s">
        <v>2899</v>
      </c>
    </row>
    <row r="1171" spans="1:19" x14ac:dyDescent="0.2">
      <c r="A1171" s="51" t="s">
        <v>2182</v>
      </c>
      <c r="B1171" s="51" t="s">
        <v>1573</v>
      </c>
      <c r="C1171" s="51" t="s">
        <v>2630</v>
      </c>
      <c r="D1171" s="51" t="s">
        <v>1208</v>
      </c>
      <c r="E1171" s="51" t="s">
        <v>1470</v>
      </c>
      <c r="F1171" s="51" t="s">
        <v>1204</v>
      </c>
      <c r="G1171" s="51" t="s">
        <v>1203</v>
      </c>
      <c r="H1171" s="51" t="s">
        <v>1202</v>
      </c>
      <c r="I1171" s="51" t="s">
        <v>1201</v>
      </c>
      <c r="J1171" s="51" t="s">
        <v>2765</v>
      </c>
      <c r="K1171" s="51" t="s">
        <v>2764</v>
      </c>
      <c r="L1171" s="51" t="s">
        <v>1217</v>
      </c>
      <c r="M1171" s="51" t="s">
        <v>3191</v>
      </c>
      <c r="N1171" s="83">
        <f t="shared" si="18"/>
        <v>32766</v>
      </c>
      <c r="O1171" s="51" t="s">
        <v>1195</v>
      </c>
      <c r="P1171" s="51" t="s">
        <v>1194</v>
      </c>
      <c r="Q1171" s="51" t="s">
        <v>2771</v>
      </c>
      <c r="S1171" s="50" t="s">
        <v>3190</v>
      </c>
    </row>
    <row r="1172" spans="1:19" x14ac:dyDescent="0.2">
      <c r="A1172" s="51" t="s">
        <v>2182</v>
      </c>
      <c r="B1172" s="51" t="s">
        <v>1573</v>
      </c>
      <c r="C1172" s="51" t="s">
        <v>2630</v>
      </c>
      <c r="D1172" s="51" t="s">
        <v>1208</v>
      </c>
      <c r="E1172" s="51" t="s">
        <v>1470</v>
      </c>
      <c r="F1172" s="51" t="s">
        <v>1204</v>
      </c>
      <c r="G1172" s="51" t="s">
        <v>1203</v>
      </c>
      <c r="H1172" s="51" t="s">
        <v>1202</v>
      </c>
      <c r="I1172" s="51" t="s">
        <v>1201</v>
      </c>
      <c r="J1172" s="51" t="s">
        <v>2765</v>
      </c>
      <c r="K1172" s="51" t="s">
        <v>2764</v>
      </c>
      <c r="L1172" s="51" t="s">
        <v>1215</v>
      </c>
      <c r="M1172" s="51" t="s">
        <v>2775</v>
      </c>
      <c r="N1172" s="83">
        <f t="shared" si="18"/>
        <v>2699</v>
      </c>
      <c r="O1172" s="51" t="s">
        <v>1195</v>
      </c>
      <c r="P1172" s="51" t="s">
        <v>1194</v>
      </c>
      <c r="Q1172" s="51" t="s">
        <v>2761</v>
      </c>
      <c r="S1172" s="50" t="s">
        <v>3140</v>
      </c>
    </row>
    <row r="1173" spans="1:19" x14ac:dyDescent="0.2">
      <c r="A1173" s="51" t="s">
        <v>2182</v>
      </c>
      <c r="B1173" s="51" t="s">
        <v>1573</v>
      </c>
      <c r="C1173" s="51" t="s">
        <v>2630</v>
      </c>
      <c r="D1173" s="51" t="s">
        <v>1465</v>
      </c>
      <c r="E1173" s="51" t="s">
        <v>1464</v>
      </c>
      <c r="F1173" s="51" t="s">
        <v>1204</v>
      </c>
      <c r="G1173" s="51" t="s">
        <v>1203</v>
      </c>
      <c r="H1173" s="51" t="s">
        <v>1202</v>
      </c>
      <c r="I1173" s="51" t="s">
        <v>1201</v>
      </c>
      <c r="J1173" s="51" t="s">
        <v>2765</v>
      </c>
      <c r="K1173" s="51" t="s">
        <v>2764</v>
      </c>
      <c r="L1173" s="51" t="s">
        <v>1222</v>
      </c>
      <c r="M1173" s="51" t="s">
        <v>3189</v>
      </c>
      <c r="N1173" s="83">
        <f t="shared" si="18"/>
        <v>1799</v>
      </c>
      <c r="O1173" s="51" t="s">
        <v>1195</v>
      </c>
      <c r="P1173" s="51" t="s">
        <v>1194</v>
      </c>
      <c r="Q1173" s="51" t="s">
        <v>2761</v>
      </c>
      <c r="S1173" s="50" t="s">
        <v>2832</v>
      </c>
    </row>
    <row r="1174" spans="1:19" x14ac:dyDescent="0.2">
      <c r="A1174" s="51" t="s">
        <v>2182</v>
      </c>
      <c r="B1174" s="51" t="s">
        <v>1573</v>
      </c>
      <c r="C1174" s="51" t="s">
        <v>2630</v>
      </c>
      <c r="D1174" s="51" t="s">
        <v>1465</v>
      </c>
      <c r="E1174" s="51" t="s">
        <v>1464</v>
      </c>
      <c r="F1174" s="51" t="s">
        <v>1204</v>
      </c>
      <c r="G1174" s="51" t="s">
        <v>1203</v>
      </c>
      <c r="H1174" s="51" t="s">
        <v>1202</v>
      </c>
      <c r="I1174" s="51" t="s">
        <v>1201</v>
      </c>
      <c r="J1174" s="51" t="s">
        <v>2765</v>
      </c>
      <c r="K1174" s="51" t="s">
        <v>2764</v>
      </c>
      <c r="L1174" s="51" t="s">
        <v>1219</v>
      </c>
      <c r="M1174" s="51" t="s">
        <v>3188</v>
      </c>
      <c r="N1174" s="83">
        <f t="shared" si="18"/>
        <v>6589</v>
      </c>
      <c r="O1174" s="51" t="s">
        <v>1195</v>
      </c>
      <c r="P1174" s="51" t="s">
        <v>1194</v>
      </c>
      <c r="Q1174" s="51" t="s">
        <v>2761</v>
      </c>
      <c r="S1174" s="50" t="s">
        <v>3187</v>
      </c>
    </row>
    <row r="1175" spans="1:19" x14ac:dyDescent="0.2">
      <c r="A1175" s="51" t="s">
        <v>2182</v>
      </c>
      <c r="B1175" s="51" t="s">
        <v>1573</v>
      </c>
      <c r="C1175" s="51" t="s">
        <v>2630</v>
      </c>
      <c r="D1175" s="51" t="s">
        <v>1465</v>
      </c>
      <c r="E1175" s="51" t="s">
        <v>1464</v>
      </c>
      <c r="F1175" s="51" t="s">
        <v>1204</v>
      </c>
      <c r="G1175" s="51" t="s">
        <v>1203</v>
      </c>
      <c r="H1175" s="51" t="s">
        <v>1202</v>
      </c>
      <c r="I1175" s="51" t="s">
        <v>1201</v>
      </c>
      <c r="J1175" s="51" t="s">
        <v>2765</v>
      </c>
      <c r="K1175" s="51" t="s">
        <v>2764</v>
      </c>
      <c r="L1175" s="51" t="s">
        <v>1217</v>
      </c>
      <c r="M1175" s="51" t="s">
        <v>3186</v>
      </c>
      <c r="N1175" s="83">
        <f t="shared" si="18"/>
        <v>18286.5</v>
      </c>
      <c r="O1175" s="51" t="s">
        <v>1195</v>
      </c>
      <c r="P1175" s="51" t="s">
        <v>1194</v>
      </c>
      <c r="Q1175" s="51" t="s">
        <v>2771</v>
      </c>
      <c r="S1175" s="50" t="s">
        <v>3288</v>
      </c>
    </row>
    <row r="1176" spans="1:19" x14ac:dyDescent="0.2">
      <c r="A1176" s="51" t="s">
        <v>2182</v>
      </c>
      <c r="B1176" s="51" t="s">
        <v>1573</v>
      </c>
      <c r="C1176" s="51" t="s">
        <v>2630</v>
      </c>
      <c r="D1176" s="51" t="s">
        <v>1465</v>
      </c>
      <c r="E1176" s="51" t="s">
        <v>1464</v>
      </c>
      <c r="F1176" s="51" t="s">
        <v>1204</v>
      </c>
      <c r="G1176" s="51" t="s">
        <v>1203</v>
      </c>
      <c r="H1176" s="51" t="s">
        <v>1202</v>
      </c>
      <c r="I1176" s="51" t="s">
        <v>1201</v>
      </c>
      <c r="J1176" s="51" t="s">
        <v>2765</v>
      </c>
      <c r="K1176" s="51" t="s">
        <v>2764</v>
      </c>
      <c r="L1176" s="51" t="s">
        <v>1215</v>
      </c>
      <c r="M1176" s="51" t="s">
        <v>3184</v>
      </c>
      <c r="N1176" s="83">
        <f t="shared" si="18"/>
        <v>1443.92</v>
      </c>
      <c r="O1176" s="51" t="s">
        <v>1195</v>
      </c>
      <c r="P1176" s="51" t="s">
        <v>1194</v>
      </c>
      <c r="Q1176" s="51" t="s">
        <v>2761</v>
      </c>
      <c r="S1176" s="50" t="s">
        <v>3287</v>
      </c>
    </row>
    <row r="1177" spans="1:19" x14ac:dyDescent="0.2">
      <c r="A1177" s="51" t="s">
        <v>2182</v>
      </c>
      <c r="B1177" s="51" t="s">
        <v>1573</v>
      </c>
      <c r="C1177" s="51" t="s">
        <v>2630</v>
      </c>
      <c r="D1177" s="51" t="s">
        <v>1459</v>
      </c>
      <c r="E1177" s="51" t="s">
        <v>1458</v>
      </c>
      <c r="F1177" s="51" t="s">
        <v>1204</v>
      </c>
      <c r="G1177" s="51" t="s">
        <v>1203</v>
      </c>
      <c r="H1177" s="51" t="s">
        <v>1202</v>
      </c>
      <c r="I1177" s="51" t="s">
        <v>1201</v>
      </c>
      <c r="J1177" s="51" t="s">
        <v>2765</v>
      </c>
      <c r="K1177" s="51" t="s">
        <v>2764</v>
      </c>
      <c r="L1177" s="51" t="s">
        <v>1222</v>
      </c>
      <c r="M1177" s="51" t="s">
        <v>3182</v>
      </c>
      <c r="N1177" s="83">
        <f t="shared" si="18"/>
        <v>33699</v>
      </c>
      <c r="O1177" s="51" t="s">
        <v>1195</v>
      </c>
      <c r="P1177" s="51" t="s">
        <v>1194</v>
      </c>
      <c r="Q1177" s="51" t="s">
        <v>2771</v>
      </c>
      <c r="S1177" s="50" t="s">
        <v>3181</v>
      </c>
    </row>
    <row r="1178" spans="1:19" x14ac:dyDescent="0.2">
      <c r="A1178" s="51" t="s">
        <v>2182</v>
      </c>
      <c r="B1178" s="51" t="s">
        <v>1573</v>
      </c>
      <c r="C1178" s="51" t="s">
        <v>2630</v>
      </c>
      <c r="D1178" s="51" t="s">
        <v>1459</v>
      </c>
      <c r="E1178" s="51" t="s">
        <v>1458</v>
      </c>
      <c r="F1178" s="51" t="s">
        <v>1204</v>
      </c>
      <c r="G1178" s="51" t="s">
        <v>1203</v>
      </c>
      <c r="H1178" s="51" t="s">
        <v>1202</v>
      </c>
      <c r="I1178" s="51" t="s">
        <v>1201</v>
      </c>
      <c r="J1178" s="51" t="s">
        <v>2765</v>
      </c>
      <c r="K1178" s="51" t="s">
        <v>2764</v>
      </c>
      <c r="L1178" s="51" t="s">
        <v>1219</v>
      </c>
      <c r="M1178" s="51" t="s">
        <v>3180</v>
      </c>
      <c r="N1178" s="83">
        <f t="shared" si="18"/>
        <v>1599</v>
      </c>
      <c r="O1178" s="51" t="s">
        <v>1195</v>
      </c>
      <c r="P1178" s="51" t="s">
        <v>1194</v>
      </c>
      <c r="Q1178" s="51" t="s">
        <v>2761</v>
      </c>
      <c r="S1178" s="50" t="s">
        <v>2961</v>
      </c>
    </row>
    <row r="1179" spans="1:19" x14ac:dyDescent="0.2">
      <c r="A1179" s="51" t="s">
        <v>2182</v>
      </c>
      <c r="B1179" s="51" t="s">
        <v>1573</v>
      </c>
      <c r="C1179" s="51" t="s">
        <v>2630</v>
      </c>
      <c r="D1179" s="51" t="s">
        <v>1459</v>
      </c>
      <c r="E1179" s="51" t="s">
        <v>1458</v>
      </c>
      <c r="F1179" s="51" t="s">
        <v>1204</v>
      </c>
      <c r="G1179" s="51" t="s">
        <v>1203</v>
      </c>
      <c r="H1179" s="51" t="s">
        <v>1202</v>
      </c>
      <c r="I1179" s="51" t="s">
        <v>1201</v>
      </c>
      <c r="J1179" s="51" t="s">
        <v>2765</v>
      </c>
      <c r="K1179" s="51" t="s">
        <v>2764</v>
      </c>
      <c r="L1179" s="51" t="s">
        <v>1217</v>
      </c>
      <c r="M1179" s="51" t="s">
        <v>3179</v>
      </c>
      <c r="N1179" s="83">
        <f t="shared" si="18"/>
        <v>1995</v>
      </c>
      <c r="O1179" s="51" t="s">
        <v>1195</v>
      </c>
      <c r="P1179" s="51" t="s">
        <v>1194</v>
      </c>
      <c r="Q1179" s="51" t="s">
        <v>2761</v>
      </c>
      <c r="S1179" s="50" t="s">
        <v>3286</v>
      </c>
    </row>
    <row r="1180" spans="1:19" x14ac:dyDescent="0.2">
      <c r="A1180" s="51" t="s">
        <v>2182</v>
      </c>
      <c r="B1180" s="51" t="s">
        <v>1573</v>
      </c>
      <c r="C1180" s="51" t="s">
        <v>2630</v>
      </c>
      <c r="D1180" s="51" t="s">
        <v>1459</v>
      </c>
      <c r="E1180" s="51" t="s">
        <v>1458</v>
      </c>
      <c r="F1180" s="51" t="s">
        <v>1204</v>
      </c>
      <c r="G1180" s="51" t="s">
        <v>1203</v>
      </c>
      <c r="H1180" s="51" t="s">
        <v>1202</v>
      </c>
      <c r="I1180" s="51" t="s">
        <v>1201</v>
      </c>
      <c r="J1180" s="51" t="s">
        <v>2765</v>
      </c>
      <c r="K1180" s="51" t="s">
        <v>2764</v>
      </c>
      <c r="L1180" s="51" t="s">
        <v>1215</v>
      </c>
      <c r="M1180" s="51" t="s">
        <v>2947</v>
      </c>
      <c r="N1180" s="83">
        <f t="shared" si="18"/>
        <v>1940</v>
      </c>
      <c r="O1180" s="51" t="s">
        <v>1195</v>
      </c>
      <c r="P1180" s="51" t="s">
        <v>1194</v>
      </c>
      <c r="Q1180" s="51" t="s">
        <v>2761</v>
      </c>
      <c r="S1180" s="50" t="s">
        <v>3177</v>
      </c>
    </row>
    <row r="1181" spans="1:19" x14ac:dyDescent="0.2">
      <c r="A1181" s="51" t="s">
        <v>2182</v>
      </c>
      <c r="B1181" s="51" t="s">
        <v>1573</v>
      </c>
      <c r="C1181" s="51" t="s">
        <v>2630</v>
      </c>
      <c r="D1181" s="51" t="s">
        <v>1452</v>
      </c>
      <c r="E1181" s="51" t="s">
        <v>1451</v>
      </c>
      <c r="F1181" s="51" t="s">
        <v>1204</v>
      </c>
      <c r="G1181" s="51" t="s">
        <v>1203</v>
      </c>
      <c r="H1181" s="51" t="s">
        <v>1202</v>
      </c>
      <c r="I1181" s="51" t="s">
        <v>1201</v>
      </c>
      <c r="J1181" s="51" t="s">
        <v>2765</v>
      </c>
      <c r="K1181" s="51" t="s">
        <v>2764</v>
      </c>
      <c r="L1181" s="51" t="s">
        <v>1222</v>
      </c>
      <c r="M1181" s="51" t="s">
        <v>3176</v>
      </c>
      <c r="N1181" s="83">
        <f t="shared" si="18"/>
        <v>2974</v>
      </c>
      <c r="O1181" s="51" t="s">
        <v>1195</v>
      </c>
      <c r="P1181" s="51" t="s">
        <v>1194</v>
      </c>
      <c r="Q1181" s="51" t="s">
        <v>2761</v>
      </c>
      <c r="S1181" s="50" t="s">
        <v>3285</v>
      </c>
    </row>
    <row r="1182" spans="1:19" x14ac:dyDescent="0.2">
      <c r="A1182" s="51" t="s">
        <v>2182</v>
      </c>
      <c r="B1182" s="51" t="s">
        <v>1573</v>
      </c>
      <c r="C1182" s="51" t="s">
        <v>2630</v>
      </c>
      <c r="D1182" s="51" t="s">
        <v>1452</v>
      </c>
      <c r="E1182" s="51" t="s">
        <v>1451</v>
      </c>
      <c r="F1182" s="51" t="s">
        <v>1204</v>
      </c>
      <c r="G1182" s="51" t="s">
        <v>1203</v>
      </c>
      <c r="H1182" s="51" t="s">
        <v>1202</v>
      </c>
      <c r="I1182" s="51" t="s">
        <v>1201</v>
      </c>
      <c r="J1182" s="51" t="s">
        <v>2765</v>
      </c>
      <c r="K1182" s="51" t="s">
        <v>2764</v>
      </c>
      <c r="L1182" s="51" t="s">
        <v>1219</v>
      </c>
      <c r="M1182" s="51" t="s">
        <v>3175</v>
      </c>
      <c r="N1182" s="83">
        <f t="shared" si="18"/>
        <v>2199</v>
      </c>
      <c r="O1182" s="51" t="s">
        <v>1195</v>
      </c>
      <c r="P1182" s="51" t="s">
        <v>1194</v>
      </c>
      <c r="Q1182" s="51" t="s">
        <v>2761</v>
      </c>
      <c r="S1182" s="50" t="s">
        <v>2830</v>
      </c>
    </row>
    <row r="1183" spans="1:19" x14ac:dyDescent="0.2">
      <c r="A1183" s="51" t="s">
        <v>2182</v>
      </c>
      <c r="B1183" s="51" t="s">
        <v>1573</v>
      </c>
      <c r="C1183" s="51" t="s">
        <v>2630</v>
      </c>
      <c r="D1183" s="51" t="s">
        <v>1452</v>
      </c>
      <c r="E1183" s="51" t="s">
        <v>1451</v>
      </c>
      <c r="F1183" s="51" t="s">
        <v>1204</v>
      </c>
      <c r="G1183" s="51" t="s">
        <v>1203</v>
      </c>
      <c r="H1183" s="51" t="s">
        <v>1202</v>
      </c>
      <c r="I1183" s="51" t="s">
        <v>1201</v>
      </c>
      <c r="J1183" s="51" t="s">
        <v>2765</v>
      </c>
      <c r="K1183" s="51" t="s">
        <v>2764</v>
      </c>
      <c r="L1183" s="51" t="s">
        <v>1217</v>
      </c>
      <c r="M1183" s="51" t="s">
        <v>2822</v>
      </c>
      <c r="N1183" s="83">
        <f t="shared" si="18"/>
        <v>3499</v>
      </c>
      <c r="O1183" s="51" t="s">
        <v>1195</v>
      </c>
      <c r="P1183" s="51" t="s">
        <v>1194</v>
      </c>
      <c r="Q1183" s="51" t="s">
        <v>2761</v>
      </c>
      <c r="S1183" s="50" t="s">
        <v>2821</v>
      </c>
    </row>
    <row r="1184" spans="1:19" x14ac:dyDescent="0.2">
      <c r="A1184" s="51" t="s">
        <v>2182</v>
      </c>
      <c r="B1184" s="51" t="s">
        <v>1573</v>
      </c>
      <c r="C1184" s="51" t="s">
        <v>2630</v>
      </c>
      <c r="D1184" s="51" t="s">
        <v>1452</v>
      </c>
      <c r="E1184" s="51" t="s">
        <v>1451</v>
      </c>
      <c r="F1184" s="51" t="s">
        <v>1204</v>
      </c>
      <c r="G1184" s="51" t="s">
        <v>1203</v>
      </c>
      <c r="H1184" s="51" t="s">
        <v>1202</v>
      </c>
      <c r="I1184" s="51" t="s">
        <v>1201</v>
      </c>
      <c r="J1184" s="51" t="s">
        <v>2765</v>
      </c>
      <c r="K1184" s="51" t="s">
        <v>2764</v>
      </c>
      <c r="L1184" s="51" t="s">
        <v>1215</v>
      </c>
      <c r="M1184" s="51" t="s">
        <v>3284</v>
      </c>
      <c r="N1184" s="83">
        <f t="shared" si="18"/>
        <v>279900</v>
      </c>
      <c r="O1184" s="51" t="s">
        <v>1195</v>
      </c>
      <c r="P1184" s="51" t="s">
        <v>1194</v>
      </c>
      <c r="Q1184" s="51" t="s">
        <v>2771</v>
      </c>
      <c r="S1184" s="50" t="s">
        <v>2580</v>
      </c>
    </row>
    <row r="1185" spans="1:19" x14ac:dyDescent="0.2">
      <c r="A1185" s="51" t="s">
        <v>2182</v>
      </c>
      <c r="B1185" s="51" t="s">
        <v>1573</v>
      </c>
      <c r="C1185" s="51" t="s">
        <v>2630</v>
      </c>
      <c r="D1185" s="51" t="s">
        <v>1443</v>
      </c>
      <c r="E1185" s="51" t="s">
        <v>1442</v>
      </c>
      <c r="F1185" s="51" t="s">
        <v>1204</v>
      </c>
      <c r="G1185" s="51" t="s">
        <v>1203</v>
      </c>
      <c r="H1185" s="51" t="s">
        <v>1202</v>
      </c>
      <c r="I1185" s="51" t="s">
        <v>1201</v>
      </c>
      <c r="J1185" s="51" t="s">
        <v>2765</v>
      </c>
      <c r="K1185" s="51" t="s">
        <v>2764</v>
      </c>
      <c r="L1185" s="51" t="s">
        <v>1222</v>
      </c>
      <c r="M1185" s="51" t="s">
        <v>2940</v>
      </c>
      <c r="N1185" s="83">
        <f t="shared" si="18"/>
        <v>1553</v>
      </c>
      <c r="O1185" s="51" t="s">
        <v>1195</v>
      </c>
      <c r="P1185" s="51" t="s">
        <v>1194</v>
      </c>
      <c r="Q1185" s="51" t="s">
        <v>2761</v>
      </c>
      <c r="S1185" s="50" t="s">
        <v>3080</v>
      </c>
    </row>
    <row r="1186" spans="1:19" x14ac:dyDescent="0.2">
      <c r="A1186" s="51" t="s">
        <v>2182</v>
      </c>
      <c r="B1186" s="51" t="s">
        <v>1573</v>
      </c>
      <c r="C1186" s="51" t="s">
        <v>2630</v>
      </c>
      <c r="D1186" s="51" t="s">
        <v>1443</v>
      </c>
      <c r="E1186" s="51" t="s">
        <v>1442</v>
      </c>
      <c r="F1186" s="51" t="s">
        <v>1204</v>
      </c>
      <c r="G1186" s="51" t="s">
        <v>1203</v>
      </c>
      <c r="H1186" s="51" t="s">
        <v>1202</v>
      </c>
      <c r="I1186" s="51" t="s">
        <v>1201</v>
      </c>
      <c r="J1186" s="51" t="s">
        <v>2765</v>
      </c>
      <c r="K1186" s="51" t="s">
        <v>2764</v>
      </c>
      <c r="L1186" s="51" t="s">
        <v>1219</v>
      </c>
      <c r="M1186" s="51" t="s">
        <v>2938</v>
      </c>
      <c r="N1186" s="83">
        <f t="shared" si="18"/>
        <v>1699</v>
      </c>
      <c r="O1186" s="51" t="s">
        <v>1195</v>
      </c>
      <c r="P1186" s="51" t="s">
        <v>1194</v>
      </c>
      <c r="Q1186" s="51" t="s">
        <v>2761</v>
      </c>
      <c r="S1186" s="50" t="s">
        <v>2899</v>
      </c>
    </row>
    <row r="1187" spans="1:19" x14ac:dyDescent="0.2">
      <c r="A1187" s="51" t="s">
        <v>2182</v>
      </c>
      <c r="B1187" s="51" t="s">
        <v>1573</v>
      </c>
      <c r="C1187" s="51" t="s">
        <v>2630</v>
      </c>
      <c r="D1187" s="51" t="s">
        <v>1443</v>
      </c>
      <c r="E1187" s="51" t="s">
        <v>1442</v>
      </c>
      <c r="F1187" s="51" t="s">
        <v>1204</v>
      </c>
      <c r="G1187" s="51" t="s">
        <v>1203</v>
      </c>
      <c r="H1187" s="51" t="s">
        <v>1202</v>
      </c>
      <c r="I1187" s="51" t="s">
        <v>1201</v>
      </c>
      <c r="J1187" s="51" t="s">
        <v>2765</v>
      </c>
      <c r="K1187" s="51" t="s">
        <v>2764</v>
      </c>
      <c r="L1187" s="51" t="s">
        <v>1217</v>
      </c>
      <c r="M1187" s="51" t="s">
        <v>3172</v>
      </c>
      <c r="N1187" s="83">
        <f t="shared" si="18"/>
        <v>2599</v>
      </c>
      <c r="O1187" s="51" t="s">
        <v>1195</v>
      </c>
      <c r="P1187" s="51" t="s">
        <v>1194</v>
      </c>
      <c r="Q1187" s="51" t="s">
        <v>2761</v>
      </c>
      <c r="S1187" s="50" t="s">
        <v>2840</v>
      </c>
    </row>
    <row r="1188" spans="1:19" x14ac:dyDescent="0.2">
      <c r="A1188" s="51" t="s">
        <v>2182</v>
      </c>
      <c r="B1188" s="51" t="s">
        <v>1573</v>
      </c>
      <c r="C1188" s="51" t="s">
        <v>2630</v>
      </c>
      <c r="D1188" s="51" t="s">
        <v>1443</v>
      </c>
      <c r="E1188" s="51" t="s">
        <v>1442</v>
      </c>
      <c r="F1188" s="51" t="s">
        <v>1204</v>
      </c>
      <c r="G1188" s="51" t="s">
        <v>1203</v>
      </c>
      <c r="H1188" s="51" t="s">
        <v>1202</v>
      </c>
      <c r="I1188" s="51" t="s">
        <v>1201</v>
      </c>
      <c r="J1188" s="51" t="s">
        <v>2765</v>
      </c>
      <c r="K1188" s="51" t="s">
        <v>2764</v>
      </c>
      <c r="L1188" s="51" t="s">
        <v>1215</v>
      </c>
      <c r="M1188" s="51" t="s">
        <v>3171</v>
      </c>
      <c r="N1188" s="83">
        <f t="shared" si="18"/>
        <v>2499</v>
      </c>
      <c r="O1188" s="51" t="s">
        <v>1195</v>
      </c>
      <c r="P1188" s="51" t="s">
        <v>1194</v>
      </c>
      <c r="Q1188" s="51" t="s">
        <v>2761</v>
      </c>
      <c r="S1188" s="50" t="s">
        <v>2934</v>
      </c>
    </row>
    <row r="1189" spans="1:19" x14ac:dyDescent="0.2">
      <c r="A1189" s="51" t="s">
        <v>2182</v>
      </c>
      <c r="B1189" s="51" t="s">
        <v>1573</v>
      </c>
      <c r="C1189" s="51" t="s">
        <v>2630</v>
      </c>
      <c r="D1189" s="51" t="s">
        <v>1436</v>
      </c>
      <c r="E1189" s="51" t="s">
        <v>1435</v>
      </c>
      <c r="F1189" s="51" t="s">
        <v>1204</v>
      </c>
      <c r="G1189" s="51" t="s">
        <v>1203</v>
      </c>
      <c r="H1189" s="51" t="s">
        <v>1202</v>
      </c>
      <c r="I1189" s="51" t="s">
        <v>1201</v>
      </c>
      <c r="J1189" s="51" t="s">
        <v>2765</v>
      </c>
      <c r="K1189" s="51" t="s">
        <v>2764</v>
      </c>
      <c r="L1189" s="51" t="s">
        <v>1222</v>
      </c>
      <c r="M1189" s="51" t="s">
        <v>2933</v>
      </c>
      <c r="N1189" s="83">
        <f t="shared" si="18"/>
        <v>1200</v>
      </c>
      <c r="O1189" s="51" t="s">
        <v>1195</v>
      </c>
      <c r="P1189" s="51" t="s">
        <v>1194</v>
      </c>
      <c r="Q1189" s="51" t="s">
        <v>2761</v>
      </c>
      <c r="S1189" s="50" t="s">
        <v>2932</v>
      </c>
    </row>
    <row r="1190" spans="1:19" x14ac:dyDescent="0.2">
      <c r="A1190" s="51" t="s">
        <v>2182</v>
      </c>
      <c r="B1190" s="51" t="s">
        <v>1573</v>
      </c>
      <c r="C1190" s="51" t="s">
        <v>2630</v>
      </c>
      <c r="D1190" s="51" t="s">
        <v>1436</v>
      </c>
      <c r="E1190" s="51" t="s">
        <v>1435</v>
      </c>
      <c r="F1190" s="51" t="s">
        <v>1204</v>
      </c>
      <c r="G1190" s="51" t="s">
        <v>1203</v>
      </c>
      <c r="H1190" s="51" t="s">
        <v>1202</v>
      </c>
      <c r="I1190" s="51" t="s">
        <v>1201</v>
      </c>
      <c r="J1190" s="51" t="s">
        <v>2765</v>
      </c>
      <c r="K1190" s="51" t="s">
        <v>2764</v>
      </c>
      <c r="L1190" s="51" t="s">
        <v>1219</v>
      </c>
      <c r="M1190" s="51" t="s">
        <v>3170</v>
      </c>
      <c r="N1190" s="83">
        <f t="shared" si="18"/>
        <v>12599</v>
      </c>
      <c r="O1190" s="51" t="s">
        <v>1195</v>
      </c>
      <c r="P1190" s="51" t="s">
        <v>1194</v>
      </c>
      <c r="Q1190" s="51" t="s">
        <v>2771</v>
      </c>
      <c r="S1190" s="50" t="s">
        <v>3169</v>
      </c>
    </row>
    <row r="1191" spans="1:19" x14ac:dyDescent="0.2">
      <c r="A1191" s="51" t="s">
        <v>2182</v>
      </c>
      <c r="B1191" s="51" t="s">
        <v>1573</v>
      </c>
      <c r="C1191" s="51" t="s">
        <v>2630</v>
      </c>
      <c r="D1191" s="51" t="s">
        <v>1436</v>
      </c>
      <c r="E1191" s="51" t="s">
        <v>1435</v>
      </c>
      <c r="F1191" s="51" t="s">
        <v>1204</v>
      </c>
      <c r="G1191" s="51" t="s">
        <v>1203</v>
      </c>
      <c r="H1191" s="51" t="s">
        <v>1202</v>
      </c>
      <c r="I1191" s="51" t="s">
        <v>1201</v>
      </c>
      <c r="J1191" s="51" t="s">
        <v>2765</v>
      </c>
      <c r="K1191" s="51" t="s">
        <v>2764</v>
      </c>
      <c r="L1191" s="51" t="s">
        <v>1217</v>
      </c>
      <c r="M1191" s="51" t="s">
        <v>3168</v>
      </c>
      <c r="N1191" s="83">
        <f t="shared" si="18"/>
        <v>2198</v>
      </c>
      <c r="O1191" s="51" t="s">
        <v>1195</v>
      </c>
      <c r="P1191" s="51" t="s">
        <v>1194</v>
      </c>
      <c r="Q1191" s="51" t="s">
        <v>2761</v>
      </c>
      <c r="S1191" s="50" t="s">
        <v>2795</v>
      </c>
    </row>
    <row r="1192" spans="1:19" x14ac:dyDescent="0.2">
      <c r="A1192" s="51" t="s">
        <v>2182</v>
      </c>
      <c r="B1192" s="51" t="s">
        <v>1573</v>
      </c>
      <c r="C1192" s="51" t="s">
        <v>2630</v>
      </c>
      <c r="D1192" s="51" t="s">
        <v>1436</v>
      </c>
      <c r="E1192" s="51" t="s">
        <v>1435</v>
      </c>
      <c r="F1192" s="51" t="s">
        <v>1204</v>
      </c>
      <c r="G1192" s="51" t="s">
        <v>1203</v>
      </c>
      <c r="H1192" s="51" t="s">
        <v>1202</v>
      </c>
      <c r="I1192" s="51" t="s">
        <v>1201</v>
      </c>
      <c r="J1192" s="51" t="s">
        <v>2765</v>
      </c>
      <c r="K1192" s="51" t="s">
        <v>2764</v>
      </c>
      <c r="L1192" s="51" t="s">
        <v>1215</v>
      </c>
      <c r="M1192" s="51" t="s">
        <v>3167</v>
      </c>
      <c r="N1192" s="83">
        <f t="shared" si="18"/>
        <v>3499</v>
      </c>
      <c r="O1192" s="51" t="s">
        <v>1195</v>
      </c>
      <c r="P1192" s="51" t="s">
        <v>1194</v>
      </c>
      <c r="Q1192" s="51" t="s">
        <v>2761</v>
      </c>
      <c r="S1192" s="50" t="s">
        <v>2821</v>
      </c>
    </row>
    <row r="1193" spans="1:19" x14ac:dyDescent="0.2">
      <c r="A1193" s="51" t="s">
        <v>2182</v>
      </c>
      <c r="B1193" s="51" t="s">
        <v>1573</v>
      </c>
      <c r="C1193" s="51" t="s">
        <v>2630</v>
      </c>
      <c r="D1193" s="51" t="s">
        <v>1430</v>
      </c>
      <c r="E1193" s="51" t="s">
        <v>1429</v>
      </c>
      <c r="F1193" s="51" t="s">
        <v>1204</v>
      </c>
      <c r="G1193" s="51" t="s">
        <v>1203</v>
      </c>
      <c r="H1193" s="51" t="s">
        <v>1202</v>
      </c>
      <c r="I1193" s="51" t="s">
        <v>1201</v>
      </c>
      <c r="J1193" s="51" t="s">
        <v>2765</v>
      </c>
      <c r="K1193" s="51" t="s">
        <v>2764</v>
      </c>
      <c r="L1193" s="51" t="s">
        <v>1222</v>
      </c>
      <c r="M1193" s="51" t="s">
        <v>3166</v>
      </c>
      <c r="N1193" s="83">
        <f t="shared" si="18"/>
        <v>1799</v>
      </c>
      <c r="O1193" s="51" t="s">
        <v>1195</v>
      </c>
      <c r="P1193" s="51" t="s">
        <v>1194</v>
      </c>
      <c r="Q1193" s="51" t="s">
        <v>2761</v>
      </c>
      <c r="S1193" s="50" t="s">
        <v>2832</v>
      </c>
    </row>
    <row r="1194" spans="1:19" x14ac:dyDescent="0.2">
      <c r="A1194" s="51" t="s">
        <v>2182</v>
      </c>
      <c r="B1194" s="51" t="s">
        <v>1573</v>
      </c>
      <c r="C1194" s="51" t="s">
        <v>2630</v>
      </c>
      <c r="D1194" s="51" t="s">
        <v>1430</v>
      </c>
      <c r="E1194" s="51" t="s">
        <v>1429</v>
      </c>
      <c r="F1194" s="51" t="s">
        <v>1204</v>
      </c>
      <c r="G1194" s="51" t="s">
        <v>1203</v>
      </c>
      <c r="H1194" s="51" t="s">
        <v>1202</v>
      </c>
      <c r="I1194" s="51" t="s">
        <v>1201</v>
      </c>
      <c r="J1194" s="51" t="s">
        <v>2765</v>
      </c>
      <c r="K1194" s="51" t="s">
        <v>2764</v>
      </c>
      <c r="L1194" s="51" t="s">
        <v>1219</v>
      </c>
      <c r="M1194" s="51" t="s">
        <v>2925</v>
      </c>
      <c r="N1194" s="83">
        <f t="shared" si="18"/>
        <v>1299</v>
      </c>
      <c r="O1194" s="51" t="s">
        <v>1195</v>
      </c>
      <c r="P1194" s="51" t="s">
        <v>1194</v>
      </c>
      <c r="Q1194" s="51" t="s">
        <v>2761</v>
      </c>
      <c r="S1194" s="50" t="s">
        <v>2924</v>
      </c>
    </row>
    <row r="1195" spans="1:19" x14ac:dyDescent="0.2">
      <c r="A1195" s="51" t="s">
        <v>2182</v>
      </c>
      <c r="B1195" s="51" t="s">
        <v>1573</v>
      </c>
      <c r="C1195" s="51" t="s">
        <v>2630</v>
      </c>
      <c r="D1195" s="51" t="s">
        <v>1430</v>
      </c>
      <c r="E1195" s="51" t="s">
        <v>1429</v>
      </c>
      <c r="F1195" s="51" t="s">
        <v>1204</v>
      </c>
      <c r="G1195" s="51" t="s">
        <v>1203</v>
      </c>
      <c r="H1195" s="51" t="s">
        <v>1202</v>
      </c>
      <c r="I1195" s="51" t="s">
        <v>1201</v>
      </c>
      <c r="J1195" s="51" t="s">
        <v>2765</v>
      </c>
      <c r="K1195" s="51" t="s">
        <v>2764</v>
      </c>
      <c r="L1195" s="51" t="s">
        <v>1217</v>
      </c>
      <c r="M1195" s="51" t="s">
        <v>3165</v>
      </c>
      <c r="N1195" s="83">
        <f t="shared" si="18"/>
        <v>15999</v>
      </c>
      <c r="O1195" s="51" t="s">
        <v>1195</v>
      </c>
      <c r="P1195" s="51" t="s">
        <v>1194</v>
      </c>
      <c r="Q1195" s="51" t="s">
        <v>2771</v>
      </c>
      <c r="S1195" s="50" t="s">
        <v>3164</v>
      </c>
    </row>
    <row r="1196" spans="1:19" x14ac:dyDescent="0.2">
      <c r="A1196" s="51" t="s">
        <v>2182</v>
      </c>
      <c r="B1196" s="51" t="s">
        <v>1573</v>
      </c>
      <c r="C1196" s="51" t="s">
        <v>2630</v>
      </c>
      <c r="D1196" s="51" t="s">
        <v>1430</v>
      </c>
      <c r="E1196" s="51" t="s">
        <v>1429</v>
      </c>
      <c r="F1196" s="51" t="s">
        <v>1204</v>
      </c>
      <c r="G1196" s="51" t="s">
        <v>1203</v>
      </c>
      <c r="H1196" s="51" t="s">
        <v>1202</v>
      </c>
      <c r="I1196" s="51" t="s">
        <v>1201</v>
      </c>
      <c r="J1196" s="51" t="s">
        <v>2765</v>
      </c>
      <c r="K1196" s="51" t="s">
        <v>2764</v>
      </c>
      <c r="L1196" s="51" t="s">
        <v>1215</v>
      </c>
      <c r="M1196" s="51" t="s">
        <v>3163</v>
      </c>
      <c r="N1196" s="83">
        <f t="shared" si="18"/>
        <v>2499</v>
      </c>
      <c r="O1196" s="51" t="s">
        <v>1195</v>
      </c>
      <c r="P1196" s="51" t="s">
        <v>1194</v>
      </c>
      <c r="Q1196" s="51" t="s">
        <v>2761</v>
      </c>
      <c r="S1196" s="50" t="s">
        <v>2934</v>
      </c>
    </row>
    <row r="1197" spans="1:19" x14ac:dyDescent="0.2">
      <c r="A1197" s="51" t="s">
        <v>2182</v>
      </c>
      <c r="B1197" s="51" t="s">
        <v>1573</v>
      </c>
      <c r="C1197" s="51" t="s">
        <v>2630</v>
      </c>
      <c r="D1197" s="51" t="s">
        <v>1425</v>
      </c>
      <c r="E1197" s="51" t="s">
        <v>1424</v>
      </c>
      <c r="F1197" s="51" t="s">
        <v>1204</v>
      </c>
      <c r="G1197" s="51" t="s">
        <v>1203</v>
      </c>
      <c r="H1197" s="51" t="s">
        <v>1202</v>
      </c>
      <c r="I1197" s="51" t="s">
        <v>1201</v>
      </c>
      <c r="J1197" s="51" t="s">
        <v>2765</v>
      </c>
      <c r="K1197" s="51" t="s">
        <v>2764</v>
      </c>
      <c r="L1197" s="51" t="s">
        <v>1222</v>
      </c>
      <c r="M1197" s="51" t="s">
        <v>3162</v>
      </c>
      <c r="N1197" s="83">
        <f t="shared" si="18"/>
        <v>2799.01</v>
      </c>
      <c r="O1197" s="51" t="s">
        <v>1195</v>
      </c>
      <c r="P1197" s="51" t="s">
        <v>1194</v>
      </c>
      <c r="Q1197" s="51" t="s">
        <v>2761</v>
      </c>
      <c r="S1197" s="50" t="s">
        <v>2918</v>
      </c>
    </row>
    <row r="1198" spans="1:19" x14ac:dyDescent="0.2">
      <c r="A1198" s="51" t="s">
        <v>2182</v>
      </c>
      <c r="B1198" s="51" t="s">
        <v>1573</v>
      </c>
      <c r="C1198" s="51" t="s">
        <v>2630</v>
      </c>
      <c r="D1198" s="51" t="s">
        <v>1425</v>
      </c>
      <c r="E1198" s="51" t="s">
        <v>1424</v>
      </c>
      <c r="F1198" s="51" t="s">
        <v>1204</v>
      </c>
      <c r="G1198" s="51" t="s">
        <v>1203</v>
      </c>
      <c r="H1198" s="51" t="s">
        <v>1202</v>
      </c>
      <c r="I1198" s="51" t="s">
        <v>1201</v>
      </c>
      <c r="J1198" s="51" t="s">
        <v>2765</v>
      </c>
      <c r="K1198" s="51" t="s">
        <v>2764</v>
      </c>
      <c r="L1198" s="51" t="s">
        <v>1219</v>
      </c>
      <c r="M1198" s="51" t="s">
        <v>3161</v>
      </c>
      <c r="N1198" s="83">
        <f t="shared" si="18"/>
        <v>24499</v>
      </c>
      <c r="O1198" s="51" t="s">
        <v>1195</v>
      </c>
      <c r="P1198" s="51" t="s">
        <v>1194</v>
      </c>
      <c r="Q1198" s="51" t="s">
        <v>2771</v>
      </c>
      <c r="S1198" s="50" t="s">
        <v>3160</v>
      </c>
    </row>
    <row r="1199" spans="1:19" x14ac:dyDescent="0.2">
      <c r="A1199" s="51" t="s">
        <v>2182</v>
      </c>
      <c r="B1199" s="51" t="s">
        <v>1573</v>
      </c>
      <c r="C1199" s="51" t="s">
        <v>2630</v>
      </c>
      <c r="D1199" s="51" t="s">
        <v>1425</v>
      </c>
      <c r="E1199" s="51" t="s">
        <v>1424</v>
      </c>
      <c r="F1199" s="51" t="s">
        <v>1204</v>
      </c>
      <c r="G1199" s="51" t="s">
        <v>1203</v>
      </c>
      <c r="H1199" s="51" t="s">
        <v>1202</v>
      </c>
      <c r="I1199" s="51" t="s">
        <v>1201</v>
      </c>
      <c r="J1199" s="51" t="s">
        <v>2765</v>
      </c>
      <c r="K1199" s="51" t="s">
        <v>2764</v>
      </c>
      <c r="L1199" s="51" t="s">
        <v>1217</v>
      </c>
      <c r="M1199" s="51" t="s">
        <v>2915</v>
      </c>
      <c r="N1199" s="83">
        <f t="shared" si="18"/>
        <v>2699</v>
      </c>
      <c r="O1199" s="51" t="s">
        <v>1195</v>
      </c>
      <c r="P1199" s="51" t="s">
        <v>1194</v>
      </c>
      <c r="Q1199" s="51" t="s">
        <v>2761</v>
      </c>
      <c r="S1199" s="50" t="s">
        <v>3140</v>
      </c>
    </row>
    <row r="1200" spans="1:19" x14ac:dyDescent="0.2">
      <c r="A1200" s="51" t="s">
        <v>2182</v>
      </c>
      <c r="B1200" s="51" t="s">
        <v>1573</v>
      </c>
      <c r="C1200" s="51" t="s">
        <v>2630</v>
      </c>
      <c r="D1200" s="51" t="s">
        <v>1425</v>
      </c>
      <c r="E1200" s="51" t="s">
        <v>1424</v>
      </c>
      <c r="F1200" s="51" t="s">
        <v>1204</v>
      </c>
      <c r="G1200" s="51" t="s">
        <v>1203</v>
      </c>
      <c r="H1200" s="51" t="s">
        <v>1202</v>
      </c>
      <c r="I1200" s="51" t="s">
        <v>1201</v>
      </c>
      <c r="J1200" s="51" t="s">
        <v>2765</v>
      </c>
      <c r="K1200" s="51" t="s">
        <v>2764</v>
      </c>
      <c r="L1200" s="51" t="s">
        <v>1215</v>
      </c>
      <c r="M1200" s="51" t="s">
        <v>3159</v>
      </c>
      <c r="N1200" s="83">
        <f t="shared" si="18"/>
        <v>2499</v>
      </c>
      <c r="O1200" s="51" t="s">
        <v>1195</v>
      </c>
      <c r="P1200" s="51" t="s">
        <v>1194</v>
      </c>
      <c r="Q1200" s="51" t="s">
        <v>2761</v>
      </c>
      <c r="S1200" s="50" t="s">
        <v>2934</v>
      </c>
    </row>
    <row r="1201" spans="1:19" x14ac:dyDescent="0.2">
      <c r="A1201" s="51" t="s">
        <v>2182</v>
      </c>
      <c r="B1201" s="51" t="s">
        <v>1573</v>
      </c>
      <c r="C1201" s="51" t="s">
        <v>2630</v>
      </c>
      <c r="D1201" s="51" t="s">
        <v>1417</v>
      </c>
      <c r="E1201" s="51" t="s">
        <v>1416</v>
      </c>
      <c r="F1201" s="51" t="s">
        <v>1204</v>
      </c>
      <c r="G1201" s="51" t="s">
        <v>1203</v>
      </c>
      <c r="H1201" s="51" t="s">
        <v>1202</v>
      </c>
      <c r="I1201" s="51" t="s">
        <v>1201</v>
      </c>
      <c r="J1201" s="51" t="s">
        <v>2765</v>
      </c>
      <c r="K1201" s="51" t="s">
        <v>2764</v>
      </c>
      <c r="L1201" s="51" t="s">
        <v>1222</v>
      </c>
      <c r="M1201" s="51" t="s">
        <v>2911</v>
      </c>
      <c r="N1201" s="83">
        <f t="shared" si="18"/>
        <v>18349</v>
      </c>
      <c r="O1201" s="51" t="s">
        <v>1195</v>
      </c>
      <c r="P1201" s="51" t="s">
        <v>1194</v>
      </c>
      <c r="Q1201" s="51" t="s">
        <v>2771</v>
      </c>
      <c r="S1201" s="50" t="s">
        <v>3283</v>
      </c>
    </row>
    <row r="1202" spans="1:19" x14ac:dyDescent="0.2">
      <c r="A1202" s="51" t="s">
        <v>2182</v>
      </c>
      <c r="B1202" s="51" t="s">
        <v>1573</v>
      </c>
      <c r="C1202" s="51" t="s">
        <v>2630</v>
      </c>
      <c r="D1202" s="51" t="s">
        <v>1417</v>
      </c>
      <c r="E1202" s="51" t="s">
        <v>1416</v>
      </c>
      <c r="F1202" s="51" t="s">
        <v>1204</v>
      </c>
      <c r="G1202" s="51" t="s">
        <v>1203</v>
      </c>
      <c r="H1202" s="51" t="s">
        <v>1202</v>
      </c>
      <c r="I1202" s="51" t="s">
        <v>1201</v>
      </c>
      <c r="J1202" s="51" t="s">
        <v>2765</v>
      </c>
      <c r="K1202" s="51" t="s">
        <v>2764</v>
      </c>
      <c r="L1202" s="51" t="s">
        <v>1219</v>
      </c>
      <c r="M1202" s="51" t="s">
        <v>2909</v>
      </c>
      <c r="N1202" s="83">
        <f t="shared" si="18"/>
        <v>1999</v>
      </c>
      <c r="O1202" s="51" t="s">
        <v>1195</v>
      </c>
      <c r="P1202" s="51" t="s">
        <v>1194</v>
      </c>
      <c r="Q1202" s="51" t="s">
        <v>2761</v>
      </c>
      <c r="S1202" s="50" t="s">
        <v>2787</v>
      </c>
    </row>
    <row r="1203" spans="1:19" x14ac:dyDescent="0.2">
      <c r="A1203" s="51" t="s">
        <v>2182</v>
      </c>
      <c r="B1203" s="51" t="s">
        <v>1573</v>
      </c>
      <c r="C1203" s="51" t="s">
        <v>2630</v>
      </c>
      <c r="D1203" s="51" t="s">
        <v>1417</v>
      </c>
      <c r="E1203" s="51" t="s">
        <v>1416</v>
      </c>
      <c r="F1203" s="51" t="s">
        <v>1204</v>
      </c>
      <c r="G1203" s="51" t="s">
        <v>1203</v>
      </c>
      <c r="H1203" s="51" t="s">
        <v>1202</v>
      </c>
      <c r="I1203" s="51" t="s">
        <v>1201</v>
      </c>
      <c r="J1203" s="51" t="s">
        <v>2765</v>
      </c>
      <c r="K1203" s="51" t="s">
        <v>2764</v>
      </c>
      <c r="L1203" s="51" t="s">
        <v>1217</v>
      </c>
      <c r="M1203" s="51" t="s">
        <v>3157</v>
      </c>
      <c r="N1203" s="83">
        <f t="shared" si="18"/>
        <v>1540</v>
      </c>
      <c r="O1203" s="51" t="s">
        <v>1195</v>
      </c>
      <c r="P1203" s="51" t="s">
        <v>1194</v>
      </c>
      <c r="Q1203" s="51" t="s">
        <v>2761</v>
      </c>
      <c r="S1203" s="50" t="s">
        <v>2889</v>
      </c>
    </row>
    <row r="1204" spans="1:19" x14ac:dyDescent="0.2">
      <c r="A1204" s="51" t="s">
        <v>2182</v>
      </c>
      <c r="B1204" s="51" t="s">
        <v>1573</v>
      </c>
      <c r="C1204" s="51" t="s">
        <v>2630</v>
      </c>
      <c r="D1204" s="51" t="s">
        <v>1417</v>
      </c>
      <c r="E1204" s="51" t="s">
        <v>1416</v>
      </c>
      <c r="F1204" s="51" t="s">
        <v>1204</v>
      </c>
      <c r="G1204" s="51" t="s">
        <v>1203</v>
      </c>
      <c r="H1204" s="51" t="s">
        <v>1202</v>
      </c>
      <c r="I1204" s="51" t="s">
        <v>1201</v>
      </c>
      <c r="J1204" s="51" t="s">
        <v>2765</v>
      </c>
      <c r="K1204" s="51" t="s">
        <v>2764</v>
      </c>
      <c r="L1204" s="51" t="s">
        <v>1215</v>
      </c>
      <c r="M1204" s="51" t="s">
        <v>2906</v>
      </c>
      <c r="N1204" s="83">
        <f t="shared" si="18"/>
        <v>2399</v>
      </c>
      <c r="O1204" s="51" t="s">
        <v>1195</v>
      </c>
      <c r="P1204" s="51" t="s">
        <v>1194</v>
      </c>
      <c r="Q1204" s="51" t="s">
        <v>2761</v>
      </c>
      <c r="S1204" s="50" t="s">
        <v>3046</v>
      </c>
    </row>
    <row r="1205" spans="1:19" x14ac:dyDescent="0.2">
      <c r="A1205" s="51" t="s">
        <v>2182</v>
      </c>
      <c r="B1205" s="51" t="s">
        <v>1573</v>
      </c>
      <c r="C1205" s="51" t="s">
        <v>2630</v>
      </c>
      <c r="D1205" s="51" t="s">
        <v>1405</v>
      </c>
      <c r="E1205" s="51" t="s">
        <v>1404</v>
      </c>
      <c r="F1205" s="51" t="s">
        <v>1204</v>
      </c>
      <c r="G1205" s="51" t="s">
        <v>1203</v>
      </c>
      <c r="H1205" s="51" t="s">
        <v>1202</v>
      </c>
      <c r="I1205" s="51" t="s">
        <v>1201</v>
      </c>
      <c r="J1205" s="51" t="s">
        <v>2765</v>
      </c>
      <c r="K1205" s="51" t="s">
        <v>2764</v>
      </c>
      <c r="L1205" s="51" t="s">
        <v>1222</v>
      </c>
      <c r="M1205" s="51" t="s">
        <v>3156</v>
      </c>
      <c r="N1205" s="83">
        <f t="shared" si="18"/>
        <v>15790</v>
      </c>
      <c r="O1205" s="51" t="s">
        <v>1195</v>
      </c>
      <c r="P1205" s="51" t="s">
        <v>1194</v>
      </c>
      <c r="Q1205" s="51" t="s">
        <v>2771</v>
      </c>
      <c r="S1205" s="50" t="s">
        <v>3155</v>
      </c>
    </row>
    <row r="1206" spans="1:19" x14ac:dyDescent="0.2">
      <c r="A1206" s="51" t="s">
        <v>2182</v>
      </c>
      <c r="B1206" s="51" t="s">
        <v>1573</v>
      </c>
      <c r="C1206" s="51" t="s">
        <v>2630</v>
      </c>
      <c r="D1206" s="51" t="s">
        <v>1405</v>
      </c>
      <c r="E1206" s="51" t="s">
        <v>1404</v>
      </c>
      <c r="F1206" s="51" t="s">
        <v>1204</v>
      </c>
      <c r="G1206" s="51" t="s">
        <v>1203</v>
      </c>
      <c r="H1206" s="51" t="s">
        <v>1202</v>
      </c>
      <c r="I1206" s="51" t="s">
        <v>1201</v>
      </c>
      <c r="J1206" s="51" t="s">
        <v>2765</v>
      </c>
      <c r="K1206" s="51" t="s">
        <v>2764</v>
      </c>
      <c r="L1206" s="51" t="s">
        <v>1219</v>
      </c>
      <c r="M1206" s="51" t="s">
        <v>3154</v>
      </c>
      <c r="N1206" s="83">
        <f t="shared" si="18"/>
        <v>25000</v>
      </c>
      <c r="O1206" s="51" t="s">
        <v>1195</v>
      </c>
      <c r="P1206" s="51" t="s">
        <v>1194</v>
      </c>
      <c r="Q1206" s="51" t="s">
        <v>2771</v>
      </c>
      <c r="S1206" s="50" t="s">
        <v>3153</v>
      </c>
    </row>
    <row r="1207" spans="1:19" x14ac:dyDescent="0.2">
      <c r="A1207" s="51" t="s">
        <v>2182</v>
      </c>
      <c r="B1207" s="51" t="s">
        <v>1573</v>
      </c>
      <c r="C1207" s="51" t="s">
        <v>2630</v>
      </c>
      <c r="D1207" s="51" t="s">
        <v>1405</v>
      </c>
      <c r="E1207" s="51" t="s">
        <v>1404</v>
      </c>
      <c r="F1207" s="51" t="s">
        <v>1204</v>
      </c>
      <c r="G1207" s="51" t="s">
        <v>1203</v>
      </c>
      <c r="H1207" s="51" t="s">
        <v>1202</v>
      </c>
      <c r="I1207" s="51" t="s">
        <v>1201</v>
      </c>
      <c r="J1207" s="51" t="s">
        <v>2765</v>
      </c>
      <c r="K1207" s="51" t="s">
        <v>2764</v>
      </c>
      <c r="L1207" s="51" t="s">
        <v>1217</v>
      </c>
      <c r="M1207" s="51" t="s">
        <v>3152</v>
      </c>
      <c r="N1207" s="83">
        <f t="shared" si="18"/>
        <v>1999</v>
      </c>
      <c r="O1207" s="51" t="s">
        <v>1195</v>
      </c>
      <c r="P1207" s="51" t="s">
        <v>1194</v>
      </c>
      <c r="Q1207" s="51" t="s">
        <v>2761</v>
      </c>
      <c r="S1207" s="50" t="s">
        <v>2787</v>
      </c>
    </row>
    <row r="1208" spans="1:19" x14ac:dyDescent="0.2">
      <c r="A1208" s="51" t="s">
        <v>2182</v>
      </c>
      <c r="B1208" s="51" t="s">
        <v>1573</v>
      </c>
      <c r="C1208" s="51" t="s">
        <v>2630</v>
      </c>
      <c r="D1208" s="51" t="s">
        <v>1405</v>
      </c>
      <c r="E1208" s="51" t="s">
        <v>1404</v>
      </c>
      <c r="F1208" s="51" t="s">
        <v>1204</v>
      </c>
      <c r="G1208" s="51" t="s">
        <v>1203</v>
      </c>
      <c r="H1208" s="51" t="s">
        <v>1202</v>
      </c>
      <c r="I1208" s="51" t="s">
        <v>1201</v>
      </c>
      <c r="J1208" s="51" t="s">
        <v>2765</v>
      </c>
      <c r="K1208" s="51" t="s">
        <v>2764</v>
      </c>
      <c r="L1208" s="51" t="s">
        <v>1215</v>
      </c>
      <c r="M1208" s="51" t="s">
        <v>3150</v>
      </c>
      <c r="N1208" s="83">
        <f t="shared" si="18"/>
        <v>1699</v>
      </c>
      <c r="O1208" s="51" t="s">
        <v>1195</v>
      </c>
      <c r="P1208" s="51" t="s">
        <v>1194</v>
      </c>
      <c r="Q1208" s="51" t="s">
        <v>2761</v>
      </c>
      <c r="S1208" s="50" t="s">
        <v>2899</v>
      </c>
    </row>
    <row r="1209" spans="1:19" x14ac:dyDescent="0.2">
      <c r="A1209" s="51" t="s">
        <v>2182</v>
      </c>
      <c r="B1209" s="51" t="s">
        <v>1573</v>
      </c>
      <c r="C1209" s="51" t="s">
        <v>2630</v>
      </c>
      <c r="D1209" s="51" t="s">
        <v>1400</v>
      </c>
      <c r="E1209" s="51" t="s">
        <v>1399</v>
      </c>
      <c r="F1209" s="51" t="s">
        <v>1204</v>
      </c>
      <c r="G1209" s="51" t="s">
        <v>1203</v>
      </c>
      <c r="H1209" s="51" t="s">
        <v>1202</v>
      </c>
      <c r="I1209" s="51" t="s">
        <v>1201</v>
      </c>
      <c r="J1209" s="51" t="s">
        <v>2765</v>
      </c>
      <c r="K1209" s="51" t="s">
        <v>2764</v>
      </c>
      <c r="L1209" s="51" t="s">
        <v>1222</v>
      </c>
      <c r="M1209" s="51" t="s">
        <v>3148</v>
      </c>
      <c r="N1209" s="83">
        <f t="shared" si="18"/>
        <v>1339</v>
      </c>
      <c r="O1209" s="51" t="s">
        <v>1195</v>
      </c>
      <c r="P1209" s="51" t="s">
        <v>1194</v>
      </c>
      <c r="Q1209" s="51" t="s">
        <v>2761</v>
      </c>
      <c r="S1209" s="50" t="s">
        <v>3147</v>
      </c>
    </row>
    <row r="1210" spans="1:19" x14ac:dyDescent="0.2">
      <c r="A1210" s="51" t="s">
        <v>2182</v>
      </c>
      <c r="B1210" s="51" t="s">
        <v>1573</v>
      </c>
      <c r="C1210" s="51" t="s">
        <v>2630</v>
      </c>
      <c r="D1210" s="51" t="s">
        <v>1400</v>
      </c>
      <c r="E1210" s="51" t="s">
        <v>1399</v>
      </c>
      <c r="F1210" s="51" t="s">
        <v>1204</v>
      </c>
      <c r="G1210" s="51" t="s">
        <v>1203</v>
      </c>
      <c r="H1210" s="51" t="s">
        <v>1202</v>
      </c>
      <c r="I1210" s="51" t="s">
        <v>1201</v>
      </c>
      <c r="J1210" s="51" t="s">
        <v>2765</v>
      </c>
      <c r="K1210" s="51" t="s">
        <v>2764</v>
      </c>
      <c r="L1210" s="51" t="s">
        <v>1219</v>
      </c>
      <c r="M1210" s="51" t="s">
        <v>2896</v>
      </c>
      <c r="N1210" s="83">
        <f t="shared" si="18"/>
        <v>2999</v>
      </c>
      <c r="O1210" s="51" t="s">
        <v>1195</v>
      </c>
      <c r="P1210" s="51" t="s">
        <v>1194</v>
      </c>
      <c r="Q1210" s="51" t="s">
        <v>2761</v>
      </c>
      <c r="S1210" s="50" t="s">
        <v>2963</v>
      </c>
    </row>
    <row r="1211" spans="1:19" x14ac:dyDescent="0.2">
      <c r="A1211" s="51" t="s">
        <v>2182</v>
      </c>
      <c r="B1211" s="51" t="s">
        <v>1573</v>
      </c>
      <c r="C1211" s="51" t="s">
        <v>2630</v>
      </c>
      <c r="D1211" s="51" t="s">
        <v>1400</v>
      </c>
      <c r="E1211" s="51" t="s">
        <v>1399</v>
      </c>
      <c r="F1211" s="51" t="s">
        <v>1204</v>
      </c>
      <c r="G1211" s="51" t="s">
        <v>1203</v>
      </c>
      <c r="H1211" s="51" t="s">
        <v>1202</v>
      </c>
      <c r="I1211" s="51" t="s">
        <v>1201</v>
      </c>
      <c r="J1211" s="51" t="s">
        <v>2765</v>
      </c>
      <c r="K1211" s="51" t="s">
        <v>2764</v>
      </c>
      <c r="L1211" s="51" t="s">
        <v>1217</v>
      </c>
      <c r="M1211" s="51" t="s">
        <v>3146</v>
      </c>
      <c r="N1211" s="83">
        <f t="shared" si="18"/>
        <v>2299</v>
      </c>
      <c r="O1211" s="51" t="s">
        <v>1195</v>
      </c>
      <c r="P1211" s="51" t="s">
        <v>1194</v>
      </c>
      <c r="Q1211" s="51" t="s">
        <v>2761</v>
      </c>
      <c r="S1211" s="50" t="s">
        <v>2872</v>
      </c>
    </row>
    <row r="1212" spans="1:19" x14ac:dyDescent="0.2">
      <c r="A1212" s="51" t="s">
        <v>2182</v>
      </c>
      <c r="B1212" s="51" t="s">
        <v>1573</v>
      </c>
      <c r="C1212" s="51" t="s">
        <v>2630</v>
      </c>
      <c r="D1212" s="51" t="s">
        <v>1400</v>
      </c>
      <c r="E1212" s="51" t="s">
        <v>1399</v>
      </c>
      <c r="F1212" s="51" t="s">
        <v>1204</v>
      </c>
      <c r="G1212" s="51" t="s">
        <v>1203</v>
      </c>
      <c r="H1212" s="51" t="s">
        <v>1202</v>
      </c>
      <c r="I1212" s="51" t="s">
        <v>1201</v>
      </c>
      <c r="J1212" s="51" t="s">
        <v>2765</v>
      </c>
      <c r="K1212" s="51" t="s">
        <v>2764</v>
      </c>
      <c r="L1212" s="51" t="s">
        <v>1215</v>
      </c>
      <c r="M1212" s="51" t="s">
        <v>2894</v>
      </c>
      <c r="N1212" s="83">
        <f t="shared" si="18"/>
        <v>2198.98</v>
      </c>
      <c r="O1212" s="51" t="s">
        <v>1195</v>
      </c>
      <c r="P1212" s="51" t="s">
        <v>1194</v>
      </c>
      <c r="Q1212" s="51" t="s">
        <v>2761</v>
      </c>
      <c r="S1212" s="50" t="s">
        <v>3282</v>
      </c>
    </row>
    <row r="1213" spans="1:19" x14ac:dyDescent="0.2">
      <c r="A1213" s="51" t="s">
        <v>2182</v>
      </c>
      <c r="B1213" s="51" t="s">
        <v>1573</v>
      </c>
      <c r="C1213" s="51" t="s">
        <v>2630</v>
      </c>
      <c r="D1213" s="51" t="s">
        <v>1390</v>
      </c>
      <c r="E1213" s="51" t="s">
        <v>1389</v>
      </c>
      <c r="F1213" s="51" t="s">
        <v>1204</v>
      </c>
      <c r="G1213" s="51" t="s">
        <v>1203</v>
      </c>
      <c r="H1213" s="51" t="s">
        <v>1202</v>
      </c>
      <c r="I1213" s="51" t="s">
        <v>1201</v>
      </c>
      <c r="J1213" s="51" t="s">
        <v>2765</v>
      </c>
      <c r="K1213" s="51" t="s">
        <v>2764</v>
      </c>
      <c r="L1213" s="51" t="s">
        <v>1222</v>
      </c>
      <c r="M1213" s="51" t="s">
        <v>2893</v>
      </c>
      <c r="N1213" s="83">
        <f t="shared" si="18"/>
        <v>13999</v>
      </c>
      <c r="O1213" s="51" t="s">
        <v>1195</v>
      </c>
      <c r="P1213" s="51" t="s">
        <v>1194</v>
      </c>
      <c r="Q1213" s="51" t="s">
        <v>2771</v>
      </c>
      <c r="S1213" s="50" t="s">
        <v>2791</v>
      </c>
    </row>
    <row r="1214" spans="1:19" x14ac:dyDescent="0.2">
      <c r="A1214" s="51" t="s">
        <v>2182</v>
      </c>
      <c r="B1214" s="51" t="s">
        <v>1573</v>
      </c>
      <c r="C1214" s="51" t="s">
        <v>2630</v>
      </c>
      <c r="D1214" s="51" t="s">
        <v>1390</v>
      </c>
      <c r="E1214" s="51" t="s">
        <v>1389</v>
      </c>
      <c r="F1214" s="51" t="s">
        <v>1204</v>
      </c>
      <c r="G1214" s="51" t="s">
        <v>1203</v>
      </c>
      <c r="H1214" s="51" t="s">
        <v>1202</v>
      </c>
      <c r="I1214" s="51" t="s">
        <v>1201</v>
      </c>
      <c r="J1214" s="51" t="s">
        <v>2765</v>
      </c>
      <c r="K1214" s="51" t="s">
        <v>2764</v>
      </c>
      <c r="L1214" s="51" t="s">
        <v>1219</v>
      </c>
      <c r="M1214" s="51" t="s">
        <v>3145</v>
      </c>
      <c r="N1214" s="83">
        <f t="shared" si="18"/>
        <v>2699</v>
      </c>
      <c r="O1214" s="51" t="s">
        <v>1195</v>
      </c>
      <c r="P1214" s="51" t="s">
        <v>1194</v>
      </c>
      <c r="Q1214" s="51" t="s">
        <v>2761</v>
      </c>
      <c r="S1214" s="50" t="s">
        <v>3140</v>
      </c>
    </row>
    <row r="1215" spans="1:19" x14ac:dyDescent="0.2">
      <c r="A1215" s="51" t="s">
        <v>2182</v>
      </c>
      <c r="B1215" s="51" t="s">
        <v>1573</v>
      </c>
      <c r="C1215" s="51" t="s">
        <v>2630</v>
      </c>
      <c r="D1215" s="51" t="s">
        <v>1390</v>
      </c>
      <c r="E1215" s="51" t="s">
        <v>1389</v>
      </c>
      <c r="F1215" s="51" t="s">
        <v>1204</v>
      </c>
      <c r="G1215" s="51" t="s">
        <v>1203</v>
      </c>
      <c r="H1215" s="51" t="s">
        <v>1202</v>
      </c>
      <c r="I1215" s="51" t="s">
        <v>1201</v>
      </c>
      <c r="J1215" s="51" t="s">
        <v>2765</v>
      </c>
      <c r="K1215" s="51" t="s">
        <v>2764</v>
      </c>
      <c r="L1215" s="51" t="s">
        <v>1217</v>
      </c>
      <c r="M1215" s="51" t="s">
        <v>2891</v>
      </c>
      <c r="N1215" s="83">
        <f t="shared" si="18"/>
        <v>2998.99</v>
      </c>
      <c r="O1215" s="51" t="s">
        <v>1195</v>
      </c>
      <c r="P1215" s="51" t="s">
        <v>1194</v>
      </c>
      <c r="Q1215" s="51" t="s">
        <v>2761</v>
      </c>
      <c r="S1215" s="50" t="s">
        <v>3144</v>
      </c>
    </row>
    <row r="1216" spans="1:19" x14ac:dyDescent="0.2">
      <c r="A1216" s="51" t="s">
        <v>2182</v>
      </c>
      <c r="B1216" s="51" t="s">
        <v>1573</v>
      </c>
      <c r="C1216" s="51" t="s">
        <v>2630</v>
      </c>
      <c r="D1216" s="51" t="s">
        <v>1390</v>
      </c>
      <c r="E1216" s="51" t="s">
        <v>1389</v>
      </c>
      <c r="F1216" s="51" t="s">
        <v>1204</v>
      </c>
      <c r="G1216" s="51" t="s">
        <v>1203</v>
      </c>
      <c r="H1216" s="51" t="s">
        <v>1202</v>
      </c>
      <c r="I1216" s="51" t="s">
        <v>1201</v>
      </c>
      <c r="J1216" s="51" t="s">
        <v>2765</v>
      </c>
      <c r="K1216" s="51" t="s">
        <v>2764</v>
      </c>
      <c r="L1216" s="51" t="s">
        <v>1215</v>
      </c>
      <c r="M1216" s="51" t="s">
        <v>2890</v>
      </c>
      <c r="N1216" s="83">
        <f t="shared" si="18"/>
        <v>1390</v>
      </c>
      <c r="O1216" s="51" t="s">
        <v>1195</v>
      </c>
      <c r="P1216" s="51" t="s">
        <v>1194</v>
      </c>
      <c r="Q1216" s="51" t="s">
        <v>2761</v>
      </c>
      <c r="S1216" s="50" t="s">
        <v>2838</v>
      </c>
    </row>
    <row r="1217" spans="1:19" x14ac:dyDescent="0.2">
      <c r="A1217" s="51" t="s">
        <v>2182</v>
      </c>
      <c r="B1217" s="51" t="s">
        <v>1573</v>
      </c>
      <c r="C1217" s="51" t="s">
        <v>2630</v>
      </c>
      <c r="D1217" s="51" t="s">
        <v>1384</v>
      </c>
      <c r="E1217" s="51" t="s">
        <v>1383</v>
      </c>
      <c r="F1217" s="51" t="s">
        <v>1204</v>
      </c>
      <c r="G1217" s="51" t="s">
        <v>1203</v>
      </c>
      <c r="H1217" s="51" t="s">
        <v>1202</v>
      </c>
      <c r="I1217" s="51" t="s">
        <v>1201</v>
      </c>
      <c r="J1217" s="51" t="s">
        <v>2765</v>
      </c>
      <c r="K1217" s="51" t="s">
        <v>2764</v>
      </c>
      <c r="L1217" s="51" t="s">
        <v>1222</v>
      </c>
      <c r="M1217" s="51" t="s">
        <v>3143</v>
      </c>
      <c r="N1217" s="83">
        <f t="shared" si="18"/>
        <v>3333.6</v>
      </c>
      <c r="O1217" s="51" t="s">
        <v>1195</v>
      </c>
      <c r="P1217" s="51" t="s">
        <v>1194</v>
      </c>
      <c r="Q1217" s="51" t="s">
        <v>2761</v>
      </c>
      <c r="S1217" s="50" t="s">
        <v>3281</v>
      </c>
    </row>
    <row r="1218" spans="1:19" x14ac:dyDescent="0.2">
      <c r="A1218" s="51" t="s">
        <v>2182</v>
      </c>
      <c r="B1218" s="51" t="s">
        <v>1573</v>
      </c>
      <c r="C1218" s="51" t="s">
        <v>2630</v>
      </c>
      <c r="D1218" s="51" t="s">
        <v>1384</v>
      </c>
      <c r="E1218" s="51" t="s">
        <v>1383</v>
      </c>
      <c r="F1218" s="51" t="s">
        <v>1204</v>
      </c>
      <c r="G1218" s="51" t="s">
        <v>1203</v>
      </c>
      <c r="H1218" s="51" t="s">
        <v>1202</v>
      </c>
      <c r="I1218" s="51" t="s">
        <v>1201</v>
      </c>
      <c r="J1218" s="51" t="s">
        <v>2765</v>
      </c>
      <c r="K1218" s="51" t="s">
        <v>2764</v>
      </c>
      <c r="L1218" s="51" t="s">
        <v>1219</v>
      </c>
      <c r="M1218" s="51" t="s">
        <v>3141</v>
      </c>
      <c r="N1218" s="83">
        <f t="shared" si="18"/>
        <v>1999</v>
      </c>
      <c r="O1218" s="51" t="s">
        <v>1195</v>
      </c>
      <c r="P1218" s="51" t="s">
        <v>1194</v>
      </c>
      <c r="Q1218" s="51" t="s">
        <v>2761</v>
      </c>
      <c r="S1218" s="50" t="s">
        <v>2787</v>
      </c>
    </row>
    <row r="1219" spans="1:19" x14ac:dyDescent="0.2">
      <c r="A1219" s="51" t="s">
        <v>2182</v>
      </c>
      <c r="B1219" s="51" t="s">
        <v>1573</v>
      </c>
      <c r="C1219" s="51" t="s">
        <v>2630</v>
      </c>
      <c r="D1219" s="51" t="s">
        <v>1384</v>
      </c>
      <c r="E1219" s="51" t="s">
        <v>1383</v>
      </c>
      <c r="F1219" s="51" t="s">
        <v>1204</v>
      </c>
      <c r="G1219" s="51" t="s">
        <v>1203</v>
      </c>
      <c r="H1219" s="51" t="s">
        <v>1202</v>
      </c>
      <c r="I1219" s="51" t="s">
        <v>1201</v>
      </c>
      <c r="J1219" s="51" t="s">
        <v>2765</v>
      </c>
      <c r="K1219" s="51" t="s">
        <v>2764</v>
      </c>
      <c r="L1219" s="51" t="s">
        <v>1217</v>
      </c>
      <c r="M1219" s="51" t="s">
        <v>2885</v>
      </c>
      <c r="N1219" s="83">
        <f t="shared" si="18"/>
        <v>2699</v>
      </c>
      <c r="O1219" s="51" t="s">
        <v>1195</v>
      </c>
      <c r="P1219" s="51" t="s">
        <v>1194</v>
      </c>
      <c r="Q1219" s="51" t="s">
        <v>2761</v>
      </c>
      <c r="S1219" s="50" t="s">
        <v>3140</v>
      </c>
    </row>
    <row r="1220" spans="1:19" x14ac:dyDescent="0.2">
      <c r="A1220" s="51" t="s">
        <v>2182</v>
      </c>
      <c r="B1220" s="51" t="s">
        <v>1573</v>
      </c>
      <c r="C1220" s="51" t="s">
        <v>2630</v>
      </c>
      <c r="D1220" s="51" t="s">
        <v>1384</v>
      </c>
      <c r="E1220" s="51" t="s">
        <v>1383</v>
      </c>
      <c r="F1220" s="51" t="s">
        <v>1204</v>
      </c>
      <c r="G1220" s="51" t="s">
        <v>1203</v>
      </c>
      <c r="H1220" s="51" t="s">
        <v>1202</v>
      </c>
      <c r="I1220" s="51" t="s">
        <v>1201</v>
      </c>
      <c r="J1220" s="51" t="s">
        <v>2765</v>
      </c>
      <c r="K1220" s="51" t="s">
        <v>2764</v>
      </c>
      <c r="L1220" s="51" t="s">
        <v>1215</v>
      </c>
      <c r="M1220" s="51" t="s">
        <v>3139</v>
      </c>
      <c r="N1220" s="83">
        <f t="shared" si="18"/>
        <v>1749</v>
      </c>
      <c r="O1220" s="51" t="s">
        <v>1195</v>
      </c>
      <c r="P1220" s="51" t="s">
        <v>1194</v>
      </c>
      <c r="Q1220" s="51" t="s">
        <v>2761</v>
      </c>
      <c r="S1220" s="50" t="s">
        <v>3138</v>
      </c>
    </row>
    <row r="1221" spans="1:19" x14ac:dyDescent="0.2">
      <c r="A1221" s="51" t="s">
        <v>2182</v>
      </c>
      <c r="B1221" s="51" t="s">
        <v>1573</v>
      </c>
      <c r="C1221" s="51" t="s">
        <v>2630</v>
      </c>
      <c r="D1221" s="51" t="s">
        <v>1377</v>
      </c>
      <c r="E1221" s="51" t="s">
        <v>1376</v>
      </c>
      <c r="F1221" s="51" t="s">
        <v>1204</v>
      </c>
      <c r="G1221" s="51" t="s">
        <v>1203</v>
      </c>
      <c r="H1221" s="51" t="s">
        <v>1202</v>
      </c>
      <c r="I1221" s="51" t="s">
        <v>1201</v>
      </c>
      <c r="J1221" s="51" t="s">
        <v>2765</v>
      </c>
      <c r="K1221" s="51" t="s">
        <v>2764</v>
      </c>
      <c r="L1221" s="51" t="s">
        <v>1222</v>
      </c>
      <c r="M1221" s="51" t="s">
        <v>3137</v>
      </c>
      <c r="N1221" s="83">
        <f t="shared" si="18"/>
        <v>12800</v>
      </c>
      <c r="O1221" s="51" t="s">
        <v>1195</v>
      </c>
      <c r="P1221" s="51" t="s">
        <v>1194</v>
      </c>
      <c r="Q1221" s="51" t="s">
        <v>2771</v>
      </c>
      <c r="S1221" s="50" t="s">
        <v>2825</v>
      </c>
    </row>
    <row r="1222" spans="1:19" x14ac:dyDescent="0.2">
      <c r="A1222" s="51" t="s">
        <v>2182</v>
      </c>
      <c r="B1222" s="51" t="s">
        <v>1573</v>
      </c>
      <c r="C1222" s="51" t="s">
        <v>2630</v>
      </c>
      <c r="D1222" s="51" t="s">
        <v>1377</v>
      </c>
      <c r="E1222" s="51" t="s">
        <v>1376</v>
      </c>
      <c r="F1222" s="51" t="s">
        <v>1204</v>
      </c>
      <c r="G1222" s="51" t="s">
        <v>1203</v>
      </c>
      <c r="H1222" s="51" t="s">
        <v>1202</v>
      </c>
      <c r="I1222" s="51" t="s">
        <v>1201</v>
      </c>
      <c r="J1222" s="51" t="s">
        <v>2765</v>
      </c>
      <c r="K1222" s="51" t="s">
        <v>2764</v>
      </c>
      <c r="L1222" s="51" t="s">
        <v>1219</v>
      </c>
      <c r="M1222" s="51" t="s">
        <v>3136</v>
      </c>
      <c r="N1222" s="83">
        <f t="shared" si="18"/>
        <v>2198</v>
      </c>
      <c r="O1222" s="51" t="s">
        <v>1195</v>
      </c>
      <c r="P1222" s="51" t="s">
        <v>1194</v>
      </c>
      <c r="Q1222" s="51" t="s">
        <v>2761</v>
      </c>
      <c r="S1222" s="50" t="s">
        <v>2795</v>
      </c>
    </row>
    <row r="1223" spans="1:19" x14ac:dyDescent="0.2">
      <c r="A1223" s="51" t="s">
        <v>2182</v>
      </c>
      <c r="B1223" s="51" t="s">
        <v>1573</v>
      </c>
      <c r="C1223" s="51" t="s">
        <v>2630</v>
      </c>
      <c r="D1223" s="51" t="s">
        <v>1377</v>
      </c>
      <c r="E1223" s="51" t="s">
        <v>1376</v>
      </c>
      <c r="F1223" s="51" t="s">
        <v>1204</v>
      </c>
      <c r="G1223" s="51" t="s">
        <v>1203</v>
      </c>
      <c r="H1223" s="51" t="s">
        <v>1202</v>
      </c>
      <c r="I1223" s="51" t="s">
        <v>1201</v>
      </c>
      <c r="J1223" s="51" t="s">
        <v>2765</v>
      </c>
      <c r="K1223" s="51" t="s">
        <v>2764</v>
      </c>
      <c r="L1223" s="51" t="s">
        <v>1217</v>
      </c>
      <c r="M1223" s="51" t="s">
        <v>3135</v>
      </c>
      <c r="N1223" s="83">
        <f t="shared" si="18"/>
        <v>2999</v>
      </c>
      <c r="O1223" s="51" t="s">
        <v>1195</v>
      </c>
      <c r="P1223" s="51" t="s">
        <v>1194</v>
      </c>
      <c r="Q1223" s="51" t="s">
        <v>2761</v>
      </c>
      <c r="S1223" s="50" t="s">
        <v>2963</v>
      </c>
    </row>
    <row r="1224" spans="1:19" x14ac:dyDescent="0.2">
      <c r="A1224" s="51" t="s">
        <v>2182</v>
      </c>
      <c r="B1224" s="51" t="s">
        <v>1573</v>
      </c>
      <c r="C1224" s="51" t="s">
        <v>2630</v>
      </c>
      <c r="D1224" s="51" t="s">
        <v>1377</v>
      </c>
      <c r="E1224" s="51" t="s">
        <v>1376</v>
      </c>
      <c r="F1224" s="51" t="s">
        <v>1204</v>
      </c>
      <c r="G1224" s="51" t="s">
        <v>1203</v>
      </c>
      <c r="H1224" s="51" t="s">
        <v>1202</v>
      </c>
      <c r="I1224" s="51" t="s">
        <v>1201</v>
      </c>
      <c r="J1224" s="51" t="s">
        <v>2765</v>
      </c>
      <c r="K1224" s="51" t="s">
        <v>2764</v>
      </c>
      <c r="L1224" s="51" t="s">
        <v>1215</v>
      </c>
      <c r="M1224" s="51" t="s">
        <v>3134</v>
      </c>
      <c r="N1224" s="83">
        <f t="shared" si="18"/>
        <v>12999</v>
      </c>
      <c r="O1224" s="51" t="s">
        <v>1195</v>
      </c>
      <c r="P1224" s="51" t="s">
        <v>1194</v>
      </c>
      <c r="Q1224" s="51" t="s">
        <v>2771</v>
      </c>
      <c r="S1224" s="50" t="s">
        <v>2844</v>
      </c>
    </row>
    <row r="1225" spans="1:19" x14ac:dyDescent="0.2">
      <c r="A1225" s="51" t="s">
        <v>2182</v>
      </c>
      <c r="B1225" s="51" t="s">
        <v>1573</v>
      </c>
      <c r="C1225" s="51" t="s">
        <v>2630</v>
      </c>
      <c r="D1225" s="51" t="s">
        <v>1369</v>
      </c>
      <c r="E1225" s="51" t="s">
        <v>1368</v>
      </c>
      <c r="F1225" s="51" t="s">
        <v>1204</v>
      </c>
      <c r="G1225" s="51" t="s">
        <v>1203</v>
      </c>
      <c r="H1225" s="51" t="s">
        <v>1202</v>
      </c>
      <c r="I1225" s="51" t="s">
        <v>1201</v>
      </c>
      <c r="J1225" s="51" t="s">
        <v>2765</v>
      </c>
      <c r="K1225" s="51" t="s">
        <v>2764</v>
      </c>
      <c r="L1225" s="51" t="s">
        <v>1222</v>
      </c>
      <c r="M1225" s="51" t="s">
        <v>3133</v>
      </c>
      <c r="N1225" s="83">
        <f t="shared" ref="N1225:N1288" si="19">VALUE(S1225)</f>
        <v>22240</v>
      </c>
      <c r="O1225" s="51" t="s">
        <v>1195</v>
      </c>
      <c r="P1225" s="51" t="s">
        <v>1194</v>
      </c>
      <c r="Q1225" s="51" t="s">
        <v>2771</v>
      </c>
      <c r="S1225" s="50" t="s">
        <v>3280</v>
      </c>
    </row>
    <row r="1226" spans="1:19" x14ac:dyDescent="0.2">
      <c r="A1226" s="51" t="s">
        <v>2182</v>
      </c>
      <c r="B1226" s="51" t="s">
        <v>1573</v>
      </c>
      <c r="C1226" s="51" t="s">
        <v>2630</v>
      </c>
      <c r="D1226" s="51" t="s">
        <v>1369</v>
      </c>
      <c r="E1226" s="51" t="s">
        <v>1368</v>
      </c>
      <c r="F1226" s="51" t="s">
        <v>1204</v>
      </c>
      <c r="G1226" s="51" t="s">
        <v>1203</v>
      </c>
      <c r="H1226" s="51" t="s">
        <v>1202</v>
      </c>
      <c r="I1226" s="51" t="s">
        <v>1201</v>
      </c>
      <c r="J1226" s="51" t="s">
        <v>2765</v>
      </c>
      <c r="K1226" s="51" t="s">
        <v>2764</v>
      </c>
      <c r="L1226" s="51" t="s">
        <v>1219</v>
      </c>
      <c r="M1226" s="51" t="s">
        <v>3131</v>
      </c>
      <c r="N1226" s="83">
        <f t="shared" si="19"/>
        <v>2200</v>
      </c>
      <c r="O1226" s="51" t="s">
        <v>1195</v>
      </c>
      <c r="P1226" s="51" t="s">
        <v>1194</v>
      </c>
      <c r="Q1226" s="51" t="s">
        <v>2761</v>
      </c>
      <c r="S1226" s="50" t="s">
        <v>2874</v>
      </c>
    </row>
    <row r="1227" spans="1:19" x14ac:dyDescent="0.2">
      <c r="A1227" s="51" t="s">
        <v>2182</v>
      </c>
      <c r="B1227" s="51" t="s">
        <v>1573</v>
      </c>
      <c r="C1227" s="51" t="s">
        <v>2630</v>
      </c>
      <c r="D1227" s="51" t="s">
        <v>1369</v>
      </c>
      <c r="E1227" s="51" t="s">
        <v>1368</v>
      </c>
      <c r="F1227" s="51" t="s">
        <v>1204</v>
      </c>
      <c r="G1227" s="51" t="s">
        <v>1203</v>
      </c>
      <c r="H1227" s="51" t="s">
        <v>1202</v>
      </c>
      <c r="I1227" s="51" t="s">
        <v>1201</v>
      </c>
      <c r="J1227" s="51" t="s">
        <v>2765</v>
      </c>
      <c r="K1227" s="51" t="s">
        <v>2764</v>
      </c>
      <c r="L1227" s="51" t="s">
        <v>1217</v>
      </c>
      <c r="M1227" s="51" t="s">
        <v>2873</v>
      </c>
      <c r="N1227" s="83">
        <f t="shared" si="19"/>
        <v>2729.69</v>
      </c>
      <c r="O1227" s="51" t="s">
        <v>1195</v>
      </c>
      <c r="P1227" s="51" t="s">
        <v>1194</v>
      </c>
      <c r="Q1227" s="51" t="s">
        <v>2761</v>
      </c>
      <c r="S1227" s="50" t="s">
        <v>3279</v>
      </c>
    </row>
    <row r="1228" spans="1:19" x14ac:dyDescent="0.2">
      <c r="A1228" s="51" t="s">
        <v>2182</v>
      </c>
      <c r="B1228" s="51" t="s">
        <v>1573</v>
      </c>
      <c r="C1228" s="51" t="s">
        <v>2630</v>
      </c>
      <c r="D1228" s="51" t="s">
        <v>1369</v>
      </c>
      <c r="E1228" s="51" t="s">
        <v>1368</v>
      </c>
      <c r="F1228" s="51" t="s">
        <v>1204</v>
      </c>
      <c r="G1228" s="51" t="s">
        <v>1203</v>
      </c>
      <c r="H1228" s="51" t="s">
        <v>1202</v>
      </c>
      <c r="I1228" s="51" t="s">
        <v>1201</v>
      </c>
      <c r="J1228" s="51" t="s">
        <v>2765</v>
      </c>
      <c r="K1228" s="51" t="s">
        <v>2764</v>
      </c>
      <c r="L1228" s="51" t="s">
        <v>1215</v>
      </c>
      <c r="M1228" s="51" t="s">
        <v>3128</v>
      </c>
      <c r="N1228" s="83">
        <f t="shared" si="19"/>
        <v>29400</v>
      </c>
      <c r="O1228" s="51" t="s">
        <v>1195</v>
      </c>
      <c r="P1228" s="51" t="s">
        <v>1194</v>
      </c>
      <c r="Q1228" s="51" t="s">
        <v>2771</v>
      </c>
      <c r="S1228" s="50" t="s">
        <v>3127</v>
      </c>
    </row>
    <row r="1229" spans="1:19" x14ac:dyDescent="0.2">
      <c r="A1229" s="51" t="s">
        <v>2182</v>
      </c>
      <c r="B1229" s="51" t="s">
        <v>1573</v>
      </c>
      <c r="C1229" s="51" t="s">
        <v>2630</v>
      </c>
      <c r="D1229" s="51" t="s">
        <v>1362</v>
      </c>
      <c r="E1229" s="51" t="s">
        <v>1361</v>
      </c>
      <c r="F1229" s="51" t="s">
        <v>1204</v>
      </c>
      <c r="G1229" s="51" t="s">
        <v>1203</v>
      </c>
      <c r="H1229" s="51" t="s">
        <v>1202</v>
      </c>
      <c r="I1229" s="51" t="s">
        <v>1201</v>
      </c>
      <c r="J1229" s="51" t="s">
        <v>2765</v>
      </c>
      <c r="K1229" s="51" t="s">
        <v>2764</v>
      </c>
      <c r="L1229" s="51" t="s">
        <v>1222</v>
      </c>
      <c r="M1229" s="51" t="s">
        <v>3126</v>
      </c>
      <c r="N1229" s="83">
        <f t="shared" si="19"/>
        <v>14999</v>
      </c>
      <c r="O1229" s="51" t="s">
        <v>1195</v>
      </c>
      <c r="P1229" s="51" t="s">
        <v>1194</v>
      </c>
      <c r="Q1229" s="51" t="s">
        <v>2771</v>
      </c>
      <c r="S1229" s="50" t="s">
        <v>3125</v>
      </c>
    </row>
    <row r="1230" spans="1:19" x14ac:dyDescent="0.2">
      <c r="A1230" s="51" t="s">
        <v>2182</v>
      </c>
      <c r="B1230" s="51" t="s">
        <v>1573</v>
      </c>
      <c r="C1230" s="51" t="s">
        <v>2630</v>
      </c>
      <c r="D1230" s="51" t="s">
        <v>1362</v>
      </c>
      <c r="E1230" s="51" t="s">
        <v>1361</v>
      </c>
      <c r="F1230" s="51" t="s">
        <v>1204</v>
      </c>
      <c r="G1230" s="51" t="s">
        <v>1203</v>
      </c>
      <c r="H1230" s="51" t="s">
        <v>1202</v>
      </c>
      <c r="I1230" s="51" t="s">
        <v>1201</v>
      </c>
      <c r="J1230" s="51" t="s">
        <v>2765</v>
      </c>
      <c r="K1230" s="51" t="s">
        <v>2764</v>
      </c>
      <c r="L1230" s="51" t="s">
        <v>1219</v>
      </c>
      <c r="M1230" s="51" t="s">
        <v>3124</v>
      </c>
      <c r="N1230" s="83">
        <f t="shared" si="19"/>
        <v>2748.5</v>
      </c>
      <c r="O1230" s="51" t="s">
        <v>1195</v>
      </c>
      <c r="P1230" s="51" t="s">
        <v>1194</v>
      </c>
      <c r="Q1230" s="51" t="s">
        <v>2761</v>
      </c>
      <c r="S1230" s="50" t="s">
        <v>3278</v>
      </c>
    </row>
    <row r="1231" spans="1:19" x14ac:dyDescent="0.2">
      <c r="A1231" s="51" t="s">
        <v>2182</v>
      </c>
      <c r="B1231" s="51" t="s">
        <v>1573</v>
      </c>
      <c r="C1231" s="51" t="s">
        <v>2630</v>
      </c>
      <c r="D1231" s="51" t="s">
        <v>1362</v>
      </c>
      <c r="E1231" s="51" t="s">
        <v>1361</v>
      </c>
      <c r="F1231" s="51" t="s">
        <v>1204</v>
      </c>
      <c r="G1231" s="51" t="s">
        <v>1203</v>
      </c>
      <c r="H1231" s="51" t="s">
        <v>1202</v>
      </c>
      <c r="I1231" s="51" t="s">
        <v>1201</v>
      </c>
      <c r="J1231" s="51" t="s">
        <v>2765</v>
      </c>
      <c r="K1231" s="51" t="s">
        <v>2764</v>
      </c>
      <c r="L1231" s="51" t="s">
        <v>1217</v>
      </c>
      <c r="M1231" s="51" t="s">
        <v>3122</v>
      </c>
      <c r="N1231" s="83">
        <f t="shared" si="19"/>
        <v>1940.15</v>
      </c>
      <c r="O1231" s="51" t="s">
        <v>1195</v>
      </c>
      <c r="P1231" s="51" t="s">
        <v>1194</v>
      </c>
      <c r="Q1231" s="51" t="s">
        <v>2761</v>
      </c>
      <c r="S1231" s="50" t="s">
        <v>3277</v>
      </c>
    </row>
    <row r="1232" spans="1:19" x14ac:dyDescent="0.2">
      <c r="A1232" s="51" t="s">
        <v>2182</v>
      </c>
      <c r="B1232" s="51" t="s">
        <v>1573</v>
      </c>
      <c r="C1232" s="51" t="s">
        <v>2630</v>
      </c>
      <c r="D1232" s="51" t="s">
        <v>1362</v>
      </c>
      <c r="E1232" s="51" t="s">
        <v>1361</v>
      </c>
      <c r="F1232" s="51" t="s">
        <v>1204</v>
      </c>
      <c r="G1232" s="51" t="s">
        <v>1203</v>
      </c>
      <c r="H1232" s="51" t="s">
        <v>1202</v>
      </c>
      <c r="I1232" s="51" t="s">
        <v>1201</v>
      </c>
      <c r="J1232" s="51" t="s">
        <v>2765</v>
      </c>
      <c r="K1232" s="51" t="s">
        <v>2764</v>
      </c>
      <c r="L1232" s="51" t="s">
        <v>1215</v>
      </c>
      <c r="M1232" s="51" t="s">
        <v>2863</v>
      </c>
      <c r="N1232" s="83">
        <f t="shared" si="19"/>
        <v>1999</v>
      </c>
      <c r="O1232" s="51" t="s">
        <v>1195</v>
      </c>
      <c r="P1232" s="51" t="s">
        <v>1194</v>
      </c>
      <c r="Q1232" s="51" t="s">
        <v>2761</v>
      </c>
      <c r="S1232" s="50" t="s">
        <v>2787</v>
      </c>
    </row>
    <row r="1233" spans="1:19" x14ac:dyDescent="0.2">
      <c r="A1233" s="51" t="s">
        <v>2182</v>
      </c>
      <c r="B1233" s="51" t="s">
        <v>1573</v>
      </c>
      <c r="C1233" s="51" t="s">
        <v>2630</v>
      </c>
      <c r="D1233" s="51" t="s">
        <v>1358</v>
      </c>
      <c r="E1233" s="51" t="s">
        <v>1357</v>
      </c>
      <c r="F1233" s="51" t="s">
        <v>1204</v>
      </c>
      <c r="G1233" s="51" t="s">
        <v>1203</v>
      </c>
      <c r="H1233" s="51" t="s">
        <v>1202</v>
      </c>
      <c r="I1233" s="51" t="s">
        <v>1201</v>
      </c>
      <c r="J1233" s="51" t="s">
        <v>2765</v>
      </c>
      <c r="K1233" s="51" t="s">
        <v>2764</v>
      </c>
      <c r="L1233" s="51" t="s">
        <v>1222</v>
      </c>
      <c r="M1233" s="51" t="s">
        <v>3121</v>
      </c>
      <c r="N1233" s="83">
        <f t="shared" si="19"/>
        <v>2299</v>
      </c>
      <c r="O1233" s="51" t="s">
        <v>1195</v>
      </c>
      <c r="P1233" s="51" t="s">
        <v>1194</v>
      </c>
      <c r="Q1233" s="51" t="s">
        <v>2761</v>
      </c>
      <c r="S1233" s="50" t="s">
        <v>2872</v>
      </c>
    </row>
    <row r="1234" spans="1:19" x14ac:dyDescent="0.2">
      <c r="A1234" s="51" t="s">
        <v>2182</v>
      </c>
      <c r="B1234" s="51" t="s">
        <v>1573</v>
      </c>
      <c r="C1234" s="51" t="s">
        <v>2630</v>
      </c>
      <c r="D1234" s="51" t="s">
        <v>1358</v>
      </c>
      <c r="E1234" s="51" t="s">
        <v>1357</v>
      </c>
      <c r="F1234" s="51" t="s">
        <v>1204</v>
      </c>
      <c r="G1234" s="51" t="s">
        <v>1203</v>
      </c>
      <c r="H1234" s="51" t="s">
        <v>1202</v>
      </c>
      <c r="I1234" s="51" t="s">
        <v>1201</v>
      </c>
      <c r="J1234" s="51" t="s">
        <v>2765</v>
      </c>
      <c r="K1234" s="51" t="s">
        <v>2764</v>
      </c>
      <c r="L1234" s="51" t="s">
        <v>1219</v>
      </c>
      <c r="M1234" s="51" t="s">
        <v>3119</v>
      </c>
      <c r="N1234" s="83">
        <f t="shared" si="19"/>
        <v>11999</v>
      </c>
      <c r="O1234" s="51" t="s">
        <v>1195</v>
      </c>
      <c r="P1234" s="51" t="s">
        <v>1194</v>
      </c>
      <c r="Q1234" s="51" t="s">
        <v>2771</v>
      </c>
      <c r="S1234" s="50" t="s">
        <v>2860</v>
      </c>
    </row>
    <row r="1235" spans="1:19" x14ac:dyDescent="0.2">
      <c r="A1235" s="51" t="s">
        <v>2182</v>
      </c>
      <c r="B1235" s="51" t="s">
        <v>1573</v>
      </c>
      <c r="C1235" s="51" t="s">
        <v>2630</v>
      </c>
      <c r="D1235" s="51" t="s">
        <v>1354</v>
      </c>
      <c r="E1235" s="51" t="s">
        <v>1353</v>
      </c>
      <c r="F1235" s="51" t="s">
        <v>1204</v>
      </c>
      <c r="G1235" s="51" t="s">
        <v>1203</v>
      </c>
      <c r="H1235" s="51" t="s">
        <v>1202</v>
      </c>
      <c r="I1235" s="51" t="s">
        <v>1201</v>
      </c>
      <c r="J1235" s="51" t="s">
        <v>2765</v>
      </c>
      <c r="K1235" s="51" t="s">
        <v>2764</v>
      </c>
      <c r="L1235" s="51" t="s">
        <v>1222</v>
      </c>
      <c r="M1235" s="51" t="s">
        <v>2859</v>
      </c>
      <c r="N1235" s="83">
        <f t="shared" si="19"/>
        <v>1350</v>
      </c>
      <c r="O1235" s="51" t="s">
        <v>1195</v>
      </c>
      <c r="P1235" s="51" t="s">
        <v>1194</v>
      </c>
      <c r="Q1235" s="51" t="s">
        <v>2761</v>
      </c>
      <c r="S1235" s="50" t="s">
        <v>2842</v>
      </c>
    </row>
    <row r="1236" spans="1:19" x14ac:dyDescent="0.2">
      <c r="A1236" s="51" t="s">
        <v>2182</v>
      </c>
      <c r="B1236" s="51" t="s">
        <v>1573</v>
      </c>
      <c r="C1236" s="51" t="s">
        <v>2630</v>
      </c>
      <c r="D1236" s="51" t="s">
        <v>1354</v>
      </c>
      <c r="E1236" s="51" t="s">
        <v>1353</v>
      </c>
      <c r="F1236" s="51" t="s">
        <v>1204</v>
      </c>
      <c r="G1236" s="51" t="s">
        <v>1203</v>
      </c>
      <c r="H1236" s="51" t="s">
        <v>1202</v>
      </c>
      <c r="I1236" s="51" t="s">
        <v>1201</v>
      </c>
      <c r="J1236" s="51" t="s">
        <v>2765</v>
      </c>
      <c r="K1236" s="51" t="s">
        <v>2764</v>
      </c>
      <c r="L1236" s="51" t="s">
        <v>1219</v>
      </c>
      <c r="M1236" s="51" t="s">
        <v>2857</v>
      </c>
      <c r="N1236" s="83">
        <f t="shared" si="19"/>
        <v>2587.5</v>
      </c>
      <c r="O1236" s="51" t="s">
        <v>1195</v>
      </c>
      <c r="P1236" s="51" t="s">
        <v>1194</v>
      </c>
      <c r="Q1236" s="51" t="s">
        <v>2761</v>
      </c>
      <c r="S1236" s="50" t="s">
        <v>3276</v>
      </c>
    </row>
    <row r="1237" spans="1:19" x14ac:dyDescent="0.2">
      <c r="A1237" s="51" t="s">
        <v>2182</v>
      </c>
      <c r="B1237" s="51" t="s">
        <v>1573</v>
      </c>
      <c r="C1237" s="51" t="s">
        <v>2630</v>
      </c>
      <c r="D1237" s="51" t="s">
        <v>1351</v>
      </c>
      <c r="E1237" s="51" t="s">
        <v>1350</v>
      </c>
      <c r="F1237" s="51" t="s">
        <v>1204</v>
      </c>
      <c r="G1237" s="51" t="s">
        <v>1203</v>
      </c>
      <c r="H1237" s="51" t="s">
        <v>1202</v>
      </c>
      <c r="I1237" s="51" t="s">
        <v>1201</v>
      </c>
      <c r="J1237" s="51" t="s">
        <v>2765</v>
      </c>
      <c r="K1237" s="51" t="s">
        <v>2764</v>
      </c>
      <c r="L1237" s="51" t="s">
        <v>1222</v>
      </c>
      <c r="M1237" s="51" t="s">
        <v>3117</v>
      </c>
      <c r="N1237" s="83">
        <f t="shared" si="19"/>
        <v>2322</v>
      </c>
      <c r="O1237" s="51" t="s">
        <v>1195</v>
      </c>
      <c r="P1237" s="51" t="s">
        <v>1194</v>
      </c>
      <c r="Q1237" s="51" t="s">
        <v>2761</v>
      </c>
      <c r="S1237" s="50" t="s">
        <v>2854</v>
      </c>
    </row>
    <row r="1238" spans="1:19" x14ac:dyDescent="0.2">
      <c r="A1238" s="51" t="s">
        <v>2182</v>
      </c>
      <c r="B1238" s="51" t="s">
        <v>1573</v>
      </c>
      <c r="C1238" s="51" t="s">
        <v>2630</v>
      </c>
      <c r="D1238" s="51" t="s">
        <v>1351</v>
      </c>
      <c r="E1238" s="51" t="s">
        <v>1350</v>
      </c>
      <c r="F1238" s="51" t="s">
        <v>1204</v>
      </c>
      <c r="G1238" s="51" t="s">
        <v>1203</v>
      </c>
      <c r="H1238" s="51" t="s">
        <v>1202</v>
      </c>
      <c r="I1238" s="51" t="s">
        <v>1201</v>
      </c>
      <c r="J1238" s="51" t="s">
        <v>2765</v>
      </c>
      <c r="K1238" s="51" t="s">
        <v>2764</v>
      </c>
      <c r="L1238" s="51" t="s">
        <v>1219</v>
      </c>
      <c r="M1238" s="51" t="s">
        <v>2853</v>
      </c>
      <c r="N1238" s="83">
        <f t="shared" si="19"/>
        <v>1350</v>
      </c>
      <c r="O1238" s="51" t="s">
        <v>1195</v>
      </c>
      <c r="P1238" s="51" t="s">
        <v>1194</v>
      </c>
      <c r="Q1238" s="51" t="s">
        <v>2761</v>
      </c>
      <c r="S1238" s="50" t="s">
        <v>2842</v>
      </c>
    </row>
    <row r="1239" spans="1:19" x14ac:dyDescent="0.2">
      <c r="A1239" s="51" t="s">
        <v>2182</v>
      </c>
      <c r="B1239" s="51" t="s">
        <v>1573</v>
      </c>
      <c r="C1239" s="51" t="s">
        <v>2630</v>
      </c>
      <c r="D1239" s="51" t="s">
        <v>1349</v>
      </c>
      <c r="E1239" s="51" t="s">
        <v>1348</v>
      </c>
      <c r="F1239" s="51" t="s">
        <v>1204</v>
      </c>
      <c r="G1239" s="51" t="s">
        <v>1203</v>
      </c>
      <c r="H1239" s="51" t="s">
        <v>1202</v>
      </c>
      <c r="I1239" s="51" t="s">
        <v>1201</v>
      </c>
      <c r="J1239" s="51" t="s">
        <v>2765</v>
      </c>
      <c r="K1239" s="51" t="s">
        <v>2764</v>
      </c>
      <c r="L1239" s="51" t="s">
        <v>1222</v>
      </c>
      <c r="M1239" s="51" t="s">
        <v>2851</v>
      </c>
      <c r="N1239" s="83">
        <f t="shared" si="19"/>
        <v>16199</v>
      </c>
      <c r="O1239" s="51" t="s">
        <v>1195</v>
      </c>
      <c r="P1239" s="51" t="s">
        <v>1194</v>
      </c>
      <c r="Q1239" s="51" t="s">
        <v>2771</v>
      </c>
      <c r="S1239" s="50" t="s">
        <v>3275</v>
      </c>
    </row>
    <row r="1240" spans="1:19" x14ac:dyDescent="0.2">
      <c r="A1240" s="51" t="s">
        <v>2182</v>
      </c>
      <c r="B1240" s="51" t="s">
        <v>1573</v>
      </c>
      <c r="C1240" s="51" t="s">
        <v>2630</v>
      </c>
      <c r="D1240" s="51" t="s">
        <v>1349</v>
      </c>
      <c r="E1240" s="51" t="s">
        <v>1348</v>
      </c>
      <c r="F1240" s="51" t="s">
        <v>1204</v>
      </c>
      <c r="G1240" s="51" t="s">
        <v>1203</v>
      </c>
      <c r="H1240" s="51" t="s">
        <v>1202</v>
      </c>
      <c r="I1240" s="51" t="s">
        <v>1201</v>
      </c>
      <c r="J1240" s="51" t="s">
        <v>2765</v>
      </c>
      <c r="K1240" s="51" t="s">
        <v>2764</v>
      </c>
      <c r="L1240" s="51" t="s">
        <v>1219</v>
      </c>
      <c r="M1240" s="51" t="s">
        <v>3116</v>
      </c>
      <c r="N1240" s="83">
        <f t="shared" si="19"/>
        <v>3199</v>
      </c>
      <c r="O1240" s="51" t="s">
        <v>1195</v>
      </c>
      <c r="P1240" s="51" t="s">
        <v>1194</v>
      </c>
      <c r="Q1240" s="51" t="s">
        <v>2761</v>
      </c>
      <c r="S1240" s="50" t="s">
        <v>3115</v>
      </c>
    </row>
    <row r="1241" spans="1:19" x14ac:dyDescent="0.2">
      <c r="A1241" s="51" t="s">
        <v>2182</v>
      </c>
      <c r="B1241" s="51" t="s">
        <v>1573</v>
      </c>
      <c r="C1241" s="51" t="s">
        <v>2630</v>
      </c>
      <c r="D1241" s="51" t="s">
        <v>1344</v>
      </c>
      <c r="E1241" s="51" t="s">
        <v>1343</v>
      </c>
      <c r="F1241" s="51" t="s">
        <v>1204</v>
      </c>
      <c r="G1241" s="51" t="s">
        <v>1203</v>
      </c>
      <c r="H1241" s="51" t="s">
        <v>1202</v>
      </c>
      <c r="I1241" s="51" t="s">
        <v>1201</v>
      </c>
      <c r="J1241" s="51" t="s">
        <v>2765</v>
      </c>
      <c r="K1241" s="51" t="s">
        <v>2764</v>
      </c>
      <c r="L1241" s="51" t="s">
        <v>1222</v>
      </c>
      <c r="M1241" s="51" t="s">
        <v>2847</v>
      </c>
      <c r="N1241" s="83">
        <f t="shared" si="19"/>
        <v>1349</v>
      </c>
      <c r="O1241" s="51" t="s">
        <v>1195</v>
      </c>
      <c r="P1241" s="51" t="s">
        <v>1194</v>
      </c>
      <c r="Q1241" s="51" t="s">
        <v>2761</v>
      </c>
      <c r="S1241" s="50" t="s">
        <v>2834</v>
      </c>
    </row>
    <row r="1242" spans="1:19" x14ac:dyDescent="0.2">
      <c r="A1242" s="51" t="s">
        <v>2182</v>
      </c>
      <c r="B1242" s="51" t="s">
        <v>1573</v>
      </c>
      <c r="C1242" s="51" t="s">
        <v>2630</v>
      </c>
      <c r="D1242" s="51" t="s">
        <v>1344</v>
      </c>
      <c r="E1242" s="51" t="s">
        <v>1343</v>
      </c>
      <c r="F1242" s="51" t="s">
        <v>1204</v>
      </c>
      <c r="G1242" s="51" t="s">
        <v>1203</v>
      </c>
      <c r="H1242" s="51" t="s">
        <v>1202</v>
      </c>
      <c r="I1242" s="51" t="s">
        <v>1201</v>
      </c>
      <c r="J1242" s="51" t="s">
        <v>2765</v>
      </c>
      <c r="K1242" s="51" t="s">
        <v>2764</v>
      </c>
      <c r="L1242" s="51" t="s">
        <v>1219</v>
      </c>
      <c r="M1242" s="51" t="s">
        <v>2845</v>
      </c>
      <c r="N1242" s="83">
        <f t="shared" si="19"/>
        <v>13999</v>
      </c>
      <c r="O1242" s="51" t="s">
        <v>1195</v>
      </c>
      <c r="P1242" s="51" t="s">
        <v>1194</v>
      </c>
      <c r="Q1242" s="51" t="s">
        <v>2771</v>
      </c>
      <c r="S1242" s="50" t="s">
        <v>2791</v>
      </c>
    </row>
    <row r="1243" spans="1:19" x14ac:dyDescent="0.2">
      <c r="A1243" s="51" t="s">
        <v>2182</v>
      </c>
      <c r="B1243" s="51" t="s">
        <v>1573</v>
      </c>
      <c r="C1243" s="51" t="s">
        <v>2630</v>
      </c>
      <c r="D1243" s="51" t="s">
        <v>1339</v>
      </c>
      <c r="E1243" s="51" t="s">
        <v>1338</v>
      </c>
      <c r="F1243" s="51" t="s">
        <v>1204</v>
      </c>
      <c r="G1243" s="51" t="s">
        <v>1203</v>
      </c>
      <c r="H1243" s="51" t="s">
        <v>1202</v>
      </c>
      <c r="I1243" s="51" t="s">
        <v>1201</v>
      </c>
      <c r="J1243" s="51" t="s">
        <v>2765</v>
      </c>
      <c r="K1243" s="51" t="s">
        <v>2764</v>
      </c>
      <c r="L1243" s="51" t="s">
        <v>1222</v>
      </c>
      <c r="M1243" s="51" t="s">
        <v>2843</v>
      </c>
      <c r="N1243" s="83">
        <f t="shared" si="19"/>
        <v>1500</v>
      </c>
      <c r="O1243" s="51" t="s">
        <v>1195</v>
      </c>
      <c r="P1243" s="51" t="s">
        <v>1194</v>
      </c>
      <c r="Q1243" s="51" t="s">
        <v>2761</v>
      </c>
      <c r="S1243" s="50" t="s">
        <v>3113</v>
      </c>
    </row>
    <row r="1244" spans="1:19" x14ac:dyDescent="0.2">
      <c r="A1244" s="51" t="s">
        <v>2182</v>
      </c>
      <c r="B1244" s="51" t="s">
        <v>1573</v>
      </c>
      <c r="C1244" s="51" t="s">
        <v>2630</v>
      </c>
      <c r="D1244" s="51" t="s">
        <v>1339</v>
      </c>
      <c r="E1244" s="51" t="s">
        <v>1338</v>
      </c>
      <c r="F1244" s="51" t="s">
        <v>1204</v>
      </c>
      <c r="G1244" s="51" t="s">
        <v>1203</v>
      </c>
      <c r="H1244" s="51" t="s">
        <v>1202</v>
      </c>
      <c r="I1244" s="51" t="s">
        <v>1201</v>
      </c>
      <c r="J1244" s="51" t="s">
        <v>2765</v>
      </c>
      <c r="K1244" s="51" t="s">
        <v>2764</v>
      </c>
      <c r="L1244" s="51" t="s">
        <v>1219</v>
      </c>
      <c r="M1244" s="51" t="s">
        <v>2841</v>
      </c>
      <c r="N1244" s="83">
        <f t="shared" si="19"/>
        <v>2299</v>
      </c>
      <c r="O1244" s="51" t="s">
        <v>1195</v>
      </c>
      <c r="P1244" s="51" t="s">
        <v>1194</v>
      </c>
      <c r="Q1244" s="51" t="s">
        <v>2761</v>
      </c>
      <c r="S1244" s="50" t="s">
        <v>2872</v>
      </c>
    </row>
    <row r="1245" spans="1:19" x14ac:dyDescent="0.2">
      <c r="A1245" s="51" t="s">
        <v>2182</v>
      </c>
      <c r="B1245" s="51" t="s">
        <v>1573</v>
      </c>
      <c r="C1245" s="51" t="s">
        <v>2630</v>
      </c>
      <c r="D1245" s="51" t="s">
        <v>1333</v>
      </c>
      <c r="E1245" s="51" t="s">
        <v>1332</v>
      </c>
      <c r="F1245" s="51" t="s">
        <v>1204</v>
      </c>
      <c r="G1245" s="51" t="s">
        <v>1203</v>
      </c>
      <c r="H1245" s="51" t="s">
        <v>1202</v>
      </c>
      <c r="I1245" s="51" t="s">
        <v>1201</v>
      </c>
      <c r="J1245" s="51" t="s">
        <v>2765</v>
      </c>
      <c r="K1245" s="51" t="s">
        <v>2764</v>
      </c>
      <c r="L1245" s="51" t="s">
        <v>1222</v>
      </c>
      <c r="M1245" s="51" t="s">
        <v>3112</v>
      </c>
      <c r="N1245" s="83">
        <f t="shared" si="19"/>
        <v>1390</v>
      </c>
      <c r="O1245" s="51" t="s">
        <v>1195</v>
      </c>
      <c r="P1245" s="51" t="s">
        <v>1194</v>
      </c>
      <c r="Q1245" s="51" t="s">
        <v>2761</v>
      </c>
      <c r="S1245" s="50" t="s">
        <v>2838</v>
      </c>
    </row>
    <row r="1246" spans="1:19" x14ac:dyDescent="0.2">
      <c r="A1246" s="51" t="s">
        <v>2182</v>
      </c>
      <c r="B1246" s="51" t="s">
        <v>1573</v>
      </c>
      <c r="C1246" s="51" t="s">
        <v>2630</v>
      </c>
      <c r="D1246" s="51" t="s">
        <v>1333</v>
      </c>
      <c r="E1246" s="51" t="s">
        <v>1332</v>
      </c>
      <c r="F1246" s="51" t="s">
        <v>1204</v>
      </c>
      <c r="G1246" s="51" t="s">
        <v>1203</v>
      </c>
      <c r="H1246" s="51" t="s">
        <v>1202</v>
      </c>
      <c r="I1246" s="51" t="s">
        <v>1201</v>
      </c>
      <c r="J1246" s="51" t="s">
        <v>2765</v>
      </c>
      <c r="K1246" s="51" t="s">
        <v>2764</v>
      </c>
      <c r="L1246" s="51" t="s">
        <v>1219</v>
      </c>
      <c r="M1246" s="51" t="s">
        <v>2837</v>
      </c>
      <c r="N1246" s="83">
        <f t="shared" si="19"/>
        <v>3200</v>
      </c>
      <c r="O1246" s="51" t="s">
        <v>1195</v>
      </c>
      <c r="P1246" s="51" t="s">
        <v>1194</v>
      </c>
      <c r="Q1246" s="51" t="s">
        <v>2761</v>
      </c>
      <c r="S1246" s="50" t="s">
        <v>3111</v>
      </c>
    </row>
    <row r="1247" spans="1:19" x14ac:dyDescent="0.2">
      <c r="A1247" s="51" t="s">
        <v>2182</v>
      </c>
      <c r="B1247" s="51" t="s">
        <v>1573</v>
      </c>
      <c r="C1247" s="51" t="s">
        <v>2630</v>
      </c>
      <c r="D1247" s="51" t="s">
        <v>1327</v>
      </c>
      <c r="E1247" s="51" t="s">
        <v>1326</v>
      </c>
      <c r="F1247" s="51" t="s">
        <v>1204</v>
      </c>
      <c r="G1247" s="51" t="s">
        <v>1203</v>
      </c>
      <c r="H1247" s="51" t="s">
        <v>1202</v>
      </c>
      <c r="I1247" s="51" t="s">
        <v>1201</v>
      </c>
      <c r="J1247" s="51" t="s">
        <v>2765</v>
      </c>
      <c r="K1247" s="51" t="s">
        <v>2764</v>
      </c>
      <c r="L1247" s="51" t="s">
        <v>1222</v>
      </c>
      <c r="M1247" s="51" t="s">
        <v>2835</v>
      </c>
      <c r="N1247" s="83">
        <f t="shared" si="19"/>
        <v>1690</v>
      </c>
      <c r="O1247" s="51" t="s">
        <v>1195</v>
      </c>
      <c r="P1247" s="51" t="s">
        <v>1194</v>
      </c>
      <c r="Q1247" s="51" t="s">
        <v>2761</v>
      </c>
      <c r="S1247" s="50" t="s">
        <v>2870</v>
      </c>
    </row>
    <row r="1248" spans="1:19" x14ac:dyDescent="0.2">
      <c r="A1248" s="51" t="s">
        <v>2182</v>
      </c>
      <c r="B1248" s="51" t="s">
        <v>1573</v>
      </c>
      <c r="C1248" s="51" t="s">
        <v>2630</v>
      </c>
      <c r="D1248" s="51" t="s">
        <v>1327</v>
      </c>
      <c r="E1248" s="51" t="s">
        <v>1326</v>
      </c>
      <c r="F1248" s="51" t="s">
        <v>1204</v>
      </c>
      <c r="G1248" s="51" t="s">
        <v>1203</v>
      </c>
      <c r="H1248" s="51" t="s">
        <v>1202</v>
      </c>
      <c r="I1248" s="51" t="s">
        <v>1201</v>
      </c>
      <c r="J1248" s="51" t="s">
        <v>2765</v>
      </c>
      <c r="K1248" s="51" t="s">
        <v>2764</v>
      </c>
      <c r="L1248" s="51" t="s">
        <v>1219</v>
      </c>
      <c r="M1248" s="51" t="s">
        <v>3110</v>
      </c>
      <c r="N1248" s="83">
        <f t="shared" si="19"/>
        <v>2199</v>
      </c>
      <c r="O1248" s="51" t="s">
        <v>1195</v>
      </c>
      <c r="P1248" s="51" t="s">
        <v>1194</v>
      </c>
      <c r="Q1248" s="51" t="s">
        <v>2761</v>
      </c>
      <c r="S1248" s="50" t="s">
        <v>2830</v>
      </c>
    </row>
    <row r="1249" spans="1:19" x14ac:dyDescent="0.2">
      <c r="A1249" s="51" t="s">
        <v>2182</v>
      </c>
      <c r="B1249" s="51" t="s">
        <v>1573</v>
      </c>
      <c r="C1249" s="51" t="s">
        <v>2630</v>
      </c>
      <c r="D1249" s="51" t="s">
        <v>1313</v>
      </c>
      <c r="E1249" s="51" t="s">
        <v>1312</v>
      </c>
      <c r="F1249" s="51" t="s">
        <v>1204</v>
      </c>
      <c r="G1249" s="51" t="s">
        <v>1203</v>
      </c>
      <c r="H1249" s="51" t="s">
        <v>1202</v>
      </c>
      <c r="I1249" s="51" t="s">
        <v>1201</v>
      </c>
      <c r="J1249" s="51" t="s">
        <v>2765</v>
      </c>
      <c r="K1249" s="51" t="s">
        <v>2764</v>
      </c>
      <c r="L1249" s="51" t="s">
        <v>1222</v>
      </c>
      <c r="M1249" s="51" t="s">
        <v>2831</v>
      </c>
      <c r="N1249" s="83">
        <f t="shared" si="19"/>
        <v>2199</v>
      </c>
      <c r="O1249" s="51" t="s">
        <v>1195</v>
      </c>
      <c r="P1249" s="51" t="s">
        <v>1194</v>
      </c>
      <c r="Q1249" s="51" t="s">
        <v>2761</v>
      </c>
      <c r="S1249" s="50" t="s">
        <v>2830</v>
      </c>
    </row>
    <row r="1250" spans="1:19" x14ac:dyDescent="0.2">
      <c r="A1250" s="51" t="s">
        <v>2182</v>
      </c>
      <c r="B1250" s="51" t="s">
        <v>1573</v>
      </c>
      <c r="C1250" s="51" t="s">
        <v>2630</v>
      </c>
      <c r="D1250" s="51" t="s">
        <v>1313</v>
      </c>
      <c r="E1250" s="51" t="s">
        <v>1312</v>
      </c>
      <c r="F1250" s="51" t="s">
        <v>1204</v>
      </c>
      <c r="G1250" s="51" t="s">
        <v>1203</v>
      </c>
      <c r="H1250" s="51" t="s">
        <v>1202</v>
      </c>
      <c r="I1250" s="51" t="s">
        <v>1201</v>
      </c>
      <c r="J1250" s="51" t="s">
        <v>2765</v>
      </c>
      <c r="K1250" s="51" t="s">
        <v>2764</v>
      </c>
      <c r="L1250" s="51" t="s">
        <v>1219</v>
      </c>
      <c r="M1250" s="51" t="s">
        <v>2829</v>
      </c>
      <c r="N1250" s="83">
        <f t="shared" si="19"/>
        <v>1486.5</v>
      </c>
      <c r="O1250" s="51" t="s">
        <v>1195</v>
      </c>
      <c r="P1250" s="51" t="s">
        <v>1194</v>
      </c>
      <c r="Q1250" s="51" t="s">
        <v>2761</v>
      </c>
      <c r="S1250" s="50" t="s">
        <v>3109</v>
      </c>
    </row>
    <row r="1251" spans="1:19" x14ac:dyDescent="0.2">
      <c r="A1251" s="51" t="s">
        <v>2182</v>
      </c>
      <c r="B1251" s="51" t="s">
        <v>1573</v>
      </c>
      <c r="C1251" s="51" t="s">
        <v>2630</v>
      </c>
      <c r="D1251" s="51" t="s">
        <v>1313</v>
      </c>
      <c r="E1251" s="51" t="s">
        <v>1312</v>
      </c>
      <c r="F1251" s="51" t="s">
        <v>1204</v>
      </c>
      <c r="G1251" s="51" t="s">
        <v>1203</v>
      </c>
      <c r="H1251" s="51" t="s">
        <v>1202</v>
      </c>
      <c r="I1251" s="51" t="s">
        <v>1201</v>
      </c>
      <c r="J1251" s="51" t="s">
        <v>2765</v>
      </c>
      <c r="K1251" s="51" t="s">
        <v>2764</v>
      </c>
      <c r="L1251" s="51" t="s">
        <v>1217</v>
      </c>
      <c r="M1251" s="51" t="s">
        <v>3108</v>
      </c>
      <c r="N1251" s="83">
        <f t="shared" si="19"/>
        <v>3055.29</v>
      </c>
      <c r="O1251" s="51" t="s">
        <v>1195</v>
      </c>
      <c r="P1251" s="51" t="s">
        <v>1194</v>
      </c>
      <c r="Q1251" s="51" t="s">
        <v>2761</v>
      </c>
      <c r="S1251" s="50" t="s">
        <v>3274</v>
      </c>
    </row>
    <row r="1252" spans="1:19" x14ac:dyDescent="0.2">
      <c r="A1252" s="51" t="s">
        <v>2182</v>
      </c>
      <c r="B1252" s="51" t="s">
        <v>1573</v>
      </c>
      <c r="C1252" s="51" t="s">
        <v>2630</v>
      </c>
      <c r="D1252" s="51" t="s">
        <v>1313</v>
      </c>
      <c r="E1252" s="51" t="s">
        <v>1312</v>
      </c>
      <c r="F1252" s="51" t="s">
        <v>1204</v>
      </c>
      <c r="G1252" s="51" t="s">
        <v>1203</v>
      </c>
      <c r="H1252" s="51" t="s">
        <v>1202</v>
      </c>
      <c r="I1252" s="51" t="s">
        <v>1201</v>
      </c>
      <c r="J1252" s="51" t="s">
        <v>2765</v>
      </c>
      <c r="K1252" s="51" t="s">
        <v>2764</v>
      </c>
      <c r="L1252" s="51" t="s">
        <v>1215</v>
      </c>
      <c r="M1252" s="51" t="s">
        <v>2826</v>
      </c>
      <c r="N1252" s="83">
        <f t="shared" si="19"/>
        <v>13549.5</v>
      </c>
      <c r="O1252" s="51" t="s">
        <v>1195</v>
      </c>
      <c r="P1252" s="51" t="s">
        <v>1194</v>
      </c>
      <c r="Q1252" s="51" t="s">
        <v>2771</v>
      </c>
      <c r="S1252" s="50" t="s">
        <v>3273</v>
      </c>
    </row>
    <row r="1253" spans="1:19" x14ac:dyDescent="0.2">
      <c r="A1253" s="51" t="s">
        <v>2182</v>
      </c>
      <c r="B1253" s="51" t="s">
        <v>1573</v>
      </c>
      <c r="C1253" s="51" t="s">
        <v>2630</v>
      </c>
      <c r="D1253" s="51" t="s">
        <v>1304</v>
      </c>
      <c r="E1253" s="51" t="s">
        <v>1303</v>
      </c>
      <c r="F1253" s="51" t="s">
        <v>1204</v>
      </c>
      <c r="G1253" s="51" t="s">
        <v>1203</v>
      </c>
      <c r="H1253" s="51" t="s">
        <v>1202</v>
      </c>
      <c r="I1253" s="51" t="s">
        <v>1201</v>
      </c>
      <c r="J1253" s="51" t="s">
        <v>2765</v>
      </c>
      <c r="K1253" s="51" t="s">
        <v>2764</v>
      </c>
      <c r="L1253" s="51" t="s">
        <v>1222</v>
      </c>
      <c r="M1253" s="51" t="s">
        <v>3105</v>
      </c>
      <c r="N1253" s="83">
        <f t="shared" si="19"/>
        <v>1980</v>
      </c>
      <c r="O1253" s="51" t="s">
        <v>1195</v>
      </c>
      <c r="P1253" s="51" t="s">
        <v>1194</v>
      </c>
      <c r="Q1253" s="51" t="s">
        <v>2761</v>
      </c>
      <c r="S1253" s="50" t="s">
        <v>3104</v>
      </c>
    </row>
    <row r="1254" spans="1:19" x14ac:dyDescent="0.2">
      <c r="A1254" s="51" t="s">
        <v>2182</v>
      </c>
      <c r="B1254" s="51" t="s">
        <v>1573</v>
      </c>
      <c r="C1254" s="51" t="s">
        <v>2630</v>
      </c>
      <c r="D1254" s="51" t="s">
        <v>1304</v>
      </c>
      <c r="E1254" s="51" t="s">
        <v>1303</v>
      </c>
      <c r="F1254" s="51" t="s">
        <v>1204</v>
      </c>
      <c r="G1254" s="51" t="s">
        <v>1203</v>
      </c>
      <c r="H1254" s="51" t="s">
        <v>1202</v>
      </c>
      <c r="I1254" s="51" t="s">
        <v>1201</v>
      </c>
      <c r="J1254" s="51" t="s">
        <v>2765</v>
      </c>
      <c r="K1254" s="51" t="s">
        <v>2764</v>
      </c>
      <c r="L1254" s="51" t="s">
        <v>1219</v>
      </c>
      <c r="M1254" s="51" t="s">
        <v>3054</v>
      </c>
      <c r="N1254" s="83">
        <f t="shared" si="19"/>
        <v>2299</v>
      </c>
      <c r="O1254" s="51" t="s">
        <v>1195</v>
      </c>
      <c r="P1254" s="51" t="s">
        <v>1194</v>
      </c>
      <c r="Q1254" s="51" t="s">
        <v>2761</v>
      </c>
      <c r="S1254" s="50" t="s">
        <v>2872</v>
      </c>
    </row>
    <row r="1255" spans="1:19" x14ac:dyDescent="0.2">
      <c r="A1255" s="51" t="s">
        <v>2182</v>
      </c>
      <c r="B1255" s="51" t="s">
        <v>1573</v>
      </c>
      <c r="C1255" s="51" t="s">
        <v>2630</v>
      </c>
      <c r="D1255" s="51" t="s">
        <v>1304</v>
      </c>
      <c r="E1255" s="51" t="s">
        <v>1303</v>
      </c>
      <c r="F1255" s="51" t="s">
        <v>1204</v>
      </c>
      <c r="G1255" s="51" t="s">
        <v>1203</v>
      </c>
      <c r="H1255" s="51" t="s">
        <v>1202</v>
      </c>
      <c r="I1255" s="51" t="s">
        <v>1201</v>
      </c>
      <c r="J1255" s="51" t="s">
        <v>2765</v>
      </c>
      <c r="K1255" s="51" t="s">
        <v>2764</v>
      </c>
      <c r="L1255" s="51" t="s">
        <v>1217</v>
      </c>
      <c r="M1255" s="51" t="s">
        <v>2820</v>
      </c>
      <c r="N1255" s="83">
        <f t="shared" si="19"/>
        <v>15699</v>
      </c>
      <c r="O1255" s="51" t="s">
        <v>1195</v>
      </c>
      <c r="P1255" s="51" t="s">
        <v>1194</v>
      </c>
      <c r="Q1255" s="51" t="s">
        <v>2771</v>
      </c>
      <c r="S1255" s="50" t="s">
        <v>3272</v>
      </c>
    </row>
    <row r="1256" spans="1:19" x14ac:dyDescent="0.2">
      <c r="A1256" s="51" t="s">
        <v>2182</v>
      </c>
      <c r="B1256" s="51" t="s">
        <v>1573</v>
      </c>
      <c r="C1256" s="51" t="s">
        <v>2630</v>
      </c>
      <c r="D1256" s="51" t="s">
        <v>1304</v>
      </c>
      <c r="E1256" s="51" t="s">
        <v>1303</v>
      </c>
      <c r="F1256" s="51" t="s">
        <v>1204</v>
      </c>
      <c r="G1256" s="51" t="s">
        <v>1203</v>
      </c>
      <c r="H1256" s="51" t="s">
        <v>1202</v>
      </c>
      <c r="I1256" s="51" t="s">
        <v>1201</v>
      </c>
      <c r="J1256" s="51" t="s">
        <v>2765</v>
      </c>
      <c r="K1256" s="51" t="s">
        <v>2764</v>
      </c>
      <c r="L1256" s="51" t="s">
        <v>1215</v>
      </c>
      <c r="M1256" s="51" t="s">
        <v>2819</v>
      </c>
      <c r="N1256" s="83">
        <f t="shared" si="19"/>
        <v>1450</v>
      </c>
      <c r="O1256" s="51" t="s">
        <v>1195</v>
      </c>
      <c r="P1256" s="51" t="s">
        <v>1194</v>
      </c>
      <c r="Q1256" s="51" t="s">
        <v>2761</v>
      </c>
      <c r="S1256" s="50" t="s">
        <v>2807</v>
      </c>
    </row>
    <row r="1257" spans="1:19" x14ac:dyDescent="0.2">
      <c r="A1257" s="51" t="s">
        <v>2182</v>
      </c>
      <c r="B1257" s="51" t="s">
        <v>1573</v>
      </c>
      <c r="C1257" s="51" t="s">
        <v>2630</v>
      </c>
      <c r="D1257" s="51" t="s">
        <v>1295</v>
      </c>
      <c r="E1257" s="51" t="s">
        <v>1294</v>
      </c>
      <c r="F1257" s="51" t="s">
        <v>1204</v>
      </c>
      <c r="G1257" s="51" t="s">
        <v>1203</v>
      </c>
      <c r="H1257" s="51" t="s">
        <v>1202</v>
      </c>
      <c r="I1257" s="51" t="s">
        <v>1201</v>
      </c>
      <c r="J1257" s="51" t="s">
        <v>2765</v>
      </c>
      <c r="K1257" s="51" t="s">
        <v>2764</v>
      </c>
      <c r="L1257" s="51" t="s">
        <v>1222</v>
      </c>
      <c r="M1257" s="51" t="s">
        <v>3103</v>
      </c>
      <c r="N1257" s="83">
        <f t="shared" si="19"/>
        <v>12999</v>
      </c>
      <c r="O1257" s="51" t="s">
        <v>1195</v>
      </c>
      <c r="P1257" s="51" t="s">
        <v>1194</v>
      </c>
      <c r="Q1257" s="51" t="s">
        <v>2771</v>
      </c>
      <c r="S1257" s="50" t="s">
        <v>2844</v>
      </c>
    </row>
    <row r="1258" spans="1:19" x14ac:dyDescent="0.2">
      <c r="A1258" s="51" t="s">
        <v>2182</v>
      </c>
      <c r="B1258" s="51" t="s">
        <v>1573</v>
      </c>
      <c r="C1258" s="51" t="s">
        <v>2630</v>
      </c>
      <c r="D1258" s="51" t="s">
        <v>1295</v>
      </c>
      <c r="E1258" s="51" t="s">
        <v>1294</v>
      </c>
      <c r="F1258" s="51" t="s">
        <v>1204</v>
      </c>
      <c r="G1258" s="51" t="s">
        <v>1203</v>
      </c>
      <c r="H1258" s="51" t="s">
        <v>1202</v>
      </c>
      <c r="I1258" s="51" t="s">
        <v>1201</v>
      </c>
      <c r="J1258" s="51" t="s">
        <v>2765</v>
      </c>
      <c r="K1258" s="51" t="s">
        <v>2764</v>
      </c>
      <c r="L1258" s="51" t="s">
        <v>1219</v>
      </c>
      <c r="M1258" s="51" t="s">
        <v>3102</v>
      </c>
      <c r="N1258" s="83">
        <f t="shared" si="19"/>
        <v>18749</v>
      </c>
      <c r="O1258" s="51" t="s">
        <v>1195</v>
      </c>
      <c r="P1258" s="51" t="s">
        <v>1194</v>
      </c>
      <c r="Q1258" s="51" t="s">
        <v>2771</v>
      </c>
      <c r="S1258" s="50" t="s">
        <v>3271</v>
      </c>
    </row>
    <row r="1259" spans="1:19" x14ac:dyDescent="0.2">
      <c r="A1259" s="51" t="s">
        <v>2182</v>
      </c>
      <c r="B1259" s="51" t="s">
        <v>1573</v>
      </c>
      <c r="C1259" s="51" t="s">
        <v>2630</v>
      </c>
      <c r="D1259" s="51" t="s">
        <v>1295</v>
      </c>
      <c r="E1259" s="51" t="s">
        <v>1294</v>
      </c>
      <c r="F1259" s="51" t="s">
        <v>1204</v>
      </c>
      <c r="G1259" s="51" t="s">
        <v>1203</v>
      </c>
      <c r="H1259" s="51" t="s">
        <v>1202</v>
      </c>
      <c r="I1259" s="51" t="s">
        <v>1201</v>
      </c>
      <c r="J1259" s="51" t="s">
        <v>2765</v>
      </c>
      <c r="K1259" s="51" t="s">
        <v>2764</v>
      </c>
      <c r="L1259" s="51" t="s">
        <v>1217</v>
      </c>
      <c r="M1259" s="51" t="s">
        <v>3101</v>
      </c>
      <c r="N1259" s="83">
        <f t="shared" si="19"/>
        <v>1907.48</v>
      </c>
      <c r="O1259" s="51" t="s">
        <v>1195</v>
      </c>
      <c r="P1259" s="51" t="s">
        <v>1194</v>
      </c>
      <c r="Q1259" s="51" t="s">
        <v>2761</v>
      </c>
      <c r="S1259" s="50" t="s">
        <v>3270</v>
      </c>
    </row>
    <row r="1260" spans="1:19" x14ac:dyDescent="0.2">
      <c r="A1260" s="51" t="s">
        <v>2182</v>
      </c>
      <c r="B1260" s="51" t="s">
        <v>1573</v>
      </c>
      <c r="C1260" s="51" t="s">
        <v>2630</v>
      </c>
      <c r="D1260" s="51" t="s">
        <v>1295</v>
      </c>
      <c r="E1260" s="51" t="s">
        <v>1294</v>
      </c>
      <c r="F1260" s="51" t="s">
        <v>1204</v>
      </c>
      <c r="G1260" s="51" t="s">
        <v>1203</v>
      </c>
      <c r="H1260" s="51" t="s">
        <v>1202</v>
      </c>
      <c r="I1260" s="51" t="s">
        <v>1201</v>
      </c>
      <c r="J1260" s="51" t="s">
        <v>2765</v>
      </c>
      <c r="K1260" s="51" t="s">
        <v>2764</v>
      </c>
      <c r="L1260" s="51" t="s">
        <v>1215</v>
      </c>
      <c r="M1260" s="51" t="s">
        <v>3099</v>
      </c>
      <c r="N1260" s="83">
        <f t="shared" si="19"/>
        <v>1279</v>
      </c>
      <c r="O1260" s="51" t="s">
        <v>1195</v>
      </c>
      <c r="P1260" s="51" t="s">
        <v>1194</v>
      </c>
      <c r="Q1260" s="51" t="s">
        <v>2761</v>
      </c>
      <c r="S1260" s="50" t="s">
        <v>3098</v>
      </c>
    </row>
    <row r="1261" spans="1:19" x14ac:dyDescent="0.2">
      <c r="A1261" s="51" t="s">
        <v>2182</v>
      </c>
      <c r="B1261" s="51" t="s">
        <v>1573</v>
      </c>
      <c r="C1261" s="51" t="s">
        <v>2630</v>
      </c>
      <c r="D1261" s="51" t="s">
        <v>1283</v>
      </c>
      <c r="E1261" s="51" t="s">
        <v>1282</v>
      </c>
      <c r="F1261" s="51" t="s">
        <v>1204</v>
      </c>
      <c r="G1261" s="51" t="s">
        <v>1203</v>
      </c>
      <c r="H1261" s="51" t="s">
        <v>1202</v>
      </c>
      <c r="I1261" s="51" t="s">
        <v>1201</v>
      </c>
      <c r="J1261" s="51" t="s">
        <v>2765</v>
      </c>
      <c r="K1261" s="51" t="s">
        <v>2764</v>
      </c>
      <c r="L1261" s="51" t="s">
        <v>1222</v>
      </c>
      <c r="M1261" s="51" t="s">
        <v>2810</v>
      </c>
      <c r="N1261" s="83">
        <f t="shared" si="19"/>
        <v>17199</v>
      </c>
      <c r="O1261" s="51" t="s">
        <v>1195</v>
      </c>
      <c r="P1261" s="51" t="s">
        <v>1194</v>
      </c>
      <c r="Q1261" s="51" t="s">
        <v>2771</v>
      </c>
      <c r="S1261" s="50" t="s">
        <v>3097</v>
      </c>
    </row>
    <row r="1262" spans="1:19" x14ac:dyDescent="0.2">
      <c r="A1262" s="51" t="s">
        <v>2182</v>
      </c>
      <c r="B1262" s="51" t="s">
        <v>1573</v>
      </c>
      <c r="C1262" s="51" t="s">
        <v>2630</v>
      </c>
      <c r="D1262" s="51" t="s">
        <v>1283</v>
      </c>
      <c r="E1262" s="51" t="s">
        <v>1282</v>
      </c>
      <c r="F1262" s="51" t="s">
        <v>1204</v>
      </c>
      <c r="G1262" s="51" t="s">
        <v>1203</v>
      </c>
      <c r="H1262" s="51" t="s">
        <v>1202</v>
      </c>
      <c r="I1262" s="51" t="s">
        <v>1201</v>
      </c>
      <c r="J1262" s="51" t="s">
        <v>2765</v>
      </c>
      <c r="K1262" s="51" t="s">
        <v>2764</v>
      </c>
      <c r="L1262" s="51" t="s">
        <v>1219</v>
      </c>
      <c r="M1262" s="51" t="s">
        <v>2808</v>
      </c>
      <c r="N1262" s="83">
        <f t="shared" si="19"/>
        <v>1450</v>
      </c>
      <c r="O1262" s="51" t="s">
        <v>1195</v>
      </c>
      <c r="P1262" s="51" t="s">
        <v>1194</v>
      </c>
      <c r="Q1262" s="51" t="s">
        <v>2761</v>
      </c>
      <c r="S1262" s="50" t="s">
        <v>2807</v>
      </c>
    </row>
    <row r="1263" spans="1:19" x14ac:dyDescent="0.2">
      <c r="A1263" s="51" t="s">
        <v>2182</v>
      </c>
      <c r="B1263" s="51" t="s">
        <v>1573</v>
      </c>
      <c r="C1263" s="51" t="s">
        <v>2630</v>
      </c>
      <c r="D1263" s="51" t="s">
        <v>1283</v>
      </c>
      <c r="E1263" s="51" t="s">
        <v>1282</v>
      </c>
      <c r="F1263" s="51" t="s">
        <v>1204</v>
      </c>
      <c r="G1263" s="51" t="s">
        <v>1203</v>
      </c>
      <c r="H1263" s="51" t="s">
        <v>1202</v>
      </c>
      <c r="I1263" s="51" t="s">
        <v>1201</v>
      </c>
      <c r="J1263" s="51" t="s">
        <v>2765</v>
      </c>
      <c r="K1263" s="51" t="s">
        <v>2764</v>
      </c>
      <c r="L1263" s="51" t="s">
        <v>1217</v>
      </c>
      <c r="M1263" s="51" t="s">
        <v>2806</v>
      </c>
      <c r="N1263" s="83">
        <f t="shared" si="19"/>
        <v>2390</v>
      </c>
      <c r="O1263" s="51" t="s">
        <v>1195</v>
      </c>
      <c r="P1263" s="51" t="s">
        <v>1194</v>
      </c>
      <c r="Q1263" s="51" t="s">
        <v>2761</v>
      </c>
      <c r="S1263" s="50" t="s">
        <v>3096</v>
      </c>
    </row>
    <row r="1264" spans="1:19" x14ac:dyDescent="0.2">
      <c r="A1264" s="51" t="s">
        <v>2182</v>
      </c>
      <c r="B1264" s="51" t="s">
        <v>1573</v>
      </c>
      <c r="C1264" s="51" t="s">
        <v>2630</v>
      </c>
      <c r="D1264" s="51" t="s">
        <v>1283</v>
      </c>
      <c r="E1264" s="51" t="s">
        <v>1282</v>
      </c>
      <c r="F1264" s="51" t="s">
        <v>1204</v>
      </c>
      <c r="G1264" s="51" t="s">
        <v>1203</v>
      </c>
      <c r="H1264" s="51" t="s">
        <v>1202</v>
      </c>
      <c r="I1264" s="51" t="s">
        <v>1201</v>
      </c>
      <c r="J1264" s="51" t="s">
        <v>2765</v>
      </c>
      <c r="K1264" s="51" t="s">
        <v>2764</v>
      </c>
      <c r="L1264" s="51" t="s">
        <v>1215</v>
      </c>
      <c r="M1264" s="51" t="s">
        <v>2804</v>
      </c>
      <c r="N1264" s="83">
        <f t="shared" si="19"/>
        <v>15595</v>
      </c>
      <c r="O1264" s="51" t="s">
        <v>1195</v>
      </c>
      <c r="P1264" s="51" t="s">
        <v>1194</v>
      </c>
      <c r="Q1264" s="51" t="s">
        <v>2771</v>
      </c>
      <c r="S1264" s="50" t="s">
        <v>3095</v>
      </c>
    </row>
    <row r="1265" spans="1:19" x14ac:dyDescent="0.2">
      <c r="A1265" s="51" t="s">
        <v>2182</v>
      </c>
      <c r="B1265" s="51" t="s">
        <v>1573</v>
      </c>
      <c r="C1265" s="51" t="s">
        <v>2630</v>
      </c>
      <c r="D1265" s="51" t="s">
        <v>1270</v>
      </c>
      <c r="E1265" s="51" t="s">
        <v>1269</v>
      </c>
      <c r="F1265" s="51" t="s">
        <v>1204</v>
      </c>
      <c r="G1265" s="51" t="s">
        <v>1203</v>
      </c>
      <c r="H1265" s="51" t="s">
        <v>1202</v>
      </c>
      <c r="I1265" s="51" t="s">
        <v>1201</v>
      </c>
      <c r="J1265" s="51" t="s">
        <v>2765</v>
      </c>
      <c r="K1265" s="51" t="s">
        <v>2764</v>
      </c>
      <c r="L1265" s="51" t="s">
        <v>1222</v>
      </c>
      <c r="M1265" s="51" t="s">
        <v>3094</v>
      </c>
      <c r="N1265" s="83">
        <f t="shared" si="19"/>
        <v>2999</v>
      </c>
      <c r="O1265" s="51" t="s">
        <v>1195</v>
      </c>
      <c r="P1265" s="51" t="s">
        <v>1194</v>
      </c>
      <c r="Q1265" s="51" t="s">
        <v>2761</v>
      </c>
      <c r="S1265" s="50" t="s">
        <v>2963</v>
      </c>
    </row>
    <row r="1266" spans="1:19" x14ac:dyDescent="0.2">
      <c r="A1266" s="51" t="s">
        <v>2182</v>
      </c>
      <c r="B1266" s="51" t="s">
        <v>1573</v>
      </c>
      <c r="C1266" s="51" t="s">
        <v>2630</v>
      </c>
      <c r="D1266" s="51" t="s">
        <v>1270</v>
      </c>
      <c r="E1266" s="51" t="s">
        <v>1269</v>
      </c>
      <c r="F1266" s="51" t="s">
        <v>1204</v>
      </c>
      <c r="G1266" s="51" t="s">
        <v>1203</v>
      </c>
      <c r="H1266" s="51" t="s">
        <v>1202</v>
      </c>
      <c r="I1266" s="51" t="s">
        <v>1201</v>
      </c>
      <c r="J1266" s="51" t="s">
        <v>2765</v>
      </c>
      <c r="K1266" s="51" t="s">
        <v>2764</v>
      </c>
      <c r="L1266" s="51" t="s">
        <v>1219</v>
      </c>
      <c r="M1266" s="51" t="s">
        <v>3093</v>
      </c>
      <c r="N1266" s="83">
        <f t="shared" si="19"/>
        <v>13999</v>
      </c>
      <c r="O1266" s="51" t="s">
        <v>1195</v>
      </c>
      <c r="P1266" s="51" t="s">
        <v>1194</v>
      </c>
      <c r="Q1266" s="51" t="s">
        <v>2771</v>
      </c>
      <c r="S1266" s="50" t="s">
        <v>2791</v>
      </c>
    </row>
    <row r="1267" spans="1:19" x14ac:dyDescent="0.2">
      <c r="A1267" s="51" t="s">
        <v>2182</v>
      </c>
      <c r="B1267" s="51" t="s">
        <v>1573</v>
      </c>
      <c r="C1267" s="51" t="s">
        <v>2630</v>
      </c>
      <c r="D1267" s="51" t="s">
        <v>1270</v>
      </c>
      <c r="E1267" s="51" t="s">
        <v>1269</v>
      </c>
      <c r="F1267" s="51" t="s">
        <v>1204</v>
      </c>
      <c r="G1267" s="51" t="s">
        <v>1203</v>
      </c>
      <c r="H1267" s="51" t="s">
        <v>1202</v>
      </c>
      <c r="I1267" s="51" t="s">
        <v>1201</v>
      </c>
      <c r="J1267" s="51" t="s">
        <v>2765</v>
      </c>
      <c r="K1267" s="51" t="s">
        <v>2764</v>
      </c>
      <c r="L1267" s="51" t="s">
        <v>1217</v>
      </c>
      <c r="M1267" s="51" t="s">
        <v>3091</v>
      </c>
      <c r="N1267" s="83">
        <f t="shared" si="19"/>
        <v>3300</v>
      </c>
      <c r="O1267" s="51" t="s">
        <v>1195</v>
      </c>
      <c r="P1267" s="51" t="s">
        <v>1194</v>
      </c>
      <c r="Q1267" s="51" t="s">
        <v>2761</v>
      </c>
      <c r="S1267" s="50" t="s">
        <v>2797</v>
      </c>
    </row>
    <row r="1268" spans="1:19" x14ac:dyDescent="0.2">
      <c r="A1268" s="51" t="s">
        <v>2182</v>
      </c>
      <c r="B1268" s="51" t="s">
        <v>1573</v>
      </c>
      <c r="C1268" s="51" t="s">
        <v>2630</v>
      </c>
      <c r="D1268" s="51" t="s">
        <v>1270</v>
      </c>
      <c r="E1268" s="51" t="s">
        <v>1269</v>
      </c>
      <c r="F1268" s="51" t="s">
        <v>1204</v>
      </c>
      <c r="G1268" s="51" t="s">
        <v>1203</v>
      </c>
      <c r="H1268" s="51" t="s">
        <v>1202</v>
      </c>
      <c r="I1268" s="51" t="s">
        <v>1201</v>
      </c>
      <c r="J1268" s="51" t="s">
        <v>2765</v>
      </c>
      <c r="K1268" s="51" t="s">
        <v>2764</v>
      </c>
      <c r="L1268" s="51" t="s">
        <v>1215</v>
      </c>
      <c r="M1268" s="51" t="s">
        <v>2796</v>
      </c>
      <c r="N1268" s="83">
        <f t="shared" si="19"/>
        <v>2305.4299999999998</v>
      </c>
      <c r="O1268" s="51" t="s">
        <v>1195</v>
      </c>
      <c r="P1268" s="51" t="s">
        <v>1194</v>
      </c>
      <c r="Q1268" s="51" t="s">
        <v>2761</v>
      </c>
      <c r="S1268" s="50" t="s">
        <v>3269</v>
      </c>
    </row>
    <row r="1269" spans="1:19" x14ac:dyDescent="0.2">
      <c r="A1269" s="51" t="s">
        <v>2182</v>
      </c>
      <c r="B1269" s="51" t="s">
        <v>1573</v>
      </c>
      <c r="C1269" s="51" t="s">
        <v>2630</v>
      </c>
      <c r="D1269" s="51" t="s">
        <v>1265</v>
      </c>
      <c r="E1269" s="51" t="s">
        <v>1264</v>
      </c>
      <c r="F1269" s="51" t="s">
        <v>1204</v>
      </c>
      <c r="G1269" s="51" t="s">
        <v>1203</v>
      </c>
      <c r="H1269" s="51" t="s">
        <v>1202</v>
      </c>
      <c r="I1269" s="51" t="s">
        <v>1201</v>
      </c>
      <c r="J1269" s="51" t="s">
        <v>2765</v>
      </c>
      <c r="K1269" s="51" t="s">
        <v>2764</v>
      </c>
      <c r="L1269" s="51" t="s">
        <v>1222</v>
      </c>
      <c r="M1269" s="51" t="s">
        <v>3268</v>
      </c>
      <c r="N1269" s="83">
        <f t="shared" si="19"/>
        <v>1175</v>
      </c>
      <c r="O1269" s="51" t="s">
        <v>1195</v>
      </c>
      <c r="P1269" s="51" t="s">
        <v>1194</v>
      </c>
      <c r="Q1269" s="51" t="s">
        <v>2761</v>
      </c>
      <c r="S1269" s="50" t="s">
        <v>3267</v>
      </c>
    </row>
    <row r="1270" spans="1:19" x14ac:dyDescent="0.2">
      <c r="A1270" s="51" t="s">
        <v>2182</v>
      </c>
      <c r="B1270" s="51" t="s">
        <v>1573</v>
      </c>
      <c r="C1270" s="51" t="s">
        <v>2630</v>
      </c>
      <c r="D1270" s="51" t="s">
        <v>1265</v>
      </c>
      <c r="E1270" s="51" t="s">
        <v>1264</v>
      </c>
      <c r="F1270" s="51" t="s">
        <v>1204</v>
      </c>
      <c r="G1270" s="51" t="s">
        <v>1203</v>
      </c>
      <c r="H1270" s="51" t="s">
        <v>1202</v>
      </c>
      <c r="I1270" s="51" t="s">
        <v>1201</v>
      </c>
      <c r="J1270" s="51" t="s">
        <v>2765</v>
      </c>
      <c r="K1270" s="51" t="s">
        <v>2764</v>
      </c>
      <c r="L1270" s="51" t="s">
        <v>1219</v>
      </c>
      <c r="M1270" s="51" t="s">
        <v>3087</v>
      </c>
      <c r="N1270" s="83">
        <f t="shared" si="19"/>
        <v>18569</v>
      </c>
      <c r="O1270" s="51" t="s">
        <v>1195</v>
      </c>
      <c r="P1270" s="51" t="s">
        <v>1194</v>
      </c>
      <c r="Q1270" s="51" t="s">
        <v>2771</v>
      </c>
      <c r="S1270" s="50" t="s">
        <v>3266</v>
      </c>
    </row>
    <row r="1271" spans="1:19" x14ac:dyDescent="0.2">
      <c r="A1271" s="51" t="s">
        <v>2182</v>
      </c>
      <c r="B1271" s="51" t="s">
        <v>1573</v>
      </c>
      <c r="C1271" s="51" t="s">
        <v>2630</v>
      </c>
      <c r="D1271" s="51" t="s">
        <v>1259</v>
      </c>
      <c r="E1271" s="51" t="s">
        <v>1258</v>
      </c>
      <c r="F1271" s="51" t="s">
        <v>1204</v>
      </c>
      <c r="G1271" s="51" t="s">
        <v>1203</v>
      </c>
      <c r="H1271" s="51" t="s">
        <v>1202</v>
      </c>
      <c r="I1271" s="51" t="s">
        <v>1201</v>
      </c>
      <c r="J1271" s="51" t="s">
        <v>2765</v>
      </c>
      <c r="K1271" s="51" t="s">
        <v>2764</v>
      </c>
      <c r="L1271" s="51" t="s">
        <v>1222</v>
      </c>
      <c r="M1271" s="51" t="s">
        <v>3086</v>
      </c>
      <c r="N1271" s="83">
        <f t="shared" si="19"/>
        <v>2695</v>
      </c>
      <c r="O1271" s="51" t="s">
        <v>1195</v>
      </c>
      <c r="P1271" s="51" t="s">
        <v>1194</v>
      </c>
      <c r="Q1271" s="51" t="s">
        <v>2761</v>
      </c>
      <c r="S1271" s="50" t="s">
        <v>3265</v>
      </c>
    </row>
    <row r="1272" spans="1:19" x14ac:dyDescent="0.2">
      <c r="A1272" s="51" t="s">
        <v>2182</v>
      </c>
      <c r="B1272" s="51" t="s">
        <v>1573</v>
      </c>
      <c r="C1272" s="51" t="s">
        <v>2630</v>
      </c>
      <c r="D1272" s="51" t="s">
        <v>1259</v>
      </c>
      <c r="E1272" s="51" t="s">
        <v>1258</v>
      </c>
      <c r="F1272" s="51" t="s">
        <v>1204</v>
      </c>
      <c r="G1272" s="51" t="s">
        <v>1203</v>
      </c>
      <c r="H1272" s="51" t="s">
        <v>1202</v>
      </c>
      <c r="I1272" s="51" t="s">
        <v>1201</v>
      </c>
      <c r="J1272" s="51" t="s">
        <v>2765</v>
      </c>
      <c r="K1272" s="51" t="s">
        <v>2764</v>
      </c>
      <c r="L1272" s="51" t="s">
        <v>1219</v>
      </c>
      <c r="M1272" s="51" t="s">
        <v>3084</v>
      </c>
      <c r="N1272" s="83">
        <f t="shared" si="19"/>
        <v>2299</v>
      </c>
      <c r="O1272" s="51" t="s">
        <v>1195</v>
      </c>
      <c r="P1272" s="51" t="s">
        <v>1194</v>
      </c>
      <c r="Q1272" s="51" t="s">
        <v>2761</v>
      </c>
      <c r="S1272" s="50" t="s">
        <v>2872</v>
      </c>
    </row>
    <row r="1273" spans="1:19" x14ac:dyDescent="0.2">
      <c r="A1273" s="51" t="s">
        <v>2182</v>
      </c>
      <c r="B1273" s="51" t="s">
        <v>1573</v>
      </c>
      <c r="C1273" s="51" t="s">
        <v>2630</v>
      </c>
      <c r="D1273" s="51" t="s">
        <v>1240</v>
      </c>
      <c r="E1273" s="51" t="s">
        <v>1239</v>
      </c>
      <c r="F1273" s="51" t="s">
        <v>1204</v>
      </c>
      <c r="G1273" s="51" t="s">
        <v>1203</v>
      </c>
      <c r="H1273" s="51" t="s">
        <v>1202</v>
      </c>
      <c r="I1273" s="51" t="s">
        <v>1201</v>
      </c>
      <c r="J1273" s="51" t="s">
        <v>2765</v>
      </c>
      <c r="K1273" s="51" t="s">
        <v>2764</v>
      </c>
      <c r="L1273" s="51" t="s">
        <v>1222</v>
      </c>
      <c r="M1273" s="51" t="s">
        <v>3083</v>
      </c>
      <c r="N1273" s="83">
        <f t="shared" si="19"/>
        <v>2348.5</v>
      </c>
      <c r="O1273" s="51" t="s">
        <v>1195</v>
      </c>
      <c r="P1273" s="51" t="s">
        <v>1194</v>
      </c>
      <c r="Q1273" s="51" t="s">
        <v>2761</v>
      </c>
      <c r="S1273" s="50" t="s">
        <v>3264</v>
      </c>
    </row>
    <row r="1274" spans="1:19" x14ac:dyDescent="0.2">
      <c r="A1274" s="51" t="s">
        <v>2182</v>
      </c>
      <c r="B1274" s="51" t="s">
        <v>1573</v>
      </c>
      <c r="C1274" s="51" t="s">
        <v>2630</v>
      </c>
      <c r="D1274" s="51" t="s">
        <v>1240</v>
      </c>
      <c r="E1274" s="51" t="s">
        <v>1239</v>
      </c>
      <c r="F1274" s="51" t="s">
        <v>1204</v>
      </c>
      <c r="G1274" s="51" t="s">
        <v>1203</v>
      </c>
      <c r="H1274" s="51" t="s">
        <v>1202</v>
      </c>
      <c r="I1274" s="51" t="s">
        <v>1201</v>
      </c>
      <c r="J1274" s="51" t="s">
        <v>2765</v>
      </c>
      <c r="K1274" s="51" t="s">
        <v>2764</v>
      </c>
      <c r="L1274" s="51" t="s">
        <v>1219</v>
      </c>
      <c r="M1274" s="51" t="s">
        <v>3082</v>
      </c>
      <c r="N1274" s="83">
        <f t="shared" si="19"/>
        <v>2049</v>
      </c>
      <c r="O1274" s="51" t="s">
        <v>1195</v>
      </c>
      <c r="P1274" s="51" t="s">
        <v>1194</v>
      </c>
      <c r="Q1274" s="51" t="s">
        <v>2761</v>
      </c>
      <c r="S1274" s="50" t="s">
        <v>3068</v>
      </c>
    </row>
    <row r="1275" spans="1:19" x14ac:dyDescent="0.2">
      <c r="A1275" s="51" t="s">
        <v>2182</v>
      </c>
      <c r="B1275" s="51" t="s">
        <v>1573</v>
      </c>
      <c r="C1275" s="51" t="s">
        <v>2630</v>
      </c>
      <c r="D1275" s="51" t="s">
        <v>1240</v>
      </c>
      <c r="E1275" s="51" t="s">
        <v>1239</v>
      </c>
      <c r="F1275" s="51" t="s">
        <v>1204</v>
      </c>
      <c r="G1275" s="51" t="s">
        <v>1203</v>
      </c>
      <c r="H1275" s="51" t="s">
        <v>1202</v>
      </c>
      <c r="I1275" s="51" t="s">
        <v>1201</v>
      </c>
      <c r="J1275" s="51" t="s">
        <v>2765</v>
      </c>
      <c r="K1275" s="51" t="s">
        <v>2764</v>
      </c>
      <c r="L1275" s="51" t="s">
        <v>1217</v>
      </c>
      <c r="M1275" s="51" t="s">
        <v>3081</v>
      </c>
      <c r="N1275" s="83">
        <f t="shared" si="19"/>
        <v>1553</v>
      </c>
      <c r="O1275" s="51" t="s">
        <v>1195</v>
      </c>
      <c r="P1275" s="51" t="s">
        <v>1194</v>
      </c>
      <c r="Q1275" s="51" t="s">
        <v>2761</v>
      </c>
      <c r="S1275" s="50" t="s">
        <v>3080</v>
      </c>
    </row>
    <row r="1276" spans="1:19" x14ac:dyDescent="0.2">
      <c r="A1276" s="51" t="s">
        <v>2182</v>
      </c>
      <c r="B1276" s="51" t="s">
        <v>1573</v>
      </c>
      <c r="C1276" s="51" t="s">
        <v>2630</v>
      </c>
      <c r="D1276" s="51" t="s">
        <v>1240</v>
      </c>
      <c r="E1276" s="51" t="s">
        <v>1239</v>
      </c>
      <c r="F1276" s="51" t="s">
        <v>1204</v>
      </c>
      <c r="G1276" s="51" t="s">
        <v>1203</v>
      </c>
      <c r="H1276" s="51" t="s">
        <v>1202</v>
      </c>
      <c r="I1276" s="51" t="s">
        <v>1201</v>
      </c>
      <c r="J1276" s="51" t="s">
        <v>2765</v>
      </c>
      <c r="K1276" s="51" t="s">
        <v>2764</v>
      </c>
      <c r="L1276" s="51" t="s">
        <v>1215</v>
      </c>
      <c r="M1276" s="51" t="s">
        <v>3079</v>
      </c>
      <c r="N1276" s="83">
        <f t="shared" si="19"/>
        <v>11324.26</v>
      </c>
      <c r="O1276" s="51" t="s">
        <v>1195</v>
      </c>
      <c r="P1276" s="51" t="s">
        <v>1194</v>
      </c>
      <c r="Q1276" s="51" t="s">
        <v>2771</v>
      </c>
      <c r="S1276" s="50" t="s">
        <v>3263</v>
      </c>
    </row>
    <row r="1277" spans="1:19" x14ac:dyDescent="0.2">
      <c r="A1277" s="51" t="s">
        <v>2182</v>
      </c>
      <c r="B1277" s="51" t="s">
        <v>1573</v>
      </c>
      <c r="C1277" s="51" t="s">
        <v>2630</v>
      </c>
      <c r="D1277" s="51" t="s">
        <v>1233</v>
      </c>
      <c r="E1277" s="51" t="s">
        <v>1232</v>
      </c>
      <c r="F1277" s="51" t="s">
        <v>1204</v>
      </c>
      <c r="G1277" s="51" t="s">
        <v>1203</v>
      </c>
      <c r="H1277" s="51" t="s">
        <v>1202</v>
      </c>
      <c r="I1277" s="51" t="s">
        <v>1201</v>
      </c>
      <c r="J1277" s="51" t="s">
        <v>2765</v>
      </c>
      <c r="K1277" s="51" t="s">
        <v>2764</v>
      </c>
      <c r="L1277" s="51" t="s">
        <v>1222</v>
      </c>
      <c r="M1277" s="51" t="s">
        <v>3077</v>
      </c>
      <c r="N1277" s="83">
        <f t="shared" si="19"/>
        <v>1090</v>
      </c>
      <c r="O1277" s="51" t="s">
        <v>1195</v>
      </c>
      <c r="P1277" s="51" t="s">
        <v>1194</v>
      </c>
      <c r="Q1277" s="51" t="s">
        <v>2761</v>
      </c>
      <c r="S1277" s="50" t="s">
        <v>3262</v>
      </c>
    </row>
    <row r="1278" spans="1:19" x14ac:dyDescent="0.2">
      <c r="A1278" s="51" t="s">
        <v>2182</v>
      </c>
      <c r="B1278" s="51" t="s">
        <v>1573</v>
      </c>
      <c r="C1278" s="51" t="s">
        <v>2630</v>
      </c>
      <c r="D1278" s="51" t="s">
        <v>1233</v>
      </c>
      <c r="E1278" s="51" t="s">
        <v>1232</v>
      </c>
      <c r="F1278" s="51" t="s">
        <v>1204</v>
      </c>
      <c r="G1278" s="51" t="s">
        <v>1203</v>
      </c>
      <c r="H1278" s="51" t="s">
        <v>1202</v>
      </c>
      <c r="I1278" s="51" t="s">
        <v>1201</v>
      </c>
      <c r="J1278" s="51" t="s">
        <v>2765</v>
      </c>
      <c r="K1278" s="51" t="s">
        <v>2764</v>
      </c>
      <c r="L1278" s="51" t="s">
        <v>1219</v>
      </c>
      <c r="M1278" s="51" t="s">
        <v>2775</v>
      </c>
      <c r="N1278" s="83">
        <f t="shared" si="19"/>
        <v>3699</v>
      </c>
      <c r="O1278" s="51" t="s">
        <v>1195</v>
      </c>
      <c r="P1278" s="51" t="s">
        <v>1194</v>
      </c>
      <c r="Q1278" s="51" t="s">
        <v>2761</v>
      </c>
      <c r="S1278" s="50" t="s">
        <v>3261</v>
      </c>
    </row>
    <row r="1279" spans="1:19" x14ac:dyDescent="0.2">
      <c r="A1279" s="51" t="s">
        <v>2182</v>
      </c>
      <c r="B1279" s="51" t="s">
        <v>1573</v>
      </c>
      <c r="C1279" s="51" t="s">
        <v>2630</v>
      </c>
      <c r="D1279" s="51" t="s">
        <v>1226</v>
      </c>
      <c r="E1279" s="51" t="s">
        <v>1225</v>
      </c>
      <c r="F1279" s="51" t="s">
        <v>1204</v>
      </c>
      <c r="G1279" s="51" t="s">
        <v>1203</v>
      </c>
      <c r="H1279" s="51" t="s">
        <v>1202</v>
      </c>
      <c r="I1279" s="51" t="s">
        <v>1201</v>
      </c>
      <c r="J1279" s="51" t="s">
        <v>2765</v>
      </c>
      <c r="K1279" s="51" t="s">
        <v>2764</v>
      </c>
      <c r="L1279" s="51" t="s">
        <v>1222</v>
      </c>
      <c r="M1279" s="51" t="s">
        <v>3074</v>
      </c>
      <c r="N1279" s="83">
        <f t="shared" si="19"/>
        <v>13999</v>
      </c>
      <c r="O1279" s="51" t="s">
        <v>1195</v>
      </c>
      <c r="P1279" s="51" t="s">
        <v>1194</v>
      </c>
      <c r="Q1279" s="51" t="s">
        <v>2771</v>
      </c>
      <c r="S1279" s="50" t="s">
        <v>2791</v>
      </c>
    </row>
    <row r="1280" spans="1:19" x14ac:dyDescent="0.2">
      <c r="A1280" s="51" t="s">
        <v>2182</v>
      </c>
      <c r="B1280" s="51" t="s">
        <v>1573</v>
      </c>
      <c r="C1280" s="51" t="s">
        <v>2630</v>
      </c>
      <c r="D1280" s="51" t="s">
        <v>1226</v>
      </c>
      <c r="E1280" s="51" t="s">
        <v>1225</v>
      </c>
      <c r="F1280" s="51" t="s">
        <v>1204</v>
      </c>
      <c r="G1280" s="51" t="s">
        <v>1203</v>
      </c>
      <c r="H1280" s="51" t="s">
        <v>1202</v>
      </c>
      <c r="I1280" s="51" t="s">
        <v>1201</v>
      </c>
      <c r="J1280" s="51" t="s">
        <v>2765</v>
      </c>
      <c r="K1280" s="51" t="s">
        <v>2764</v>
      </c>
      <c r="L1280" s="51" t="s">
        <v>1219</v>
      </c>
      <c r="M1280" s="51" t="s">
        <v>3072</v>
      </c>
      <c r="N1280" s="83">
        <f t="shared" si="19"/>
        <v>2499</v>
      </c>
      <c r="O1280" s="51" t="s">
        <v>1195</v>
      </c>
      <c r="P1280" s="51" t="s">
        <v>1194</v>
      </c>
      <c r="Q1280" s="51" t="s">
        <v>2761</v>
      </c>
      <c r="S1280" s="50" t="s">
        <v>2934</v>
      </c>
    </row>
    <row r="1281" spans="1:19" x14ac:dyDescent="0.2">
      <c r="A1281" s="51" t="s">
        <v>2182</v>
      </c>
      <c r="B1281" s="51" t="s">
        <v>1573</v>
      </c>
      <c r="C1281" s="51" t="s">
        <v>2630</v>
      </c>
      <c r="D1281" s="51" t="s">
        <v>1206</v>
      </c>
      <c r="E1281" s="51" t="s">
        <v>1205</v>
      </c>
      <c r="F1281" s="51" t="s">
        <v>1204</v>
      </c>
      <c r="G1281" s="51" t="s">
        <v>1203</v>
      </c>
      <c r="H1281" s="51" t="s">
        <v>1202</v>
      </c>
      <c r="I1281" s="51" t="s">
        <v>1201</v>
      </c>
      <c r="J1281" s="51" t="s">
        <v>2765</v>
      </c>
      <c r="K1281" s="51" t="s">
        <v>2764</v>
      </c>
      <c r="L1281" s="51" t="s">
        <v>1222</v>
      </c>
      <c r="M1281" s="51" t="s">
        <v>2768</v>
      </c>
      <c r="N1281" s="83">
        <f t="shared" si="19"/>
        <v>1199</v>
      </c>
      <c r="O1281" s="51" t="s">
        <v>1195</v>
      </c>
      <c r="P1281" s="51" t="s">
        <v>1194</v>
      </c>
      <c r="Q1281" s="51" t="s">
        <v>2761</v>
      </c>
      <c r="S1281" s="50" t="s">
        <v>2767</v>
      </c>
    </row>
    <row r="1282" spans="1:19" x14ac:dyDescent="0.2">
      <c r="A1282" s="51" t="s">
        <v>2182</v>
      </c>
      <c r="B1282" s="51" t="s">
        <v>1573</v>
      </c>
      <c r="C1282" s="51" t="s">
        <v>2630</v>
      </c>
      <c r="D1282" s="51" t="s">
        <v>1206</v>
      </c>
      <c r="E1282" s="51" t="s">
        <v>1205</v>
      </c>
      <c r="F1282" s="51" t="s">
        <v>1204</v>
      </c>
      <c r="G1282" s="51" t="s">
        <v>1203</v>
      </c>
      <c r="H1282" s="51" t="s">
        <v>1202</v>
      </c>
      <c r="I1282" s="51" t="s">
        <v>1201</v>
      </c>
      <c r="J1282" s="51" t="s">
        <v>2765</v>
      </c>
      <c r="K1282" s="51" t="s">
        <v>2764</v>
      </c>
      <c r="L1282" s="51" t="s">
        <v>1219</v>
      </c>
      <c r="M1282" s="51" t="s">
        <v>2763</v>
      </c>
      <c r="N1282" s="83">
        <f t="shared" si="19"/>
        <v>2999</v>
      </c>
      <c r="O1282" s="51" t="s">
        <v>1195</v>
      </c>
      <c r="P1282" s="51" t="s">
        <v>1194</v>
      </c>
      <c r="Q1282" s="51" t="s">
        <v>2761</v>
      </c>
      <c r="S1282" s="50" t="s">
        <v>2963</v>
      </c>
    </row>
    <row r="1283" spans="1:19" x14ac:dyDescent="0.2">
      <c r="A1283" s="51" t="s">
        <v>2484</v>
      </c>
      <c r="B1283" s="51" t="s">
        <v>1208</v>
      </c>
      <c r="C1283" s="51" t="s">
        <v>2483</v>
      </c>
      <c r="D1283" s="51" t="s">
        <v>1573</v>
      </c>
      <c r="E1283" s="51" t="s">
        <v>1572</v>
      </c>
      <c r="F1283" s="51" t="s">
        <v>1204</v>
      </c>
      <c r="G1283" s="51" t="s">
        <v>1203</v>
      </c>
      <c r="H1283" s="51" t="s">
        <v>1202</v>
      </c>
      <c r="I1283" s="51" t="s">
        <v>1201</v>
      </c>
      <c r="J1283" s="51" t="s">
        <v>2765</v>
      </c>
      <c r="K1283" s="51" t="s">
        <v>2764</v>
      </c>
      <c r="L1283" s="51" t="s">
        <v>1222</v>
      </c>
      <c r="M1283" s="51" t="s">
        <v>3260</v>
      </c>
      <c r="N1283" s="83">
        <f t="shared" si="19"/>
        <v>1999</v>
      </c>
      <c r="O1283" s="51" t="s">
        <v>1195</v>
      </c>
      <c r="P1283" s="51" t="s">
        <v>1194</v>
      </c>
      <c r="Q1283" s="51" t="s">
        <v>2761</v>
      </c>
      <c r="S1283" s="50" t="s">
        <v>2787</v>
      </c>
    </row>
    <row r="1284" spans="1:19" x14ac:dyDescent="0.2">
      <c r="A1284" s="51" t="s">
        <v>2484</v>
      </c>
      <c r="B1284" s="51" t="s">
        <v>1208</v>
      </c>
      <c r="C1284" s="51" t="s">
        <v>2483</v>
      </c>
      <c r="D1284" s="51" t="s">
        <v>1573</v>
      </c>
      <c r="E1284" s="51" t="s">
        <v>1572</v>
      </c>
      <c r="F1284" s="51" t="s">
        <v>1204</v>
      </c>
      <c r="G1284" s="51" t="s">
        <v>1203</v>
      </c>
      <c r="H1284" s="51" t="s">
        <v>1202</v>
      </c>
      <c r="I1284" s="51" t="s">
        <v>1201</v>
      </c>
      <c r="J1284" s="51" t="s">
        <v>2765</v>
      </c>
      <c r="K1284" s="51" t="s">
        <v>2764</v>
      </c>
      <c r="L1284" s="51" t="s">
        <v>1219</v>
      </c>
      <c r="M1284" s="51" t="s">
        <v>3069</v>
      </c>
      <c r="N1284" s="83">
        <f t="shared" si="19"/>
        <v>2099</v>
      </c>
      <c r="O1284" s="51" t="s">
        <v>1195</v>
      </c>
      <c r="P1284" s="51" t="s">
        <v>1194</v>
      </c>
      <c r="Q1284" s="51" t="s">
        <v>2761</v>
      </c>
      <c r="S1284" s="50" t="s">
        <v>2783</v>
      </c>
    </row>
    <row r="1285" spans="1:19" x14ac:dyDescent="0.2">
      <c r="A1285" s="51" t="s">
        <v>2484</v>
      </c>
      <c r="B1285" s="51" t="s">
        <v>1208</v>
      </c>
      <c r="C1285" s="51" t="s">
        <v>2483</v>
      </c>
      <c r="D1285" s="51" t="s">
        <v>1573</v>
      </c>
      <c r="E1285" s="51" t="s">
        <v>1572</v>
      </c>
      <c r="F1285" s="51" t="s">
        <v>1204</v>
      </c>
      <c r="G1285" s="51" t="s">
        <v>1203</v>
      </c>
      <c r="H1285" s="51" t="s">
        <v>1202</v>
      </c>
      <c r="I1285" s="51" t="s">
        <v>1201</v>
      </c>
      <c r="J1285" s="51" t="s">
        <v>2765</v>
      </c>
      <c r="K1285" s="51" t="s">
        <v>2764</v>
      </c>
      <c r="L1285" s="51" t="s">
        <v>1217</v>
      </c>
      <c r="M1285" s="51" t="s">
        <v>3067</v>
      </c>
      <c r="N1285" s="83">
        <f t="shared" si="19"/>
        <v>2199</v>
      </c>
      <c r="O1285" s="51" t="s">
        <v>1195</v>
      </c>
      <c r="P1285" s="51" t="s">
        <v>1194</v>
      </c>
      <c r="Q1285" s="51" t="s">
        <v>2761</v>
      </c>
      <c r="S1285" s="50" t="s">
        <v>2830</v>
      </c>
    </row>
    <row r="1286" spans="1:19" x14ac:dyDescent="0.2">
      <c r="A1286" s="51" t="s">
        <v>2484</v>
      </c>
      <c r="B1286" s="51" t="s">
        <v>1208</v>
      </c>
      <c r="C1286" s="51" t="s">
        <v>2483</v>
      </c>
      <c r="D1286" s="51" t="s">
        <v>1573</v>
      </c>
      <c r="E1286" s="51" t="s">
        <v>1572</v>
      </c>
      <c r="F1286" s="51" t="s">
        <v>1204</v>
      </c>
      <c r="G1286" s="51" t="s">
        <v>1203</v>
      </c>
      <c r="H1286" s="51" t="s">
        <v>1202</v>
      </c>
      <c r="I1286" s="51" t="s">
        <v>1201</v>
      </c>
      <c r="J1286" s="51" t="s">
        <v>2765</v>
      </c>
      <c r="K1286" s="51" t="s">
        <v>2764</v>
      </c>
      <c r="L1286" s="51" t="s">
        <v>1215</v>
      </c>
      <c r="M1286" s="51" t="s">
        <v>3066</v>
      </c>
      <c r="N1286" s="83">
        <f t="shared" si="19"/>
        <v>1484.8</v>
      </c>
      <c r="O1286" s="51" t="s">
        <v>1195</v>
      </c>
      <c r="P1286" s="51" t="s">
        <v>1194</v>
      </c>
      <c r="Q1286" s="51" t="s">
        <v>2761</v>
      </c>
      <c r="S1286" s="50" t="s">
        <v>3065</v>
      </c>
    </row>
    <row r="1287" spans="1:19" x14ac:dyDescent="0.2">
      <c r="A1287" s="51" t="s">
        <v>2484</v>
      </c>
      <c r="B1287" s="51" t="s">
        <v>1208</v>
      </c>
      <c r="C1287" s="51" t="s">
        <v>2483</v>
      </c>
      <c r="D1287" s="51" t="s">
        <v>1573</v>
      </c>
      <c r="E1287" s="51" t="s">
        <v>1572</v>
      </c>
      <c r="F1287" s="51" t="s">
        <v>1204</v>
      </c>
      <c r="G1287" s="51" t="s">
        <v>1203</v>
      </c>
      <c r="H1287" s="51" t="s">
        <v>1202</v>
      </c>
      <c r="I1287" s="51" t="s">
        <v>1201</v>
      </c>
      <c r="J1287" s="51" t="s">
        <v>2765</v>
      </c>
      <c r="K1287" s="51" t="s">
        <v>2764</v>
      </c>
      <c r="L1287" s="51" t="s">
        <v>1212</v>
      </c>
      <c r="M1287" s="51" t="s">
        <v>3259</v>
      </c>
      <c r="N1287" s="83">
        <f t="shared" si="19"/>
        <v>5099</v>
      </c>
      <c r="O1287" s="51" t="s">
        <v>1195</v>
      </c>
      <c r="P1287" s="51" t="s">
        <v>1194</v>
      </c>
      <c r="Q1287" s="51" t="s">
        <v>2761</v>
      </c>
      <c r="S1287" s="50" t="s">
        <v>3258</v>
      </c>
    </row>
    <row r="1288" spans="1:19" x14ac:dyDescent="0.2">
      <c r="A1288" s="51" t="s">
        <v>2484</v>
      </c>
      <c r="B1288" s="51" t="s">
        <v>1208</v>
      </c>
      <c r="C1288" s="51" t="s">
        <v>2483</v>
      </c>
      <c r="D1288" s="51" t="s">
        <v>1573</v>
      </c>
      <c r="E1288" s="51" t="s">
        <v>1572</v>
      </c>
      <c r="F1288" s="51" t="s">
        <v>1204</v>
      </c>
      <c r="G1288" s="51" t="s">
        <v>1203</v>
      </c>
      <c r="H1288" s="51" t="s">
        <v>1202</v>
      </c>
      <c r="I1288" s="51" t="s">
        <v>1201</v>
      </c>
      <c r="J1288" s="51" t="s">
        <v>2765</v>
      </c>
      <c r="K1288" s="51" t="s">
        <v>2764</v>
      </c>
      <c r="L1288" s="51" t="s">
        <v>1198</v>
      </c>
      <c r="M1288" s="51" t="s">
        <v>3062</v>
      </c>
      <c r="N1288" s="83">
        <f t="shared" si="19"/>
        <v>5850</v>
      </c>
      <c r="O1288" s="51" t="s">
        <v>1195</v>
      </c>
      <c r="P1288" s="51" t="s">
        <v>1194</v>
      </c>
      <c r="Q1288" s="51" t="s">
        <v>2761</v>
      </c>
      <c r="S1288" s="50" t="s">
        <v>3061</v>
      </c>
    </row>
    <row r="1289" spans="1:19" x14ac:dyDescent="0.2">
      <c r="A1289" s="51" t="s">
        <v>2484</v>
      </c>
      <c r="B1289" s="51" t="s">
        <v>1208</v>
      </c>
      <c r="C1289" s="51" t="s">
        <v>2483</v>
      </c>
      <c r="D1289" s="51" t="s">
        <v>1573</v>
      </c>
      <c r="E1289" s="51" t="s">
        <v>1572</v>
      </c>
      <c r="F1289" s="51" t="s">
        <v>1204</v>
      </c>
      <c r="G1289" s="51" t="s">
        <v>1203</v>
      </c>
      <c r="H1289" s="51" t="s">
        <v>1202</v>
      </c>
      <c r="I1289" s="51" t="s">
        <v>1201</v>
      </c>
      <c r="J1289" s="51" t="s">
        <v>2765</v>
      </c>
      <c r="K1289" s="51" t="s">
        <v>2764</v>
      </c>
      <c r="L1289" s="51" t="s">
        <v>1251</v>
      </c>
      <c r="M1289" s="51" t="s">
        <v>3257</v>
      </c>
      <c r="N1289" s="83">
        <f t="shared" ref="N1289:N1352" si="20">VALUE(S1289)</f>
        <v>1400</v>
      </c>
      <c r="O1289" s="51" t="s">
        <v>1195</v>
      </c>
      <c r="P1289" s="51" t="s">
        <v>1194</v>
      </c>
      <c r="Q1289" s="51" t="s">
        <v>2761</v>
      </c>
      <c r="S1289" s="50" t="s">
        <v>3256</v>
      </c>
    </row>
    <row r="1290" spans="1:19" x14ac:dyDescent="0.2">
      <c r="A1290" s="51" t="s">
        <v>2484</v>
      </c>
      <c r="B1290" s="51" t="s">
        <v>1208</v>
      </c>
      <c r="C1290" s="51" t="s">
        <v>2483</v>
      </c>
      <c r="D1290" s="51" t="s">
        <v>1573</v>
      </c>
      <c r="E1290" s="51" t="s">
        <v>1572</v>
      </c>
      <c r="F1290" s="51" t="s">
        <v>1204</v>
      </c>
      <c r="G1290" s="51" t="s">
        <v>1203</v>
      </c>
      <c r="H1290" s="51" t="s">
        <v>1202</v>
      </c>
      <c r="I1290" s="51" t="s">
        <v>1201</v>
      </c>
      <c r="J1290" s="51" t="s">
        <v>2765</v>
      </c>
      <c r="K1290" s="51" t="s">
        <v>2764</v>
      </c>
      <c r="L1290" s="51" t="s">
        <v>1248</v>
      </c>
      <c r="M1290" s="51" t="s">
        <v>3060</v>
      </c>
      <c r="N1290" s="83">
        <f t="shared" si="20"/>
        <v>1135.5</v>
      </c>
      <c r="O1290" s="51" t="s">
        <v>1195</v>
      </c>
      <c r="P1290" s="51" t="s">
        <v>1194</v>
      </c>
      <c r="Q1290" s="51" t="s">
        <v>2761</v>
      </c>
      <c r="S1290" s="50" t="s">
        <v>3255</v>
      </c>
    </row>
    <row r="1291" spans="1:19" x14ac:dyDescent="0.2">
      <c r="A1291" s="51" t="s">
        <v>2484</v>
      </c>
      <c r="B1291" s="51" t="s">
        <v>1208</v>
      </c>
      <c r="C1291" s="51" t="s">
        <v>2483</v>
      </c>
      <c r="D1291" s="51" t="s">
        <v>1573</v>
      </c>
      <c r="E1291" s="51" t="s">
        <v>1572</v>
      </c>
      <c r="F1291" s="51" t="s">
        <v>1204</v>
      </c>
      <c r="G1291" s="51" t="s">
        <v>1203</v>
      </c>
      <c r="H1291" s="51" t="s">
        <v>1202</v>
      </c>
      <c r="I1291" s="51" t="s">
        <v>1201</v>
      </c>
      <c r="J1291" s="51" t="s">
        <v>2765</v>
      </c>
      <c r="K1291" s="51" t="s">
        <v>2764</v>
      </c>
      <c r="L1291" s="51" t="s">
        <v>1246</v>
      </c>
      <c r="M1291" s="51" t="s">
        <v>3254</v>
      </c>
      <c r="N1291" s="83">
        <f t="shared" si="20"/>
        <v>2190</v>
      </c>
      <c r="O1291" s="51" t="s">
        <v>1195</v>
      </c>
      <c r="P1291" s="51" t="s">
        <v>1194</v>
      </c>
      <c r="Q1291" s="51" t="s">
        <v>2761</v>
      </c>
      <c r="S1291" s="50" t="s">
        <v>3253</v>
      </c>
    </row>
    <row r="1292" spans="1:19" x14ac:dyDescent="0.2">
      <c r="A1292" s="51" t="s">
        <v>2484</v>
      </c>
      <c r="B1292" s="51" t="s">
        <v>1208</v>
      </c>
      <c r="C1292" s="51" t="s">
        <v>2483</v>
      </c>
      <c r="D1292" s="51" t="s">
        <v>1573</v>
      </c>
      <c r="E1292" s="51" t="s">
        <v>1572</v>
      </c>
      <c r="F1292" s="51" t="s">
        <v>1204</v>
      </c>
      <c r="G1292" s="51" t="s">
        <v>1203</v>
      </c>
      <c r="H1292" s="51" t="s">
        <v>1202</v>
      </c>
      <c r="I1292" s="51" t="s">
        <v>1201</v>
      </c>
      <c r="J1292" s="51" t="s">
        <v>2765</v>
      </c>
      <c r="K1292" s="51" t="s">
        <v>2764</v>
      </c>
      <c r="L1292" s="51" t="s">
        <v>1244</v>
      </c>
      <c r="M1292" s="51" t="s">
        <v>3039</v>
      </c>
      <c r="N1292" s="83">
        <f t="shared" si="20"/>
        <v>1625</v>
      </c>
      <c r="O1292" s="51" t="s">
        <v>1195</v>
      </c>
      <c r="P1292" s="51" t="s">
        <v>1194</v>
      </c>
      <c r="Q1292" s="51" t="s">
        <v>2761</v>
      </c>
      <c r="S1292" s="50" t="s">
        <v>3252</v>
      </c>
    </row>
    <row r="1293" spans="1:19" x14ac:dyDescent="0.2">
      <c r="A1293" s="51" t="s">
        <v>2484</v>
      </c>
      <c r="B1293" s="51" t="s">
        <v>1208</v>
      </c>
      <c r="C1293" s="51" t="s">
        <v>2483</v>
      </c>
      <c r="D1293" s="51" t="s">
        <v>1573</v>
      </c>
      <c r="E1293" s="51" t="s">
        <v>1572</v>
      </c>
      <c r="F1293" s="51" t="s">
        <v>1204</v>
      </c>
      <c r="G1293" s="51" t="s">
        <v>1203</v>
      </c>
      <c r="H1293" s="51" t="s">
        <v>1202</v>
      </c>
      <c r="I1293" s="51" t="s">
        <v>1201</v>
      </c>
      <c r="J1293" s="51" t="s">
        <v>2765</v>
      </c>
      <c r="K1293" s="51" t="s">
        <v>2764</v>
      </c>
      <c r="L1293" s="51" t="s">
        <v>1242</v>
      </c>
      <c r="M1293" s="51" t="s">
        <v>3039</v>
      </c>
      <c r="N1293" s="83">
        <f t="shared" si="20"/>
        <v>1298</v>
      </c>
      <c r="O1293" s="51" t="s">
        <v>1195</v>
      </c>
      <c r="P1293" s="51" t="s">
        <v>1194</v>
      </c>
      <c r="Q1293" s="51" t="s">
        <v>2761</v>
      </c>
      <c r="S1293" s="50" t="s">
        <v>3055</v>
      </c>
    </row>
    <row r="1294" spans="1:19" x14ac:dyDescent="0.2">
      <c r="A1294" s="51" t="s">
        <v>2484</v>
      </c>
      <c r="B1294" s="51" t="s">
        <v>1208</v>
      </c>
      <c r="C1294" s="51" t="s">
        <v>2483</v>
      </c>
      <c r="D1294" s="51" t="s">
        <v>1573</v>
      </c>
      <c r="E1294" s="51" t="s">
        <v>1572</v>
      </c>
      <c r="F1294" s="51" t="s">
        <v>1204</v>
      </c>
      <c r="G1294" s="51" t="s">
        <v>1203</v>
      </c>
      <c r="H1294" s="51" t="s">
        <v>1202</v>
      </c>
      <c r="I1294" s="51" t="s">
        <v>1201</v>
      </c>
      <c r="J1294" s="51" t="s">
        <v>2765</v>
      </c>
      <c r="K1294" s="51" t="s">
        <v>2764</v>
      </c>
      <c r="L1294" s="51" t="s">
        <v>1238</v>
      </c>
      <c r="M1294" s="51" t="s">
        <v>3054</v>
      </c>
      <c r="N1294" s="83">
        <f t="shared" si="20"/>
        <v>2679</v>
      </c>
      <c r="O1294" s="51" t="s">
        <v>1195</v>
      </c>
      <c r="P1294" s="51" t="s">
        <v>1194</v>
      </c>
      <c r="Q1294" s="51" t="s">
        <v>2761</v>
      </c>
      <c r="S1294" s="50" t="s">
        <v>3251</v>
      </c>
    </row>
    <row r="1295" spans="1:19" x14ac:dyDescent="0.2">
      <c r="A1295" s="51" t="s">
        <v>2484</v>
      </c>
      <c r="B1295" s="51" t="s">
        <v>1208</v>
      </c>
      <c r="C1295" s="51" t="s">
        <v>2483</v>
      </c>
      <c r="D1295" s="51" t="s">
        <v>1573</v>
      </c>
      <c r="E1295" s="51" t="s">
        <v>1572</v>
      </c>
      <c r="F1295" s="51" t="s">
        <v>1204</v>
      </c>
      <c r="G1295" s="51" t="s">
        <v>1203</v>
      </c>
      <c r="H1295" s="51" t="s">
        <v>1202</v>
      </c>
      <c r="I1295" s="51" t="s">
        <v>1201</v>
      </c>
      <c r="J1295" s="51" t="s">
        <v>2765</v>
      </c>
      <c r="K1295" s="51" t="s">
        <v>2764</v>
      </c>
      <c r="L1295" s="51" t="s">
        <v>1488</v>
      </c>
      <c r="M1295" s="51" t="s">
        <v>3052</v>
      </c>
      <c r="N1295" s="83">
        <f t="shared" si="20"/>
        <v>1698</v>
      </c>
      <c r="O1295" s="51" t="s">
        <v>1195</v>
      </c>
      <c r="P1295" s="51" t="s">
        <v>1194</v>
      </c>
      <c r="Q1295" s="51" t="s">
        <v>2761</v>
      </c>
      <c r="S1295" s="50" t="s">
        <v>2781</v>
      </c>
    </row>
    <row r="1296" spans="1:19" x14ac:dyDescent="0.2">
      <c r="A1296" s="51" t="s">
        <v>2484</v>
      </c>
      <c r="B1296" s="51" t="s">
        <v>1208</v>
      </c>
      <c r="C1296" s="51" t="s">
        <v>2483</v>
      </c>
      <c r="D1296" s="51" t="s">
        <v>1573</v>
      </c>
      <c r="E1296" s="51" t="s">
        <v>1572</v>
      </c>
      <c r="F1296" s="51" t="s">
        <v>1204</v>
      </c>
      <c r="G1296" s="51" t="s">
        <v>1203</v>
      </c>
      <c r="H1296" s="51" t="s">
        <v>1202</v>
      </c>
      <c r="I1296" s="51" t="s">
        <v>1201</v>
      </c>
      <c r="J1296" s="51" t="s">
        <v>2765</v>
      </c>
      <c r="K1296" s="51" t="s">
        <v>2764</v>
      </c>
      <c r="L1296" s="51" t="s">
        <v>1486</v>
      </c>
      <c r="M1296" s="51" t="s">
        <v>3250</v>
      </c>
      <c r="N1296" s="83">
        <f t="shared" si="20"/>
        <v>1509</v>
      </c>
      <c r="O1296" s="51" t="s">
        <v>1195</v>
      </c>
      <c r="P1296" s="51" t="s">
        <v>1194</v>
      </c>
      <c r="Q1296" s="51" t="s">
        <v>2761</v>
      </c>
      <c r="S1296" s="50" t="s">
        <v>3249</v>
      </c>
    </row>
    <row r="1297" spans="1:19" x14ac:dyDescent="0.2">
      <c r="A1297" s="51" t="s">
        <v>2484</v>
      </c>
      <c r="B1297" s="51" t="s">
        <v>1208</v>
      </c>
      <c r="C1297" s="51" t="s">
        <v>2483</v>
      </c>
      <c r="D1297" s="51" t="s">
        <v>1573</v>
      </c>
      <c r="E1297" s="51" t="s">
        <v>1572</v>
      </c>
      <c r="F1297" s="51" t="s">
        <v>1204</v>
      </c>
      <c r="G1297" s="51" t="s">
        <v>1203</v>
      </c>
      <c r="H1297" s="51" t="s">
        <v>1202</v>
      </c>
      <c r="I1297" s="51" t="s">
        <v>1201</v>
      </c>
      <c r="J1297" s="51" t="s">
        <v>2765</v>
      </c>
      <c r="K1297" s="51" t="s">
        <v>2764</v>
      </c>
      <c r="L1297" s="51" t="s">
        <v>1484</v>
      </c>
      <c r="M1297" s="51" t="s">
        <v>3248</v>
      </c>
      <c r="N1297" s="83">
        <f t="shared" si="20"/>
        <v>3999</v>
      </c>
      <c r="O1297" s="51" t="s">
        <v>1195</v>
      </c>
      <c r="P1297" s="51" t="s">
        <v>3246</v>
      </c>
      <c r="Q1297" s="51" t="s">
        <v>2761</v>
      </c>
      <c r="S1297" s="50" t="s">
        <v>3247</v>
      </c>
    </row>
    <row r="1298" spans="1:19" x14ac:dyDescent="0.2">
      <c r="A1298" s="51" t="s">
        <v>2484</v>
      </c>
      <c r="B1298" s="51" t="s">
        <v>1208</v>
      </c>
      <c r="C1298" s="51" t="s">
        <v>2483</v>
      </c>
      <c r="D1298" s="51" t="s">
        <v>1573</v>
      </c>
      <c r="E1298" s="51" t="s">
        <v>1572</v>
      </c>
      <c r="F1298" s="51" t="s">
        <v>1204</v>
      </c>
      <c r="G1298" s="51" t="s">
        <v>1203</v>
      </c>
      <c r="H1298" s="51" t="s">
        <v>1202</v>
      </c>
      <c r="I1298" s="51" t="s">
        <v>1201</v>
      </c>
      <c r="J1298" s="51" t="s">
        <v>2765</v>
      </c>
      <c r="K1298" s="51" t="s">
        <v>2764</v>
      </c>
      <c r="L1298" s="51" t="s">
        <v>1482</v>
      </c>
      <c r="M1298" s="51" t="s">
        <v>3047</v>
      </c>
      <c r="N1298" s="83">
        <f t="shared" si="20"/>
        <v>2399</v>
      </c>
      <c r="O1298" s="51" t="s">
        <v>1195</v>
      </c>
      <c r="P1298" s="51" t="s">
        <v>1194</v>
      </c>
      <c r="Q1298" s="51" t="s">
        <v>2761</v>
      </c>
      <c r="S1298" s="50" t="s">
        <v>3046</v>
      </c>
    </row>
    <row r="1299" spans="1:19" x14ac:dyDescent="0.2">
      <c r="A1299" s="51" t="s">
        <v>2484</v>
      </c>
      <c r="B1299" s="51" t="s">
        <v>1208</v>
      </c>
      <c r="C1299" s="51" t="s">
        <v>2483</v>
      </c>
      <c r="D1299" s="51" t="s">
        <v>1573</v>
      </c>
      <c r="E1299" s="51" t="s">
        <v>1572</v>
      </c>
      <c r="F1299" s="51" t="s">
        <v>1204</v>
      </c>
      <c r="G1299" s="51" t="s">
        <v>1203</v>
      </c>
      <c r="H1299" s="51" t="s">
        <v>1202</v>
      </c>
      <c r="I1299" s="51" t="s">
        <v>1201</v>
      </c>
      <c r="J1299" s="51" t="s">
        <v>2765</v>
      </c>
      <c r="K1299" s="51" t="s">
        <v>2764</v>
      </c>
      <c r="L1299" s="51" t="s">
        <v>1481</v>
      </c>
      <c r="M1299" s="51" t="s">
        <v>3045</v>
      </c>
      <c r="N1299" s="83">
        <f t="shared" si="20"/>
        <v>1692.8</v>
      </c>
      <c r="O1299" s="51" t="s">
        <v>1195</v>
      </c>
      <c r="P1299" s="51" t="s">
        <v>1194</v>
      </c>
      <c r="Q1299" s="51" t="s">
        <v>2761</v>
      </c>
      <c r="S1299" s="50" t="s">
        <v>3245</v>
      </c>
    </row>
    <row r="1300" spans="1:19" x14ac:dyDescent="0.2">
      <c r="A1300" s="51" t="s">
        <v>2484</v>
      </c>
      <c r="B1300" s="51" t="s">
        <v>1208</v>
      </c>
      <c r="C1300" s="51" t="s">
        <v>2483</v>
      </c>
      <c r="D1300" s="51" t="s">
        <v>1573</v>
      </c>
      <c r="E1300" s="51" t="s">
        <v>1572</v>
      </c>
      <c r="F1300" s="51" t="s">
        <v>1204</v>
      </c>
      <c r="G1300" s="51" t="s">
        <v>1203</v>
      </c>
      <c r="H1300" s="51" t="s">
        <v>1202</v>
      </c>
      <c r="I1300" s="51" t="s">
        <v>1201</v>
      </c>
      <c r="J1300" s="51" t="s">
        <v>2765</v>
      </c>
      <c r="K1300" s="51" t="s">
        <v>2764</v>
      </c>
      <c r="L1300" s="51" t="s">
        <v>1478</v>
      </c>
      <c r="M1300" s="51" t="s">
        <v>3043</v>
      </c>
      <c r="N1300" s="83">
        <f t="shared" si="20"/>
        <v>1248</v>
      </c>
      <c r="O1300" s="51" t="s">
        <v>1195</v>
      </c>
      <c r="P1300" s="51" t="s">
        <v>1194</v>
      </c>
      <c r="Q1300" s="51" t="s">
        <v>2761</v>
      </c>
      <c r="S1300" s="50" t="s">
        <v>3042</v>
      </c>
    </row>
    <row r="1301" spans="1:19" x14ac:dyDescent="0.2">
      <c r="A1301" s="51" t="s">
        <v>2484</v>
      </c>
      <c r="B1301" s="51" t="s">
        <v>1208</v>
      </c>
      <c r="C1301" s="51" t="s">
        <v>2483</v>
      </c>
      <c r="D1301" s="51" t="s">
        <v>1573</v>
      </c>
      <c r="E1301" s="51" t="s">
        <v>1572</v>
      </c>
      <c r="F1301" s="51" t="s">
        <v>1204</v>
      </c>
      <c r="G1301" s="51" t="s">
        <v>1203</v>
      </c>
      <c r="H1301" s="51" t="s">
        <v>1202</v>
      </c>
      <c r="I1301" s="51" t="s">
        <v>1201</v>
      </c>
      <c r="J1301" s="51" t="s">
        <v>2765</v>
      </c>
      <c r="K1301" s="51" t="s">
        <v>2764</v>
      </c>
      <c r="L1301" s="51" t="s">
        <v>1535</v>
      </c>
      <c r="M1301" s="51" t="s">
        <v>3041</v>
      </c>
      <c r="N1301" s="83">
        <f t="shared" si="20"/>
        <v>1398</v>
      </c>
      <c r="O1301" s="51" t="s">
        <v>1195</v>
      </c>
      <c r="P1301" s="51" t="s">
        <v>1194</v>
      </c>
      <c r="Q1301" s="51" t="s">
        <v>2761</v>
      </c>
      <c r="S1301" s="50" t="s">
        <v>3244</v>
      </c>
    </row>
    <row r="1302" spans="1:19" x14ac:dyDescent="0.2">
      <c r="A1302" s="51" t="s">
        <v>2484</v>
      </c>
      <c r="B1302" s="51" t="s">
        <v>1208</v>
      </c>
      <c r="C1302" s="51" t="s">
        <v>2483</v>
      </c>
      <c r="D1302" s="51" t="s">
        <v>1573</v>
      </c>
      <c r="E1302" s="51" t="s">
        <v>1572</v>
      </c>
      <c r="F1302" s="51" t="s">
        <v>1204</v>
      </c>
      <c r="G1302" s="51" t="s">
        <v>1203</v>
      </c>
      <c r="H1302" s="51" t="s">
        <v>1202</v>
      </c>
      <c r="I1302" s="51" t="s">
        <v>1201</v>
      </c>
      <c r="J1302" s="51" t="s">
        <v>2765</v>
      </c>
      <c r="K1302" s="51" t="s">
        <v>2764</v>
      </c>
      <c r="L1302" s="51" t="s">
        <v>1533</v>
      </c>
      <c r="M1302" s="51" t="s">
        <v>3057</v>
      </c>
      <c r="N1302" s="83">
        <f t="shared" si="20"/>
        <v>963.57</v>
      </c>
      <c r="O1302" s="51" t="s">
        <v>1195</v>
      </c>
      <c r="P1302" s="51" t="s">
        <v>1194</v>
      </c>
      <c r="Q1302" s="51" t="s">
        <v>2761</v>
      </c>
      <c r="S1302" s="50" t="s">
        <v>3243</v>
      </c>
    </row>
    <row r="1303" spans="1:19" x14ac:dyDescent="0.2">
      <c r="A1303" s="51" t="s">
        <v>2484</v>
      </c>
      <c r="B1303" s="51" t="s">
        <v>1208</v>
      </c>
      <c r="C1303" s="51" t="s">
        <v>2483</v>
      </c>
      <c r="D1303" s="51" t="s">
        <v>1563</v>
      </c>
      <c r="E1303" s="51" t="s">
        <v>1562</v>
      </c>
      <c r="F1303" s="51" t="s">
        <v>1204</v>
      </c>
      <c r="G1303" s="51" t="s">
        <v>1203</v>
      </c>
      <c r="H1303" s="51" t="s">
        <v>1202</v>
      </c>
      <c r="I1303" s="51" t="s">
        <v>1201</v>
      </c>
      <c r="J1303" s="51" t="s">
        <v>2765</v>
      </c>
      <c r="K1303" s="51" t="s">
        <v>2764</v>
      </c>
      <c r="L1303" s="51" t="s">
        <v>1222</v>
      </c>
      <c r="M1303" s="51" t="s">
        <v>3242</v>
      </c>
      <c r="N1303" s="83">
        <f t="shared" si="20"/>
        <v>1924</v>
      </c>
      <c r="O1303" s="51" t="s">
        <v>1195</v>
      </c>
      <c r="P1303" s="51" t="s">
        <v>1194</v>
      </c>
      <c r="Q1303" s="51" t="s">
        <v>2761</v>
      </c>
      <c r="S1303" s="50" t="s">
        <v>3241</v>
      </c>
    </row>
    <row r="1304" spans="1:19" x14ac:dyDescent="0.2">
      <c r="A1304" s="51" t="s">
        <v>2484</v>
      </c>
      <c r="B1304" s="51" t="s">
        <v>1208</v>
      </c>
      <c r="C1304" s="51" t="s">
        <v>2483</v>
      </c>
      <c r="D1304" s="51" t="s">
        <v>1563</v>
      </c>
      <c r="E1304" s="51" t="s">
        <v>1562</v>
      </c>
      <c r="F1304" s="51" t="s">
        <v>1204</v>
      </c>
      <c r="G1304" s="51" t="s">
        <v>1203</v>
      </c>
      <c r="H1304" s="51" t="s">
        <v>1202</v>
      </c>
      <c r="I1304" s="51" t="s">
        <v>1201</v>
      </c>
      <c r="J1304" s="51" t="s">
        <v>2765</v>
      </c>
      <c r="K1304" s="51" t="s">
        <v>2764</v>
      </c>
      <c r="L1304" s="51" t="s">
        <v>1219</v>
      </c>
      <c r="M1304" s="51" t="s">
        <v>3240</v>
      </c>
      <c r="N1304" s="83">
        <f t="shared" si="20"/>
        <v>22100</v>
      </c>
      <c r="O1304" s="51" t="s">
        <v>1195</v>
      </c>
      <c r="P1304" s="51" t="s">
        <v>1194</v>
      </c>
      <c r="Q1304" s="51" t="s">
        <v>2771</v>
      </c>
      <c r="S1304" s="50" t="s">
        <v>3239</v>
      </c>
    </row>
    <row r="1305" spans="1:19" x14ac:dyDescent="0.2">
      <c r="A1305" s="51" t="s">
        <v>2484</v>
      </c>
      <c r="B1305" s="51" t="s">
        <v>1208</v>
      </c>
      <c r="C1305" s="51" t="s">
        <v>2483</v>
      </c>
      <c r="D1305" s="51" t="s">
        <v>1563</v>
      </c>
      <c r="E1305" s="51" t="s">
        <v>1562</v>
      </c>
      <c r="F1305" s="51" t="s">
        <v>1204</v>
      </c>
      <c r="G1305" s="51" t="s">
        <v>1203</v>
      </c>
      <c r="H1305" s="51" t="s">
        <v>1202</v>
      </c>
      <c r="I1305" s="51" t="s">
        <v>1201</v>
      </c>
      <c r="J1305" s="51" t="s">
        <v>2765</v>
      </c>
      <c r="K1305" s="51" t="s">
        <v>2764</v>
      </c>
      <c r="L1305" s="51" t="s">
        <v>1217</v>
      </c>
      <c r="M1305" s="51" t="s">
        <v>3033</v>
      </c>
      <c r="N1305" s="83">
        <f t="shared" si="20"/>
        <v>13999</v>
      </c>
      <c r="O1305" s="51" t="s">
        <v>1195</v>
      </c>
      <c r="P1305" s="51" t="s">
        <v>1194</v>
      </c>
      <c r="Q1305" s="51" t="s">
        <v>2771</v>
      </c>
      <c r="S1305" s="50" t="s">
        <v>2791</v>
      </c>
    </row>
    <row r="1306" spans="1:19" x14ac:dyDescent="0.2">
      <c r="A1306" s="51" t="s">
        <v>2484</v>
      </c>
      <c r="B1306" s="51" t="s">
        <v>1208</v>
      </c>
      <c r="C1306" s="51" t="s">
        <v>2483</v>
      </c>
      <c r="D1306" s="51" t="s">
        <v>1563</v>
      </c>
      <c r="E1306" s="51" t="s">
        <v>1562</v>
      </c>
      <c r="F1306" s="51" t="s">
        <v>1204</v>
      </c>
      <c r="G1306" s="51" t="s">
        <v>1203</v>
      </c>
      <c r="H1306" s="51" t="s">
        <v>1202</v>
      </c>
      <c r="I1306" s="51" t="s">
        <v>1201</v>
      </c>
      <c r="J1306" s="51" t="s">
        <v>2765</v>
      </c>
      <c r="K1306" s="51" t="s">
        <v>2764</v>
      </c>
      <c r="L1306" s="51" t="s">
        <v>1215</v>
      </c>
      <c r="M1306" s="51" t="s">
        <v>3032</v>
      </c>
      <c r="N1306" s="83">
        <f t="shared" si="20"/>
        <v>1150</v>
      </c>
      <c r="O1306" s="51" t="s">
        <v>1195</v>
      </c>
      <c r="P1306" s="51" t="s">
        <v>1194</v>
      </c>
      <c r="Q1306" s="51" t="s">
        <v>2761</v>
      </c>
      <c r="S1306" s="50" t="s">
        <v>3031</v>
      </c>
    </row>
    <row r="1307" spans="1:19" x14ac:dyDescent="0.2">
      <c r="A1307" s="51" t="s">
        <v>2484</v>
      </c>
      <c r="B1307" s="51" t="s">
        <v>1208</v>
      </c>
      <c r="C1307" s="51" t="s">
        <v>2483</v>
      </c>
      <c r="D1307" s="51" t="s">
        <v>1556</v>
      </c>
      <c r="E1307" s="51" t="s">
        <v>1555</v>
      </c>
      <c r="F1307" s="51" t="s">
        <v>1204</v>
      </c>
      <c r="G1307" s="51" t="s">
        <v>1203</v>
      </c>
      <c r="H1307" s="51" t="s">
        <v>1202</v>
      </c>
      <c r="I1307" s="51" t="s">
        <v>1201</v>
      </c>
      <c r="J1307" s="51" t="s">
        <v>2765</v>
      </c>
      <c r="K1307" s="51" t="s">
        <v>2764</v>
      </c>
      <c r="L1307" s="51" t="s">
        <v>1222</v>
      </c>
      <c r="M1307" s="51" t="s">
        <v>3238</v>
      </c>
      <c r="N1307" s="83">
        <f t="shared" si="20"/>
        <v>12899</v>
      </c>
      <c r="O1307" s="51" t="s">
        <v>1195</v>
      </c>
      <c r="P1307" s="51" t="s">
        <v>1194</v>
      </c>
      <c r="Q1307" s="51" t="s">
        <v>2771</v>
      </c>
      <c r="S1307" s="50" t="s">
        <v>3237</v>
      </c>
    </row>
    <row r="1308" spans="1:19" x14ac:dyDescent="0.2">
      <c r="A1308" s="51" t="s">
        <v>2484</v>
      </c>
      <c r="B1308" s="51" t="s">
        <v>1208</v>
      </c>
      <c r="C1308" s="51" t="s">
        <v>2483</v>
      </c>
      <c r="D1308" s="51" t="s">
        <v>1556</v>
      </c>
      <c r="E1308" s="51" t="s">
        <v>1555</v>
      </c>
      <c r="F1308" s="51" t="s">
        <v>1204</v>
      </c>
      <c r="G1308" s="51" t="s">
        <v>1203</v>
      </c>
      <c r="H1308" s="51" t="s">
        <v>1202</v>
      </c>
      <c r="I1308" s="51" t="s">
        <v>1201</v>
      </c>
      <c r="J1308" s="51" t="s">
        <v>2765</v>
      </c>
      <c r="K1308" s="51" t="s">
        <v>2764</v>
      </c>
      <c r="L1308" s="51" t="s">
        <v>1219</v>
      </c>
      <c r="M1308" s="51" t="s">
        <v>3029</v>
      </c>
      <c r="N1308" s="83">
        <f t="shared" si="20"/>
        <v>2463.7800000000002</v>
      </c>
      <c r="O1308" s="51" t="s">
        <v>1195</v>
      </c>
      <c r="P1308" s="51" t="s">
        <v>1194</v>
      </c>
      <c r="Q1308" s="51" t="s">
        <v>2761</v>
      </c>
      <c r="S1308" s="50" t="s">
        <v>3236</v>
      </c>
    </row>
    <row r="1309" spans="1:19" x14ac:dyDescent="0.2">
      <c r="A1309" s="51" t="s">
        <v>2484</v>
      </c>
      <c r="B1309" s="51" t="s">
        <v>1208</v>
      </c>
      <c r="C1309" s="51" t="s">
        <v>2483</v>
      </c>
      <c r="D1309" s="51" t="s">
        <v>1556</v>
      </c>
      <c r="E1309" s="51" t="s">
        <v>1555</v>
      </c>
      <c r="F1309" s="51" t="s">
        <v>1204</v>
      </c>
      <c r="G1309" s="51" t="s">
        <v>1203</v>
      </c>
      <c r="H1309" s="51" t="s">
        <v>1202</v>
      </c>
      <c r="I1309" s="51" t="s">
        <v>1201</v>
      </c>
      <c r="J1309" s="51" t="s">
        <v>2765</v>
      </c>
      <c r="K1309" s="51" t="s">
        <v>2764</v>
      </c>
      <c r="L1309" s="51" t="s">
        <v>1217</v>
      </c>
      <c r="M1309" s="51" t="s">
        <v>3235</v>
      </c>
      <c r="N1309" s="83">
        <f t="shared" si="20"/>
        <v>17490</v>
      </c>
      <c r="O1309" s="51" t="s">
        <v>1195</v>
      </c>
      <c r="P1309" s="51" t="s">
        <v>1194</v>
      </c>
      <c r="Q1309" s="51" t="s">
        <v>2771</v>
      </c>
      <c r="S1309" s="50" t="s">
        <v>3234</v>
      </c>
    </row>
    <row r="1310" spans="1:19" x14ac:dyDescent="0.2">
      <c r="A1310" s="51" t="s">
        <v>2484</v>
      </c>
      <c r="B1310" s="51" t="s">
        <v>1208</v>
      </c>
      <c r="C1310" s="51" t="s">
        <v>2483</v>
      </c>
      <c r="D1310" s="51" t="s">
        <v>1556</v>
      </c>
      <c r="E1310" s="51" t="s">
        <v>1555</v>
      </c>
      <c r="F1310" s="51" t="s">
        <v>1204</v>
      </c>
      <c r="G1310" s="51" t="s">
        <v>1203</v>
      </c>
      <c r="H1310" s="51" t="s">
        <v>1202</v>
      </c>
      <c r="I1310" s="51" t="s">
        <v>1201</v>
      </c>
      <c r="J1310" s="51" t="s">
        <v>2765</v>
      </c>
      <c r="K1310" s="51" t="s">
        <v>2764</v>
      </c>
      <c r="L1310" s="51" t="s">
        <v>1215</v>
      </c>
      <c r="M1310" s="51" t="s">
        <v>3233</v>
      </c>
      <c r="N1310" s="83">
        <f t="shared" si="20"/>
        <v>1970.82</v>
      </c>
      <c r="O1310" s="51" t="s">
        <v>1195</v>
      </c>
      <c r="P1310" s="51" t="s">
        <v>1194</v>
      </c>
      <c r="Q1310" s="51" t="s">
        <v>2761</v>
      </c>
      <c r="S1310" s="50" t="s">
        <v>3232</v>
      </c>
    </row>
    <row r="1311" spans="1:19" x14ac:dyDescent="0.2">
      <c r="A1311" s="51" t="s">
        <v>2484</v>
      </c>
      <c r="B1311" s="51" t="s">
        <v>1208</v>
      </c>
      <c r="C1311" s="51" t="s">
        <v>2483</v>
      </c>
      <c r="D1311" s="51" t="s">
        <v>1547</v>
      </c>
      <c r="E1311" s="51" t="s">
        <v>1546</v>
      </c>
      <c r="F1311" s="51" t="s">
        <v>1204</v>
      </c>
      <c r="G1311" s="51" t="s">
        <v>1203</v>
      </c>
      <c r="H1311" s="51" t="s">
        <v>1202</v>
      </c>
      <c r="I1311" s="51" t="s">
        <v>1201</v>
      </c>
      <c r="J1311" s="51" t="s">
        <v>2765</v>
      </c>
      <c r="K1311" s="51" t="s">
        <v>2764</v>
      </c>
      <c r="L1311" s="51" t="s">
        <v>1222</v>
      </c>
      <c r="M1311" s="51" t="s">
        <v>3231</v>
      </c>
      <c r="N1311" s="83">
        <f t="shared" si="20"/>
        <v>16649</v>
      </c>
      <c r="O1311" s="51" t="s">
        <v>1195</v>
      </c>
      <c r="P1311" s="51" t="s">
        <v>1194</v>
      </c>
      <c r="Q1311" s="51" t="s">
        <v>2771</v>
      </c>
      <c r="S1311" s="50" t="s">
        <v>3230</v>
      </c>
    </row>
    <row r="1312" spans="1:19" x14ac:dyDescent="0.2">
      <c r="A1312" s="51" t="s">
        <v>2484</v>
      </c>
      <c r="B1312" s="51" t="s">
        <v>1208</v>
      </c>
      <c r="C1312" s="51" t="s">
        <v>2483</v>
      </c>
      <c r="D1312" s="51" t="s">
        <v>1547</v>
      </c>
      <c r="E1312" s="51" t="s">
        <v>1546</v>
      </c>
      <c r="F1312" s="51" t="s">
        <v>1204</v>
      </c>
      <c r="G1312" s="51" t="s">
        <v>1203</v>
      </c>
      <c r="H1312" s="51" t="s">
        <v>1202</v>
      </c>
      <c r="I1312" s="51" t="s">
        <v>1201</v>
      </c>
      <c r="J1312" s="51" t="s">
        <v>2765</v>
      </c>
      <c r="K1312" s="51" t="s">
        <v>2764</v>
      </c>
      <c r="L1312" s="51" t="s">
        <v>1219</v>
      </c>
      <c r="M1312" s="51" t="s">
        <v>3025</v>
      </c>
      <c r="N1312" s="83">
        <f t="shared" si="20"/>
        <v>1288.3900000000001</v>
      </c>
      <c r="O1312" s="51" t="s">
        <v>1195</v>
      </c>
      <c r="P1312" s="51" t="s">
        <v>1194</v>
      </c>
      <c r="Q1312" s="51" t="s">
        <v>2761</v>
      </c>
      <c r="S1312" s="50" t="s">
        <v>3229</v>
      </c>
    </row>
    <row r="1313" spans="1:19" x14ac:dyDescent="0.2">
      <c r="A1313" s="51" t="s">
        <v>2484</v>
      </c>
      <c r="B1313" s="51" t="s">
        <v>1208</v>
      </c>
      <c r="C1313" s="51" t="s">
        <v>2483</v>
      </c>
      <c r="D1313" s="51" t="s">
        <v>1547</v>
      </c>
      <c r="E1313" s="51" t="s">
        <v>1546</v>
      </c>
      <c r="F1313" s="51" t="s">
        <v>1204</v>
      </c>
      <c r="G1313" s="51" t="s">
        <v>1203</v>
      </c>
      <c r="H1313" s="51" t="s">
        <v>1202</v>
      </c>
      <c r="I1313" s="51" t="s">
        <v>1201</v>
      </c>
      <c r="J1313" s="51" t="s">
        <v>2765</v>
      </c>
      <c r="K1313" s="51" t="s">
        <v>2764</v>
      </c>
      <c r="L1313" s="51" t="s">
        <v>1217</v>
      </c>
      <c r="M1313" s="51" t="s">
        <v>3023</v>
      </c>
      <c r="N1313" s="83">
        <f t="shared" si="20"/>
        <v>2953.72</v>
      </c>
      <c r="O1313" s="51" t="s">
        <v>1195</v>
      </c>
      <c r="P1313" s="51" t="s">
        <v>1194</v>
      </c>
      <c r="Q1313" s="51" t="s">
        <v>2761</v>
      </c>
      <c r="S1313" s="50" t="s">
        <v>3228</v>
      </c>
    </row>
    <row r="1314" spans="1:19" x14ac:dyDescent="0.2">
      <c r="A1314" s="51" t="s">
        <v>2484</v>
      </c>
      <c r="B1314" s="51" t="s">
        <v>1208</v>
      </c>
      <c r="C1314" s="51" t="s">
        <v>2483</v>
      </c>
      <c r="D1314" s="51" t="s">
        <v>1547</v>
      </c>
      <c r="E1314" s="51" t="s">
        <v>1546</v>
      </c>
      <c r="F1314" s="51" t="s">
        <v>1204</v>
      </c>
      <c r="G1314" s="51" t="s">
        <v>1203</v>
      </c>
      <c r="H1314" s="51" t="s">
        <v>1202</v>
      </c>
      <c r="I1314" s="51" t="s">
        <v>1201</v>
      </c>
      <c r="J1314" s="51" t="s">
        <v>2765</v>
      </c>
      <c r="K1314" s="51" t="s">
        <v>2764</v>
      </c>
      <c r="L1314" s="51" t="s">
        <v>1215</v>
      </c>
      <c r="M1314" s="51" t="s">
        <v>3227</v>
      </c>
      <c r="N1314" s="83">
        <f t="shared" si="20"/>
        <v>3649</v>
      </c>
      <c r="O1314" s="51" t="s">
        <v>1195</v>
      </c>
      <c r="P1314" s="51" t="s">
        <v>1194</v>
      </c>
      <c r="Q1314" s="51" t="s">
        <v>2761</v>
      </c>
      <c r="S1314" s="50" t="s">
        <v>3226</v>
      </c>
    </row>
    <row r="1315" spans="1:19" x14ac:dyDescent="0.2">
      <c r="A1315" s="51" t="s">
        <v>2484</v>
      </c>
      <c r="B1315" s="51" t="s">
        <v>1208</v>
      </c>
      <c r="C1315" s="51" t="s">
        <v>2483</v>
      </c>
      <c r="D1315" s="51" t="s">
        <v>1547</v>
      </c>
      <c r="E1315" s="51" t="s">
        <v>1546</v>
      </c>
      <c r="F1315" s="51" t="s">
        <v>1204</v>
      </c>
      <c r="G1315" s="51" t="s">
        <v>1203</v>
      </c>
      <c r="H1315" s="51" t="s">
        <v>1202</v>
      </c>
      <c r="I1315" s="51" t="s">
        <v>1201</v>
      </c>
      <c r="J1315" s="51" t="s">
        <v>2765</v>
      </c>
      <c r="K1315" s="51" t="s">
        <v>2764</v>
      </c>
      <c r="L1315" s="51" t="s">
        <v>1212</v>
      </c>
      <c r="M1315" s="51" t="s">
        <v>3112</v>
      </c>
      <c r="N1315" s="83">
        <f t="shared" si="20"/>
        <v>1600</v>
      </c>
      <c r="O1315" s="51" t="s">
        <v>1195</v>
      </c>
      <c r="P1315" s="51" t="s">
        <v>1194</v>
      </c>
      <c r="Q1315" s="51" t="s">
        <v>2761</v>
      </c>
      <c r="S1315" s="50" t="s">
        <v>3225</v>
      </c>
    </row>
    <row r="1316" spans="1:19" x14ac:dyDescent="0.2">
      <c r="A1316" s="51" t="s">
        <v>2484</v>
      </c>
      <c r="B1316" s="51" t="s">
        <v>1208</v>
      </c>
      <c r="C1316" s="51" t="s">
        <v>2483</v>
      </c>
      <c r="D1316" s="51" t="s">
        <v>1547</v>
      </c>
      <c r="E1316" s="51" t="s">
        <v>1546</v>
      </c>
      <c r="F1316" s="51" t="s">
        <v>1204</v>
      </c>
      <c r="G1316" s="51" t="s">
        <v>1203</v>
      </c>
      <c r="H1316" s="51" t="s">
        <v>1202</v>
      </c>
      <c r="I1316" s="51" t="s">
        <v>1201</v>
      </c>
      <c r="J1316" s="51" t="s">
        <v>2765</v>
      </c>
      <c r="K1316" s="51" t="s">
        <v>2764</v>
      </c>
      <c r="L1316" s="51" t="s">
        <v>1198</v>
      </c>
      <c r="M1316" s="51" t="s">
        <v>3018</v>
      </c>
      <c r="N1316" s="83">
        <f t="shared" si="20"/>
        <v>1649</v>
      </c>
      <c r="O1316" s="51" t="s">
        <v>1195</v>
      </c>
      <c r="P1316" s="51" t="s">
        <v>1194</v>
      </c>
      <c r="Q1316" s="51" t="s">
        <v>2761</v>
      </c>
      <c r="S1316" s="50" t="s">
        <v>2937</v>
      </c>
    </row>
    <row r="1317" spans="1:19" x14ac:dyDescent="0.2">
      <c r="A1317" s="51" t="s">
        <v>2484</v>
      </c>
      <c r="B1317" s="51" t="s">
        <v>1208</v>
      </c>
      <c r="C1317" s="51" t="s">
        <v>2483</v>
      </c>
      <c r="D1317" s="51" t="s">
        <v>1528</v>
      </c>
      <c r="E1317" s="51" t="s">
        <v>1527</v>
      </c>
      <c r="F1317" s="51" t="s">
        <v>1204</v>
      </c>
      <c r="G1317" s="51" t="s">
        <v>1203</v>
      </c>
      <c r="H1317" s="51" t="s">
        <v>1202</v>
      </c>
      <c r="I1317" s="51" t="s">
        <v>1201</v>
      </c>
      <c r="J1317" s="51" t="s">
        <v>2765</v>
      </c>
      <c r="K1317" s="51" t="s">
        <v>2764</v>
      </c>
      <c r="L1317" s="51" t="s">
        <v>1222</v>
      </c>
      <c r="M1317" s="51" t="s">
        <v>3224</v>
      </c>
      <c r="N1317" s="83">
        <f t="shared" si="20"/>
        <v>1999</v>
      </c>
      <c r="O1317" s="51" t="s">
        <v>1195</v>
      </c>
      <c r="P1317" s="51" t="s">
        <v>1194</v>
      </c>
      <c r="Q1317" s="51" t="s">
        <v>2761</v>
      </c>
      <c r="S1317" s="50" t="s">
        <v>2787</v>
      </c>
    </row>
    <row r="1318" spans="1:19" x14ac:dyDescent="0.2">
      <c r="A1318" s="51" t="s">
        <v>2484</v>
      </c>
      <c r="B1318" s="51" t="s">
        <v>1208</v>
      </c>
      <c r="C1318" s="51" t="s">
        <v>2483</v>
      </c>
      <c r="D1318" s="51" t="s">
        <v>1528</v>
      </c>
      <c r="E1318" s="51" t="s">
        <v>1527</v>
      </c>
      <c r="F1318" s="51" t="s">
        <v>1204</v>
      </c>
      <c r="G1318" s="51" t="s">
        <v>1203</v>
      </c>
      <c r="H1318" s="51" t="s">
        <v>1202</v>
      </c>
      <c r="I1318" s="51" t="s">
        <v>1201</v>
      </c>
      <c r="J1318" s="51" t="s">
        <v>2765</v>
      </c>
      <c r="K1318" s="51" t="s">
        <v>2764</v>
      </c>
      <c r="L1318" s="51" t="s">
        <v>1219</v>
      </c>
      <c r="M1318" s="51" t="s">
        <v>3223</v>
      </c>
      <c r="N1318" s="83">
        <f t="shared" si="20"/>
        <v>1649.5</v>
      </c>
      <c r="O1318" s="51" t="s">
        <v>1195</v>
      </c>
      <c r="P1318" s="51" t="s">
        <v>1194</v>
      </c>
      <c r="Q1318" s="51" t="s">
        <v>2761</v>
      </c>
      <c r="S1318" s="50" t="s">
        <v>3222</v>
      </c>
    </row>
    <row r="1319" spans="1:19" x14ac:dyDescent="0.2">
      <c r="A1319" s="51" t="s">
        <v>2484</v>
      </c>
      <c r="B1319" s="51" t="s">
        <v>1208</v>
      </c>
      <c r="C1319" s="51" t="s">
        <v>2483</v>
      </c>
      <c r="D1319" s="51" t="s">
        <v>1528</v>
      </c>
      <c r="E1319" s="51" t="s">
        <v>1527</v>
      </c>
      <c r="F1319" s="51" t="s">
        <v>1204</v>
      </c>
      <c r="G1319" s="51" t="s">
        <v>1203</v>
      </c>
      <c r="H1319" s="51" t="s">
        <v>1202</v>
      </c>
      <c r="I1319" s="51" t="s">
        <v>1201</v>
      </c>
      <c r="J1319" s="51" t="s">
        <v>2765</v>
      </c>
      <c r="K1319" s="51" t="s">
        <v>2764</v>
      </c>
      <c r="L1319" s="51" t="s">
        <v>1217</v>
      </c>
      <c r="M1319" s="51" t="s">
        <v>3221</v>
      </c>
      <c r="N1319" s="83">
        <f t="shared" si="20"/>
        <v>1499</v>
      </c>
      <c r="O1319" s="51" t="s">
        <v>1195</v>
      </c>
      <c r="P1319" s="51" t="s">
        <v>1194</v>
      </c>
      <c r="Q1319" s="51" t="s">
        <v>2761</v>
      </c>
      <c r="S1319" s="50" t="s">
        <v>2846</v>
      </c>
    </row>
    <row r="1320" spans="1:19" x14ac:dyDescent="0.2">
      <c r="A1320" s="51" t="s">
        <v>2484</v>
      </c>
      <c r="B1320" s="51" t="s">
        <v>1208</v>
      </c>
      <c r="C1320" s="51" t="s">
        <v>2483</v>
      </c>
      <c r="D1320" s="51" t="s">
        <v>1528</v>
      </c>
      <c r="E1320" s="51" t="s">
        <v>1527</v>
      </c>
      <c r="F1320" s="51" t="s">
        <v>1204</v>
      </c>
      <c r="G1320" s="51" t="s">
        <v>1203</v>
      </c>
      <c r="H1320" s="51" t="s">
        <v>1202</v>
      </c>
      <c r="I1320" s="51" t="s">
        <v>1201</v>
      </c>
      <c r="J1320" s="51" t="s">
        <v>2765</v>
      </c>
      <c r="K1320" s="51" t="s">
        <v>2764</v>
      </c>
      <c r="L1320" s="51" t="s">
        <v>1215</v>
      </c>
      <c r="M1320" s="51" t="s">
        <v>3220</v>
      </c>
      <c r="N1320" s="83">
        <f t="shared" si="20"/>
        <v>3799</v>
      </c>
      <c r="O1320" s="51" t="s">
        <v>1195</v>
      </c>
      <c r="P1320" s="51" t="s">
        <v>1194</v>
      </c>
      <c r="Q1320" s="51" t="s">
        <v>2761</v>
      </c>
      <c r="S1320" s="50" t="s">
        <v>3219</v>
      </c>
    </row>
    <row r="1321" spans="1:19" x14ac:dyDescent="0.2">
      <c r="A1321" s="51" t="s">
        <v>2484</v>
      </c>
      <c r="B1321" s="51" t="s">
        <v>1208</v>
      </c>
      <c r="C1321" s="51" t="s">
        <v>2483</v>
      </c>
      <c r="D1321" s="51" t="s">
        <v>1528</v>
      </c>
      <c r="E1321" s="51" t="s">
        <v>1527</v>
      </c>
      <c r="F1321" s="51" t="s">
        <v>1204</v>
      </c>
      <c r="G1321" s="51" t="s">
        <v>1203</v>
      </c>
      <c r="H1321" s="51" t="s">
        <v>1202</v>
      </c>
      <c r="I1321" s="51" t="s">
        <v>1201</v>
      </c>
      <c r="J1321" s="51" t="s">
        <v>2765</v>
      </c>
      <c r="K1321" s="51" t="s">
        <v>2764</v>
      </c>
      <c r="L1321" s="51" t="s">
        <v>1212</v>
      </c>
      <c r="M1321" s="51" t="s">
        <v>3218</v>
      </c>
      <c r="N1321" s="83">
        <f t="shared" si="20"/>
        <v>26999</v>
      </c>
      <c r="O1321" s="51" t="s">
        <v>1195</v>
      </c>
      <c r="P1321" s="51" t="s">
        <v>1194</v>
      </c>
      <c r="Q1321" s="51" t="s">
        <v>2771</v>
      </c>
      <c r="S1321" s="50" t="s">
        <v>3217</v>
      </c>
    </row>
    <row r="1322" spans="1:19" x14ac:dyDescent="0.2">
      <c r="A1322" s="51" t="s">
        <v>2484</v>
      </c>
      <c r="B1322" s="51" t="s">
        <v>1208</v>
      </c>
      <c r="C1322" s="51" t="s">
        <v>2483</v>
      </c>
      <c r="D1322" s="51" t="s">
        <v>1528</v>
      </c>
      <c r="E1322" s="51" t="s">
        <v>1527</v>
      </c>
      <c r="F1322" s="51" t="s">
        <v>1204</v>
      </c>
      <c r="G1322" s="51" t="s">
        <v>1203</v>
      </c>
      <c r="H1322" s="51" t="s">
        <v>1202</v>
      </c>
      <c r="I1322" s="51" t="s">
        <v>1201</v>
      </c>
      <c r="J1322" s="51" t="s">
        <v>2765</v>
      </c>
      <c r="K1322" s="51" t="s">
        <v>2764</v>
      </c>
      <c r="L1322" s="51" t="s">
        <v>1198</v>
      </c>
      <c r="M1322" s="51" t="s">
        <v>3216</v>
      </c>
      <c r="N1322" s="83">
        <f t="shared" si="20"/>
        <v>1999</v>
      </c>
      <c r="O1322" s="51" t="s">
        <v>1195</v>
      </c>
      <c r="P1322" s="51" t="s">
        <v>1194</v>
      </c>
      <c r="Q1322" s="51" t="s">
        <v>2761</v>
      </c>
      <c r="S1322" s="50" t="s">
        <v>2787</v>
      </c>
    </row>
    <row r="1323" spans="1:19" x14ac:dyDescent="0.2">
      <c r="A1323" s="51" t="s">
        <v>2484</v>
      </c>
      <c r="B1323" s="51" t="s">
        <v>1208</v>
      </c>
      <c r="C1323" s="51" t="s">
        <v>2483</v>
      </c>
      <c r="D1323" s="51" t="s">
        <v>1528</v>
      </c>
      <c r="E1323" s="51" t="s">
        <v>1527</v>
      </c>
      <c r="F1323" s="51" t="s">
        <v>1204</v>
      </c>
      <c r="G1323" s="51" t="s">
        <v>1203</v>
      </c>
      <c r="H1323" s="51" t="s">
        <v>1202</v>
      </c>
      <c r="I1323" s="51" t="s">
        <v>1201</v>
      </c>
      <c r="J1323" s="51" t="s">
        <v>2765</v>
      </c>
      <c r="K1323" s="51" t="s">
        <v>2764</v>
      </c>
      <c r="L1323" s="51" t="s">
        <v>1251</v>
      </c>
      <c r="M1323" s="51" t="s">
        <v>3215</v>
      </c>
      <c r="N1323" s="83">
        <f t="shared" si="20"/>
        <v>1280</v>
      </c>
      <c r="O1323" s="51" t="s">
        <v>1195</v>
      </c>
      <c r="P1323" s="51" t="s">
        <v>1194</v>
      </c>
      <c r="Q1323" s="51" t="s">
        <v>2761</v>
      </c>
      <c r="S1323" s="50" t="s">
        <v>3005</v>
      </c>
    </row>
    <row r="1324" spans="1:19" x14ac:dyDescent="0.2">
      <c r="A1324" s="51" t="s">
        <v>2484</v>
      </c>
      <c r="B1324" s="51" t="s">
        <v>1208</v>
      </c>
      <c r="C1324" s="51" t="s">
        <v>2483</v>
      </c>
      <c r="D1324" s="51" t="s">
        <v>1528</v>
      </c>
      <c r="E1324" s="51" t="s">
        <v>1527</v>
      </c>
      <c r="F1324" s="51" t="s">
        <v>1204</v>
      </c>
      <c r="G1324" s="51" t="s">
        <v>1203</v>
      </c>
      <c r="H1324" s="51" t="s">
        <v>1202</v>
      </c>
      <c r="I1324" s="51" t="s">
        <v>1201</v>
      </c>
      <c r="J1324" s="51" t="s">
        <v>2765</v>
      </c>
      <c r="K1324" s="51" t="s">
        <v>2764</v>
      </c>
      <c r="L1324" s="51" t="s">
        <v>1248</v>
      </c>
      <c r="M1324" s="51" t="s">
        <v>3004</v>
      </c>
      <c r="N1324" s="83">
        <f t="shared" si="20"/>
        <v>2799</v>
      </c>
      <c r="O1324" s="51" t="s">
        <v>1195</v>
      </c>
      <c r="P1324" s="51" t="s">
        <v>1194</v>
      </c>
      <c r="Q1324" s="51" t="s">
        <v>2761</v>
      </c>
      <c r="S1324" s="50" t="s">
        <v>2762</v>
      </c>
    </row>
    <row r="1325" spans="1:19" x14ac:dyDescent="0.2">
      <c r="A1325" s="51" t="s">
        <v>2484</v>
      </c>
      <c r="B1325" s="51" t="s">
        <v>1208</v>
      </c>
      <c r="C1325" s="51" t="s">
        <v>2483</v>
      </c>
      <c r="D1325" s="51" t="s">
        <v>1522</v>
      </c>
      <c r="E1325" s="51" t="s">
        <v>1521</v>
      </c>
      <c r="F1325" s="51" t="s">
        <v>1204</v>
      </c>
      <c r="G1325" s="51" t="s">
        <v>1203</v>
      </c>
      <c r="H1325" s="51" t="s">
        <v>1202</v>
      </c>
      <c r="I1325" s="51" t="s">
        <v>1201</v>
      </c>
      <c r="J1325" s="51" t="s">
        <v>2765</v>
      </c>
      <c r="K1325" s="51" t="s">
        <v>2764</v>
      </c>
      <c r="L1325" s="51" t="s">
        <v>1222</v>
      </c>
      <c r="M1325" s="51" t="s">
        <v>3003</v>
      </c>
      <c r="N1325" s="83">
        <f t="shared" si="20"/>
        <v>1499</v>
      </c>
      <c r="O1325" s="51" t="s">
        <v>1195</v>
      </c>
      <c r="P1325" s="51" t="s">
        <v>1194</v>
      </c>
      <c r="Q1325" s="51" t="s">
        <v>2761</v>
      </c>
      <c r="S1325" s="50" t="s">
        <v>2846</v>
      </c>
    </row>
    <row r="1326" spans="1:19" x14ac:dyDescent="0.2">
      <c r="A1326" s="51" t="s">
        <v>2484</v>
      </c>
      <c r="B1326" s="51" t="s">
        <v>1208</v>
      </c>
      <c r="C1326" s="51" t="s">
        <v>2483</v>
      </c>
      <c r="D1326" s="51" t="s">
        <v>1522</v>
      </c>
      <c r="E1326" s="51" t="s">
        <v>1521</v>
      </c>
      <c r="F1326" s="51" t="s">
        <v>1204</v>
      </c>
      <c r="G1326" s="51" t="s">
        <v>1203</v>
      </c>
      <c r="H1326" s="51" t="s">
        <v>1202</v>
      </c>
      <c r="I1326" s="51" t="s">
        <v>1201</v>
      </c>
      <c r="J1326" s="51" t="s">
        <v>2765</v>
      </c>
      <c r="K1326" s="51" t="s">
        <v>2764</v>
      </c>
      <c r="L1326" s="51" t="s">
        <v>1219</v>
      </c>
      <c r="M1326" s="51" t="s">
        <v>3214</v>
      </c>
      <c r="N1326" s="83">
        <f t="shared" si="20"/>
        <v>24045</v>
      </c>
      <c r="O1326" s="51" t="s">
        <v>1195</v>
      </c>
      <c r="P1326" s="51" t="s">
        <v>1194</v>
      </c>
      <c r="Q1326" s="51" t="s">
        <v>2771</v>
      </c>
      <c r="S1326" s="50" t="s">
        <v>3213</v>
      </c>
    </row>
    <row r="1327" spans="1:19" x14ac:dyDescent="0.2">
      <c r="A1327" s="51" t="s">
        <v>2484</v>
      </c>
      <c r="B1327" s="51" t="s">
        <v>1208</v>
      </c>
      <c r="C1327" s="51" t="s">
        <v>2483</v>
      </c>
      <c r="D1327" s="51" t="s">
        <v>1522</v>
      </c>
      <c r="E1327" s="51" t="s">
        <v>1521</v>
      </c>
      <c r="F1327" s="51" t="s">
        <v>1204</v>
      </c>
      <c r="G1327" s="51" t="s">
        <v>1203</v>
      </c>
      <c r="H1327" s="51" t="s">
        <v>1202</v>
      </c>
      <c r="I1327" s="51" t="s">
        <v>1201</v>
      </c>
      <c r="J1327" s="51" t="s">
        <v>2765</v>
      </c>
      <c r="K1327" s="51" t="s">
        <v>2764</v>
      </c>
      <c r="L1327" s="51" t="s">
        <v>1217</v>
      </c>
      <c r="M1327" s="51" t="s">
        <v>3212</v>
      </c>
      <c r="N1327" s="83">
        <f t="shared" si="20"/>
        <v>2399</v>
      </c>
      <c r="O1327" s="51" t="s">
        <v>1195</v>
      </c>
      <c r="P1327" s="51" t="s">
        <v>1194</v>
      </c>
      <c r="Q1327" s="51" t="s">
        <v>2761</v>
      </c>
      <c r="S1327" s="50" t="s">
        <v>3046</v>
      </c>
    </row>
    <row r="1328" spans="1:19" x14ac:dyDescent="0.2">
      <c r="A1328" s="51" t="s">
        <v>2484</v>
      </c>
      <c r="B1328" s="51" t="s">
        <v>1208</v>
      </c>
      <c r="C1328" s="51" t="s">
        <v>2483</v>
      </c>
      <c r="D1328" s="51" t="s">
        <v>1522</v>
      </c>
      <c r="E1328" s="51" t="s">
        <v>1521</v>
      </c>
      <c r="F1328" s="51" t="s">
        <v>1204</v>
      </c>
      <c r="G1328" s="51" t="s">
        <v>1203</v>
      </c>
      <c r="H1328" s="51" t="s">
        <v>1202</v>
      </c>
      <c r="I1328" s="51" t="s">
        <v>1201</v>
      </c>
      <c r="J1328" s="51" t="s">
        <v>2765</v>
      </c>
      <c r="K1328" s="51" t="s">
        <v>2764</v>
      </c>
      <c r="L1328" s="51" t="s">
        <v>1215</v>
      </c>
      <c r="M1328" s="51" t="s">
        <v>3211</v>
      </c>
      <c r="N1328" s="83">
        <f t="shared" si="20"/>
        <v>2519</v>
      </c>
      <c r="O1328" s="51" t="s">
        <v>1195</v>
      </c>
      <c r="P1328" s="51" t="s">
        <v>1194</v>
      </c>
      <c r="Q1328" s="51" t="s">
        <v>2761</v>
      </c>
      <c r="S1328" s="50" t="s">
        <v>3210</v>
      </c>
    </row>
    <row r="1329" spans="1:19" x14ac:dyDescent="0.2">
      <c r="A1329" s="51" t="s">
        <v>2484</v>
      </c>
      <c r="B1329" s="51" t="s">
        <v>1208</v>
      </c>
      <c r="C1329" s="51" t="s">
        <v>2483</v>
      </c>
      <c r="D1329" s="51" t="s">
        <v>1516</v>
      </c>
      <c r="E1329" s="51" t="s">
        <v>1515</v>
      </c>
      <c r="F1329" s="51" t="s">
        <v>1204</v>
      </c>
      <c r="G1329" s="51" t="s">
        <v>1203</v>
      </c>
      <c r="H1329" s="51" t="s">
        <v>1202</v>
      </c>
      <c r="I1329" s="51" t="s">
        <v>1201</v>
      </c>
      <c r="J1329" s="51" t="s">
        <v>2765</v>
      </c>
      <c r="K1329" s="51" t="s">
        <v>2764</v>
      </c>
      <c r="L1329" s="51" t="s">
        <v>1222</v>
      </c>
      <c r="M1329" s="51" t="s">
        <v>2999</v>
      </c>
      <c r="N1329" s="83">
        <f t="shared" si="20"/>
        <v>12799</v>
      </c>
      <c r="O1329" s="51" t="s">
        <v>1195</v>
      </c>
      <c r="P1329" s="51" t="s">
        <v>1194</v>
      </c>
      <c r="Q1329" s="51" t="s">
        <v>2771</v>
      </c>
      <c r="S1329" s="50" t="s">
        <v>2998</v>
      </c>
    </row>
    <row r="1330" spans="1:19" x14ac:dyDescent="0.2">
      <c r="A1330" s="51" t="s">
        <v>2484</v>
      </c>
      <c r="B1330" s="51" t="s">
        <v>1208</v>
      </c>
      <c r="C1330" s="51" t="s">
        <v>2483</v>
      </c>
      <c r="D1330" s="51" t="s">
        <v>1516</v>
      </c>
      <c r="E1330" s="51" t="s">
        <v>1515</v>
      </c>
      <c r="F1330" s="51" t="s">
        <v>1204</v>
      </c>
      <c r="G1330" s="51" t="s">
        <v>1203</v>
      </c>
      <c r="H1330" s="51" t="s">
        <v>1202</v>
      </c>
      <c r="I1330" s="51" t="s">
        <v>1201</v>
      </c>
      <c r="J1330" s="51" t="s">
        <v>2765</v>
      </c>
      <c r="K1330" s="51" t="s">
        <v>2764</v>
      </c>
      <c r="L1330" s="51" t="s">
        <v>1219</v>
      </c>
      <c r="M1330" s="51" t="s">
        <v>2997</v>
      </c>
      <c r="N1330" s="83">
        <f t="shared" si="20"/>
        <v>1999</v>
      </c>
      <c r="O1330" s="51" t="s">
        <v>1195</v>
      </c>
      <c r="P1330" s="51" t="s">
        <v>1194</v>
      </c>
      <c r="Q1330" s="51" t="s">
        <v>2761</v>
      </c>
      <c r="S1330" s="50" t="s">
        <v>2787</v>
      </c>
    </row>
    <row r="1331" spans="1:19" x14ac:dyDescent="0.2">
      <c r="A1331" s="51" t="s">
        <v>2484</v>
      </c>
      <c r="B1331" s="51" t="s">
        <v>1208</v>
      </c>
      <c r="C1331" s="51" t="s">
        <v>2483</v>
      </c>
      <c r="D1331" s="51" t="s">
        <v>1516</v>
      </c>
      <c r="E1331" s="51" t="s">
        <v>1515</v>
      </c>
      <c r="F1331" s="51" t="s">
        <v>1204</v>
      </c>
      <c r="G1331" s="51" t="s">
        <v>1203</v>
      </c>
      <c r="H1331" s="51" t="s">
        <v>1202</v>
      </c>
      <c r="I1331" s="51" t="s">
        <v>1201</v>
      </c>
      <c r="J1331" s="51" t="s">
        <v>2765</v>
      </c>
      <c r="K1331" s="51" t="s">
        <v>2764</v>
      </c>
      <c r="L1331" s="51" t="s">
        <v>1217</v>
      </c>
      <c r="M1331" s="51" t="s">
        <v>3209</v>
      </c>
      <c r="N1331" s="83">
        <f t="shared" si="20"/>
        <v>2199</v>
      </c>
      <c r="O1331" s="51" t="s">
        <v>1195</v>
      </c>
      <c r="P1331" s="51" t="s">
        <v>1194</v>
      </c>
      <c r="Q1331" s="51" t="s">
        <v>2761</v>
      </c>
      <c r="S1331" s="50" t="s">
        <v>2830</v>
      </c>
    </row>
    <row r="1332" spans="1:19" x14ac:dyDescent="0.2">
      <c r="A1332" s="51" t="s">
        <v>2484</v>
      </c>
      <c r="B1332" s="51" t="s">
        <v>1208</v>
      </c>
      <c r="C1332" s="51" t="s">
        <v>2483</v>
      </c>
      <c r="D1332" s="51" t="s">
        <v>1516</v>
      </c>
      <c r="E1332" s="51" t="s">
        <v>1515</v>
      </c>
      <c r="F1332" s="51" t="s">
        <v>1204</v>
      </c>
      <c r="G1332" s="51" t="s">
        <v>1203</v>
      </c>
      <c r="H1332" s="51" t="s">
        <v>1202</v>
      </c>
      <c r="I1332" s="51" t="s">
        <v>1201</v>
      </c>
      <c r="J1332" s="51" t="s">
        <v>2765</v>
      </c>
      <c r="K1332" s="51" t="s">
        <v>2764</v>
      </c>
      <c r="L1332" s="51" t="s">
        <v>1215</v>
      </c>
      <c r="M1332" s="51" t="s">
        <v>2994</v>
      </c>
      <c r="N1332" s="83">
        <f t="shared" si="20"/>
        <v>1599</v>
      </c>
      <c r="O1332" s="51" t="s">
        <v>1195</v>
      </c>
      <c r="P1332" s="51" t="s">
        <v>1194</v>
      </c>
      <c r="Q1332" s="51" t="s">
        <v>2761</v>
      </c>
      <c r="S1332" s="50" t="s">
        <v>2961</v>
      </c>
    </row>
    <row r="1333" spans="1:19" x14ac:dyDescent="0.2">
      <c r="A1333" s="51" t="s">
        <v>2484</v>
      </c>
      <c r="B1333" s="51" t="s">
        <v>1208</v>
      </c>
      <c r="C1333" s="51" t="s">
        <v>2483</v>
      </c>
      <c r="D1333" s="51" t="s">
        <v>1509</v>
      </c>
      <c r="E1333" s="51" t="s">
        <v>1508</v>
      </c>
      <c r="F1333" s="51" t="s">
        <v>1204</v>
      </c>
      <c r="G1333" s="51" t="s">
        <v>1203</v>
      </c>
      <c r="H1333" s="51" t="s">
        <v>1202</v>
      </c>
      <c r="I1333" s="51" t="s">
        <v>1201</v>
      </c>
      <c r="J1333" s="51" t="s">
        <v>2765</v>
      </c>
      <c r="K1333" s="51" t="s">
        <v>2764</v>
      </c>
      <c r="L1333" s="51" t="s">
        <v>1222</v>
      </c>
      <c r="M1333" s="51" t="s">
        <v>3208</v>
      </c>
      <c r="N1333" s="83">
        <f t="shared" si="20"/>
        <v>2299</v>
      </c>
      <c r="O1333" s="51" t="s">
        <v>1195</v>
      </c>
      <c r="P1333" s="51" t="s">
        <v>1194</v>
      </c>
      <c r="Q1333" s="51" t="s">
        <v>2761</v>
      </c>
      <c r="S1333" s="50" t="s">
        <v>2872</v>
      </c>
    </row>
    <row r="1334" spans="1:19" x14ac:dyDescent="0.2">
      <c r="A1334" s="51" t="s">
        <v>2484</v>
      </c>
      <c r="B1334" s="51" t="s">
        <v>1208</v>
      </c>
      <c r="C1334" s="51" t="s">
        <v>2483</v>
      </c>
      <c r="D1334" s="51" t="s">
        <v>1509</v>
      </c>
      <c r="E1334" s="51" t="s">
        <v>1508</v>
      </c>
      <c r="F1334" s="51" t="s">
        <v>1204</v>
      </c>
      <c r="G1334" s="51" t="s">
        <v>1203</v>
      </c>
      <c r="H1334" s="51" t="s">
        <v>1202</v>
      </c>
      <c r="I1334" s="51" t="s">
        <v>1201</v>
      </c>
      <c r="J1334" s="51" t="s">
        <v>2765</v>
      </c>
      <c r="K1334" s="51" t="s">
        <v>2764</v>
      </c>
      <c r="L1334" s="51" t="s">
        <v>1219</v>
      </c>
      <c r="M1334" s="51" t="s">
        <v>3207</v>
      </c>
      <c r="N1334" s="83">
        <f t="shared" si="20"/>
        <v>12999</v>
      </c>
      <c r="O1334" s="51" t="s">
        <v>1195</v>
      </c>
      <c r="P1334" s="51" t="s">
        <v>1194</v>
      </c>
      <c r="Q1334" s="51" t="s">
        <v>2771</v>
      </c>
      <c r="S1334" s="50" t="s">
        <v>2844</v>
      </c>
    </row>
    <row r="1335" spans="1:19" x14ac:dyDescent="0.2">
      <c r="A1335" s="51" t="s">
        <v>2484</v>
      </c>
      <c r="B1335" s="51" t="s">
        <v>1208</v>
      </c>
      <c r="C1335" s="51" t="s">
        <v>2483</v>
      </c>
      <c r="D1335" s="51" t="s">
        <v>1509</v>
      </c>
      <c r="E1335" s="51" t="s">
        <v>1508</v>
      </c>
      <c r="F1335" s="51" t="s">
        <v>1204</v>
      </c>
      <c r="G1335" s="51" t="s">
        <v>1203</v>
      </c>
      <c r="H1335" s="51" t="s">
        <v>1202</v>
      </c>
      <c r="I1335" s="51" t="s">
        <v>1201</v>
      </c>
      <c r="J1335" s="51" t="s">
        <v>2765</v>
      </c>
      <c r="K1335" s="51" t="s">
        <v>2764</v>
      </c>
      <c r="L1335" s="51" t="s">
        <v>1217</v>
      </c>
      <c r="M1335" s="51" t="s">
        <v>3206</v>
      </c>
      <c r="N1335" s="83">
        <f t="shared" si="20"/>
        <v>1899</v>
      </c>
      <c r="O1335" s="51" t="s">
        <v>1195</v>
      </c>
      <c r="P1335" s="51" t="s">
        <v>1194</v>
      </c>
      <c r="Q1335" s="51" t="s">
        <v>2761</v>
      </c>
      <c r="S1335" s="50" t="s">
        <v>2880</v>
      </c>
    </row>
    <row r="1336" spans="1:19" x14ac:dyDescent="0.2">
      <c r="A1336" s="51" t="s">
        <v>2484</v>
      </c>
      <c r="B1336" s="51" t="s">
        <v>1208</v>
      </c>
      <c r="C1336" s="51" t="s">
        <v>2483</v>
      </c>
      <c r="D1336" s="51" t="s">
        <v>1509</v>
      </c>
      <c r="E1336" s="51" t="s">
        <v>1508</v>
      </c>
      <c r="F1336" s="51" t="s">
        <v>1204</v>
      </c>
      <c r="G1336" s="51" t="s">
        <v>1203</v>
      </c>
      <c r="H1336" s="51" t="s">
        <v>1202</v>
      </c>
      <c r="I1336" s="51" t="s">
        <v>1201</v>
      </c>
      <c r="J1336" s="51" t="s">
        <v>2765</v>
      </c>
      <c r="K1336" s="51" t="s">
        <v>2764</v>
      </c>
      <c r="L1336" s="51" t="s">
        <v>1215</v>
      </c>
      <c r="M1336" s="51" t="s">
        <v>3205</v>
      </c>
      <c r="N1336" s="83">
        <f t="shared" si="20"/>
        <v>17999</v>
      </c>
      <c r="O1336" s="51" t="s">
        <v>1195</v>
      </c>
      <c r="P1336" s="51" t="s">
        <v>1194</v>
      </c>
      <c r="Q1336" s="51" t="s">
        <v>2771</v>
      </c>
      <c r="S1336" s="50" t="s">
        <v>3204</v>
      </c>
    </row>
    <row r="1337" spans="1:19" x14ac:dyDescent="0.2">
      <c r="A1337" s="51" t="s">
        <v>2484</v>
      </c>
      <c r="B1337" s="51" t="s">
        <v>1208</v>
      </c>
      <c r="C1337" s="51" t="s">
        <v>2483</v>
      </c>
      <c r="D1337" s="51" t="s">
        <v>1502</v>
      </c>
      <c r="E1337" s="51" t="s">
        <v>1501</v>
      </c>
      <c r="F1337" s="51" t="s">
        <v>1204</v>
      </c>
      <c r="G1337" s="51" t="s">
        <v>1203</v>
      </c>
      <c r="H1337" s="51" t="s">
        <v>1202</v>
      </c>
      <c r="I1337" s="51" t="s">
        <v>1201</v>
      </c>
      <c r="J1337" s="51" t="s">
        <v>2765</v>
      </c>
      <c r="K1337" s="51" t="s">
        <v>2764</v>
      </c>
      <c r="L1337" s="51" t="s">
        <v>1222</v>
      </c>
      <c r="M1337" s="51" t="s">
        <v>2985</v>
      </c>
      <c r="N1337" s="83">
        <f t="shared" si="20"/>
        <v>2050</v>
      </c>
      <c r="O1337" s="51" t="s">
        <v>1195</v>
      </c>
      <c r="P1337" s="51" t="s">
        <v>1194</v>
      </c>
      <c r="Q1337" s="51" t="s">
        <v>2761</v>
      </c>
      <c r="S1337" s="50" t="s">
        <v>2984</v>
      </c>
    </row>
    <row r="1338" spans="1:19" x14ac:dyDescent="0.2">
      <c r="A1338" s="51" t="s">
        <v>2484</v>
      </c>
      <c r="B1338" s="51" t="s">
        <v>1208</v>
      </c>
      <c r="C1338" s="51" t="s">
        <v>2483</v>
      </c>
      <c r="D1338" s="51" t="s">
        <v>1502</v>
      </c>
      <c r="E1338" s="51" t="s">
        <v>1501</v>
      </c>
      <c r="F1338" s="51" t="s">
        <v>1204</v>
      </c>
      <c r="G1338" s="51" t="s">
        <v>1203</v>
      </c>
      <c r="H1338" s="51" t="s">
        <v>1202</v>
      </c>
      <c r="I1338" s="51" t="s">
        <v>1201</v>
      </c>
      <c r="J1338" s="51" t="s">
        <v>2765</v>
      </c>
      <c r="K1338" s="51" t="s">
        <v>2764</v>
      </c>
      <c r="L1338" s="51" t="s">
        <v>1219</v>
      </c>
      <c r="M1338" s="51" t="s">
        <v>2983</v>
      </c>
      <c r="N1338" s="83">
        <f t="shared" si="20"/>
        <v>2999</v>
      </c>
      <c r="O1338" s="51" t="s">
        <v>1195</v>
      </c>
      <c r="P1338" s="51" t="s">
        <v>1194</v>
      </c>
      <c r="Q1338" s="51" t="s">
        <v>2761</v>
      </c>
      <c r="S1338" s="50" t="s">
        <v>2963</v>
      </c>
    </row>
    <row r="1339" spans="1:19" x14ac:dyDescent="0.2">
      <c r="A1339" s="51" t="s">
        <v>2484</v>
      </c>
      <c r="B1339" s="51" t="s">
        <v>1208</v>
      </c>
      <c r="C1339" s="51" t="s">
        <v>2483</v>
      </c>
      <c r="D1339" s="51" t="s">
        <v>1502</v>
      </c>
      <c r="E1339" s="51" t="s">
        <v>1501</v>
      </c>
      <c r="F1339" s="51" t="s">
        <v>1204</v>
      </c>
      <c r="G1339" s="51" t="s">
        <v>1203</v>
      </c>
      <c r="H1339" s="51" t="s">
        <v>1202</v>
      </c>
      <c r="I1339" s="51" t="s">
        <v>1201</v>
      </c>
      <c r="J1339" s="51" t="s">
        <v>2765</v>
      </c>
      <c r="K1339" s="51" t="s">
        <v>2764</v>
      </c>
      <c r="L1339" s="51" t="s">
        <v>1217</v>
      </c>
      <c r="M1339" s="51" t="s">
        <v>2982</v>
      </c>
      <c r="N1339" s="83">
        <f t="shared" si="20"/>
        <v>1954</v>
      </c>
      <c r="O1339" s="51" t="s">
        <v>1195</v>
      </c>
      <c r="P1339" s="51" t="s">
        <v>1194</v>
      </c>
      <c r="Q1339" s="51" t="s">
        <v>2761</v>
      </c>
      <c r="S1339" s="50" t="s">
        <v>3203</v>
      </c>
    </row>
    <row r="1340" spans="1:19" x14ac:dyDescent="0.2">
      <c r="A1340" s="51" t="s">
        <v>2484</v>
      </c>
      <c r="B1340" s="51" t="s">
        <v>1208</v>
      </c>
      <c r="C1340" s="51" t="s">
        <v>2483</v>
      </c>
      <c r="D1340" s="51" t="s">
        <v>1502</v>
      </c>
      <c r="E1340" s="51" t="s">
        <v>1501</v>
      </c>
      <c r="F1340" s="51" t="s">
        <v>1204</v>
      </c>
      <c r="G1340" s="51" t="s">
        <v>1203</v>
      </c>
      <c r="H1340" s="51" t="s">
        <v>1202</v>
      </c>
      <c r="I1340" s="51" t="s">
        <v>1201</v>
      </c>
      <c r="J1340" s="51" t="s">
        <v>2765</v>
      </c>
      <c r="K1340" s="51" t="s">
        <v>2764</v>
      </c>
      <c r="L1340" s="51" t="s">
        <v>1215</v>
      </c>
      <c r="M1340" s="51" t="s">
        <v>3202</v>
      </c>
      <c r="N1340" s="83">
        <f t="shared" si="20"/>
        <v>2199</v>
      </c>
      <c r="O1340" s="51" t="s">
        <v>1195</v>
      </c>
      <c r="P1340" s="51" t="s">
        <v>1194</v>
      </c>
      <c r="Q1340" s="51" t="s">
        <v>2761</v>
      </c>
      <c r="S1340" s="50" t="s">
        <v>2830</v>
      </c>
    </row>
    <row r="1341" spans="1:19" x14ac:dyDescent="0.2">
      <c r="A1341" s="51" t="s">
        <v>2484</v>
      </c>
      <c r="B1341" s="51" t="s">
        <v>1208</v>
      </c>
      <c r="C1341" s="51" t="s">
        <v>2483</v>
      </c>
      <c r="D1341" s="51" t="s">
        <v>1497</v>
      </c>
      <c r="E1341" s="51" t="s">
        <v>1496</v>
      </c>
      <c r="F1341" s="51" t="s">
        <v>1204</v>
      </c>
      <c r="G1341" s="51" t="s">
        <v>1203</v>
      </c>
      <c r="H1341" s="51" t="s">
        <v>1202</v>
      </c>
      <c r="I1341" s="51" t="s">
        <v>1201</v>
      </c>
      <c r="J1341" s="51" t="s">
        <v>2765</v>
      </c>
      <c r="K1341" s="51" t="s">
        <v>2764</v>
      </c>
      <c r="L1341" s="51" t="s">
        <v>1222</v>
      </c>
      <c r="M1341" s="51" t="s">
        <v>3201</v>
      </c>
      <c r="N1341" s="83">
        <f t="shared" si="20"/>
        <v>1899</v>
      </c>
      <c r="O1341" s="51" t="s">
        <v>1195</v>
      </c>
      <c r="P1341" s="51" t="s">
        <v>1194</v>
      </c>
      <c r="Q1341" s="51" t="s">
        <v>2761</v>
      </c>
      <c r="S1341" s="50" t="s">
        <v>2880</v>
      </c>
    </row>
    <row r="1342" spans="1:19" x14ac:dyDescent="0.2">
      <c r="A1342" s="51" t="s">
        <v>2484</v>
      </c>
      <c r="B1342" s="51" t="s">
        <v>1208</v>
      </c>
      <c r="C1342" s="51" t="s">
        <v>2483</v>
      </c>
      <c r="D1342" s="51" t="s">
        <v>1497</v>
      </c>
      <c r="E1342" s="51" t="s">
        <v>1496</v>
      </c>
      <c r="F1342" s="51" t="s">
        <v>1204</v>
      </c>
      <c r="G1342" s="51" t="s">
        <v>1203</v>
      </c>
      <c r="H1342" s="51" t="s">
        <v>1202</v>
      </c>
      <c r="I1342" s="51" t="s">
        <v>1201</v>
      </c>
      <c r="J1342" s="51" t="s">
        <v>2765</v>
      </c>
      <c r="K1342" s="51" t="s">
        <v>2764</v>
      </c>
      <c r="L1342" s="51" t="s">
        <v>1219</v>
      </c>
      <c r="M1342" s="51" t="s">
        <v>2977</v>
      </c>
      <c r="N1342" s="83">
        <f t="shared" si="20"/>
        <v>1999</v>
      </c>
      <c r="O1342" s="51" t="s">
        <v>1195</v>
      </c>
      <c r="P1342" s="51" t="s">
        <v>1194</v>
      </c>
      <c r="Q1342" s="51" t="s">
        <v>2761</v>
      </c>
      <c r="S1342" s="50" t="s">
        <v>2787</v>
      </c>
    </row>
    <row r="1343" spans="1:19" x14ac:dyDescent="0.2">
      <c r="A1343" s="51" t="s">
        <v>2484</v>
      </c>
      <c r="B1343" s="51" t="s">
        <v>1208</v>
      </c>
      <c r="C1343" s="51" t="s">
        <v>2483</v>
      </c>
      <c r="D1343" s="51" t="s">
        <v>1497</v>
      </c>
      <c r="E1343" s="51" t="s">
        <v>1496</v>
      </c>
      <c r="F1343" s="51" t="s">
        <v>1204</v>
      </c>
      <c r="G1343" s="51" t="s">
        <v>1203</v>
      </c>
      <c r="H1343" s="51" t="s">
        <v>1202</v>
      </c>
      <c r="I1343" s="51" t="s">
        <v>1201</v>
      </c>
      <c r="J1343" s="51" t="s">
        <v>2765</v>
      </c>
      <c r="K1343" s="51" t="s">
        <v>2764</v>
      </c>
      <c r="L1343" s="51" t="s">
        <v>1217</v>
      </c>
      <c r="M1343" s="51" t="s">
        <v>2976</v>
      </c>
      <c r="N1343" s="83">
        <f t="shared" si="20"/>
        <v>799</v>
      </c>
      <c r="O1343" s="51" t="s">
        <v>1195</v>
      </c>
      <c r="P1343" s="51" t="s">
        <v>1194</v>
      </c>
      <c r="Q1343" s="51" t="s">
        <v>2761</v>
      </c>
      <c r="S1343" s="50" t="s">
        <v>2975</v>
      </c>
    </row>
    <row r="1344" spans="1:19" x14ac:dyDescent="0.2">
      <c r="A1344" s="51" t="s">
        <v>2484</v>
      </c>
      <c r="B1344" s="51" t="s">
        <v>1208</v>
      </c>
      <c r="C1344" s="51" t="s">
        <v>2483</v>
      </c>
      <c r="D1344" s="51" t="s">
        <v>1497</v>
      </c>
      <c r="E1344" s="51" t="s">
        <v>1496</v>
      </c>
      <c r="F1344" s="51" t="s">
        <v>1204</v>
      </c>
      <c r="G1344" s="51" t="s">
        <v>1203</v>
      </c>
      <c r="H1344" s="51" t="s">
        <v>1202</v>
      </c>
      <c r="I1344" s="51" t="s">
        <v>1201</v>
      </c>
      <c r="J1344" s="51" t="s">
        <v>2765</v>
      </c>
      <c r="K1344" s="51" t="s">
        <v>2764</v>
      </c>
      <c r="L1344" s="51" t="s">
        <v>1215</v>
      </c>
      <c r="M1344" s="51" t="s">
        <v>2940</v>
      </c>
      <c r="N1344" s="83">
        <f t="shared" si="20"/>
        <v>1553</v>
      </c>
      <c r="O1344" s="51" t="s">
        <v>1195</v>
      </c>
      <c r="P1344" s="51" t="s">
        <v>1194</v>
      </c>
      <c r="Q1344" s="51" t="s">
        <v>2761</v>
      </c>
      <c r="S1344" s="50" t="s">
        <v>3080</v>
      </c>
    </row>
    <row r="1345" spans="1:19" x14ac:dyDescent="0.2">
      <c r="A1345" s="51" t="s">
        <v>2484</v>
      </c>
      <c r="B1345" s="51" t="s">
        <v>1208</v>
      </c>
      <c r="C1345" s="51" t="s">
        <v>2483</v>
      </c>
      <c r="D1345" s="51" t="s">
        <v>1480</v>
      </c>
      <c r="E1345" s="51" t="s">
        <v>1479</v>
      </c>
      <c r="F1345" s="51" t="s">
        <v>1204</v>
      </c>
      <c r="G1345" s="51" t="s">
        <v>1203</v>
      </c>
      <c r="H1345" s="51" t="s">
        <v>1202</v>
      </c>
      <c r="I1345" s="51" t="s">
        <v>1201</v>
      </c>
      <c r="J1345" s="51" t="s">
        <v>2765</v>
      </c>
      <c r="K1345" s="51" t="s">
        <v>2764</v>
      </c>
      <c r="L1345" s="51" t="s">
        <v>1222</v>
      </c>
      <c r="M1345" s="51" t="s">
        <v>3200</v>
      </c>
      <c r="N1345" s="83">
        <f t="shared" si="20"/>
        <v>17390</v>
      </c>
      <c r="O1345" s="51" t="s">
        <v>1195</v>
      </c>
      <c r="P1345" s="51" t="s">
        <v>1194</v>
      </c>
      <c r="Q1345" s="51" t="s">
        <v>2771</v>
      </c>
      <c r="S1345" s="50" t="s">
        <v>3199</v>
      </c>
    </row>
    <row r="1346" spans="1:19" x14ac:dyDescent="0.2">
      <c r="A1346" s="51" t="s">
        <v>2484</v>
      </c>
      <c r="B1346" s="51" t="s">
        <v>1208</v>
      </c>
      <c r="C1346" s="51" t="s">
        <v>2483</v>
      </c>
      <c r="D1346" s="51" t="s">
        <v>1480</v>
      </c>
      <c r="E1346" s="51" t="s">
        <v>1479</v>
      </c>
      <c r="F1346" s="51" t="s">
        <v>1204</v>
      </c>
      <c r="G1346" s="51" t="s">
        <v>1203</v>
      </c>
      <c r="H1346" s="51" t="s">
        <v>1202</v>
      </c>
      <c r="I1346" s="51" t="s">
        <v>1201</v>
      </c>
      <c r="J1346" s="51" t="s">
        <v>2765</v>
      </c>
      <c r="K1346" s="51" t="s">
        <v>2764</v>
      </c>
      <c r="L1346" s="51" t="s">
        <v>1219</v>
      </c>
      <c r="M1346" s="51" t="s">
        <v>3198</v>
      </c>
      <c r="N1346" s="83">
        <f t="shared" si="20"/>
        <v>9499</v>
      </c>
      <c r="O1346" s="51" t="s">
        <v>1195</v>
      </c>
      <c r="P1346" s="51" t="s">
        <v>1194</v>
      </c>
      <c r="Q1346" s="51" t="s">
        <v>2761</v>
      </c>
      <c r="S1346" s="50" t="s">
        <v>3197</v>
      </c>
    </row>
    <row r="1347" spans="1:19" x14ac:dyDescent="0.2">
      <c r="A1347" s="51" t="s">
        <v>2484</v>
      </c>
      <c r="B1347" s="51" t="s">
        <v>1208</v>
      </c>
      <c r="C1347" s="51" t="s">
        <v>2483</v>
      </c>
      <c r="D1347" s="51" t="s">
        <v>1480</v>
      </c>
      <c r="E1347" s="51" t="s">
        <v>1479</v>
      </c>
      <c r="F1347" s="51" t="s">
        <v>1204</v>
      </c>
      <c r="G1347" s="51" t="s">
        <v>1203</v>
      </c>
      <c r="H1347" s="51" t="s">
        <v>1202</v>
      </c>
      <c r="I1347" s="51" t="s">
        <v>1201</v>
      </c>
      <c r="J1347" s="51" t="s">
        <v>2765</v>
      </c>
      <c r="K1347" s="51" t="s">
        <v>2764</v>
      </c>
      <c r="L1347" s="51" t="s">
        <v>1217</v>
      </c>
      <c r="M1347" s="51" t="s">
        <v>3196</v>
      </c>
      <c r="N1347" s="83">
        <f t="shared" si="20"/>
        <v>2714</v>
      </c>
      <c r="O1347" s="51" t="s">
        <v>1195</v>
      </c>
      <c r="P1347" s="51" t="s">
        <v>1194</v>
      </c>
      <c r="Q1347" s="51" t="s">
        <v>2761</v>
      </c>
      <c r="S1347" s="50" t="s">
        <v>3195</v>
      </c>
    </row>
    <row r="1348" spans="1:19" x14ac:dyDescent="0.2">
      <c r="A1348" s="51" t="s">
        <v>2484</v>
      </c>
      <c r="B1348" s="51" t="s">
        <v>1208</v>
      </c>
      <c r="C1348" s="51" t="s">
        <v>2483</v>
      </c>
      <c r="D1348" s="51" t="s">
        <v>1480</v>
      </c>
      <c r="E1348" s="51" t="s">
        <v>1479</v>
      </c>
      <c r="F1348" s="51" t="s">
        <v>1204</v>
      </c>
      <c r="G1348" s="51" t="s">
        <v>1203</v>
      </c>
      <c r="H1348" s="51" t="s">
        <v>1202</v>
      </c>
      <c r="I1348" s="51" t="s">
        <v>1201</v>
      </c>
      <c r="J1348" s="51" t="s">
        <v>2765</v>
      </c>
      <c r="K1348" s="51" t="s">
        <v>2764</v>
      </c>
      <c r="L1348" s="51" t="s">
        <v>1215</v>
      </c>
      <c r="M1348" s="51" t="s">
        <v>3194</v>
      </c>
      <c r="N1348" s="83">
        <f t="shared" si="20"/>
        <v>6589</v>
      </c>
      <c r="O1348" s="51" t="s">
        <v>1195</v>
      </c>
      <c r="P1348" s="51" t="s">
        <v>1194</v>
      </c>
      <c r="Q1348" s="51" t="s">
        <v>2761</v>
      </c>
      <c r="S1348" s="50" t="s">
        <v>3187</v>
      </c>
    </row>
    <row r="1349" spans="1:19" x14ac:dyDescent="0.2">
      <c r="A1349" s="51" t="s">
        <v>2484</v>
      </c>
      <c r="B1349" s="51" t="s">
        <v>1208</v>
      </c>
      <c r="C1349" s="51" t="s">
        <v>2483</v>
      </c>
      <c r="D1349" s="51" t="s">
        <v>1480</v>
      </c>
      <c r="E1349" s="51" t="s">
        <v>1479</v>
      </c>
      <c r="F1349" s="51" t="s">
        <v>1204</v>
      </c>
      <c r="G1349" s="51" t="s">
        <v>1203</v>
      </c>
      <c r="H1349" s="51" t="s">
        <v>1202</v>
      </c>
      <c r="I1349" s="51" t="s">
        <v>1201</v>
      </c>
      <c r="J1349" s="51" t="s">
        <v>2765</v>
      </c>
      <c r="K1349" s="51" t="s">
        <v>2764</v>
      </c>
      <c r="L1349" s="51" t="s">
        <v>1212</v>
      </c>
      <c r="M1349" s="51" t="s">
        <v>2967</v>
      </c>
      <c r="N1349" s="83">
        <f t="shared" si="20"/>
        <v>2198</v>
      </c>
      <c r="O1349" s="51" t="s">
        <v>1195</v>
      </c>
      <c r="P1349" s="51" t="s">
        <v>1194</v>
      </c>
      <c r="Q1349" s="51" t="s">
        <v>2761</v>
      </c>
      <c r="S1349" s="50" t="s">
        <v>2795</v>
      </c>
    </row>
    <row r="1350" spans="1:19" x14ac:dyDescent="0.2">
      <c r="A1350" s="51" t="s">
        <v>2484</v>
      </c>
      <c r="B1350" s="51" t="s">
        <v>1208</v>
      </c>
      <c r="C1350" s="51" t="s">
        <v>2483</v>
      </c>
      <c r="D1350" s="51" t="s">
        <v>1480</v>
      </c>
      <c r="E1350" s="51" t="s">
        <v>1479</v>
      </c>
      <c r="F1350" s="51" t="s">
        <v>1204</v>
      </c>
      <c r="G1350" s="51" t="s">
        <v>1203</v>
      </c>
      <c r="H1350" s="51" t="s">
        <v>1202</v>
      </c>
      <c r="I1350" s="51" t="s">
        <v>1201</v>
      </c>
      <c r="J1350" s="51" t="s">
        <v>2765</v>
      </c>
      <c r="K1350" s="51" t="s">
        <v>2764</v>
      </c>
      <c r="L1350" s="51" t="s">
        <v>1198</v>
      </c>
      <c r="M1350" s="51" t="s">
        <v>2966</v>
      </c>
      <c r="N1350" s="83">
        <f t="shared" si="20"/>
        <v>2100</v>
      </c>
      <c r="O1350" s="51" t="s">
        <v>1195</v>
      </c>
      <c r="P1350" s="51" t="s">
        <v>1194</v>
      </c>
      <c r="Q1350" s="51" t="s">
        <v>2761</v>
      </c>
      <c r="S1350" s="50" t="s">
        <v>2823</v>
      </c>
    </row>
    <row r="1351" spans="1:19" x14ac:dyDescent="0.2">
      <c r="A1351" s="51" t="s">
        <v>2484</v>
      </c>
      <c r="B1351" s="51" t="s">
        <v>1208</v>
      </c>
      <c r="C1351" s="51" t="s">
        <v>2483</v>
      </c>
      <c r="D1351" s="51" t="s">
        <v>1208</v>
      </c>
      <c r="E1351" s="51" t="s">
        <v>1470</v>
      </c>
      <c r="F1351" s="51" t="s">
        <v>1204</v>
      </c>
      <c r="G1351" s="51" t="s">
        <v>1203</v>
      </c>
      <c r="H1351" s="51" t="s">
        <v>1202</v>
      </c>
      <c r="I1351" s="51" t="s">
        <v>1201</v>
      </c>
      <c r="J1351" s="51" t="s">
        <v>2765</v>
      </c>
      <c r="K1351" s="51" t="s">
        <v>2764</v>
      </c>
      <c r="L1351" s="51" t="s">
        <v>1222</v>
      </c>
      <c r="M1351" s="51" t="s">
        <v>3193</v>
      </c>
      <c r="N1351" s="83">
        <f t="shared" si="20"/>
        <v>2799</v>
      </c>
      <c r="O1351" s="51" t="s">
        <v>1195</v>
      </c>
      <c r="P1351" s="51" t="s">
        <v>1194</v>
      </c>
      <c r="Q1351" s="51" t="s">
        <v>2761</v>
      </c>
      <c r="S1351" s="50" t="s">
        <v>2762</v>
      </c>
    </row>
    <row r="1352" spans="1:19" x14ac:dyDescent="0.2">
      <c r="A1352" s="51" t="s">
        <v>2484</v>
      </c>
      <c r="B1352" s="51" t="s">
        <v>1208</v>
      </c>
      <c r="C1352" s="51" t="s">
        <v>2483</v>
      </c>
      <c r="D1352" s="51" t="s">
        <v>1208</v>
      </c>
      <c r="E1352" s="51" t="s">
        <v>1470</v>
      </c>
      <c r="F1352" s="51" t="s">
        <v>1204</v>
      </c>
      <c r="G1352" s="51" t="s">
        <v>1203</v>
      </c>
      <c r="H1352" s="51" t="s">
        <v>1202</v>
      </c>
      <c r="I1352" s="51" t="s">
        <v>1201</v>
      </c>
      <c r="J1352" s="51" t="s">
        <v>2765</v>
      </c>
      <c r="K1352" s="51" t="s">
        <v>2764</v>
      </c>
      <c r="L1352" s="51" t="s">
        <v>1219</v>
      </c>
      <c r="M1352" s="51" t="s">
        <v>3192</v>
      </c>
      <c r="N1352" s="83">
        <f t="shared" si="20"/>
        <v>1699</v>
      </c>
      <c r="O1352" s="51" t="s">
        <v>1195</v>
      </c>
      <c r="P1352" s="51" t="s">
        <v>1194</v>
      </c>
      <c r="Q1352" s="51" t="s">
        <v>2761</v>
      </c>
      <c r="S1352" s="50" t="s">
        <v>2899</v>
      </c>
    </row>
    <row r="1353" spans="1:19" x14ac:dyDescent="0.2">
      <c r="A1353" s="51" t="s">
        <v>2484</v>
      </c>
      <c r="B1353" s="51" t="s">
        <v>1208</v>
      </c>
      <c r="C1353" s="51" t="s">
        <v>2483</v>
      </c>
      <c r="D1353" s="51" t="s">
        <v>1208</v>
      </c>
      <c r="E1353" s="51" t="s">
        <v>1470</v>
      </c>
      <c r="F1353" s="51" t="s">
        <v>1204</v>
      </c>
      <c r="G1353" s="51" t="s">
        <v>1203</v>
      </c>
      <c r="H1353" s="51" t="s">
        <v>1202</v>
      </c>
      <c r="I1353" s="51" t="s">
        <v>1201</v>
      </c>
      <c r="J1353" s="51" t="s">
        <v>2765</v>
      </c>
      <c r="K1353" s="51" t="s">
        <v>2764</v>
      </c>
      <c r="L1353" s="51" t="s">
        <v>1217</v>
      </c>
      <c r="M1353" s="51" t="s">
        <v>3191</v>
      </c>
      <c r="N1353" s="83">
        <f t="shared" ref="N1353:N1416" si="21">VALUE(S1353)</f>
        <v>32766</v>
      </c>
      <c r="O1353" s="51" t="s">
        <v>1195</v>
      </c>
      <c r="P1353" s="51" t="s">
        <v>1194</v>
      </c>
      <c r="Q1353" s="51" t="s">
        <v>2771</v>
      </c>
      <c r="S1353" s="50" t="s">
        <v>3190</v>
      </c>
    </row>
    <row r="1354" spans="1:19" x14ac:dyDescent="0.2">
      <c r="A1354" s="51" t="s">
        <v>2484</v>
      </c>
      <c r="B1354" s="51" t="s">
        <v>1208</v>
      </c>
      <c r="C1354" s="51" t="s">
        <v>2483</v>
      </c>
      <c r="D1354" s="51" t="s">
        <v>1208</v>
      </c>
      <c r="E1354" s="51" t="s">
        <v>1470</v>
      </c>
      <c r="F1354" s="51" t="s">
        <v>1204</v>
      </c>
      <c r="G1354" s="51" t="s">
        <v>1203</v>
      </c>
      <c r="H1354" s="51" t="s">
        <v>1202</v>
      </c>
      <c r="I1354" s="51" t="s">
        <v>1201</v>
      </c>
      <c r="J1354" s="51" t="s">
        <v>2765</v>
      </c>
      <c r="K1354" s="51" t="s">
        <v>2764</v>
      </c>
      <c r="L1354" s="51" t="s">
        <v>1215</v>
      </c>
      <c r="M1354" s="51" t="s">
        <v>2775</v>
      </c>
      <c r="N1354" s="83">
        <f t="shared" si="21"/>
        <v>2699</v>
      </c>
      <c r="O1354" s="51" t="s">
        <v>1195</v>
      </c>
      <c r="P1354" s="51" t="s">
        <v>1194</v>
      </c>
      <c r="Q1354" s="51" t="s">
        <v>2761</v>
      </c>
      <c r="S1354" s="50" t="s">
        <v>3140</v>
      </c>
    </row>
    <row r="1355" spans="1:19" x14ac:dyDescent="0.2">
      <c r="A1355" s="51" t="s">
        <v>2484</v>
      </c>
      <c r="B1355" s="51" t="s">
        <v>1208</v>
      </c>
      <c r="C1355" s="51" t="s">
        <v>2483</v>
      </c>
      <c r="D1355" s="51" t="s">
        <v>1465</v>
      </c>
      <c r="E1355" s="51" t="s">
        <v>1464</v>
      </c>
      <c r="F1355" s="51" t="s">
        <v>1204</v>
      </c>
      <c r="G1355" s="51" t="s">
        <v>1203</v>
      </c>
      <c r="H1355" s="51" t="s">
        <v>1202</v>
      </c>
      <c r="I1355" s="51" t="s">
        <v>1201</v>
      </c>
      <c r="J1355" s="51" t="s">
        <v>2765</v>
      </c>
      <c r="K1355" s="51" t="s">
        <v>2764</v>
      </c>
      <c r="L1355" s="51" t="s">
        <v>1222</v>
      </c>
      <c r="M1355" s="51" t="s">
        <v>3189</v>
      </c>
      <c r="N1355" s="83">
        <f t="shared" si="21"/>
        <v>1799</v>
      </c>
      <c r="O1355" s="51" t="s">
        <v>1195</v>
      </c>
      <c r="P1355" s="51" t="s">
        <v>1194</v>
      </c>
      <c r="Q1355" s="51" t="s">
        <v>2761</v>
      </c>
      <c r="S1355" s="50" t="s">
        <v>2832</v>
      </c>
    </row>
    <row r="1356" spans="1:19" x14ac:dyDescent="0.2">
      <c r="A1356" s="51" t="s">
        <v>2484</v>
      </c>
      <c r="B1356" s="51" t="s">
        <v>1208</v>
      </c>
      <c r="C1356" s="51" t="s">
        <v>2483</v>
      </c>
      <c r="D1356" s="51" t="s">
        <v>1465</v>
      </c>
      <c r="E1356" s="51" t="s">
        <v>1464</v>
      </c>
      <c r="F1356" s="51" t="s">
        <v>1204</v>
      </c>
      <c r="G1356" s="51" t="s">
        <v>1203</v>
      </c>
      <c r="H1356" s="51" t="s">
        <v>1202</v>
      </c>
      <c r="I1356" s="51" t="s">
        <v>1201</v>
      </c>
      <c r="J1356" s="51" t="s">
        <v>2765</v>
      </c>
      <c r="K1356" s="51" t="s">
        <v>2764</v>
      </c>
      <c r="L1356" s="51" t="s">
        <v>1219</v>
      </c>
      <c r="M1356" s="51" t="s">
        <v>3188</v>
      </c>
      <c r="N1356" s="83">
        <f t="shared" si="21"/>
        <v>6589</v>
      </c>
      <c r="O1356" s="51" t="s">
        <v>1195</v>
      </c>
      <c r="P1356" s="51" t="s">
        <v>1194</v>
      </c>
      <c r="Q1356" s="51" t="s">
        <v>2761</v>
      </c>
      <c r="S1356" s="50" t="s">
        <v>3187</v>
      </c>
    </row>
    <row r="1357" spans="1:19" x14ac:dyDescent="0.2">
      <c r="A1357" s="51" t="s">
        <v>2484</v>
      </c>
      <c r="B1357" s="51" t="s">
        <v>1208</v>
      </c>
      <c r="C1357" s="51" t="s">
        <v>2483</v>
      </c>
      <c r="D1357" s="51" t="s">
        <v>1465</v>
      </c>
      <c r="E1357" s="51" t="s">
        <v>1464</v>
      </c>
      <c r="F1357" s="51" t="s">
        <v>1204</v>
      </c>
      <c r="G1357" s="51" t="s">
        <v>1203</v>
      </c>
      <c r="H1357" s="51" t="s">
        <v>1202</v>
      </c>
      <c r="I1357" s="51" t="s">
        <v>1201</v>
      </c>
      <c r="J1357" s="51" t="s">
        <v>2765</v>
      </c>
      <c r="K1357" s="51" t="s">
        <v>2764</v>
      </c>
      <c r="L1357" s="51" t="s">
        <v>1217</v>
      </c>
      <c r="M1357" s="51" t="s">
        <v>3186</v>
      </c>
      <c r="N1357" s="83">
        <f t="shared" si="21"/>
        <v>17099</v>
      </c>
      <c r="O1357" s="51" t="s">
        <v>1195</v>
      </c>
      <c r="P1357" s="51" t="s">
        <v>1194</v>
      </c>
      <c r="Q1357" s="51" t="s">
        <v>2771</v>
      </c>
      <c r="S1357" s="50" t="s">
        <v>3185</v>
      </c>
    </row>
    <row r="1358" spans="1:19" x14ac:dyDescent="0.2">
      <c r="A1358" s="51" t="s">
        <v>2484</v>
      </c>
      <c r="B1358" s="51" t="s">
        <v>1208</v>
      </c>
      <c r="C1358" s="51" t="s">
        <v>2483</v>
      </c>
      <c r="D1358" s="51" t="s">
        <v>1465</v>
      </c>
      <c r="E1358" s="51" t="s">
        <v>1464</v>
      </c>
      <c r="F1358" s="51" t="s">
        <v>1204</v>
      </c>
      <c r="G1358" s="51" t="s">
        <v>1203</v>
      </c>
      <c r="H1358" s="51" t="s">
        <v>1202</v>
      </c>
      <c r="I1358" s="51" t="s">
        <v>1201</v>
      </c>
      <c r="J1358" s="51" t="s">
        <v>2765</v>
      </c>
      <c r="K1358" s="51" t="s">
        <v>2764</v>
      </c>
      <c r="L1358" s="51" t="s">
        <v>1215</v>
      </c>
      <c r="M1358" s="51" t="s">
        <v>3184</v>
      </c>
      <c r="N1358" s="83">
        <f t="shared" si="21"/>
        <v>1394.5</v>
      </c>
      <c r="O1358" s="51" t="s">
        <v>1195</v>
      </c>
      <c r="P1358" s="51" t="s">
        <v>1194</v>
      </c>
      <c r="Q1358" s="51" t="s">
        <v>2761</v>
      </c>
      <c r="S1358" s="50" t="s">
        <v>3183</v>
      </c>
    </row>
    <row r="1359" spans="1:19" x14ac:dyDescent="0.2">
      <c r="A1359" s="51" t="s">
        <v>2484</v>
      </c>
      <c r="B1359" s="51" t="s">
        <v>1208</v>
      </c>
      <c r="C1359" s="51" t="s">
        <v>2483</v>
      </c>
      <c r="D1359" s="51" t="s">
        <v>1459</v>
      </c>
      <c r="E1359" s="51" t="s">
        <v>1458</v>
      </c>
      <c r="F1359" s="51" t="s">
        <v>1204</v>
      </c>
      <c r="G1359" s="51" t="s">
        <v>1203</v>
      </c>
      <c r="H1359" s="51" t="s">
        <v>1202</v>
      </c>
      <c r="I1359" s="51" t="s">
        <v>1201</v>
      </c>
      <c r="J1359" s="51" t="s">
        <v>2765</v>
      </c>
      <c r="K1359" s="51" t="s">
        <v>2764</v>
      </c>
      <c r="L1359" s="51" t="s">
        <v>1222</v>
      </c>
      <c r="M1359" s="51" t="s">
        <v>3182</v>
      </c>
      <c r="N1359" s="83">
        <f t="shared" si="21"/>
        <v>33699</v>
      </c>
      <c r="O1359" s="51" t="s">
        <v>1195</v>
      </c>
      <c r="P1359" s="51" t="s">
        <v>1194</v>
      </c>
      <c r="Q1359" s="51" t="s">
        <v>2771</v>
      </c>
      <c r="S1359" s="50" t="s">
        <v>3181</v>
      </c>
    </row>
    <row r="1360" spans="1:19" x14ac:dyDescent="0.2">
      <c r="A1360" s="51" t="s">
        <v>2484</v>
      </c>
      <c r="B1360" s="51" t="s">
        <v>1208</v>
      </c>
      <c r="C1360" s="51" t="s">
        <v>2483</v>
      </c>
      <c r="D1360" s="51" t="s">
        <v>1459</v>
      </c>
      <c r="E1360" s="51" t="s">
        <v>1458</v>
      </c>
      <c r="F1360" s="51" t="s">
        <v>1204</v>
      </c>
      <c r="G1360" s="51" t="s">
        <v>1203</v>
      </c>
      <c r="H1360" s="51" t="s">
        <v>1202</v>
      </c>
      <c r="I1360" s="51" t="s">
        <v>1201</v>
      </c>
      <c r="J1360" s="51" t="s">
        <v>2765</v>
      </c>
      <c r="K1360" s="51" t="s">
        <v>2764</v>
      </c>
      <c r="L1360" s="51" t="s">
        <v>1219</v>
      </c>
      <c r="M1360" s="51" t="s">
        <v>3180</v>
      </c>
      <c r="N1360" s="83">
        <f t="shared" si="21"/>
        <v>1699</v>
      </c>
      <c r="O1360" s="51" t="s">
        <v>1195</v>
      </c>
      <c r="P1360" s="51" t="s">
        <v>1194</v>
      </c>
      <c r="Q1360" s="51" t="s">
        <v>2761</v>
      </c>
      <c r="S1360" s="50" t="s">
        <v>2899</v>
      </c>
    </row>
    <row r="1361" spans="1:19" x14ac:dyDescent="0.2">
      <c r="A1361" s="51" t="s">
        <v>2484</v>
      </c>
      <c r="B1361" s="51" t="s">
        <v>1208</v>
      </c>
      <c r="C1361" s="51" t="s">
        <v>2483</v>
      </c>
      <c r="D1361" s="51" t="s">
        <v>1459</v>
      </c>
      <c r="E1361" s="51" t="s">
        <v>1458</v>
      </c>
      <c r="F1361" s="51" t="s">
        <v>1204</v>
      </c>
      <c r="G1361" s="51" t="s">
        <v>1203</v>
      </c>
      <c r="H1361" s="51" t="s">
        <v>1202</v>
      </c>
      <c r="I1361" s="51" t="s">
        <v>1201</v>
      </c>
      <c r="J1361" s="51" t="s">
        <v>2765</v>
      </c>
      <c r="K1361" s="51" t="s">
        <v>2764</v>
      </c>
      <c r="L1361" s="51" t="s">
        <v>1217</v>
      </c>
      <c r="M1361" s="51" t="s">
        <v>3179</v>
      </c>
      <c r="N1361" s="83">
        <f t="shared" si="21"/>
        <v>1996.78</v>
      </c>
      <c r="O1361" s="51" t="s">
        <v>1195</v>
      </c>
      <c r="P1361" s="51" t="s">
        <v>1194</v>
      </c>
      <c r="Q1361" s="51" t="s">
        <v>2761</v>
      </c>
      <c r="S1361" s="50" t="s">
        <v>3178</v>
      </c>
    </row>
    <row r="1362" spans="1:19" x14ac:dyDescent="0.2">
      <c r="A1362" s="51" t="s">
        <v>2484</v>
      </c>
      <c r="B1362" s="51" t="s">
        <v>1208</v>
      </c>
      <c r="C1362" s="51" t="s">
        <v>2483</v>
      </c>
      <c r="D1362" s="51" t="s">
        <v>1459</v>
      </c>
      <c r="E1362" s="51" t="s">
        <v>1458</v>
      </c>
      <c r="F1362" s="51" t="s">
        <v>1204</v>
      </c>
      <c r="G1362" s="51" t="s">
        <v>1203</v>
      </c>
      <c r="H1362" s="51" t="s">
        <v>1202</v>
      </c>
      <c r="I1362" s="51" t="s">
        <v>1201</v>
      </c>
      <c r="J1362" s="51" t="s">
        <v>2765</v>
      </c>
      <c r="K1362" s="51" t="s">
        <v>2764</v>
      </c>
      <c r="L1362" s="51" t="s">
        <v>1215</v>
      </c>
      <c r="M1362" s="51" t="s">
        <v>2947</v>
      </c>
      <c r="N1362" s="83">
        <f t="shared" si="21"/>
        <v>1940</v>
      </c>
      <c r="O1362" s="51" t="s">
        <v>1195</v>
      </c>
      <c r="P1362" s="51" t="s">
        <v>1194</v>
      </c>
      <c r="Q1362" s="51" t="s">
        <v>2761</v>
      </c>
      <c r="S1362" s="50" t="s">
        <v>3177</v>
      </c>
    </row>
    <row r="1363" spans="1:19" x14ac:dyDescent="0.2">
      <c r="A1363" s="51" t="s">
        <v>2484</v>
      </c>
      <c r="B1363" s="51" t="s">
        <v>1208</v>
      </c>
      <c r="C1363" s="51" t="s">
        <v>2483</v>
      </c>
      <c r="D1363" s="51" t="s">
        <v>1452</v>
      </c>
      <c r="E1363" s="51" t="s">
        <v>1451</v>
      </c>
      <c r="F1363" s="51" t="s">
        <v>1204</v>
      </c>
      <c r="G1363" s="51" t="s">
        <v>1203</v>
      </c>
      <c r="H1363" s="51" t="s">
        <v>1202</v>
      </c>
      <c r="I1363" s="51" t="s">
        <v>1201</v>
      </c>
      <c r="J1363" s="51" t="s">
        <v>2765</v>
      </c>
      <c r="K1363" s="51" t="s">
        <v>2764</v>
      </c>
      <c r="L1363" s="51" t="s">
        <v>1222</v>
      </c>
      <c r="M1363" s="51" t="s">
        <v>3176</v>
      </c>
      <c r="N1363" s="83">
        <f t="shared" si="21"/>
        <v>2549</v>
      </c>
      <c r="O1363" s="51" t="s">
        <v>1195</v>
      </c>
      <c r="P1363" s="51" t="s">
        <v>1194</v>
      </c>
      <c r="Q1363" s="51" t="s">
        <v>2761</v>
      </c>
      <c r="S1363" s="50" t="s">
        <v>2914</v>
      </c>
    </row>
    <row r="1364" spans="1:19" x14ac:dyDescent="0.2">
      <c r="A1364" s="51" t="s">
        <v>2484</v>
      </c>
      <c r="B1364" s="51" t="s">
        <v>1208</v>
      </c>
      <c r="C1364" s="51" t="s">
        <v>2483</v>
      </c>
      <c r="D1364" s="51" t="s">
        <v>1452</v>
      </c>
      <c r="E1364" s="51" t="s">
        <v>1451</v>
      </c>
      <c r="F1364" s="51" t="s">
        <v>1204</v>
      </c>
      <c r="G1364" s="51" t="s">
        <v>1203</v>
      </c>
      <c r="H1364" s="51" t="s">
        <v>1202</v>
      </c>
      <c r="I1364" s="51" t="s">
        <v>1201</v>
      </c>
      <c r="J1364" s="51" t="s">
        <v>2765</v>
      </c>
      <c r="K1364" s="51" t="s">
        <v>2764</v>
      </c>
      <c r="L1364" s="51" t="s">
        <v>1219</v>
      </c>
      <c r="M1364" s="51" t="s">
        <v>3175</v>
      </c>
      <c r="N1364" s="83">
        <f t="shared" si="21"/>
        <v>2199</v>
      </c>
      <c r="O1364" s="51" t="s">
        <v>1195</v>
      </c>
      <c r="P1364" s="51" t="s">
        <v>1194</v>
      </c>
      <c r="Q1364" s="51" t="s">
        <v>2761</v>
      </c>
      <c r="S1364" s="50" t="s">
        <v>2830</v>
      </c>
    </row>
    <row r="1365" spans="1:19" x14ac:dyDescent="0.2">
      <c r="A1365" s="51" t="s">
        <v>2484</v>
      </c>
      <c r="B1365" s="51" t="s">
        <v>1208</v>
      </c>
      <c r="C1365" s="51" t="s">
        <v>2483</v>
      </c>
      <c r="D1365" s="51" t="s">
        <v>1452</v>
      </c>
      <c r="E1365" s="51" t="s">
        <v>1451</v>
      </c>
      <c r="F1365" s="51" t="s">
        <v>1204</v>
      </c>
      <c r="G1365" s="51" t="s">
        <v>1203</v>
      </c>
      <c r="H1365" s="51" t="s">
        <v>1202</v>
      </c>
      <c r="I1365" s="51" t="s">
        <v>1201</v>
      </c>
      <c r="J1365" s="51" t="s">
        <v>2765</v>
      </c>
      <c r="K1365" s="51" t="s">
        <v>2764</v>
      </c>
      <c r="L1365" s="51" t="s">
        <v>1217</v>
      </c>
      <c r="M1365" s="51" t="s">
        <v>2822</v>
      </c>
      <c r="N1365" s="83">
        <f t="shared" si="21"/>
        <v>3499</v>
      </c>
      <c r="O1365" s="51" t="s">
        <v>1195</v>
      </c>
      <c r="P1365" s="51" t="s">
        <v>1194</v>
      </c>
      <c r="Q1365" s="51" t="s">
        <v>2761</v>
      </c>
      <c r="S1365" s="50" t="s">
        <v>2821</v>
      </c>
    </row>
    <row r="1366" spans="1:19" x14ac:dyDescent="0.2">
      <c r="A1366" s="51" t="s">
        <v>2484</v>
      </c>
      <c r="B1366" s="51" t="s">
        <v>1208</v>
      </c>
      <c r="C1366" s="51" t="s">
        <v>2483</v>
      </c>
      <c r="D1366" s="51" t="s">
        <v>1452</v>
      </c>
      <c r="E1366" s="51" t="s">
        <v>1451</v>
      </c>
      <c r="F1366" s="51" t="s">
        <v>1204</v>
      </c>
      <c r="G1366" s="51" t="s">
        <v>1203</v>
      </c>
      <c r="H1366" s="51" t="s">
        <v>1202</v>
      </c>
      <c r="I1366" s="51" t="s">
        <v>1201</v>
      </c>
      <c r="J1366" s="51" t="s">
        <v>2765</v>
      </c>
      <c r="K1366" s="51" t="s">
        <v>2764</v>
      </c>
      <c r="L1366" s="51" t="s">
        <v>1215</v>
      </c>
      <c r="M1366" s="51" t="s">
        <v>3174</v>
      </c>
      <c r="N1366" s="83">
        <f t="shared" si="21"/>
        <v>17707.259999999998</v>
      </c>
      <c r="O1366" s="51" t="s">
        <v>1195</v>
      </c>
      <c r="P1366" s="51" t="s">
        <v>1194</v>
      </c>
      <c r="Q1366" s="51" t="s">
        <v>2771</v>
      </c>
      <c r="S1366" s="50" t="s">
        <v>3173</v>
      </c>
    </row>
    <row r="1367" spans="1:19" x14ac:dyDescent="0.2">
      <c r="A1367" s="51" t="s">
        <v>2484</v>
      </c>
      <c r="B1367" s="51" t="s">
        <v>1208</v>
      </c>
      <c r="C1367" s="51" t="s">
        <v>2483</v>
      </c>
      <c r="D1367" s="51" t="s">
        <v>1443</v>
      </c>
      <c r="E1367" s="51" t="s">
        <v>1442</v>
      </c>
      <c r="F1367" s="51" t="s">
        <v>1204</v>
      </c>
      <c r="G1367" s="51" t="s">
        <v>1203</v>
      </c>
      <c r="H1367" s="51" t="s">
        <v>1202</v>
      </c>
      <c r="I1367" s="51" t="s">
        <v>1201</v>
      </c>
      <c r="J1367" s="51" t="s">
        <v>2765</v>
      </c>
      <c r="K1367" s="51" t="s">
        <v>2764</v>
      </c>
      <c r="L1367" s="51" t="s">
        <v>1222</v>
      </c>
      <c r="M1367" s="51" t="s">
        <v>2940</v>
      </c>
      <c r="N1367" s="83">
        <f t="shared" si="21"/>
        <v>1553</v>
      </c>
      <c r="O1367" s="51" t="s">
        <v>1195</v>
      </c>
      <c r="P1367" s="51" t="s">
        <v>1194</v>
      </c>
      <c r="Q1367" s="51" t="s">
        <v>2761</v>
      </c>
      <c r="S1367" s="50" t="s">
        <v>3080</v>
      </c>
    </row>
    <row r="1368" spans="1:19" x14ac:dyDescent="0.2">
      <c r="A1368" s="51" t="s">
        <v>2484</v>
      </c>
      <c r="B1368" s="51" t="s">
        <v>1208</v>
      </c>
      <c r="C1368" s="51" t="s">
        <v>2483</v>
      </c>
      <c r="D1368" s="51" t="s">
        <v>1443</v>
      </c>
      <c r="E1368" s="51" t="s">
        <v>1442</v>
      </c>
      <c r="F1368" s="51" t="s">
        <v>1204</v>
      </c>
      <c r="G1368" s="51" t="s">
        <v>1203</v>
      </c>
      <c r="H1368" s="51" t="s">
        <v>1202</v>
      </c>
      <c r="I1368" s="51" t="s">
        <v>1201</v>
      </c>
      <c r="J1368" s="51" t="s">
        <v>2765</v>
      </c>
      <c r="K1368" s="51" t="s">
        <v>2764</v>
      </c>
      <c r="L1368" s="51" t="s">
        <v>1219</v>
      </c>
      <c r="M1368" s="51" t="s">
        <v>2938</v>
      </c>
      <c r="N1368" s="83">
        <f t="shared" si="21"/>
        <v>1699</v>
      </c>
      <c r="O1368" s="51" t="s">
        <v>1195</v>
      </c>
      <c r="P1368" s="51" t="s">
        <v>1194</v>
      </c>
      <c r="Q1368" s="51" t="s">
        <v>2761</v>
      </c>
      <c r="S1368" s="50" t="s">
        <v>2899</v>
      </c>
    </row>
    <row r="1369" spans="1:19" x14ac:dyDescent="0.2">
      <c r="A1369" s="51" t="s">
        <v>2484</v>
      </c>
      <c r="B1369" s="51" t="s">
        <v>1208</v>
      </c>
      <c r="C1369" s="51" t="s">
        <v>2483</v>
      </c>
      <c r="D1369" s="51" t="s">
        <v>1443</v>
      </c>
      <c r="E1369" s="51" t="s">
        <v>1442</v>
      </c>
      <c r="F1369" s="51" t="s">
        <v>1204</v>
      </c>
      <c r="G1369" s="51" t="s">
        <v>1203</v>
      </c>
      <c r="H1369" s="51" t="s">
        <v>1202</v>
      </c>
      <c r="I1369" s="51" t="s">
        <v>1201</v>
      </c>
      <c r="J1369" s="51" t="s">
        <v>2765</v>
      </c>
      <c r="K1369" s="51" t="s">
        <v>2764</v>
      </c>
      <c r="L1369" s="51" t="s">
        <v>1217</v>
      </c>
      <c r="M1369" s="51" t="s">
        <v>3172</v>
      </c>
      <c r="N1369" s="83">
        <f t="shared" si="21"/>
        <v>2599</v>
      </c>
      <c r="O1369" s="51" t="s">
        <v>1195</v>
      </c>
      <c r="P1369" s="51" t="s">
        <v>1194</v>
      </c>
      <c r="Q1369" s="51" t="s">
        <v>2761</v>
      </c>
      <c r="S1369" s="50" t="s">
        <v>2840</v>
      </c>
    </row>
    <row r="1370" spans="1:19" x14ac:dyDescent="0.2">
      <c r="A1370" s="51" t="s">
        <v>2484</v>
      </c>
      <c r="B1370" s="51" t="s">
        <v>1208</v>
      </c>
      <c r="C1370" s="51" t="s">
        <v>2483</v>
      </c>
      <c r="D1370" s="51" t="s">
        <v>1443</v>
      </c>
      <c r="E1370" s="51" t="s">
        <v>1442</v>
      </c>
      <c r="F1370" s="51" t="s">
        <v>1204</v>
      </c>
      <c r="G1370" s="51" t="s">
        <v>1203</v>
      </c>
      <c r="H1370" s="51" t="s">
        <v>1202</v>
      </c>
      <c r="I1370" s="51" t="s">
        <v>1201</v>
      </c>
      <c r="J1370" s="51" t="s">
        <v>2765</v>
      </c>
      <c r="K1370" s="51" t="s">
        <v>2764</v>
      </c>
      <c r="L1370" s="51" t="s">
        <v>1215</v>
      </c>
      <c r="M1370" s="51" t="s">
        <v>3171</v>
      </c>
      <c r="N1370" s="83">
        <f t="shared" si="21"/>
        <v>2499</v>
      </c>
      <c r="O1370" s="51" t="s">
        <v>1195</v>
      </c>
      <c r="P1370" s="51" t="s">
        <v>1194</v>
      </c>
      <c r="Q1370" s="51" t="s">
        <v>2761</v>
      </c>
      <c r="S1370" s="50" t="s">
        <v>2934</v>
      </c>
    </row>
    <row r="1371" spans="1:19" x14ac:dyDescent="0.2">
      <c r="A1371" s="51" t="s">
        <v>2484</v>
      </c>
      <c r="B1371" s="51" t="s">
        <v>1208</v>
      </c>
      <c r="C1371" s="51" t="s">
        <v>2483</v>
      </c>
      <c r="D1371" s="51" t="s">
        <v>1436</v>
      </c>
      <c r="E1371" s="51" t="s">
        <v>1435</v>
      </c>
      <c r="F1371" s="51" t="s">
        <v>1204</v>
      </c>
      <c r="G1371" s="51" t="s">
        <v>1203</v>
      </c>
      <c r="H1371" s="51" t="s">
        <v>1202</v>
      </c>
      <c r="I1371" s="51" t="s">
        <v>1201</v>
      </c>
      <c r="J1371" s="51" t="s">
        <v>2765</v>
      </c>
      <c r="K1371" s="51" t="s">
        <v>2764</v>
      </c>
      <c r="L1371" s="51" t="s">
        <v>1222</v>
      </c>
      <c r="M1371" s="51" t="s">
        <v>2933</v>
      </c>
      <c r="N1371" s="83">
        <f t="shared" si="21"/>
        <v>1200</v>
      </c>
      <c r="O1371" s="51" t="s">
        <v>1195</v>
      </c>
      <c r="P1371" s="51" t="s">
        <v>1194</v>
      </c>
      <c r="Q1371" s="51" t="s">
        <v>2761</v>
      </c>
      <c r="S1371" s="50" t="s">
        <v>2932</v>
      </c>
    </row>
    <row r="1372" spans="1:19" x14ac:dyDescent="0.2">
      <c r="A1372" s="51" t="s">
        <v>2484</v>
      </c>
      <c r="B1372" s="51" t="s">
        <v>1208</v>
      </c>
      <c r="C1372" s="51" t="s">
        <v>2483</v>
      </c>
      <c r="D1372" s="51" t="s">
        <v>1436</v>
      </c>
      <c r="E1372" s="51" t="s">
        <v>1435</v>
      </c>
      <c r="F1372" s="51" t="s">
        <v>1204</v>
      </c>
      <c r="G1372" s="51" t="s">
        <v>1203</v>
      </c>
      <c r="H1372" s="51" t="s">
        <v>1202</v>
      </c>
      <c r="I1372" s="51" t="s">
        <v>1201</v>
      </c>
      <c r="J1372" s="51" t="s">
        <v>2765</v>
      </c>
      <c r="K1372" s="51" t="s">
        <v>2764</v>
      </c>
      <c r="L1372" s="51" t="s">
        <v>1219</v>
      </c>
      <c r="M1372" s="51" t="s">
        <v>3170</v>
      </c>
      <c r="N1372" s="83">
        <f t="shared" si="21"/>
        <v>12599</v>
      </c>
      <c r="O1372" s="51" t="s">
        <v>1195</v>
      </c>
      <c r="P1372" s="51" t="s">
        <v>1194</v>
      </c>
      <c r="Q1372" s="51" t="s">
        <v>2771</v>
      </c>
      <c r="S1372" s="50" t="s">
        <v>3169</v>
      </c>
    </row>
    <row r="1373" spans="1:19" x14ac:dyDescent="0.2">
      <c r="A1373" s="51" t="s">
        <v>2484</v>
      </c>
      <c r="B1373" s="51" t="s">
        <v>1208</v>
      </c>
      <c r="C1373" s="51" t="s">
        <v>2483</v>
      </c>
      <c r="D1373" s="51" t="s">
        <v>1436</v>
      </c>
      <c r="E1373" s="51" t="s">
        <v>1435</v>
      </c>
      <c r="F1373" s="51" t="s">
        <v>1204</v>
      </c>
      <c r="G1373" s="51" t="s">
        <v>1203</v>
      </c>
      <c r="H1373" s="51" t="s">
        <v>1202</v>
      </c>
      <c r="I1373" s="51" t="s">
        <v>1201</v>
      </c>
      <c r="J1373" s="51" t="s">
        <v>2765</v>
      </c>
      <c r="K1373" s="51" t="s">
        <v>2764</v>
      </c>
      <c r="L1373" s="51" t="s">
        <v>1217</v>
      </c>
      <c r="M1373" s="51" t="s">
        <v>3168</v>
      </c>
      <c r="N1373" s="83">
        <f t="shared" si="21"/>
        <v>2198</v>
      </c>
      <c r="O1373" s="51" t="s">
        <v>1195</v>
      </c>
      <c r="P1373" s="51" t="s">
        <v>1194</v>
      </c>
      <c r="Q1373" s="51" t="s">
        <v>2761</v>
      </c>
      <c r="S1373" s="50" t="s">
        <v>2795</v>
      </c>
    </row>
    <row r="1374" spans="1:19" x14ac:dyDescent="0.2">
      <c r="A1374" s="51" t="s">
        <v>2484</v>
      </c>
      <c r="B1374" s="51" t="s">
        <v>1208</v>
      </c>
      <c r="C1374" s="51" t="s">
        <v>2483</v>
      </c>
      <c r="D1374" s="51" t="s">
        <v>1436</v>
      </c>
      <c r="E1374" s="51" t="s">
        <v>1435</v>
      </c>
      <c r="F1374" s="51" t="s">
        <v>1204</v>
      </c>
      <c r="G1374" s="51" t="s">
        <v>1203</v>
      </c>
      <c r="H1374" s="51" t="s">
        <v>1202</v>
      </c>
      <c r="I1374" s="51" t="s">
        <v>1201</v>
      </c>
      <c r="J1374" s="51" t="s">
        <v>2765</v>
      </c>
      <c r="K1374" s="51" t="s">
        <v>2764</v>
      </c>
      <c r="L1374" s="51" t="s">
        <v>1215</v>
      </c>
      <c r="M1374" s="51" t="s">
        <v>3167</v>
      </c>
      <c r="N1374" s="83">
        <f t="shared" si="21"/>
        <v>3499</v>
      </c>
      <c r="O1374" s="51" t="s">
        <v>1195</v>
      </c>
      <c r="P1374" s="51" t="s">
        <v>1194</v>
      </c>
      <c r="Q1374" s="51" t="s">
        <v>2761</v>
      </c>
      <c r="S1374" s="50" t="s">
        <v>2821</v>
      </c>
    </row>
    <row r="1375" spans="1:19" x14ac:dyDescent="0.2">
      <c r="A1375" s="51" t="s">
        <v>2484</v>
      </c>
      <c r="B1375" s="51" t="s">
        <v>1208</v>
      </c>
      <c r="C1375" s="51" t="s">
        <v>2483</v>
      </c>
      <c r="D1375" s="51" t="s">
        <v>1430</v>
      </c>
      <c r="E1375" s="51" t="s">
        <v>1429</v>
      </c>
      <c r="F1375" s="51" t="s">
        <v>1204</v>
      </c>
      <c r="G1375" s="51" t="s">
        <v>1203</v>
      </c>
      <c r="H1375" s="51" t="s">
        <v>1202</v>
      </c>
      <c r="I1375" s="51" t="s">
        <v>1201</v>
      </c>
      <c r="J1375" s="51" t="s">
        <v>2765</v>
      </c>
      <c r="K1375" s="51" t="s">
        <v>2764</v>
      </c>
      <c r="L1375" s="51" t="s">
        <v>1222</v>
      </c>
      <c r="M1375" s="51" t="s">
        <v>3166</v>
      </c>
      <c r="N1375" s="83">
        <f t="shared" si="21"/>
        <v>1799</v>
      </c>
      <c r="O1375" s="51" t="s">
        <v>1195</v>
      </c>
      <c r="P1375" s="51" t="s">
        <v>1194</v>
      </c>
      <c r="Q1375" s="51" t="s">
        <v>2761</v>
      </c>
      <c r="S1375" s="50" t="s">
        <v>2832</v>
      </c>
    </row>
    <row r="1376" spans="1:19" x14ac:dyDescent="0.2">
      <c r="A1376" s="51" t="s">
        <v>2484</v>
      </c>
      <c r="B1376" s="51" t="s">
        <v>1208</v>
      </c>
      <c r="C1376" s="51" t="s">
        <v>2483</v>
      </c>
      <c r="D1376" s="51" t="s">
        <v>1430</v>
      </c>
      <c r="E1376" s="51" t="s">
        <v>1429</v>
      </c>
      <c r="F1376" s="51" t="s">
        <v>1204</v>
      </c>
      <c r="G1376" s="51" t="s">
        <v>1203</v>
      </c>
      <c r="H1376" s="51" t="s">
        <v>1202</v>
      </c>
      <c r="I1376" s="51" t="s">
        <v>1201</v>
      </c>
      <c r="J1376" s="51" t="s">
        <v>2765</v>
      </c>
      <c r="K1376" s="51" t="s">
        <v>2764</v>
      </c>
      <c r="L1376" s="51" t="s">
        <v>1219</v>
      </c>
      <c r="M1376" s="51" t="s">
        <v>2925</v>
      </c>
      <c r="N1376" s="83">
        <f t="shared" si="21"/>
        <v>1299</v>
      </c>
      <c r="O1376" s="51" t="s">
        <v>1195</v>
      </c>
      <c r="P1376" s="51" t="s">
        <v>1194</v>
      </c>
      <c r="Q1376" s="51" t="s">
        <v>2761</v>
      </c>
      <c r="S1376" s="50" t="s">
        <v>2924</v>
      </c>
    </row>
    <row r="1377" spans="1:19" x14ac:dyDescent="0.2">
      <c r="A1377" s="51" t="s">
        <v>2484</v>
      </c>
      <c r="B1377" s="51" t="s">
        <v>1208</v>
      </c>
      <c r="C1377" s="51" t="s">
        <v>2483</v>
      </c>
      <c r="D1377" s="51" t="s">
        <v>1430</v>
      </c>
      <c r="E1377" s="51" t="s">
        <v>1429</v>
      </c>
      <c r="F1377" s="51" t="s">
        <v>1204</v>
      </c>
      <c r="G1377" s="51" t="s">
        <v>1203</v>
      </c>
      <c r="H1377" s="51" t="s">
        <v>1202</v>
      </c>
      <c r="I1377" s="51" t="s">
        <v>1201</v>
      </c>
      <c r="J1377" s="51" t="s">
        <v>2765</v>
      </c>
      <c r="K1377" s="51" t="s">
        <v>2764</v>
      </c>
      <c r="L1377" s="51" t="s">
        <v>1217</v>
      </c>
      <c r="M1377" s="51" t="s">
        <v>3165</v>
      </c>
      <c r="N1377" s="83">
        <f t="shared" si="21"/>
        <v>15999</v>
      </c>
      <c r="O1377" s="51" t="s">
        <v>1195</v>
      </c>
      <c r="P1377" s="51" t="s">
        <v>1194</v>
      </c>
      <c r="Q1377" s="51" t="s">
        <v>2771</v>
      </c>
      <c r="S1377" s="50" t="s">
        <v>3164</v>
      </c>
    </row>
    <row r="1378" spans="1:19" x14ac:dyDescent="0.2">
      <c r="A1378" s="51" t="s">
        <v>2484</v>
      </c>
      <c r="B1378" s="51" t="s">
        <v>1208</v>
      </c>
      <c r="C1378" s="51" t="s">
        <v>2483</v>
      </c>
      <c r="D1378" s="51" t="s">
        <v>1430</v>
      </c>
      <c r="E1378" s="51" t="s">
        <v>1429</v>
      </c>
      <c r="F1378" s="51" t="s">
        <v>1204</v>
      </c>
      <c r="G1378" s="51" t="s">
        <v>1203</v>
      </c>
      <c r="H1378" s="51" t="s">
        <v>1202</v>
      </c>
      <c r="I1378" s="51" t="s">
        <v>1201</v>
      </c>
      <c r="J1378" s="51" t="s">
        <v>2765</v>
      </c>
      <c r="K1378" s="51" t="s">
        <v>2764</v>
      </c>
      <c r="L1378" s="51" t="s">
        <v>1215</v>
      </c>
      <c r="M1378" s="51" t="s">
        <v>3163</v>
      </c>
      <c r="N1378" s="83">
        <f t="shared" si="21"/>
        <v>2499</v>
      </c>
      <c r="O1378" s="51" t="s">
        <v>1195</v>
      </c>
      <c r="P1378" s="51" t="s">
        <v>1194</v>
      </c>
      <c r="Q1378" s="51" t="s">
        <v>2761</v>
      </c>
      <c r="S1378" s="50" t="s">
        <v>2934</v>
      </c>
    </row>
    <row r="1379" spans="1:19" x14ac:dyDescent="0.2">
      <c r="A1379" s="51" t="s">
        <v>2484</v>
      </c>
      <c r="B1379" s="51" t="s">
        <v>1208</v>
      </c>
      <c r="C1379" s="51" t="s">
        <v>2483</v>
      </c>
      <c r="D1379" s="51" t="s">
        <v>1425</v>
      </c>
      <c r="E1379" s="51" t="s">
        <v>1424</v>
      </c>
      <c r="F1379" s="51" t="s">
        <v>1204</v>
      </c>
      <c r="G1379" s="51" t="s">
        <v>1203</v>
      </c>
      <c r="H1379" s="51" t="s">
        <v>1202</v>
      </c>
      <c r="I1379" s="51" t="s">
        <v>1201</v>
      </c>
      <c r="J1379" s="51" t="s">
        <v>2765</v>
      </c>
      <c r="K1379" s="51" t="s">
        <v>2764</v>
      </c>
      <c r="L1379" s="51" t="s">
        <v>1222</v>
      </c>
      <c r="M1379" s="51" t="s">
        <v>3162</v>
      </c>
      <c r="N1379" s="83">
        <f t="shared" si="21"/>
        <v>2799.01</v>
      </c>
      <c r="O1379" s="51" t="s">
        <v>1195</v>
      </c>
      <c r="P1379" s="51" t="s">
        <v>1194</v>
      </c>
      <c r="Q1379" s="51" t="s">
        <v>2761</v>
      </c>
      <c r="S1379" s="50" t="s">
        <v>2918</v>
      </c>
    </row>
    <row r="1380" spans="1:19" x14ac:dyDescent="0.2">
      <c r="A1380" s="51" t="s">
        <v>2484</v>
      </c>
      <c r="B1380" s="51" t="s">
        <v>1208</v>
      </c>
      <c r="C1380" s="51" t="s">
        <v>2483</v>
      </c>
      <c r="D1380" s="51" t="s">
        <v>1425</v>
      </c>
      <c r="E1380" s="51" t="s">
        <v>1424</v>
      </c>
      <c r="F1380" s="51" t="s">
        <v>1204</v>
      </c>
      <c r="G1380" s="51" t="s">
        <v>1203</v>
      </c>
      <c r="H1380" s="51" t="s">
        <v>1202</v>
      </c>
      <c r="I1380" s="51" t="s">
        <v>1201</v>
      </c>
      <c r="J1380" s="51" t="s">
        <v>2765</v>
      </c>
      <c r="K1380" s="51" t="s">
        <v>2764</v>
      </c>
      <c r="L1380" s="51" t="s">
        <v>1219</v>
      </c>
      <c r="M1380" s="51" t="s">
        <v>3161</v>
      </c>
      <c r="N1380" s="83">
        <f t="shared" si="21"/>
        <v>24499</v>
      </c>
      <c r="O1380" s="51" t="s">
        <v>1195</v>
      </c>
      <c r="P1380" s="51" t="s">
        <v>1194</v>
      </c>
      <c r="Q1380" s="51" t="s">
        <v>2771</v>
      </c>
      <c r="S1380" s="50" t="s">
        <v>3160</v>
      </c>
    </row>
    <row r="1381" spans="1:19" x14ac:dyDescent="0.2">
      <c r="A1381" s="51" t="s">
        <v>2484</v>
      </c>
      <c r="B1381" s="51" t="s">
        <v>1208</v>
      </c>
      <c r="C1381" s="51" t="s">
        <v>2483</v>
      </c>
      <c r="D1381" s="51" t="s">
        <v>1425</v>
      </c>
      <c r="E1381" s="51" t="s">
        <v>1424</v>
      </c>
      <c r="F1381" s="51" t="s">
        <v>1204</v>
      </c>
      <c r="G1381" s="51" t="s">
        <v>1203</v>
      </c>
      <c r="H1381" s="51" t="s">
        <v>1202</v>
      </c>
      <c r="I1381" s="51" t="s">
        <v>1201</v>
      </c>
      <c r="J1381" s="51" t="s">
        <v>2765</v>
      </c>
      <c r="K1381" s="51" t="s">
        <v>2764</v>
      </c>
      <c r="L1381" s="51" t="s">
        <v>1217</v>
      </c>
      <c r="M1381" s="51" t="s">
        <v>2915</v>
      </c>
      <c r="N1381" s="83">
        <f t="shared" si="21"/>
        <v>2699</v>
      </c>
      <c r="O1381" s="51" t="s">
        <v>1195</v>
      </c>
      <c r="P1381" s="51" t="s">
        <v>1194</v>
      </c>
      <c r="Q1381" s="51" t="s">
        <v>2761</v>
      </c>
      <c r="S1381" s="50" t="s">
        <v>3140</v>
      </c>
    </row>
    <row r="1382" spans="1:19" x14ac:dyDescent="0.2">
      <c r="A1382" s="51" t="s">
        <v>2484</v>
      </c>
      <c r="B1382" s="51" t="s">
        <v>1208</v>
      </c>
      <c r="C1382" s="51" t="s">
        <v>2483</v>
      </c>
      <c r="D1382" s="51" t="s">
        <v>1425</v>
      </c>
      <c r="E1382" s="51" t="s">
        <v>1424</v>
      </c>
      <c r="F1382" s="51" t="s">
        <v>1204</v>
      </c>
      <c r="G1382" s="51" t="s">
        <v>1203</v>
      </c>
      <c r="H1382" s="51" t="s">
        <v>1202</v>
      </c>
      <c r="I1382" s="51" t="s">
        <v>1201</v>
      </c>
      <c r="J1382" s="51" t="s">
        <v>2765</v>
      </c>
      <c r="K1382" s="51" t="s">
        <v>2764</v>
      </c>
      <c r="L1382" s="51" t="s">
        <v>1215</v>
      </c>
      <c r="M1382" s="51" t="s">
        <v>3159</v>
      </c>
      <c r="N1382" s="83">
        <f t="shared" si="21"/>
        <v>2499</v>
      </c>
      <c r="O1382" s="51" t="s">
        <v>1195</v>
      </c>
      <c r="P1382" s="51" t="s">
        <v>1194</v>
      </c>
      <c r="Q1382" s="51" t="s">
        <v>2761</v>
      </c>
      <c r="S1382" s="50" t="s">
        <v>2934</v>
      </c>
    </row>
    <row r="1383" spans="1:19" x14ac:dyDescent="0.2">
      <c r="A1383" s="51" t="s">
        <v>2484</v>
      </c>
      <c r="B1383" s="51" t="s">
        <v>1208</v>
      </c>
      <c r="C1383" s="51" t="s">
        <v>2483</v>
      </c>
      <c r="D1383" s="51" t="s">
        <v>1417</v>
      </c>
      <c r="E1383" s="51" t="s">
        <v>1416</v>
      </c>
      <c r="F1383" s="51" t="s">
        <v>1204</v>
      </c>
      <c r="G1383" s="51" t="s">
        <v>1203</v>
      </c>
      <c r="H1383" s="51" t="s">
        <v>1202</v>
      </c>
      <c r="I1383" s="51" t="s">
        <v>1201</v>
      </c>
      <c r="J1383" s="51" t="s">
        <v>2765</v>
      </c>
      <c r="K1383" s="51" t="s">
        <v>2764</v>
      </c>
      <c r="L1383" s="51" t="s">
        <v>1222</v>
      </c>
      <c r="M1383" s="51" t="s">
        <v>2911</v>
      </c>
      <c r="N1383" s="83">
        <f t="shared" si="21"/>
        <v>17998.990000000002</v>
      </c>
      <c r="O1383" s="51" t="s">
        <v>1195</v>
      </c>
      <c r="P1383" s="51" t="s">
        <v>1194</v>
      </c>
      <c r="Q1383" s="51" t="s">
        <v>2771</v>
      </c>
      <c r="S1383" s="50" t="s">
        <v>3158</v>
      </c>
    </row>
    <row r="1384" spans="1:19" x14ac:dyDescent="0.2">
      <c r="A1384" s="51" t="s">
        <v>2484</v>
      </c>
      <c r="B1384" s="51" t="s">
        <v>1208</v>
      </c>
      <c r="C1384" s="51" t="s">
        <v>2483</v>
      </c>
      <c r="D1384" s="51" t="s">
        <v>1417</v>
      </c>
      <c r="E1384" s="51" t="s">
        <v>1416</v>
      </c>
      <c r="F1384" s="51" t="s">
        <v>1204</v>
      </c>
      <c r="G1384" s="51" t="s">
        <v>1203</v>
      </c>
      <c r="H1384" s="51" t="s">
        <v>1202</v>
      </c>
      <c r="I1384" s="51" t="s">
        <v>1201</v>
      </c>
      <c r="J1384" s="51" t="s">
        <v>2765</v>
      </c>
      <c r="K1384" s="51" t="s">
        <v>2764</v>
      </c>
      <c r="L1384" s="51" t="s">
        <v>1219</v>
      </c>
      <c r="M1384" s="51" t="s">
        <v>2909</v>
      </c>
      <c r="N1384" s="83">
        <f t="shared" si="21"/>
        <v>1999</v>
      </c>
      <c r="O1384" s="51" t="s">
        <v>1195</v>
      </c>
      <c r="P1384" s="51" t="s">
        <v>1194</v>
      </c>
      <c r="Q1384" s="51" t="s">
        <v>2761</v>
      </c>
      <c r="S1384" s="50" t="s">
        <v>2787</v>
      </c>
    </row>
    <row r="1385" spans="1:19" x14ac:dyDescent="0.2">
      <c r="A1385" s="51" t="s">
        <v>2484</v>
      </c>
      <c r="B1385" s="51" t="s">
        <v>1208</v>
      </c>
      <c r="C1385" s="51" t="s">
        <v>2483</v>
      </c>
      <c r="D1385" s="51" t="s">
        <v>1417</v>
      </c>
      <c r="E1385" s="51" t="s">
        <v>1416</v>
      </c>
      <c r="F1385" s="51" t="s">
        <v>1204</v>
      </c>
      <c r="G1385" s="51" t="s">
        <v>1203</v>
      </c>
      <c r="H1385" s="51" t="s">
        <v>1202</v>
      </c>
      <c r="I1385" s="51" t="s">
        <v>1201</v>
      </c>
      <c r="J1385" s="51" t="s">
        <v>2765</v>
      </c>
      <c r="K1385" s="51" t="s">
        <v>2764</v>
      </c>
      <c r="L1385" s="51" t="s">
        <v>1217</v>
      </c>
      <c r="M1385" s="51" t="s">
        <v>3157</v>
      </c>
      <c r="N1385" s="83">
        <f t="shared" si="21"/>
        <v>1490</v>
      </c>
      <c r="O1385" s="51" t="s">
        <v>1195</v>
      </c>
      <c r="P1385" s="51" t="s">
        <v>1194</v>
      </c>
      <c r="Q1385" s="51" t="s">
        <v>2761</v>
      </c>
      <c r="S1385" s="50" t="s">
        <v>2952</v>
      </c>
    </row>
    <row r="1386" spans="1:19" x14ac:dyDescent="0.2">
      <c r="A1386" s="51" t="s">
        <v>2484</v>
      </c>
      <c r="B1386" s="51" t="s">
        <v>1208</v>
      </c>
      <c r="C1386" s="51" t="s">
        <v>2483</v>
      </c>
      <c r="D1386" s="51" t="s">
        <v>1417</v>
      </c>
      <c r="E1386" s="51" t="s">
        <v>1416</v>
      </c>
      <c r="F1386" s="51" t="s">
        <v>1204</v>
      </c>
      <c r="G1386" s="51" t="s">
        <v>1203</v>
      </c>
      <c r="H1386" s="51" t="s">
        <v>1202</v>
      </c>
      <c r="I1386" s="51" t="s">
        <v>1201</v>
      </c>
      <c r="J1386" s="51" t="s">
        <v>2765</v>
      </c>
      <c r="K1386" s="51" t="s">
        <v>2764</v>
      </c>
      <c r="L1386" s="51" t="s">
        <v>1215</v>
      </c>
      <c r="M1386" s="51" t="s">
        <v>2906</v>
      </c>
      <c r="N1386" s="83">
        <f t="shared" si="21"/>
        <v>2399</v>
      </c>
      <c r="O1386" s="51" t="s">
        <v>1195</v>
      </c>
      <c r="P1386" s="51" t="s">
        <v>1194</v>
      </c>
      <c r="Q1386" s="51" t="s">
        <v>2761</v>
      </c>
      <c r="S1386" s="50" t="s">
        <v>3046</v>
      </c>
    </row>
    <row r="1387" spans="1:19" x14ac:dyDescent="0.2">
      <c r="A1387" s="51" t="s">
        <v>2484</v>
      </c>
      <c r="B1387" s="51" t="s">
        <v>1208</v>
      </c>
      <c r="C1387" s="51" t="s">
        <v>2483</v>
      </c>
      <c r="D1387" s="51" t="s">
        <v>1405</v>
      </c>
      <c r="E1387" s="51" t="s">
        <v>1404</v>
      </c>
      <c r="F1387" s="51" t="s">
        <v>1204</v>
      </c>
      <c r="G1387" s="51" t="s">
        <v>1203</v>
      </c>
      <c r="H1387" s="51" t="s">
        <v>1202</v>
      </c>
      <c r="I1387" s="51" t="s">
        <v>1201</v>
      </c>
      <c r="J1387" s="51" t="s">
        <v>2765</v>
      </c>
      <c r="K1387" s="51" t="s">
        <v>2764</v>
      </c>
      <c r="L1387" s="51" t="s">
        <v>1222</v>
      </c>
      <c r="M1387" s="51" t="s">
        <v>3156</v>
      </c>
      <c r="N1387" s="83">
        <f t="shared" si="21"/>
        <v>15790</v>
      </c>
      <c r="O1387" s="51" t="s">
        <v>1195</v>
      </c>
      <c r="P1387" s="51" t="s">
        <v>1194</v>
      </c>
      <c r="Q1387" s="51" t="s">
        <v>2771</v>
      </c>
      <c r="S1387" s="50" t="s">
        <v>3155</v>
      </c>
    </row>
    <row r="1388" spans="1:19" x14ac:dyDescent="0.2">
      <c r="A1388" s="51" t="s">
        <v>2484</v>
      </c>
      <c r="B1388" s="51" t="s">
        <v>1208</v>
      </c>
      <c r="C1388" s="51" t="s">
        <v>2483</v>
      </c>
      <c r="D1388" s="51" t="s">
        <v>1405</v>
      </c>
      <c r="E1388" s="51" t="s">
        <v>1404</v>
      </c>
      <c r="F1388" s="51" t="s">
        <v>1204</v>
      </c>
      <c r="G1388" s="51" t="s">
        <v>1203</v>
      </c>
      <c r="H1388" s="51" t="s">
        <v>1202</v>
      </c>
      <c r="I1388" s="51" t="s">
        <v>1201</v>
      </c>
      <c r="J1388" s="51" t="s">
        <v>2765</v>
      </c>
      <c r="K1388" s="51" t="s">
        <v>2764</v>
      </c>
      <c r="L1388" s="51" t="s">
        <v>1219</v>
      </c>
      <c r="M1388" s="51" t="s">
        <v>3154</v>
      </c>
      <c r="N1388" s="83">
        <f t="shared" si="21"/>
        <v>25000</v>
      </c>
      <c r="O1388" s="51" t="s">
        <v>1195</v>
      </c>
      <c r="P1388" s="51" t="s">
        <v>1194</v>
      </c>
      <c r="Q1388" s="51" t="s">
        <v>2771</v>
      </c>
      <c r="S1388" s="50" t="s">
        <v>3153</v>
      </c>
    </row>
    <row r="1389" spans="1:19" x14ac:dyDescent="0.2">
      <c r="A1389" s="51" t="s">
        <v>2484</v>
      </c>
      <c r="B1389" s="51" t="s">
        <v>1208</v>
      </c>
      <c r="C1389" s="51" t="s">
        <v>2483</v>
      </c>
      <c r="D1389" s="51" t="s">
        <v>1405</v>
      </c>
      <c r="E1389" s="51" t="s">
        <v>1404</v>
      </c>
      <c r="F1389" s="51" t="s">
        <v>1204</v>
      </c>
      <c r="G1389" s="51" t="s">
        <v>1203</v>
      </c>
      <c r="H1389" s="51" t="s">
        <v>1202</v>
      </c>
      <c r="I1389" s="51" t="s">
        <v>1201</v>
      </c>
      <c r="J1389" s="51" t="s">
        <v>2765</v>
      </c>
      <c r="K1389" s="51" t="s">
        <v>2764</v>
      </c>
      <c r="L1389" s="51" t="s">
        <v>1217</v>
      </c>
      <c r="M1389" s="51" t="s">
        <v>3152</v>
      </c>
      <c r="N1389" s="83">
        <f t="shared" si="21"/>
        <v>2149</v>
      </c>
      <c r="O1389" s="51" t="s">
        <v>1195</v>
      </c>
      <c r="P1389" s="51" t="s">
        <v>1194</v>
      </c>
      <c r="Q1389" s="51" t="s">
        <v>2761</v>
      </c>
      <c r="S1389" s="50" t="s">
        <v>3151</v>
      </c>
    </row>
    <row r="1390" spans="1:19" x14ac:dyDescent="0.2">
      <c r="A1390" s="51" t="s">
        <v>2484</v>
      </c>
      <c r="B1390" s="51" t="s">
        <v>1208</v>
      </c>
      <c r="C1390" s="51" t="s">
        <v>2483</v>
      </c>
      <c r="D1390" s="51" t="s">
        <v>1405</v>
      </c>
      <c r="E1390" s="51" t="s">
        <v>1404</v>
      </c>
      <c r="F1390" s="51" t="s">
        <v>1204</v>
      </c>
      <c r="G1390" s="51" t="s">
        <v>1203</v>
      </c>
      <c r="H1390" s="51" t="s">
        <v>1202</v>
      </c>
      <c r="I1390" s="51" t="s">
        <v>1201</v>
      </c>
      <c r="J1390" s="51" t="s">
        <v>2765</v>
      </c>
      <c r="K1390" s="51" t="s">
        <v>2764</v>
      </c>
      <c r="L1390" s="51" t="s">
        <v>1215</v>
      </c>
      <c r="M1390" s="51" t="s">
        <v>3150</v>
      </c>
      <c r="N1390" s="83">
        <f t="shared" si="21"/>
        <v>1575</v>
      </c>
      <c r="O1390" s="51" t="s">
        <v>1195</v>
      </c>
      <c r="P1390" s="51" t="s">
        <v>1194</v>
      </c>
      <c r="Q1390" s="51" t="s">
        <v>2761</v>
      </c>
      <c r="S1390" s="50" t="s">
        <v>3149</v>
      </c>
    </row>
    <row r="1391" spans="1:19" x14ac:dyDescent="0.2">
      <c r="A1391" s="51" t="s">
        <v>2484</v>
      </c>
      <c r="B1391" s="51" t="s">
        <v>1208</v>
      </c>
      <c r="C1391" s="51" t="s">
        <v>2483</v>
      </c>
      <c r="D1391" s="51" t="s">
        <v>1400</v>
      </c>
      <c r="E1391" s="51" t="s">
        <v>1399</v>
      </c>
      <c r="F1391" s="51" t="s">
        <v>1204</v>
      </c>
      <c r="G1391" s="51" t="s">
        <v>1203</v>
      </c>
      <c r="H1391" s="51" t="s">
        <v>1202</v>
      </c>
      <c r="I1391" s="51" t="s">
        <v>1201</v>
      </c>
      <c r="J1391" s="51" t="s">
        <v>2765</v>
      </c>
      <c r="K1391" s="51" t="s">
        <v>2764</v>
      </c>
      <c r="L1391" s="51" t="s">
        <v>1222</v>
      </c>
      <c r="M1391" s="51" t="s">
        <v>3148</v>
      </c>
      <c r="N1391" s="83">
        <f t="shared" si="21"/>
        <v>1339</v>
      </c>
      <c r="O1391" s="51" t="s">
        <v>1195</v>
      </c>
      <c r="P1391" s="51" t="s">
        <v>1194</v>
      </c>
      <c r="Q1391" s="51" t="s">
        <v>2761</v>
      </c>
      <c r="S1391" s="50" t="s">
        <v>3147</v>
      </c>
    </row>
    <row r="1392" spans="1:19" x14ac:dyDescent="0.2">
      <c r="A1392" s="51" t="s">
        <v>2484</v>
      </c>
      <c r="B1392" s="51" t="s">
        <v>1208</v>
      </c>
      <c r="C1392" s="51" t="s">
        <v>2483</v>
      </c>
      <c r="D1392" s="51" t="s">
        <v>1400</v>
      </c>
      <c r="E1392" s="51" t="s">
        <v>1399</v>
      </c>
      <c r="F1392" s="51" t="s">
        <v>1204</v>
      </c>
      <c r="G1392" s="51" t="s">
        <v>1203</v>
      </c>
      <c r="H1392" s="51" t="s">
        <v>1202</v>
      </c>
      <c r="I1392" s="51" t="s">
        <v>1201</v>
      </c>
      <c r="J1392" s="51" t="s">
        <v>2765</v>
      </c>
      <c r="K1392" s="51" t="s">
        <v>2764</v>
      </c>
      <c r="L1392" s="51" t="s">
        <v>1219</v>
      </c>
      <c r="M1392" s="51" t="s">
        <v>2896</v>
      </c>
      <c r="N1392" s="83">
        <f t="shared" si="21"/>
        <v>2999</v>
      </c>
      <c r="O1392" s="51" t="s">
        <v>1195</v>
      </c>
      <c r="P1392" s="51" t="s">
        <v>1194</v>
      </c>
      <c r="Q1392" s="51" t="s">
        <v>2761</v>
      </c>
      <c r="S1392" s="50" t="s">
        <v>2963</v>
      </c>
    </row>
    <row r="1393" spans="1:19" x14ac:dyDescent="0.2">
      <c r="A1393" s="51" t="s">
        <v>2484</v>
      </c>
      <c r="B1393" s="51" t="s">
        <v>1208</v>
      </c>
      <c r="C1393" s="51" t="s">
        <v>2483</v>
      </c>
      <c r="D1393" s="51" t="s">
        <v>1400</v>
      </c>
      <c r="E1393" s="51" t="s">
        <v>1399</v>
      </c>
      <c r="F1393" s="51" t="s">
        <v>1204</v>
      </c>
      <c r="G1393" s="51" t="s">
        <v>1203</v>
      </c>
      <c r="H1393" s="51" t="s">
        <v>1202</v>
      </c>
      <c r="I1393" s="51" t="s">
        <v>1201</v>
      </c>
      <c r="J1393" s="51" t="s">
        <v>2765</v>
      </c>
      <c r="K1393" s="51" t="s">
        <v>2764</v>
      </c>
      <c r="L1393" s="51" t="s">
        <v>1217</v>
      </c>
      <c r="M1393" s="51" t="s">
        <v>3146</v>
      </c>
      <c r="N1393" s="83">
        <f t="shared" si="21"/>
        <v>2299</v>
      </c>
      <c r="O1393" s="51" t="s">
        <v>1195</v>
      </c>
      <c r="P1393" s="51" t="s">
        <v>1194</v>
      </c>
      <c r="Q1393" s="51" t="s">
        <v>2761</v>
      </c>
      <c r="S1393" s="50" t="s">
        <v>2872</v>
      </c>
    </row>
    <row r="1394" spans="1:19" x14ac:dyDescent="0.2">
      <c r="A1394" s="51" t="s">
        <v>2484</v>
      </c>
      <c r="B1394" s="51" t="s">
        <v>1208</v>
      </c>
      <c r="C1394" s="51" t="s">
        <v>2483</v>
      </c>
      <c r="D1394" s="51" t="s">
        <v>1400</v>
      </c>
      <c r="E1394" s="51" t="s">
        <v>1399</v>
      </c>
      <c r="F1394" s="51" t="s">
        <v>1204</v>
      </c>
      <c r="G1394" s="51" t="s">
        <v>1203</v>
      </c>
      <c r="H1394" s="51" t="s">
        <v>1202</v>
      </c>
      <c r="I1394" s="51" t="s">
        <v>1201</v>
      </c>
      <c r="J1394" s="51" t="s">
        <v>2765</v>
      </c>
      <c r="K1394" s="51" t="s">
        <v>2764</v>
      </c>
      <c r="L1394" s="51" t="s">
        <v>1215</v>
      </c>
      <c r="M1394" s="51" t="s">
        <v>2894</v>
      </c>
      <c r="N1394" s="83">
        <f t="shared" si="21"/>
        <v>2198</v>
      </c>
      <c r="O1394" s="51" t="s">
        <v>1195</v>
      </c>
      <c r="P1394" s="51" t="s">
        <v>1194</v>
      </c>
      <c r="Q1394" s="51" t="s">
        <v>2761</v>
      </c>
      <c r="S1394" s="50" t="s">
        <v>2795</v>
      </c>
    </row>
    <row r="1395" spans="1:19" x14ac:dyDescent="0.2">
      <c r="A1395" s="51" t="s">
        <v>2484</v>
      </c>
      <c r="B1395" s="51" t="s">
        <v>1208</v>
      </c>
      <c r="C1395" s="51" t="s">
        <v>2483</v>
      </c>
      <c r="D1395" s="51" t="s">
        <v>1390</v>
      </c>
      <c r="E1395" s="51" t="s">
        <v>1389</v>
      </c>
      <c r="F1395" s="51" t="s">
        <v>1204</v>
      </c>
      <c r="G1395" s="51" t="s">
        <v>1203</v>
      </c>
      <c r="H1395" s="51" t="s">
        <v>1202</v>
      </c>
      <c r="I1395" s="51" t="s">
        <v>1201</v>
      </c>
      <c r="J1395" s="51" t="s">
        <v>2765</v>
      </c>
      <c r="K1395" s="51" t="s">
        <v>2764</v>
      </c>
      <c r="L1395" s="51" t="s">
        <v>1222</v>
      </c>
      <c r="M1395" s="51" t="s">
        <v>2893</v>
      </c>
      <c r="N1395" s="83">
        <f t="shared" si="21"/>
        <v>13999</v>
      </c>
      <c r="O1395" s="51" t="s">
        <v>1195</v>
      </c>
      <c r="P1395" s="51" t="s">
        <v>1194</v>
      </c>
      <c r="Q1395" s="51" t="s">
        <v>2771</v>
      </c>
      <c r="S1395" s="50" t="s">
        <v>2791</v>
      </c>
    </row>
    <row r="1396" spans="1:19" x14ac:dyDescent="0.2">
      <c r="A1396" s="51" t="s">
        <v>2484</v>
      </c>
      <c r="B1396" s="51" t="s">
        <v>1208</v>
      </c>
      <c r="C1396" s="51" t="s">
        <v>2483</v>
      </c>
      <c r="D1396" s="51" t="s">
        <v>1390</v>
      </c>
      <c r="E1396" s="51" t="s">
        <v>1389</v>
      </c>
      <c r="F1396" s="51" t="s">
        <v>1204</v>
      </c>
      <c r="G1396" s="51" t="s">
        <v>1203</v>
      </c>
      <c r="H1396" s="51" t="s">
        <v>1202</v>
      </c>
      <c r="I1396" s="51" t="s">
        <v>1201</v>
      </c>
      <c r="J1396" s="51" t="s">
        <v>2765</v>
      </c>
      <c r="K1396" s="51" t="s">
        <v>2764</v>
      </c>
      <c r="L1396" s="51" t="s">
        <v>1219</v>
      </c>
      <c r="M1396" s="51" t="s">
        <v>3145</v>
      </c>
      <c r="N1396" s="83">
        <f t="shared" si="21"/>
        <v>2699</v>
      </c>
      <c r="O1396" s="51" t="s">
        <v>1195</v>
      </c>
      <c r="P1396" s="51" t="s">
        <v>1194</v>
      </c>
      <c r="Q1396" s="51" t="s">
        <v>2761</v>
      </c>
      <c r="S1396" s="50" t="s">
        <v>3140</v>
      </c>
    </row>
    <row r="1397" spans="1:19" x14ac:dyDescent="0.2">
      <c r="A1397" s="51" t="s">
        <v>2484</v>
      </c>
      <c r="B1397" s="51" t="s">
        <v>1208</v>
      </c>
      <c r="C1397" s="51" t="s">
        <v>2483</v>
      </c>
      <c r="D1397" s="51" t="s">
        <v>1390</v>
      </c>
      <c r="E1397" s="51" t="s">
        <v>1389</v>
      </c>
      <c r="F1397" s="51" t="s">
        <v>1204</v>
      </c>
      <c r="G1397" s="51" t="s">
        <v>1203</v>
      </c>
      <c r="H1397" s="51" t="s">
        <v>1202</v>
      </c>
      <c r="I1397" s="51" t="s">
        <v>1201</v>
      </c>
      <c r="J1397" s="51" t="s">
        <v>2765</v>
      </c>
      <c r="K1397" s="51" t="s">
        <v>2764</v>
      </c>
      <c r="L1397" s="51" t="s">
        <v>1217</v>
      </c>
      <c r="M1397" s="51" t="s">
        <v>2891</v>
      </c>
      <c r="N1397" s="83">
        <f t="shared" si="21"/>
        <v>2998.99</v>
      </c>
      <c r="O1397" s="51" t="s">
        <v>1195</v>
      </c>
      <c r="P1397" s="51" t="s">
        <v>1194</v>
      </c>
      <c r="Q1397" s="51" t="s">
        <v>2761</v>
      </c>
      <c r="S1397" s="50" t="s">
        <v>3144</v>
      </c>
    </row>
    <row r="1398" spans="1:19" x14ac:dyDescent="0.2">
      <c r="A1398" s="51" t="s">
        <v>2484</v>
      </c>
      <c r="B1398" s="51" t="s">
        <v>1208</v>
      </c>
      <c r="C1398" s="51" t="s">
        <v>2483</v>
      </c>
      <c r="D1398" s="51" t="s">
        <v>1390</v>
      </c>
      <c r="E1398" s="51" t="s">
        <v>1389</v>
      </c>
      <c r="F1398" s="51" t="s">
        <v>1204</v>
      </c>
      <c r="G1398" s="51" t="s">
        <v>1203</v>
      </c>
      <c r="H1398" s="51" t="s">
        <v>1202</v>
      </c>
      <c r="I1398" s="51" t="s">
        <v>1201</v>
      </c>
      <c r="J1398" s="51" t="s">
        <v>2765</v>
      </c>
      <c r="K1398" s="51" t="s">
        <v>2764</v>
      </c>
      <c r="L1398" s="51" t="s">
        <v>1215</v>
      </c>
      <c r="M1398" s="51" t="s">
        <v>2890</v>
      </c>
      <c r="N1398" s="83">
        <f t="shared" si="21"/>
        <v>1390</v>
      </c>
      <c r="O1398" s="51" t="s">
        <v>1195</v>
      </c>
      <c r="P1398" s="51" t="s">
        <v>1194</v>
      </c>
      <c r="Q1398" s="51" t="s">
        <v>2761</v>
      </c>
      <c r="S1398" s="50" t="s">
        <v>2838</v>
      </c>
    </row>
    <row r="1399" spans="1:19" x14ac:dyDescent="0.2">
      <c r="A1399" s="51" t="s">
        <v>2484</v>
      </c>
      <c r="B1399" s="51" t="s">
        <v>1208</v>
      </c>
      <c r="C1399" s="51" t="s">
        <v>2483</v>
      </c>
      <c r="D1399" s="51" t="s">
        <v>1384</v>
      </c>
      <c r="E1399" s="51" t="s">
        <v>1383</v>
      </c>
      <c r="F1399" s="51" t="s">
        <v>1204</v>
      </c>
      <c r="G1399" s="51" t="s">
        <v>1203</v>
      </c>
      <c r="H1399" s="51" t="s">
        <v>1202</v>
      </c>
      <c r="I1399" s="51" t="s">
        <v>1201</v>
      </c>
      <c r="J1399" s="51" t="s">
        <v>2765</v>
      </c>
      <c r="K1399" s="51" t="s">
        <v>2764</v>
      </c>
      <c r="L1399" s="51" t="s">
        <v>1222</v>
      </c>
      <c r="M1399" s="51" t="s">
        <v>3143</v>
      </c>
      <c r="N1399" s="83">
        <f t="shared" si="21"/>
        <v>3518.8</v>
      </c>
      <c r="O1399" s="51" t="s">
        <v>1195</v>
      </c>
      <c r="P1399" s="51" t="s">
        <v>1194</v>
      </c>
      <c r="Q1399" s="51" t="s">
        <v>2761</v>
      </c>
      <c r="S1399" s="50" t="s">
        <v>3142</v>
      </c>
    </row>
    <row r="1400" spans="1:19" x14ac:dyDescent="0.2">
      <c r="A1400" s="51" t="s">
        <v>2484</v>
      </c>
      <c r="B1400" s="51" t="s">
        <v>1208</v>
      </c>
      <c r="C1400" s="51" t="s">
        <v>2483</v>
      </c>
      <c r="D1400" s="51" t="s">
        <v>1384</v>
      </c>
      <c r="E1400" s="51" t="s">
        <v>1383</v>
      </c>
      <c r="F1400" s="51" t="s">
        <v>1204</v>
      </c>
      <c r="G1400" s="51" t="s">
        <v>1203</v>
      </c>
      <c r="H1400" s="51" t="s">
        <v>1202</v>
      </c>
      <c r="I1400" s="51" t="s">
        <v>1201</v>
      </c>
      <c r="J1400" s="51" t="s">
        <v>2765</v>
      </c>
      <c r="K1400" s="51" t="s">
        <v>2764</v>
      </c>
      <c r="L1400" s="51" t="s">
        <v>1219</v>
      </c>
      <c r="M1400" s="51" t="s">
        <v>3141</v>
      </c>
      <c r="N1400" s="83">
        <f t="shared" si="21"/>
        <v>1999</v>
      </c>
      <c r="O1400" s="51" t="s">
        <v>1195</v>
      </c>
      <c r="P1400" s="51" t="s">
        <v>1194</v>
      </c>
      <c r="Q1400" s="51" t="s">
        <v>2761</v>
      </c>
      <c r="S1400" s="50" t="s">
        <v>2787</v>
      </c>
    </row>
    <row r="1401" spans="1:19" x14ac:dyDescent="0.2">
      <c r="A1401" s="51" t="s">
        <v>2484</v>
      </c>
      <c r="B1401" s="51" t="s">
        <v>1208</v>
      </c>
      <c r="C1401" s="51" t="s">
        <v>2483</v>
      </c>
      <c r="D1401" s="51" t="s">
        <v>1384</v>
      </c>
      <c r="E1401" s="51" t="s">
        <v>1383</v>
      </c>
      <c r="F1401" s="51" t="s">
        <v>1204</v>
      </c>
      <c r="G1401" s="51" t="s">
        <v>1203</v>
      </c>
      <c r="H1401" s="51" t="s">
        <v>1202</v>
      </c>
      <c r="I1401" s="51" t="s">
        <v>1201</v>
      </c>
      <c r="J1401" s="51" t="s">
        <v>2765</v>
      </c>
      <c r="K1401" s="51" t="s">
        <v>2764</v>
      </c>
      <c r="L1401" s="51" t="s">
        <v>1217</v>
      </c>
      <c r="M1401" s="51" t="s">
        <v>2885</v>
      </c>
      <c r="N1401" s="83">
        <f t="shared" si="21"/>
        <v>2699</v>
      </c>
      <c r="O1401" s="51" t="s">
        <v>1195</v>
      </c>
      <c r="P1401" s="51" t="s">
        <v>1194</v>
      </c>
      <c r="Q1401" s="51" t="s">
        <v>2761</v>
      </c>
      <c r="S1401" s="50" t="s">
        <v>3140</v>
      </c>
    </row>
    <row r="1402" spans="1:19" x14ac:dyDescent="0.2">
      <c r="A1402" s="51" t="s">
        <v>2484</v>
      </c>
      <c r="B1402" s="51" t="s">
        <v>1208</v>
      </c>
      <c r="C1402" s="51" t="s">
        <v>2483</v>
      </c>
      <c r="D1402" s="51" t="s">
        <v>1384</v>
      </c>
      <c r="E1402" s="51" t="s">
        <v>1383</v>
      </c>
      <c r="F1402" s="51" t="s">
        <v>1204</v>
      </c>
      <c r="G1402" s="51" t="s">
        <v>1203</v>
      </c>
      <c r="H1402" s="51" t="s">
        <v>1202</v>
      </c>
      <c r="I1402" s="51" t="s">
        <v>1201</v>
      </c>
      <c r="J1402" s="51" t="s">
        <v>2765</v>
      </c>
      <c r="K1402" s="51" t="s">
        <v>2764</v>
      </c>
      <c r="L1402" s="51" t="s">
        <v>1215</v>
      </c>
      <c r="M1402" s="51" t="s">
        <v>3139</v>
      </c>
      <c r="N1402" s="83">
        <f t="shared" si="21"/>
        <v>1749</v>
      </c>
      <c r="O1402" s="51" t="s">
        <v>1195</v>
      </c>
      <c r="P1402" s="51" t="s">
        <v>1194</v>
      </c>
      <c r="Q1402" s="51" t="s">
        <v>2761</v>
      </c>
      <c r="S1402" s="50" t="s">
        <v>3138</v>
      </c>
    </row>
    <row r="1403" spans="1:19" x14ac:dyDescent="0.2">
      <c r="A1403" s="51" t="s">
        <v>2484</v>
      </c>
      <c r="B1403" s="51" t="s">
        <v>1208</v>
      </c>
      <c r="C1403" s="51" t="s">
        <v>2483</v>
      </c>
      <c r="D1403" s="51" t="s">
        <v>1377</v>
      </c>
      <c r="E1403" s="51" t="s">
        <v>1376</v>
      </c>
      <c r="F1403" s="51" t="s">
        <v>1204</v>
      </c>
      <c r="G1403" s="51" t="s">
        <v>1203</v>
      </c>
      <c r="H1403" s="51" t="s">
        <v>1202</v>
      </c>
      <c r="I1403" s="51" t="s">
        <v>1201</v>
      </c>
      <c r="J1403" s="51" t="s">
        <v>2765</v>
      </c>
      <c r="K1403" s="51" t="s">
        <v>2764</v>
      </c>
      <c r="L1403" s="51" t="s">
        <v>1222</v>
      </c>
      <c r="M1403" s="51" t="s">
        <v>3137</v>
      </c>
      <c r="N1403" s="83">
        <f t="shared" si="21"/>
        <v>12800</v>
      </c>
      <c r="O1403" s="51" t="s">
        <v>1195</v>
      </c>
      <c r="P1403" s="51" t="s">
        <v>1194</v>
      </c>
      <c r="Q1403" s="51" t="s">
        <v>2771</v>
      </c>
      <c r="S1403" s="50" t="s">
        <v>2825</v>
      </c>
    </row>
    <row r="1404" spans="1:19" x14ac:dyDescent="0.2">
      <c r="A1404" s="51" t="s">
        <v>2484</v>
      </c>
      <c r="B1404" s="51" t="s">
        <v>1208</v>
      </c>
      <c r="C1404" s="51" t="s">
        <v>2483</v>
      </c>
      <c r="D1404" s="51" t="s">
        <v>1377</v>
      </c>
      <c r="E1404" s="51" t="s">
        <v>1376</v>
      </c>
      <c r="F1404" s="51" t="s">
        <v>1204</v>
      </c>
      <c r="G1404" s="51" t="s">
        <v>1203</v>
      </c>
      <c r="H1404" s="51" t="s">
        <v>1202</v>
      </c>
      <c r="I1404" s="51" t="s">
        <v>1201</v>
      </c>
      <c r="J1404" s="51" t="s">
        <v>2765</v>
      </c>
      <c r="K1404" s="51" t="s">
        <v>2764</v>
      </c>
      <c r="L1404" s="51" t="s">
        <v>1219</v>
      </c>
      <c r="M1404" s="51" t="s">
        <v>3136</v>
      </c>
      <c r="N1404" s="83">
        <f t="shared" si="21"/>
        <v>2198</v>
      </c>
      <c r="O1404" s="51" t="s">
        <v>1195</v>
      </c>
      <c r="P1404" s="51" t="s">
        <v>1194</v>
      </c>
      <c r="Q1404" s="51" t="s">
        <v>2761</v>
      </c>
      <c r="S1404" s="50" t="s">
        <v>2795</v>
      </c>
    </row>
    <row r="1405" spans="1:19" x14ac:dyDescent="0.2">
      <c r="A1405" s="51" t="s">
        <v>2484</v>
      </c>
      <c r="B1405" s="51" t="s">
        <v>1208</v>
      </c>
      <c r="C1405" s="51" t="s">
        <v>2483</v>
      </c>
      <c r="D1405" s="51" t="s">
        <v>1377</v>
      </c>
      <c r="E1405" s="51" t="s">
        <v>1376</v>
      </c>
      <c r="F1405" s="51" t="s">
        <v>1204</v>
      </c>
      <c r="G1405" s="51" t="s">
        <v>1203</v>
      </c>
      <c r="H1405" s="51" t="s">
        <v>1202</v>
      </c>
      <c r="I1405" s="51" t="s">
        <v>1201</v>
      </c>
      <c r="J1405" s="51" t="s">
        <v>2765</v>
      </c>
      <c r="K1405" s="51" t="s">
        <v>2764</v>
      </c>
      <c r="L1405" s="51" t="s">
        <v>1217</v>
      </c>
      <c r="M1405" s="51" t="s">
        <v>3135</v>
      </c>
      <c r="N1405" s="83">
        <f t="shared" si="21"/>
        <v>2199</v>
      </c>
      <c r="O1405" s="51" t="s">
        <v>1195</v>
      </c>
      <c r="P1405" s="51" t="s">
        <v>1194</v>
      </c>
      <c r="Q1405" s="51" t="s">
        <v>2761</v>
      </c>
      <c r="S1405" s="50" t="s">
        <v>2830</v>
      </c>
    </row>
    <row r="1406" spans="1:19" x14ac:dyDescent="0.2">
      <c r="A1406" s="51" t="s">
        <v>2484</v>
      </c>
      <c r="B1406" s="51" t="s">
        <v>1208</v>
      </c>
      <c r="C1406" s="51" t="s">
        <v>2483</v>
      </c>
      <c r="D1406" s="51" t="s">
        <v>1377</v>
      </c>
      <c r="E1406" s="51" t="s">
        <v>1376</v>
      </c>
      <c r="F1406" s="51" t="s">
        <v>1204</v>
      </c>
      <c r="G1406" s="51" t="s">
        <v>1203</v>
      </c>
      <c r="H1406" s="51" t="s">
        <v>1202</v>
      </c>
      <c r="I1406" s="51" t="s">
        <v>1201</v>
      </c>
      <c r="J1406" s="51" t="s">
        <v>2765</v>
      </c>
      <c r="K1406" s="51" t="s">
        <v>2764</v>
      </c>
      <c r="L1406" s="51" t="s">
        <v>1215</v>
      </c>
      <c r="M1406" s="51" t="s">
        <v>3134</v>
      </c>
      <c r="N1406" s="83">
        <f t="shared" si="21"/>
        <v>11999</v>
      </c>
      <c r="O1406" s="51" t="s">
        <v>1195</v>
      </c>
      <c r="P1406" s="51" t="s">
        <v>1194</v>
      </c>
      <c r="Q1406" s="51" t="s">
        <v>2771</v>
      </c>
      <c r="S1406" s="50" t="s">
        <v>2860</v>
      </c>
    </row>
    <row r="1407" spans="1:19" x14ac:dyDescent="0.2">
      <c r="A1407" s="51" t="s">
        <v>2484</v>
      </c>
      <c r="B1407" s="51" t="s">
        <v>1208</v>
      </c>
      <c r="C1407" s="51" t="s">
        <v>2483</v>
      </c>
      <c r="D1407" s="51" t="s">
        <v>1369</v>
      </c>
      <c r="E1407" s="51" t="s">
        <v>1368</v>
      </c>
      <c r="F1407" s="51" t="s">
        <v>1204</v>
      </c>
      <c r="G1407" s="51" t="s">
        <v>1203</v>
      </c>
      <c r="H1407" s="51" t="s">
        <v>1202</v>
      </c>
      <c r="I1407" s="51" t="s">
        <v>1201</v>
      </c>
      <c r="J1407" s="51" t="s">
        <v>2765</v>
      </c>
      <c r="K1407" s="51" t="s">
        <v>2764</v>
      </c>
      <c r="L1407" s="51" t="s">
        <v>1222</v>
      </c>
      <c r="M1407" s="51" t="s">
        <v>3133</v>
      </c>
      <c r="N1407" s="83">
        <f t="shared" si="21"/>
        <v>21490</v>
      </c>
      <c r="O1407" s="51" t="s">
        <v>1195</v>
      </c>
      <c r="P1407" s="51" t="s">
        <v>1194</v>
      </c>
      <c r="Q1407" s="51" t="s">
        <v>2771</v>
      </c>
      <c r="S1407" s="50" t="s">
        <v>3132</v>
      </c>
    </row>
    <row r="1408" spans="1:19" x14ac:dyDescent="0.2">
      <c r="A1408" s="51" t="s">
        <v>2484</v>
      </c>
      <c r="B1408" s="51" t="s">
        <v>1208</v>
      </c>
      <c r="C1408" s="51" t="s">
        <v>2483</v>
      </c>
      <c r="D1408" s="51" t="s">
        <v>1369</v>
      </c>
      <c r="E1408" s="51" t="s">
        <v>1368</v>
      </c>
      <c r="F1408" s="51" t="s">
        <v>1204</v>
      </c>
      <c r="G1408" s="51" t="s">
        <v>1203</v>
      </c>
      <c r="H1408" s="51" t="s">
        <v>1202</v>
      </c>
      <c r="I1408" s="51" t="s">
        <v>1201</v>
      </c>
      <c r="J1408" s="51" t="s">
        <v>2765</v>
      </c>
      <c r="K1408" s="51" t="s">
        <v>2764</v>
      </c>
      <c r="L1408" s="51" t="s">
        <v>1219</v>
      </c>
      <c r="M1408" s="51" t="s">
        <v>3131</v>
      </c>
      <c r="N1408" s="83">
        <f t="shared" si="21"/>
        <v>2225</v>
      </c>
      <c r="O1408" s="51" t="s">
        <v>1195</v>
      </c>
      <c r="P1408" s="51" t="s">
        <v>1194</v>
      </c>
      <c r="Q1408" s="51" t="s">
        <v>2761</v>
      </c>
      <c r="S1408" s="50" t="s">
        <v>3130</v>
      </c>
    </row>
    <row r="1409" spans="1:19" x14ac:dyDescent="0.2">
      <c r="A1409" s="51" t="s">
        <v>2484</v>
      </c>
      <c r="B1409" s="51" t="s">
        <v>1208</v>
      </c>
      <c r="C1409" s="51" t="s">
        <v>2483</v>
      </c>
      <c r="D1409" s="51" t="s">
        <v>1369</v>
      </c>
      <c r="E1409" s="51" t="s">
        <v>1368</v>
      </c>
      <c r="F1409" s="51" t="s">
        <v>1204</v>
      </c>
      <c r="G1409" s="51" t="s">
        <v>1203</v>
      </c>
      <c r="H1409" s="51" t="s">
        <v>1202</v>
      </c>
      <c r="I1409" s="51" t="s">
        <v>1201</v>
      </c>
      <c r="J1409" s="51" t="s">
        <v>2765</v>
      </c>
      <c r="K1409" s="51" t="s">
        <v>2764</v>
      </c>
      <c r="L1409" s="51" t="s">
        <v>1217</v>
      </c>
      <c r="M1409" s="51" t="s">
        <v>2873</v>
      </c>
      <c r="N1409" s="83">
        <f t="shared" si="21"/>
        <v>2688.93</v>
      </c>
      <c r="O1409" s="51" t="s">
        <v>1195</v>
      </c>
      <c r="P1409" s="51" t="s">
        <v>1194</v>
      </c>
      <c r="Q1409" s="51" t="s">
        <v>2761</v>
      </c>
      <c r="S1409" s="50" t="s">
        <v>3129</v>
      </c>
    </row>
    <row r="1410" spans="1:19" x14ac:dyDescent="0.2">
      <c r="A1410" s="51" t="s">
        <v>2484</v>
      </c>
      <c r="B1410" s="51" t="s">
        <v>1208</v>
      </c>
      <c r="C1410" s="51" t="s">
        <v>2483</v>
      </c>
      <c r="D1410" s="51" t="s">
        <v>1369</v>
      </c>
      <c r="E1410" s="51" t="s">
        <v>1368</v>
      </c>
      <c r="F1410" s="51" t="s">
        <v>1204</v>
      </c>
      <c r="G1410" s="51" t="s">
        <v>1203</v>
      </c>
      <c r="H1410" s="51" t="s">
        <v>1202</v>
      </c>
      <c r="I1410" s="51" t="s">
        <v>1201</v>
      </c>
      <c r="J1410" s="51" t="s">
        <v>2765</v>
      </c>
      <c r="K1410" s="51" t="s">
        <v>2764</v>
      </c>
      <c r="L1410" s="51" t="s">
        <v>1215</v>
      </c>
      <c r="M1410" s="51" t="s">
        <v>3128</v>
      </c>
      <c r="N1410" s="83">
        <f t="shared" si="21"/>
        <v>29400</v>
      </c>
      <c r="O1410" s="51" t="s">
        <v>1195</v>
      </c>
      <c r="P1410" s="51" t="s">
        <v>1194</v>
      </c>
      <c r="Q1410" s="51" t="s">
        <v>2771</v>
      </c>
      <c r="S1410" s="50" t="s">
        <v>3127</v>
      </c>
    </row>
    <row r="1411" spans="1:19" x14ac:dyDescent="0.2">
      <c r="A1411" s="51" t="s">
        <v>2484</v>
      </c>
      <c r="B1411" s="51" t="s">
        <v>1208</v>
      </c>
      <c r="C1411" s="51" t="s">
        <v>2483</v>
      </c>
      <c r="D1411" s="51" t="s">
        <v>1362</v>
      </c>
      <c r="E1411" s="51" t="s">
        <v>1361</v>
      </c>
      <c r="F1411" s="51" t="s">
        <v>1204</v>
      </c>
      <c r="G1411" s="51" t="s">
        <v>1203</v>
      </c>
      <c r="H1411" s="51" t="s">
        <v>1202</v>
      </c>
      <c r="I1411" s="51" t="s">
        <v>1201</v>
      </c>
      <c r="J1411" s="51" t="s">
        <v>2765</v>
      </c>
      <c r="K1411" s="51" t="s">
        <v>2764</v>
      </c>
      <c r="L1411" s="51" t="s">
        <v>1222</v>
      </c>
      <c r="M1411" s="51" t="s">
        <v>3126</v>
      </c>
      <c r="N1411" s="83">
        <f t="shared" si="21"/>
        <v>14999</v>
      </c>
      <c r="O1411" s="51" t="s">
        <v>1195</v>
      </c>
      <c r="P1411" s="51" t="s">
        <v>1194</v>
      </c>
      <c r="Q1411" s="51" t="s">
        <v>2771</v>
      </c>
      <c r="S1411" s="50" t="s">
        <v>3125</v>
      </c>
    </row>
    <row r="1412" spans="1:19" x14ac:dyDescent="0.2">
      <c r="A1412" s="51" t="s">
        <v>2484</v>
      </c>
      <c r="B1412" s="51" t="s">
        <v>1208</v>
      </c>
      <c r="C1412" s="51" t="s">
        <v>2483</v>
      </c>
      <c r="D1412" s="51" t="s">
        <v>1362</v>
      </c>
      <c r="E1412" s="51" t="s">
        <v>1361</v>
      </c>
      <c r="F1412" s="51" t="s">
        <v>1204</v>
      </c>
      <c r="G1412" s="51" t="s">
        <v>1203</v>
      </c>
      <c r="H1412" s="51" t="s">
        <v>1202</v>
      </c>
      <c r="I1412" s="51" t="s">
        <v>1201</v>
      </c>
      <c r="J1412" s="51" t="s">
        <v>2765</v>
      </c>
      <c r="K1412" s="51" t="s">
        <v>2764</v>
      </c>
      <c r="L1412" s="51" t="s">
        <v>1219</v>
      </c>
      <c r="M1412" s="51" t="s">
        <v>3124</v>
      </c>
      <c r="N1412" s="83">
        <f t="shared" si="21"/>
        <v>2998</v>
      </c>
      <c r="O1412" s="51" t="s">
        <v>1195</v>
      </c>
      <c r="P1412" s="51" t="s">
        <v>1194</v>
      </c>
      <c r="Q1412" s="51" t="s">
        <v>2761</v>
      </c>
      <c r="S1412" s="50" t="s">
        <v>3123</v>
      </c>
    </row>
    <row r="1413" spans="1:19" x14ac:dyDescent="0.2">
      <c r="A1413" s="51" t="s">
        <v>2484</v>
      </c>
      <c r="B1413" s="51" t="s">
        <v>1208</v>
      </c>
      <c r="C1413" s="51" t="s">
        <v>2483</v>
      </c>
      <c r="D1413" s="51" t="s">
        <v>1362</v>
      </c>
      <c r="E1413" s="51" t="s">
        <v>1361</v>
      </c>
      <c r="F1413" s="51" t="s">
        <v>1204</v>
      </c>
      <c r="G1413" s="51" t="s">
        <v>1203</v>
      </c>
      <c r="H1413" s="51" t="s">
        <v>1202</v>
      </c>
      <c r="I1413" s="51" t="s">
        <v>1201</v>
      </c>
      <c r="J1413" s="51" t="s">
        <v>2765</v>
      </c>
      <c r="K1413" s="51" t="s">
        <v>2764</v>
      </c>
      <c r="L1413" s="51" t="s">
        <v>1217</v>
      </c>
      <c r="M1413" s="51" t="s">
        <v>3122</v>
      </c>
      <c r="N1413" s="83">
        <f t="shared" si="21"/>
        <v>1999</v>
      </c>
      <c r="O1413" s="51" t="s">
        <v>1195</v>
      </c>
      <c r="P1413" s="51" t="s">
        <v>1194</v>
      </c>
      <c r="Q1413" s="51" t="s">
        <v>2761</v>
      </c>
      <c r="S1413" s="50" t="s">
        <v>2787</v>
      </c>
    </row>
    <row r="1414" spans="1:19" x14ac:dyDescent="0.2">
      <c r="A1414" s="51" t="s">
        <v>2484</v>
      </c>
      <c r="B1414" s="51" t="s">
        <v>1208</v>
      </c>
      <c r="C1414" s="51" t="s">
        <v>2483</v>
      </c>
      <c r="D1414" s="51" t="s">
        <v>1362</v>
      </c>
      <c r="E1414" s="51" t="s">
        <v>1361</v>
      </c>
      <c r="F1414" s="51" t="s">
        <v>1204</v>
      </c>
      <c r="G1414" s="51" t="s">
        <v>1203</v>
      </c>
      <c r="H1414" s="51" t="s">
        <v>1202</v>
      </c>
      <c r="I1414" s="51" t="s">
        <v>1201</v>
      </c>
      <c r="J1414" s="51" t="s">
        <v>2765</v>
      </c>
      <c r="K1414" s="51" t="s">
        <v>2764</v>
      </c>
      <c r="L1414" s="51" t="s">
        <v>1215</v>
      </c>
      <c r="M1414" s="51" t="s">
        <v>2863</v>
      </c>
      <c r="N1414" s="83">
        <f t="shared" si="21"/>
        <v>1999</v>
      </c>
      <c r="O1414" s="51" t="s">
        <v>1195</v>
      </c>
      <c r="P1414" s="51" t="s">
        <v>1194</v>
      </c>
      <c r="Q1414" s="51" t="s">
        <v>2761</v>
      </c>
      <c r="S1414" s="50" t="s">
        <v>2787</v>
      </c>
    </row>
    <row r="1415" spans="1:19" x14ac:dyDescent="0.2">
      <c r="A1415" s="51" t="s">
        <v>2484</v>
      </c>
      <c r="B1415" s="51" t="s">
        <v>1208</v>
      </c>
      <c r="C1415" s="51" t="s">
        <v>2483</v>
      </c>
      <c r="D1415" s="51" t="s">
        <v>1358</v>
      </c>
      <c r="E1415" s="51" t="s">
        <v>1357</v>
      </c>
      <c r="F1415" s="51" t="s">
        <v>1204</v>
      </c>
      <c r="G1415" s="51" t="s">
        <v>1203</v>
      </c>
      <c r="H1415" s="51" t="s">
        <v>1202</v>
      </c>
      <c r="I1415" s="51" t="s">
        <v>1201</v>
      </c>
      <c r="J1415" s="51" t="s">
        <v>2765</v>
      </c>
      <c r="K1415" s="51" t="s">
        <v>2764</v>
      </c>
      <c r="L1415" s="51" t="s">
        <v>1222</v>
      </c>
      <c r="M1415" s="51" t="s">
        <v>3121</v>
      </c>
      <c r="N1415" s="83">
        <f t="shared" si="21"/>
        <v>2349</v>
      </c>
      <c r="O1415" s="51" t="s">
        <v>1195</v>
      </c>
      <c r="P1415" s="51" t="s">
        <v>1194</v>
      </c>
      <c r="Q1415" s="51" t="s">
        <v>2761</v>
      </c>
      <c r="S1415" s="50" t="s">
        <v>3120</v>
      </c>
    </row>
    <row r="1416" spans="1:19" x14ac:dyDescent="0.2">
      <c r="A1416" s="51" t="s">
        <v>2484</v>
      </c>
      <c r="B1416" s="51" t="s">
        <v>1208</v>
      </c>
      <c r="C1416" s="51" t="s">
        <v>2483</v>
      </c>
      <c r="D1416" s="51" t="s">
        <v>1358</v>
      </c>
      <c r="E1416" s="51" t="s">
        <v>1357</v>
      </c>
      <c r="F1416" s="51" t="s">
        <v>1204</v>
      </c>
      <c r="G1416" s="51" t="s">
        <v>1203</v>
      </c>
      <c r="H1416" s="51" t="s">
        <v>1202</v>
      </c>
      <c r="I1416" s="51" t="s">
        <v>1201</v>
      </c>
      <c r="J1416" s="51" t="s">
        <v>2765</v>
      </c>
      <c r="K1416" s="51" t="s">
        <v>2764</v>
      </c>
      <c r="L1416" s="51" t="s">
        <v>1219</v>
      </c>
      <c r="M1416" s="51" t="s">
        <v>3119</v>
      </c>
      <c r="N1416" s="83">
        <f t="shared" si="21"/>
        <v>11999</v>
      </c>
      <c r="O1416" s="51" t="s">
        <v>1195</v>
      </c>
      <c r="P1416" s="51" t="s">
        <v>1194</v>
      </c>
      <c r="Q1416" s="51" t="s">
        <v>2771</v>
      </c>
      <c r="S1416" s="50" t="s">
        <v>2860</v>
      </c>
    </row>
    <row r="1417" spans="1:19" x14ac:dyDescent="0.2">
      <c r="A1417" s="51" t="s">
        <v>2484</v>
      </c>
      <c r="B1417" s="51" t="s">
        <v>1208</v>
      </c>
      <c r="C1417" s="51" t="s">
        <v>2483</v>
      </c>
      <c r="D1417" s="51" t="s">
        <v>1354</v>
      </c>
      <c r="E1417" s="51" t="s">
        <v>1353</v>
      </c>
      <c r="F1417" s="51" t="s">
        <v>1204</v>
      </c>
      <c r="G1417" s="51" t="s">
        <v>1203</v>
      </c>
      <c r="H1417" s="51" t="s">
        <v>1202</v>
      </c>
      <c r="I1417" s="51" t="s">
        <v>1201</v>
      </c>
      <c r="J1417" s="51" t="s">
        <v>2765</v>
      </c>
      <c r="K1417" s="51" t="s">
        <v>2764</v>
      </c>
      <c r="L1417" s="51" t="s">
        <v>1222</v>
      </c>
      <c r="M1417" s="51" t="s">
        <v>2859</v>
      </c>
      <c r="N1417" s="83">
        <f t="shared" ref="N1417:N1480" si="22">VALUE(S1417)</f>
        <v>1350</v>
      </c>
      <c r="O1417" s="51" t="s">
        <v>1195</v>
      </c>
      <c r="P1417" s="51" t="s">
        <v>1194</v>
      </c>
      <c r="Q1417" s="51" t="s">
        <v>2761</v>
      </c>
      <c r="S1417" s="50" t="s">
        <v>2842</v>
      </c>
    </row>
    <row r="1418" spans="1:19" x14ac:dyDescent="0.2">
      <c r="A1418" s="51" t="s">
        <v>2484</v>
      </c>
      <c r="B1418" s="51" t="s">
        <v>1208</v>
      </c>
      <c r="C1418" s="51" t="s">
        <v>2483</v>
      </c>
      <c r="D1418" s="51" t="s">
        <v>1354</v>
      </c>
      <c r="E1418" s="51" t="s">
        <v>1353</v>
      </c>
      <c r="F1418" s="51" t="s">
        <v>1204</v>
      </c>
      <c r="G1418" s="51" t="s">
        <v>1203</v>
      </c>
      <c r="H1418" s="51" t="s">
        <v>1202</v>
      </c>
      <c r="I1418" s="51" t="s">
        <v>1201</v>
      </c>
      <c r="J1418" s="51" t="s">
        <v>2765</v>
      </c>
      <c r="K1418" s="51" t="s">
        <v>2764</v>
      </c>
      <c r="L1418" s="51" t="s">
        <v>1219</v>
      </c>
      <c r="M1418" s="51" t="s">
        <v>2857</v>
      </c>
      <c r="N1418" s="83">
        <f t="shared" si="22"/>
        <v>2490</v>
      </c>
      <c r="O1418" s="51" t="s">
        <v>1195</v>
      </c>
      <c r="P1418" s="51" t="s">
        <v>1194</v>
      </c>
      <c r="Q1418" s="51" t="s">
        <v>2761</v>
      </c>
      <c r="S1418" s="50" t="s">
        <v>3118</v>
      </c>
    </row>
    <row r="1419" spans="1:19" x14ac:dyDescent="0.2">
      <c r="A1419" s="51" t="s">
        <v>2484</v>
      </c>
      <c r="B1419" s="51" t="s">
        <v>1208</v>
      </c>
      <c r="C1419" s="51" t="s">
        <v>2483</v>
      </c>
      <c r="D1419" s="51" t="s">
        <v>1351</v>
      </c>
      <c r="E1419" s="51" t="s">
        <v>1350</v>
      </c>
      <c r="F1419" s="51" t="s">
        <v>1204</v>
      </c>
      <c r="G1419" s="51" t="s">
        <v>1203</v>
      </c>
      <c r="H1419" s="51" t="s">
        <v>1202</v>
      </c>
      <c r="I1419" s="51" t="s">
        <v>1201</v>
      </c>
      <c r="J1419" s="51" t="s">
        <v>2765</v>
      </c>
      <c r="K1419" s="51" t="s">
        <v>2764</v>
      </c>
      <c r="L1419" s="51" t="s">
        <v>1222</v>
      </c>
      <c r="M1419" s="51" t="s">
        <v>3117</v>
      </c>
      <c r="N1419" s="83">
        <f t="shared" si="22"/>
        <v>2322</v>
      </c>
      <c r="O1419" s="51" t="s">
        <v>1195</v>
      </c>
      <c r="P1419" s="51" t="s">
        <v>1194</v>
      </c>
      <c r="Q1419" s="51" t="s">
        <v>2761</v>
      </c>
      <c r="S1419" s="50" t="s">
        <v>2854</v>
      </c>
    </row>
    <row r="1420" spans="1:19" x14ac:dyDescent="0.2">
      <c r="A1420" s="51" t="s">
        <v>2484</v>
      </c>
      <c r="B1420" s="51" t="s">
        <v>1208</v>
      </c>
      <c r="C1420" s="51" t="s">
        <v>2483</v>
      </c>
      <c r="D1420" s="51" t="s">
        <v>1351</v>
      </c>
      <c r="E1420" s="51" t="s">
        <v>1350</v>
      </c>
      <c r="F1420" s="51" t="s">
        <v>1204</v>
      </c>
      <c r="G1420" s="51" t="s">
        <v>1203</v>
      </c>
      <c r="H1420" s="51" t="s">
        <v>1202</v>
      </c>
      <c r="I1420" s="51" t="s">
        <v>1201</v>
      </c>
      <c r="J1420" s="51" t="s">
        <v>2765</v>
      </c>
      <c r="K1420" s="51" t="s">
        <v>2764</v>
      </c>
      <c r="L1420" s="51" t="s">
        <v>1219</v>
      </c>
      <c r="M1420" s="51" t="s">
        <v>2853</v>
      </c>
      <c r="N1420" s="83">
        <f t="shared" si="22"/>
        <v>1300</v>
      </c>
      <c r="O1420" s="51" t="s">
        <v>1195</v>
      </c>
      <c r="P1420" s="51" t="s">
        <v>1194</v>
      </c>
      <c r="Q1420" s="51" t="s">
        <v>2761</v>
      </c>
      <c r="S1420" s="50" t="s">
        <v>2852</v>
      </c>
    </row>
    <row r="1421" spans="1:19" x14ac:dyDescent="0.2">
      <c r="A1421" s="51" t="s">
        <v>2484</v>
      </c>
      <c r="B1421" s="51" t="s">
        <v>1208</v>
      </c>
      <c r="C1421" s="51" t="s">
        <v>2483</v>
      </c>
      <c r="D1421" s="51" t="s">
        <v>1349</v>
      </c>
      <c r="E1421" s="51" t="s">
        <v>1348</v>
      </c>
      <c r="F1421" s="51" t="s">
        <v>1204</v>
      </c>
      <c r="G1421" s="51" t="s">
        <v>1203</v>
      </c>
      <c r="H1421" s="51" t="s">
        <v>1202</v>
      </c>
      <c r="I1421" s="51" t="s">
        <v>1201</v>
      </c>
      <c r="J1421" s="51" t="s">
        <v>2765</v>
      </c>
      <c r="K1421" s="51" t="s">
        <v>2764</v>
      </c>
      <c r="L1421" s="51" t="s">
        <v>1222</v>
      </c>
      <c r="M1421" s="51" t="s">
        <v>2851</v>
      </c>
      <c r="N1421" s="83">
        <f t="shared" si="22"/>
        <v>13499</v>
      </c>
      <c r="O1421" s="51" t="s">
        <v>1195</v>
      </c>
      <c r="P1421" s="51" t="s">
        <v>1194</v>
      </c>
      <c r="Q1421" s="51" t="s">
        <v>2771</v>
      </c>
      <c r="S1421" s="50" t="s">
        <v>2799</v>
      </c>
    </row>
    <row r="1422" spans="1:19" x14ac:dyDescent="0.2">
      <c r="A1422" s="51" t="s">
        <v>2484</v>
      </c>
      <c r="B1422" s="51" t="s">
        <v>1208</v>
      </c>
      <c r="C1422" s="51" t="s">
        <v>2483</v>
      </c>
      <c r="D1422" s="51" t="s">
        <v>1349</v>
      </c>
      <c r="E1422" s="51" t="s">
        <v>1348</v>
      </c>
      <c r="F1422" s="51" t="s">
        <v>1204</v>
      </c>
      <c r="G1422" s="51" t="s">
        <v>1203</v>
      </c>
      <c r="H1422" s="51" t="s">
        <v>1202</v>
      </c>
      <c r="I1422" s="51" t="s">
        <v>1201</v>
      </c>
      <c r="J1422" s="51" t="s">
        <v>2765</v>
      </c>
      <c r="K1422" s="51" t="s">
        <v>2764</v>
      </c>
      <c r="L1422" s="51" t="s">
        <v>1219</v>
      </c>
      <c r="M1422" s="51" t="s">
        <v>3116</v>
      </c>
      <c r="N1422" s="83">
        <f t="shared" si="22"/>
        <v>3199</v>
      </c>
      <c r="O1422" s="51" t="s">
        <v>1195</v>
      </c>
      <c r="P1422" s="51" t="s">
        <v>1194</v>
      </c>
      <c r="Q1422" s="51" t="s">
        <v>2761</v>
      </c>
      <c r="S1422" s="50" t="s">
        <v>3115</v>
      </c>
    </row>
    <row r="1423" spans="1:19" x14ac:dyDescent="0.2">
      <c r="A1423" s="51" t="s">
        <v>2484</v>
      </c>
      <c r="B1423" s="51" t="s">
        <v>1208</v>
      </c>
      <c r="C1423" s="51" t="s">
        <v>2483</v>
      </c>
      <c r="D1423" s="51" t="s">
        <v>1344</v>
      </c>
      <c r="E1423" s="51" t="s">
        <v>1343</v>
      </c>
      <c r="F1423" s="51" t="s">
        <v>1204</v>
      </c>
      <c r="G1423" s="51" t="s">
        <v>1203</v>
      </c>
      <c r="H1423" s="51" t="s">
        <v>1202</v>
      </c>
      <c r="I1423" s="51" t="s">
        <v>1201</v>
      </c>
      <c r="J1423" s="51" t="s">
        <v>2765</v>
      </c>
      <c r="K1423" s="51" t="s">
        <v>2764</v>
      </c>
      <c r="L1423" s="51" t="s">
        <v>1222</v>
      </c>
      <c r="M1423" s="51" t="s">
        <v>2847</v>
      </c>
      <c r="N1423" s="83">
        <f t="shared" si="22"/>
        <v>1349</v>
      </c>
      <c r="O1423" s="51" t="s">
        <v>1195</v>
      </c>
      <c r="P1423" s="51" t="s">
        <v>1194</v>
      </c>
      <c r="Q1423" s="51" t="s">
        <v>2761</v>
      </c>
      <c r="S1423" s="50" t="s">
        <v>2834</v>
      </c>
    </row>
    <row r="1424" spans="1:19" x14ac:dyDescent="0.2">
      <c r="A1424" s="51" t="s">
        <v>2484</v>
      </c>
      <c r="B1424" s="51" t="s">
        <v>1208</v>
      </c>
      <c r="C1424" s="51" t="s">
        <v>2483</v>
      </c>
      <c r="D1424" s="51" t="s">
        <v>1344</v>
      </c>
      <c r="E1424" s="51" t="s">
        <v>1343</v>
      </c>
      <c r="F1424" s="51" t="s">
        <v>1204</v>
      </c>
      <c r="G1424" s="51" t="s">
        <v>1203</v>
      </c>
      <c r="H1424" s="51" t="s">
        <v>1202</v>
      </c>
      <c r="I1424" s="51" t="s">
        <v>1201</v>
      </c>
      <c r="J1424" s="51" t="s">
        <v>2765</v>
      </c>
      <c r="K1424" s="51" t="s">
        <v>2764</v>
      </c>
      <c r="L1424" s="51" t="s">
        <v>1219</v>
      </c>
      <c r="M1424" s="51" t="s">
        <v>2845</v>
      </c>
      <c r="N1424" s="83">
        <f t="shared" si="22"/>
        <v>12499</v>
      </c>
      <c r="O1424" s="51" t="s">
        <v>1195</v>
      </c>
      <c r="P1424" s="51" t="s">
        <v>1194</v>
      </c>
      <c r="Q1424" s="51" t="s">
        <v>2771</v>
      </c>
      <c r="S1424" s="50" t="s">
        <v>3114</v>
      </c>
    </row>
    <row r="1425" spans="1:19" x14ac:dyDescent="0.2">
      <c r="A1425" s="51" t="s">
        <v>2484</v>
      </c>
      <c r="B1425" s="51" t="s">
        <v>1208</v>
      </c>
      <c r="C1425" s="51" t="s">
        <v>2483</v>
      </c>
      <c r="D1425" s="51" t="s">
        <v>1339</v>
      </c>
      <c r="E1425" s="51" t="s">
        <v>1338</v>
      </c>
      <c r="F1425" s="51" t="s">
        <v>1204</v>
      </c>
      <c r="G1425" s="51" t="s">
        <v>1203</v>
      </c>
      <c r="H1425" s="51" t="s">
        <v>1202</v>
      </c>
      <c r="I1425" s="51" t="s">
        <v>1201</v>
      </c>
      <c r="J1425" s="51" t="s">
        <v>2765</v>
      </c>
      <c r="K1425" s="51" t="s">
        <v>2764</v>
      </c>
      <c r="L1425" s="51" t="s">
        <v>1222</v>
      </c>
      <c r="M1425" s="51" t="s">
        <v>2843</v>
      </c>
      <c r="N1425" s="83">
        <f t="shared" si="22"/>
        <v>1500</v>
      </c>
      <c r="O1425" s="51" t="s">
        <v>1195</v>
      </c>
      <c r="P1425" s="51" t="s">
        <v>1194</v>
      </c>
      <c r="Q1425" s="51" t="s">
        <v>2761</v>
      </c>
      <c r="S1425" s="50" t="s">
        <v>3113</v>
      </c>
    </row>
    <row r="1426" spans="1:19" x14ac:dyDescent="0.2">
      <c r="A1426" s="51" t="s">
        <v>2484</v>
      </c>
      <c r="B1426" s="51" t="s">
        <v>1208</v>
      </c>
      <c r="C1426" s="51" t="s">
        <v>2483</v>
      </c>
      <c r="D1426" s="51" t="s">
        <v>1339</v>
      </c>
      <c r="E1426" s="51" t="s">
        <v>1338</v>
      </c>
      <c r="F1426" s="51" t="s">
        <v>1204</v>
      </c>
      <c r="G1426" s="51" t="s">
        <v>1203</v>
      </c>
      <c r="H1426" s="51" t="s">
        <v>1202</v>
      </c>
      <c r="I1426" s="51" t="s">
        <v>1201</v>
      </c>
      <c r="J1426" s="51" t="s">
        <v>2765</v>
      </c>
      <c r="K1426" s="51" t="s">
        <v>2764</v>
      </c>
      <c r="L1426" s="51" t="s">
        <v>1219</v>
      </c>
      <c r="M1426" s="51" t="s">
        <v>2841</v>
      </c>
      <c r="N1426" s="83">
        <f t="shared" si="22"/>
        <v>2549</v>
      </c>
      <c r="O1426" s="51" t="s">
        <v>1195</v>
      </c>
      <c r="P1426" s="51" t="s">
        <v>1194</v>
      </c>
      <c r="Q1426" s="51" t="s">
        <v>2761</v>
      </c>
      <c r="S1426" s="50" t="s">
        <v>2914</v>
      </c>
    </row>
    <row r="1427" spans="1:19" x14ac:dyDescent="0.2">
      <c r="A1427" s="51" t="s">
        <v>2484</v>
      </c>
      <c r="B1427" s="51" t="s">
        <v>1208</v>
      </c>
      <c r="C1427" s="51" t="s">
        <v>2483</v>
      </c>
      <c r="D1427" s="51" t="s">
        <v>1333</v>
      </c>
      <c r="E1427" s="51" t="s">
        <v>1332</v>
      </c>
      <c r="F1427" s="51" t="s">
        <v>1204</v>
      </c>
      <c r="G1427" s="51" t="s">
        <v>1203</v>
      </c>
      <c r="H1427" s="51" t="s">
        <v>1202</v>
      </c>
      <c r="I1427" s="51" t="s">
        <v>1201</v>
      </c>
      <c r="J1427" s="51" t="s">
        <v>2765</v>
      </c>
      <c r="K1427" s="51" t="s">
        <v>2764</v>
      </c>
      <c r="L1427" s="51" t="s">
        <v>1222</v>
      </c>
      <c r="M1427" s="51" t="s">
        <v>3112</v>
      </c>
      <c r="N1427" s="83">
        <f t="shared" si="22"/>
        <v>1390</v>
      </c>
      <c r="O1427" s="51" t="s">
        <v>1195</v>
      </c>
      <c r="P1427" s="51" t="s">
        <v>1194</v>
      </c>
      <c r="Q1427" s="51" t="s">
        <v>2761</v>
      </c>
      <c r="S1427" s="50" t="s">
        <v>2838</v>
      </c>
    </row>
    <row r="1428" spans="1:19" x14ac:dyDescent="0.2">
      <c r="A1428" s="51" t="s">
        <v>2484</v>
      </c>
      <c r="B1428" s="51" t="s">
        <v>1208</v>
      </c>
      <c r="C1428" s="51" t="s">
        <v>2483</v>
      </c>
      <c r="D1428" s="51" t="s">
        <v>1333</v>
      </c>
      <c r="E1428" s="51" t="s">
        <v>1332</v>
      </c>
      <c r="F1428" s="51" t="s">
        <v>1204</v>
      </c>
      <c r="G1428" s="51" t="s">
        <v>1203</v>
      </c>
      <c r="H1428" s="51" t="s">
        <v>1202</v>
      </c>
      <c r="I1428" s="51" t="s">
        <v>1201</v>
      </c>
      <c r="J1428" s="51" t="s">
        <v>2765</v>
      </c>
      <c r="K1428" s="51" t="s">
        <v>2764</v>
      </c>
      <c r="L1428" s="51" t="s">
        <v>1219</v>
      </c>
      <c r="M1428" s="51" t="s">
        <v>2837</v>
      </c>
      <c r="N1428" s="83">
        <f t="shared" si="22"/>
        <v>3200</v>
      </c>
      <c r="O1428" s="51" t="s">
        <v>1195</v>
      </c>
      <c r="P1428" s="51" t="s">
        <v>1194</v>
      </c>
      <c r="Q1428" s="51" t="s">
        <v>2761</v>
      </c>
      <c r="S1428" s="50" t="s">
        <v>3111</v>
      </c>
    </row>
    <row r="1429" spans="1:19" x14ac:dyDescent="0.2">
      <c r="A1429" s="51" t="s">
        <v>2484</v>
      </c>
      <c r="B1429" s="51" t="s">
        <v>1208</v>
      </c>
      <c r="C1429" s="51" t="s">
        <v>2483</v>
      </c>
      <c r="D1429" s="51" t="s">
        <v>1327</v>
      </c>
      <c r="E1429" s="51" t="s">
        <v>1326</v>
      </c>
      <c r="F1429" s="51" t="s">
        <v>1204</v>
      </c>
      <c r="G1429" s="51" t="s">
        <v>1203</v>
      </c>
      <c r="H1429" s="51" t="s">
        <v>1202</v>
      </c>
      <c r="I1429" s="51" t="s">
        <v>1201</v>
      </c>
      <c r="J1429" s="51" t="s">
        <v>2765</v>
      </c>
      <c r="K1429" s="51" t="s">
        <v>2764</v>
      </c>
      <c r="L1429" s="51" t="s">
        <v>1222</v>
      </c>
      <c r="M1429" s="51" t="s">
        <v>2835</v>
      </c>
      <c r="N1429" s="83">
        <f t="shared" si="22"/>
        <v>1690</v>
      </c>
      <c r="O1429" s="51" t="s">
        <v>1195</v>
      </c>
      <c r="P1429" s="51" t="s">
        <v>1194</v>
      </c>
      <c r="Q1429" s="51" t="s">
        <v>2761</v>
      </c>
      <c r="S1429" s="50" t="s">
        <v>2870</v>
      </c>
    </row>
    <row r="1430" spans="1:19" x14ac:dyDescent="0.2">
      <c r="A1430" s="51" t="s">
        <v>2484</v>
      </c>
      <c r="B1430" s="51" t="s">
        <v>1208</v>
      </c>
      <c r="C1430" s="51" t="s">
        <v>2483</v>
      </c>
      <c r="D1430" s="51" t="s">
        <v>1327</v>
      </c>
      <c r="E1430" s="51" t="s">
        <v>1326</v>
      </c>
      <c r="F1430" s="51" t="s">
        <v>1204</v>
      </c>
      <c r="G1430" s="51" t="s">
        <v>1203</v>
      </c>
      <c r="H1430" s="51" t="s">
        <v>1202</v>
      </c>
      <c r="I1430" s="51" t="s">
        <v>1201</v>
      </c>
      <c r="J1430" s="51" t="s">
        <v>2765</v>
      </c>
      <c r="K1430" s="51" t="s">
        <v>2764</v>
      </c>
      <c r="L1430" s="51" t="s">
        <v>1219</v>
      </c>
      <c r="M1430" s="51" t="s">
        <v>3110</v>
      </c>
      <c r="N1430" s="83">
        <f t="shared" si="22"/>
        <v>2199</v>
      </c>
      <c r="O1430" s="51" t="s">
        <v>1195</v>
      </c>
      <c r="P1430" s="51" t="s">
        <v>1194</v>
      </c>
      <c r="Q1430" s="51" t="s">
        <v>2761</v>
      </c>
      <c r="S1430" s="50" t="s">
        <v>2830</v>
      </c>
    </row>
    <row r="1431" spans="1:19" x14ac:dyDescent="0.2">
      <c r="A1431" s="51" t="s">
        <v>2484</v>
      </c>
      <c r="B1431" s="51" t="s">
        <v>1208</v>
      </c>
      <c r="C1431" s="51" t="s">
        <v>2483</v>
      </c>
      <c r="D1431" s="51" t="s">
        <v>1313</v>
      </c>
      <c r="E1431" s="51" t="s">
        <v>1312</v>
      </c>
      <c r="F1431" s="51" t="s">
        <v>1204</v>
      </c>
      <c r="G1431" s="51" t="s">
        <v>1203</v>
      </c>
      <c r="H1431" s="51" t="s">
        <v>1202</v>
      </c>
      <c r="I1431" s="51" t="s">
        <v>1201</v>
      </c>
      <c r="J1431" s="51" t="s">
        <v>2765</v>
      </c>
      <c r="K1431" s="51" t="s">
        <v>2764</v>
      </c>
      <c r="L1431" s="51" t="s">
        <v>1222</v>
      </c>
      <c r="M1431" s="51" t="s">
        <v>2831</v>
      </c>
      <c r="N1431" s="83">
        <f t="shared" si="22"/>
        <v>2199</v>
      </c>
      <c r="O1431" s="51" t="s">
        <v>1195</v>
      </c>
      <c r="P1431" s="51" t="s">
        <v>1194</v>
      </c>
      <c r="Q1431" s="51" t="s">
        <v>2761</v>
      </c>
      <c r="S1431" s="50" t="s">
        <v>2830</v>
      </c>
    </row>
    <row r="1432" spans="1:19" x14ac:dyDescent="0.2">
      <c r="A1432" s="51" t="s">
        <v>2484</v>
      </c>
      <c r="B1432" s="51" t="s">
        <v>1208</v>
      </c>
      <c r="C1432" s="51" t="s">
        <v>2483</v>
      </c>
      <c r="D1432" s="51" t="s">
        <v>1313</v>
      </c>
      <c r="E1432" s="51" t="s">
        <v>1312</v>
      </c>
      <c r="F1432" s="51" t="s">
        <v>1204</v>
      </c>
      <c r="G1432" s="51" t="s">
        <v>1203</v>
      </c>
      <c r="H1432" s="51" t="s">
        <v>1202</v>
      </c>
      <c r="I1432" s="51" t="s">
        <v>1201</v>
      </c>
      <c r="J1432" s="51" t="s">
        <v>2765</v>
      </c>
      <c r="K1432" s="51" t="s">
        <v>2764</v>
      </c>
      <c r="L1432" s="51" t="s">
        <v>1219</v>
      </c>
      <c r="M1432" s="51" t="s">
        <v>2829</v>
      </c>
      <c r="N1432" s="83">
        <f t="shared" si="22"/>
        <v>1486.5</v>
      </c>
      <c r="O1432" s="51" t="s">
        <v>1195</v>
      </c>
      <c r="P1432" s="51" t="s">
        <v>1194</v>
      </c>
      <c r="Q1432" s="51" t="s">
        <v>2761</v>
      </c>
      <c r="S1432" s="50" t="s">
        <v>3109</v>
      </c>
    </row>
    <row r="1433" spans="1:19" x14ac:dyDescent="0.2">
      <c r="A1433" s="51" t="s">
        <v>2484</v>
      </c>
      <c r="B1433" s="51" t="s">
        <v>1208</v>
      </c>
      <c r="C1433" s="51" t="s">
        <v>2483</v>
      </c>
      <c r="D1433" s="51" t="s">
        <v>1313</v>
      </c>
      <c r="E1433" s="51" t="s">
        <v>1312</v>
      </c>
      <c r="F1433" s="51" t="s">
        <v>1204</v>
      </c>
      <c r="G1433" s="51" t="s">
        <v>1203</v>
      </c>
      <c r="H1433" s="51" t="s">
        <v>1202</v>
      </c>
      <c r="I1433" s="51" t="s">
        <v>1201</v>
      </c>
      <c r="J1433" s="51" t="s">
        <v>2765</v>
      </c>
      <c r="K1433" s="51" t="s">
        <v>2764</v>
      </c>
      <c r="L1433" s="51" t="s">
        <v>1217</v>
      </c>
      <c r="M1433" s="51" t="s">
        <v>3108</v>
      </c>
      <c r="N1433" s="83">
        <f t="shared" si="22"/>
        <v>2989.35</v>
      </c>
      <c r="O1433" s="51" t="s">
        <v>1195</v>
      </c>
      <c r="P1433" s="51" t="s">
        <v>1194</v>
      </c>
      <c r="Q1433" s="51" t="s">
        <v>2761</v>
      </c>
      <c r="S1433" s="50" t="s">
        <v>3107</v>
      </c>
    </row>
    <row r="1434" spans="1:19" x14ac:dyDescent="0.2">
      <c r="A1434" s="51" t="s">
        <v>2484</v>
      </c>
      <c r="B1434" s="51" t="s">
        <v>1208</v>
      </c>
      <c r="C1434" s="51" t="s">
        <v>2483</v>
      </c>
      <c r="D1434" s="51" t="s">
        <v>1313</v>
      </c>
      <c r="E1434" s="51" t="s">
        <v>1312</v>
      </c>
      <c r="F1434" s="51" t="s">
        <v>1204</v>
      </c>
      <c r="G1434" s="51" t="s">
        <v>1203</v>
      </c>
      <c r="H1434" s="51" t="s">
        <v>1202</v>
      </c>
      <c r="I1434" s="51" t="s">
        <v>1201</v>
      </c>
      <c r="J1434" s="51" t="s">
        <v>2765</v>
      </c>
      <c r="K1434" s="51" t="s">
        <v>2764</v>
      </c>
      <c r="L1434" s="51" t="s">
        <v>1215</v>
      </c>
      <c r="M1434" s="51" t="s">
        <v>2826</v>
      </c>
      <c r="N1434" s="83">
        <f t="shared" si="22"/>
        <v>12699</v>
      </c>
      <c r="O1434" s="51" t="s">
        <v>1195</v>
      </c>
      <c r="P1434" s="51" t="s">
        <v>1194</v>
      </c>
      <c r="Q1434" s="51" t="s">
        <v>2771</v>
      </c>
      <c r="S1434" s="50" t="s">
        <v>3106</v>
      </c>
    </row>
    <row r="1435" spans="1:19" x14ac:dyDescent="0.2">
      <c r="A1435" s="51" t="s">
        <v>2484</v>
      </c>
      <c r="B1435" s="51" t="s">
        <v>1208</v>
      </c>
      <c r="C1435" s="51" t="s">
        <v>2483</v>
      </c>
      <c r="D1435" s="51" t="s">
        <v>1304</v>
      </c>
      <c r="E1435" s="51" t="s">
        <v>1303</v>
      </c>
      <c r="F1435" s="51" t="s">
        <v>1204</v>
      </c>
      <c r="G1435" s="51" t="s">
        <v>1203</v>
      </c>
      <c r="H1435" s="51" t="s">
        <v>1202</v>
      </c>
      <c r="I1435" s="51" t="s">
        <v>1201</v>
      </c>
      <c r="J1435" s="51" t="s">
        <v>2765</v>
      </c>
      <c r="K1435" s="51" t="s">
        <v>2764</v>
      </c>
      <c r="L1435" s="51" t="s">
        <v>1222</v>
      </c>
      <c r="M1435" s="51" t="s">
        <v>3105</v>
      </c>
      <c r="N1435" s="83">
        <f t="shared" si="22"/>
        <v>1980</v>
      </c>
      <c r="O1435" s="51" t="s">
        <v>1195</v>
      </c>
      <c r="P1435" s="51" t="s">
        <v>1194</v>
      </c>
      <c r="Q1435" s="51" t="s">
        <v>2761</v>
      </c>
      <c r="S1435" s="50" t="s">
        <v>3104</v>
      </c>
    </row>
    <row r="1436" spans="1:19" x14ac:dyDescent="0.2">
      <c r="A1436" s="51" t="s">
        <v>2484</v>
      </c>
      <c r="B1436" s="51" t="s">
        <v>1208</v>
      </c>
      <c r="C1436" s="51" t="s">
        <v>2483</v>
      </c>
      <c r="D1436" s="51" t="s">
        <v>1304</v>
      </c>
      <c r="E1436" s="51" t="s">
        <v>1303</v>
      </c>
      <c r="F1436" s="51" t="s">
        <v>1204</v>
      </c>
      <c r="G1436" s="51" t="s">
        <v>1203</v>
      </c>
      <c r="H1436" s="51" t="s">
        <v>1202</v>
      </c>
      <c r="I1436" s="51" t="s">
        <v>1201</v>
      </c>
      <c r="J1436" s="51" t="s">
        <v>2765</v>
      </c>
      <c r="K1436" s="51" t="s">
        <v>2764</v>
      </c>
      <c r="L1436" s="51" t="s">
        <v>1219</v>
      </c>
      <c r="M1436" s="51" t="s">
        <v>3054</v>
      </c>
      <c r="N1436" s="83">
        <f t="shared" si="22"/>
        <v>2299</v>
      </c>
      <c r="O1436" s="51" t="s">
        <v>1195</v>
      </c>
      <c r="P1436" s="51" t="s">
        <v>1194</v>
      </c>
      <c r="Q1436" s="51" t="s">
        <v>2761</v>
      </c>
      <c r="S1436" s="50" t="s">
        <v>2872</v>
      </c>
    </row>
    <row r="1437" spans="1:19" x14ac:dyDescent="0.2">
      <c r="A1437" s="51" t="s">
        <v>2484</v>
      </c>
      <c r="B1437" s="51" t="s">
        <v>1208</v>
      </c>
      <c r="C1437" s="51" t="s">
        <v>2483</v>
      </c>
      <c r="D1437" s="51" t="s">
        <v>1304</v>
      </c>
      <c r="E1437" s="51" t="s">
        <v>1303</v>
      </c>
      <c r="F1437" s="51" t="s">
        <v>1204</v>
      </c>
      <c r="G1437" s="51" t="s">
        <v>1203</v>
      </c>
      <c r="H1437" s="51" t="s">
        <v>1202</v>
      </c>
      <c r="I1437" s="51" t="s">
        <v>1201</v>
      </c>
      <c r="J1437" s="51" t="s">
        <v>2765</v>
      </c>
      <c r="K1437" s="51" t="s">
        <v>2764</v>
      </c>
      <c r="L1437" s="51" t="s">
        <v>1217</v>
      </c>
      <c r="M1437" s="51" t="s">
        <v>2820</v>
      </c>
      <c r="N1437" s="83">
        <f t="shared" si="22"/>
        <v>13999</v>
      </c>
      <c r="O1437" s="51" t="s">
        <v>1195</v>
      </c>
      <c r="P1437" s="51" t="s">
        <v>1194</v>
      </c>
      <c r="Q1437" s="51" t="s">
        <v>2771</v>
      </c>
      <c r="S1437" s="50" t="s">
        <v>2791</v>
      </c>
    </row>
    <row r="1438" spans="1:19" x14ac:dyDescent="0.2">
      <c r="A1438" s="51" t="s">
        <v>2484</v>
      </c>
      <c r="B1438" s="51" t="s">
        <v>1208</v>
      </c>
      <c r="C1438" s="51" t="s">
        <v>2483</v>
      </c>
      <c r="D1438" s="51" t="s">
        <v>1304</v>
      </c>
      <c r="E1438" s="51" t="s">
        <v>1303</v>
      </c>
      <c r="F1438" s="51" t="s">
        <v>1204</v>
      </c>
      <c r="G1438" s="51" t="s">
        <v>1203</v>
      </c>
      <c r="H1438" s="51" t="s">
        <v>1202</v>
      </c>
      <c r="I1438" s="51" t="s">
        <v>1201</v>
      </c>
      <c r="J1438" s="51" t="s">
        <v>2765</v>
      </c>
      <c r="K1438" s="51" t="s">
        <v>2764</v>
      </c>
      <c r="L1438" s="51" t="s">
        <v>1215</v>
      </c>
      <c r="M1438" s="51" t="s">
        <v>2819</v>
      </c>
      <c r="N1438" s="83">
        <f t="shared" si="22"/>
        <v>1450</v>
      </c>
      <c r="O1438" s="51" t="s">
        <v>1195</v>
      </c>
      <c r="P1438" s="51" t="s">
        <v>1194</v>
      </c>
      <c r="Q1438" s="51" t="s">
        <v>2761</v>
      </c>
      <c r="S1438" s="50" t="s">
        <v>2807</v>
      </c>
    </row>
    <row r="1439" spans="1:19" x14ac:dyDescent="0.2">
      <c r="A1439" s="51" t="s">
        <v>2484</v>
      </c>
      <c r="B1439" s="51" t="s">
        <v>1208</v>
      </c>
      <c r="C1439" s="51" t="s">
        <v>2483</v>
      </c>
      <c r="D1439" s="51" t="s">
        <v>1295</v>
      </c>
      <c r="E1439" s="51" t="s">
        <v>1294</v>
      </c>
      <c r="F1439" s="51" t="s">
        <v>1204</v>
      </c>
      <c r="G1439" s="51" t="s">
        <v>1203</v>
      </c>
      <c r="H1439" s="51" t="s">
        <v>1202</v>
      </c>
      <c r="I1439" s="51" t="s">
        <v>1201</v>
      </c>
      <c r="J1439" s="51" t="s">
        <v>2765</v>
      </c>
      <c r="K1439" s="51" t="s">
        <v>2764</v>
      </c>
      <c r="L1439" s="51" t="s">
        <v>1222</v>
      </c>
      <c r="M1439" s="51" t="s">
        <v>3103</v>
      </c>
      <c r="N1439" s="83">
        <f t="shared" si="22"/>
        <v>11999</v>
      </c>
      <c r="O1439" s="51" t="s">
        <v>1195</v>
      </c>
      <c r="P1439" s="51" t="s">
        <v>1194</v>
      </c>
      <c r="Q1439" s="51" t="s">
        <v>2771</v>
      </c>
      <c r="S1439" s="50" t="s">
        <v>2860</v>
      </c>
    </row>
    <row r="1440" spans="1:19" x14ac:dyDescent="0.2">
      <c r="A1440" s="51" t="s">
        <v>2484</v>
      </c>
      <c r="B1440" s="51" t="s">
        <v>1208</v>
      </c>
      <c r="C1440" s="51" t="s">
        <v>2483</v>
      </c>
      <c r="D1440" s="51" t="s">
        <v>1295</v>
      </c>
      <c r="E1440" s="51" t="s">
        <v>1294</v>
      </c>
      <c r="F1440" s="51" t="s">
        <v>1204</v>
      </c>
      <c r="G1440" s="51" t="s">
        <v>1203</v>
      </c>
      <c r="H1440" s="51" t="s">
        <v>1202</v>
      </c>
      <c r="I1440" s="51" t="s">
        <v>1201</v>
      </c>
      <c r="J1440" s="51" t="s">
        <v>2765</v>
      </c>
      <c r="K1440" s="51" t="s">
        <v>2764</v>
      </c>
      <c r="L1440" s="51" t="s">
        <v>1219</v>
      </c>
      <c r="M1440" s="51" t="s">
        <v>3102</v>
      </c>
      <c r="N1440" s="83">
        <f t="shared" si="22"/>
        <v>18499</v>
      </c>
      <c r="O1440" s="51" t="s">
        <v>1195</v>
      </c>
      <c r="P1440" s="51" t="s">
        <v>1194</v>
      </c>
      <c r="Q1440" s="51" t="s">
        <v>2771</v>
      </c>
      <c r="S1440" s="50" t="s">
        <v>2809</v>
      </c>
    </row>
    <row r="1441" spans="1:19" x14ac:dyDescent="0.2">
      <c r="A1441" s="51" t="s">
        <v>2484</v>
      </c>
      <c r="B1441" s="51" t="s">
        <v>1208</v>
      </c>
      <c r="C1441" s="51" t="s">
        <v>2483</v>
      </c>
      <c r="D1441" s="51" t="s">
        <v>1295</v>
      </c>
      <c r="E1441" s="51" t="s">
        <v>1294</v>
      </c>
      <c r="F1441" s="51" t="s">
        <v>1204</v>
      </c>
      <c r="G1441" s="51" t="s">
        <v>1203</v>
      </c>
      <c r="H1441" s="51" t="s">
        <v>1202</v>
      </c>
      <c r="I1441" s="51" t="s">
        <v>1201</v>
      </c>
      <c r="J1441" s="51" t="s">
        <v>2765</v>
      </c>
      <c r="K1441" s="51" t="s">
        <v>2764</v>
      </c>
      <c r="L1441" s="51" t="s">
        <v>1217</v>
      </c>
      <c r="M1441" s="51" t="s">
        <v>3101</v>
      </c>
      <c r="N1441" s="83">
        <f t="shared" si="22"/>
        <v>1849</v>
      </c>
      <c r="O1441" s="51" t="s">
        <v>1195</v>
      </c>
      <c r="P1441" s="51" t="s">
        <v>1194</v>
      </c>
      <c r="Q1441" s="51" t="s">
        <v>2761</v>
      </c>
      <c r="S1441" s="50" t="s">
        <v>3100</v>
      </c>
    </row>
    <row r="1442" spans="1:19" x14ac:dyDescent="0.2">
      <c r="A1442" s="51" t="s">
        <v>2484</v>
      </c>
      <c r="B1442" s="51" t="s">
        <v>1208</v>
      </c>
      <c r="C1442" s="51" t="s">
        <v>2483</v>
      </c>
      <c r="D1442" s="51" t="s">
        <v>1295</v>
      </c>
      <c r="E1442" s="51" t="s">
        <v>1294</v>
      </c>
      <c r="F1442" s="51" t="s">
        <v>1204</v>
      </c>
      <c r="G1442" s="51" t="s">
        <v>1203</v>
      </c>
      <c r="H1442" s="51" t="s">
        <v>1202</v>
      </c>
      <c r="I1442" s="51" t="s">
        <v>1201</v>
      </c>
      <c r="J1442" s="51" t="s">
        <v>2765</v>
      </c>
      <c r="K1442" s="51" t="s">
        <v>2764</v>
      </c>
      <c r="L1442" s="51" t="s">
        <v>1215</v>
      </c>
      <c r="M1442" s="51" t="s">
        <v>3099</v>
      </c>
      <c r="N1442" s="83">
        <f t="shared" si="22"/>
        <v>1279</v>
      </c>
      <c r="O1442" s="51" t="s">
        <v>1195</v>
      </c>
      <c r="P1442" s="51" t="s">
        <v>1194</v>
      </c>
      <c r="Q1442" s="51" t="s">
        <v>2761</v>
      </c>
      <c r="S1442" s="50" t="s">
        <v>3098</v>
      </c>
    </row>
    <row r="1443" spans="1:19" x14ac:dyDescent="0.2">
      <c r="A1443" s="51" t="s">
        <v>2484</v>
      </c>
      <c r="B1443" s="51" t="s">
        <v>1208</v>
      </c>
      <c r="C1443" s="51" t="s">
        <v>2483</v>
      </c>
      <c r="D1443" s="51" t="s">
        <v>1283</v>
      </c>
      <c r="E1443" s="51" t="s">
        <v>1282</v>
      </c>
      <c r="F1443" s="51" t="s">
        <v>1204</v>
      </c>
      <c r="G1443" s="51" t="s">
        <v>1203</v>
      </c>
      <c r="H1443" s="51" t="s">
        <v>1202</v>
      </c>
      <c r="I1443" s="51" t="s">
        <v>1201</v>
      </c>
      <c r="J1443" s="51" t="s">
        <v>2765</v>
      </c>
      <c r="K1443" s="51" t="s">
        <v>2764</v>
      </c>
      <c r="L1443" s="51" t="s">
        <v>1222</v>
      </c>
      <c r="M1443" s="51" t="s">
        <v>2810</v>
      </c>
      <c r="N1443" s="83">
        <f t="shared" si="22"/>
        <v>17199</v>
      </c>
      <c r="O1443" s="51" t="s">
        <v>1195</v>
      </c>
      <c r="P1443" s="51" t="s">
        <v>1194</v>
      </c>
      <c r="Q1443" s="51" t="s">
        <v>2771</v>
      </c>
      <c r="S1443" s="50" t="s">
        <v>3097</v>
      </c>
    </row>
    <row r="1444" spans="1:19" x14ac:dyDescent="0.2">
      <c r="A1444" s="51" t="s">
        <v>2484</v>
      </c>
      <c r="B1444" s="51" t="s">
        <v>1208</v>
      </c>
      <c r="C1444" s="51" t="s">
        <v>2483</v>
      </c>
      <c r="D1444" s="51" t="s">
        <v>1283</v>
      </c>
      <c r="E1444" s="51" t="s">
        <v>1282</v>
      </c>
      <c r="F1444" s="51" t="s">
        <v>1204</v>
      </c>
      <c r="G1444" s="51" t="s">
        <v>1203</v>
      </c>
      <c r="H1444" s="51" t="s">
        <v>1202</v>
      </c>
      <c r="I1444" s="51" t="s">
        <v>1201</v>
      </c>
      <c r="J1444" s="51" t="s">
        <v>2765</v>
      </c>
      <c r="K1444" s="51" t="s">
        <v>2764</v>
      </c>
      <c r="L1444" s="51" t="s">
        <v>1219</v>
      </c>
      <c r="M1444" s="51" t="s">
        <v>2808</v>
      </c>
      <c r="N1444" s="83">
        <f t="shared" si="22"/>
        <v>1450</v>
      </c>
      <c r="O1444" s="51" t="s">
        <v>1195</v>
      </c>
      <c r="P1444" s="51" t="s">
        <v>1194</v>
      </c>
      <c r="Q1444" s="51" t="s">
        <v>2761</v>
      </c>
      <c r="S1444" s="50" t="s">
        <v>2807</v>
      </c>
    </row>
    <row r="1445" spans="1:19" x14ac:dyDescent="0.2">
      <c r="A1445" s="51" t="s">
        <v>2484</v>
      </c>
      <c r="B1445" s="51" t="s">
        <v>1208</v>
      </c>
      <c r="C1445" s="51" t="s">
        <v>2483</v>
      </c>
      <c r="D1445" s="51" t="s">
        <v>1283</v>
      </c>
      <c r="E1445" s="51" t="s">
        <v>1282</v>
      </c>
      <c r="F1445" s="51" t="s">
        <v>1204</v>
      </c>
      <c r="G1445" s="51" t="s">
        <v>1203</v>
      </c>
      <c r="H1445" s="51" t="s">
        <v>1202</v>
      </c>
      <c r="I1445" s="51" t="s">
        <v>1201</v>
      </c>
      <c r="J1445" s="51" t="s">
        <v>2765</v>
      </c>
      <c r="K1445" s="51" t="s">
        <v>2764</v>
      </c>
      <c r="L1445" s="51" t="s">
        <v>1217</v>
      </c>
      <c r="M1445" s="51" t="s">
        <v>2806</v>
      </c>
      <c r="N1445" s="83">
        <f t="shared" si="22"/>
        <v>2390</v>
      </c>
      <c r="O1445" s="51" t="s">
        <v>1195</v>
      </c>
      <c r="P1445" s="51" t="s">
        <v>1194</v>
      </c>
      <c r="Q1445" s="51" t="s">
        <v>2761</v>
      </c>
      <c r="S1445" s="50" t="s">
        <v>3096</v>
      </c>
    </row>
    <row r="1446" spans="1:19" x14ac:dyDescent="0.2">
      <c r="A1446" s="51" t="s">
        <v>2484</v>
      </c>
      <c r="B1446" s="51" t="s">
        <v>1208</v>
      </c>
      <c r="C1446" s="51" t="s">
        <v>2483</v>
      </c>
      <c r="D1446" s="51" t="s">
        <v>1283</v>
      </c>
      <c r="E1446" s="51" t="s">
        <v>1282</v>
      </c>
      <c r="F1446" s="51" t="s">
        <v>1204</v>
      </c>
      <c r="G1446" s="51" t="s">
        <v>1203</v>
      </c>
      <c r="H1446" s="51" t="s">
        <v>1202</v>
      </c>
      <c r="I1446" s="51" t="s">
        <v>1201</v>
      </c>
      <c r="J1446" s="51" t="s">
        <v>2765</v>
      </c>
      <c r="K1446" s="51" t="s">
        <v>2764</v>
      </c>
      <c r="L1446" s="51" t="s">
        <v>1215</v>
      </c>
      <c r="M1446" s="51" t="s">
        <v>2804</v>
      </c>
      <c r="N1446" s="83">
        <f t="shared" si="22"/>
        <v>15595</v>
      </c>
      <c r="O1446" s="51" t="s">
        <v>1195</v>
      </c>
      <c r="P1446" s="51" t="s">
        <v>1194</v>
      </c>
      <c r="Q1446" s="51" t="s">
        <v>2771</v>
      </c>
      <c r="S1446" s="50" t="s">
        <v>3095</v>
      </c>
    </row>
    <row r="1447" spans="1:19" x14ac:dyDescent="0.2">
      <c r="A1447" s="51" t="s">
        <v>2484</v>
      </c>
      <c r="B1447" s="51" t="s">
        <v>1208</v>
      </c>
      <c r="C1447" s="51" t="s">
        <v>2483</v>
      </c>
      <c r="D1447" s="51" t="s">
        <v>1270</v>
      </c>
      <c r="E1447" s="51" t="s">
        <v>1269</v>
      </c>
      <c r="F1447" s="51" t="s">
        <v>1204</v>
      </c>
      <c r="G1447" s="51" t="s">
        <v>1203</v>
      </c>
      <c r="H1447" s="51" t="s">
        <v>1202</v>
      </c>
      <c r="I1447" s="51" t="s">
        <v>1201</v>
      </c>
      <c r="J1447" s="51" t="s">
        <v>2765</v>
      </c>
      <c r="K1447" s="51" t="s">
        <v>2764</v>
      </c>
      <c r="L1447" s="51" t="s">
        <v>1222</v>
      </c>
      <c r="M1447" s="51" t="s">
        <v>3094</v>
      </c>
      <c r="N1447" s="83">
        <f t="shared" si="22"/>
        <v>2799</v>
      </c>
      <c r="O1447" s="51" t="s">
        <v>1195</v>
      </c>
      <c r="P1447" s="51" t="s">
        <v>1194</v>
      </c>
      <c r="Q1447" s="51" t="s">
        <v>2761</v>
      </c>
      <c r="S1447" s="50" t="s">
        <v>2762</v>
      </c>
    </row>
    <row r="1448" spans="1:19" x14ac:dyDescent="0.2">
      <c r="A1448" s="51" t="s">
        <v>2484</v>
      </c>
      <c r="B1448" s="51" t="s">
        <v>1208</v>
      </c>
      <c r="C1448" s="51" t="s">
        <v>2483</v>
      </c>
      <c r="D1448" s="51" t="s">
        <v>1270</v>
      </c>
      <c r="E1448" s="51" t="s">
        <v>1269</v>
      </c>
      <c r="F1448" s="51" t="s">
        <v>1204</v>
      </c>
      <c r="G1448" s="51" t="s">
        <v>1203</v>
      </c>
      <c r="H1448" s="51" t="s">
        <v>1202</v>
      </c>
      <c r="I1448" s="51" t="s">
        <v>1201</v>
      </c>
      <c r="J1448" s="51" t="s">
        <v>2765</v>
      </c>
      <c r="K1448" s="51" t="s">
        <v>2764</v>
      </c>
      <c r="L1448" s="51" t="s">
        <v>1219</v>
      </c>
      <c r="M1448" s="51" t="s">
        <v>3093</v>
      </c>
      <c r="N1448" s="83">
        <f t="shared" si="22"/>
        <v>13649</v>
      </c>
      <c r="O1448" s="51" t="s">
        <v>1195</v>
      </c>
      <c r="P1448" s="51" t="s">
        <v>1194</v>
      </c>
      <c r="Q1448" s="51" t="s">
        <v>2771</v>
      </c>
      <c r="S1448" s="50" t="s">
        <v>3092</v>
      </c>
    </row>
    <row r="1449" spans="1:19" x14ac:dyDescent="0.2">
      <c r="A1449" s="51" t="s">
        <v>2484</v>
      </c>
      <c r="B1449" s="51" t="s">
        <v>1208</v>
      </c>
      <c r="C1449" s="51" t="s">
        <v>2483</v>
      </c>
      <c r="D1449" s="51" t="s">
        <v>1270</v>
      </c>
      <c r="E1449" s="51" t="s">
        <v>1269</v>
      </c>
      <c r="F1449" s="51" t="s">
        <v>1204</v>
      </c>
      <c r="G1449" s="51" t="s">
        <v>1203</v>
      </c>
      <c r="H1449" s="51" t="s">
        <v>1202</v>
      </c>
      <c r="I1449" s="51" t="s">
        <v>1201</v>
      </c>
      <c r="J1449" s="51" t="s">
        <v>2765</v>
      </c>
      <c r="K1449" s="51" t="s">
        <v>2764</v>
      </c>
      <c r="L1449" s="51" t="s">
        <v>1217</v>
      </c>
      <c r="M1449" s="51" t="s">
        <v>3091</v>
      </c>
      <c r="N1449" s="83">
        <f t="shared" si="22"/>
        <v>3300</v>
      </c>
      <c r="O1449" s="51" t="s">
        <v>1195</v>
      </c>
      <c r="P1449" s="51" t="s">
        <v>1194</v>
      </c>
      <c r="Q1449" s="51" t="s">
        <v>2761</v>
      </c>
      <c r="S1449" s="50" t="s">
        <v>2797</v>
      </c>
    </row>
    <row r="1450" spans="1:19" x14ac:dyDescent="0.2">
      <c r="A1450" s="51" t="s">
        <v>2484</v>
      </c>
      <c r="B1450" s="51" t="s">
        <v>1208</v>
      </c>
      <c r="C1450" s="51" t="s">
        <v>2483</v>
      </c>
      <c r="D1450" s="51" t="s">
        <v>1270</v>
      </c>
      <c r="E1450" s="51" t="s">
        <v>1269</v>
      </c>
      <c r="F1450" s="51" t="s">
        <v>1204</v>
      </c>
      <c r="G1450" s="51" t="s">
        <v>1203</v>
      </c>
      <c r="H1450" s="51" t="s">
        <v>1202</v>
      </c>
      <c r="I1450" s="51" t="s">
        <v>1201</v>
      </c>
      <c r="J1450" s="51" t="s">
        <v>2765</v>
      </c>
      <c r="K1450" s="51" t="s">
        <v>2764</v>
      </c>
      <c r="L1450" s="51" t="s">
        <v>1215</v>
      </c>
      <c r="M1450" s="51" t="s">
        <v>2796</v>
      </c>
      <c r="N1450" s="83">
        <f t="shared" si="22"/>
        <v>2253</v>
      </c>
      <c r="O1450" s="51" t="s">
        <v>1195</v>
      </c>
      <c r="P1450" s="51" t="s">
        <v>1194</v>
      </c>
      <c r="Q1450" s="51" t="s">
        <v>2761</v>
      </c>
      <c r="S1450" s="50" t="s">
        <v>3090</v>
      </c>
    </row>
    <row r="1451" spans="1:19" x14ac:dyDescent="0.2">
      <c r="A1451" s="51" t="s">
        <v>2484</v>
      </c>
      <c r="B1451" s="51" t="s">
        <v>1208</v>
      </c>
      <c r="C1451" s="51" t="s">
        <v>2483</v>
      </c>
      <c r="D1451" s="51" t="s">
        <v>1265</v>
      </c>
      <c r="E1451" s="51" t="s">
        <v>1264</v>
      </c>
      <c r="F1451" s="51" t="s">
        <v>1204</v>
      </c>
      <c r="G1451" s="51" t="s">
        <v>1203</v>
      </c>
      <c r="H1451" s="51" t="s">
        <v>1202</v>
      </c>
      <c r="I1451" s="51" t="s">
        <v>1201</v>
      </c>
      <c r="J1451" s="51" t="s">
        <v>2765</v>
      </c>
      <c r="K1451" s="51" t="s">
        <v>2764</v>
      </c>
      <c r="L1451" s="51" t="s">
        <v>1222</v>
      </c>
      <c r="M1451" s="51" t="s">
        <v>3089</v>
      </c>
      <c r="N1451" s="83">
        <f t="shared" si="22"/>
        <v>1580</v>
      </c>
      <c r="O1451" s="51" t="s">
        <v>1195</v>
      </c>
      <c r="P1451" s="51" t="s">
        <v>1194</v>
      </c>
      <c r="Q1451" s="51" t="s">
        <v>2761</v>
      </c>
      <c r="S1451" s="50" t="s">
        <v>3088</v>
      </c>
    </row>
    <row r="1452" spans="1:19" x14ac:dyDescent="0.2">
      <c r="A1452" s="51" t="s">
        <v>2484</v>
      </c>
      <c r="B1452" s="51" t="s">
        <v>1208</v>
      </c>
      <c r="C1452" s="51" t="s">
        <v>2483</v>
      </c>
      <c r="D1452" s="51" t="s">
        <v>1265</v>
      </c>
      <c r="E1452" s="51" t="s">
        <v>1264</v>
      </c>
      <c r="F1452" s="51" t="s">
        <v>1204</v>
      </c>
      <c r="G1452" s="51" t="s">
        <v>1203</v>
      </c>
      <c r="H1452" s="51" t="s">
        <v>1202</v>
      </c>
      <c r="I1452" s="51" t="s">
        <v>1201</v>
      </c>
      <c r="J1452" s="51" t="s">
        <v>2765</v>
      </c>
      <c r="K1452" s="51" t="s">
        <v>2764</v>
      </c>
      <c r="L1452" s="51" t="s">
        <v>1219</v>
      </c>
      <c r="M1452" s="51" t="s">
        <v>3087</v>
      </c>
      <c r="N1452" s="83">
        <f t="shared" si="22"/>
        <v>18499</v>
      </c>
      <c r="O1452" s="51" t="s">
        <v>1195</v>
      </c>
      <c r="P1452" s="51" t="s">
        <v>1194</v>
      </c>
      <c r="Q1452" s="51" t="s">
        <v>2771</v>
      </c>
      <c r="S1452" s="50" t="s">
        <v>2809</v>
      </c>
    </row>
    <row r="1453" spans="1:19" x14ac:dyDescent="0.2">
      <c r="A1453" s="51" t="s">
        <v>2484</v>
      </c>
      <c r="B1453" s="51" t="s">
        <v>1208</v>
      </c>
      <c r="C1453" s="51" t="s">
        <v>2483</v>
      </c>
      <c r="D1453" s="51" t="s">
        <v>1259</v>
      </c>
      <c r="E1453" s="51" t="s">
        <v>1258</v>
      </c>
      <c r="F1453" s="51" t="s">
        <v>1204</v>
      </c>
      <c r="G1453" s="51" t="s">
        <v>1203</v>
      </c>
      <c r="H1453" s="51" t="s">
        <v>1202</v>
      </c>
      <c r="I1453" s="51" t="s">
        <v>1201</v>
      </c>
      <c r="J1453" s="51" t="s">
        <v>2765</v>
      </c>
      <c r="K1453" s="51" t="s">
        <v>2764</v>
      </c>
      <c r="L1453" s="51" t="s">
        <v>1222</v>
      </c>
      <c r="M1453" s="51" t="s">
        <v>3086</v>
      </c>
      <c r="N1453" s="83">
        <f t="shared" si="22"/>
        <v>2545</v>
      </c>
      <c r="O1453" s="51" t="s">
        <v>1195</v>
      </c>
      <c r="P1453" s="51" t="s">
        <v>1194</v>
      </c>
      <c r="Q1453" s="51" t="s">
        <v>2761</v>
      </c>
      <c r="S1453" s="50" t="s">
        <v>3085</v>
      </c>
    </row>
    <row r="1454" spans="1:19" x14ac:dyDescent="0.2">
      <c r="A1454" s="51" t="s">
        <v>2484</v>
      </c>
      <c r="B1454" s="51" t="s">
        <v>1208</v>
      </c>
      <c r="C1454" s="51" t="s">
        <v>2483</v>
      </c>
      <c r="D1454" s="51" t="s">
        <v>1259</v>
      </c>
      <c r="E1454" s="51" t="s">
        <v>1258</v>
      </c>
      <c r="F1454" s="51" t="s">
        <v>1204</v>
      </c>
      <c r="G1454" s="51" t="s">
        <v>1203</v>
      </c>
      <c r="H1454" s="51" t="s">
        <v>1202</v>
      </c>
      <c r="I1454" s="51" t="s">
        <v>1201</v>
      </c>
      <c r="J1454" s="51" t="s">
        <v>2765</v>
      </c>
      <c r="K1454" s="51" t="s">
        <v>2764</v>
      </c>
      <c r="L1454" s="51" t="s">
        <v>1219</v>
      </c>
      <c r="M1454" s="51" t="s">
        <v>3084</v>
      </c>
      <c r="N1454" s="83">
        <f t="shared" si="22"/>
        <v>2299</v>
      </c>
      <c r="O1454" s="51" t="s">
        <v>1195</v>
      </c>
      <c r="P1454" s="51" t="s">
        <v>1194</v>
      </c>
      <c r="Q1454" s="51" t="s">
        <v>2761</v>
      </c>
      <c r="S1454" s="50" t="s">
        <v>2872</v>
      </c>
    </row>
    <row r="1455" spans="1:19" x14ac:dyDescent="0.2">
      <c r="A1455" s="51" t="s">
        <v>2484</v>
      </c>
      <c r="B1455" s="51" t="s">
        <v>1208</v>
      </c>
      <c r="C1455" s="51" t="s">
        <v>2483</v>
      </c>
      <c r="D1455" s="51" t="s">
        <v>1240</v>
      </c>
      <c r="E1455" s="51" t="s">
        <v>1239</v>
      </c>
      <c r="F1455" s="51" t="s">
        <v>1204</v>
      </c>
      <c r="G1455" s="51" t="s">
        <v>1203</v>
      </c>
      <c r="H1455" s="51" t="s">
        <v>1202</v>
      </c>
      <c r="I1455" s="51" t="s">
        <v>1201</v>
      </c>
      <c r="J1455" s="51" t="s">
        <v>2765</v>
      </c>
      <c r="K1455" s="51" t="s">
        <v>2764</v>
      </c>
      <c r="L1455" s="51" t="s">
        <v>1222</v>
      </c>
      <c r="M1455" s="51" t="s">
        <v>3083</v>
      </c>
      <c r="N1455" s="83">
        <f t="shared" si="22"/>
        <v>2198</v>
      </c>
      <c r="O1455" s="51" t="s">
        <v>1195</v>
      </c>
      <c r="P1455" s="51" t="s">
        <v>1194</v>
      </c>
      <c r="Q1455" s="51" t="s">
        <v>2761</v>
      </c>
      <c r="S1455" s="50" t="s">
        <v>2795</v>
      </c>
    </row>
    <row r="1456" spans="1:19" x14ac:dyDescent="0.2">
      <c r="A1456" s="51" t="s">
        <v>2484</v>
      </c>
      <c r="B1456" s="51" t="s">
        <v>1208</v>
      </c>
      <c r="C1456" s="51" t="s">
        <v>2483</v>
      </c>
      <c r="D1456" s="51" t="s">
        <v>1240</v>
      </c>
      <c r="E1456" s="51" t="s">
        <v>1239</v>
      </c>
      <c r="F1456" s="51" t="s">
        <v>1204</v>
      </c>
      <c r="G1456" s="51" t="s">
        <v>1203</v>
      </c>
      <c r="H1456" s="51" t="s">
        <v>1202</v>
      </c>
      <c r="I1456" s="51" t="s">
        <v>1201</v>
      </c>
      <c r="J1456" s="51" t="s">
        <v>2765</v>
      </c>
      <c r="K1456" s="51" t="s">
        <v>2764</v>
      </c>
      <c r="L1456" s="51" t="s">
        <v>1219</v>
      </c>
      <c r="M1456" s="51" t="s">
        <v>3082</v>
      </c>
      <c r="N1456" s="83">
        <f t="shared" si="22"/>
        <v>1999</v>
      </c>
      <c r="O1456" s="51" t="s">
        <v>1195</v>
      </c>
      <c r="P1456" s="51" t="s">
        <v>1194</v>
      </c>
      <c r="Q1456" s="51" t="s">
        <v>2761</v>
      </c>
      <c r="S1456" s="50" t="s">
        <v>2787</v>
      </c>
    </row>
    <row r="1457" spans="1:19" x14ac:dyDescent="0.2">
      <c r="A1457" s="51" t="s">
        <v>2484</v>
      </c>
      <c r="B1457" s="51" t="s">
        <v>1208</v>
      </c>
      <c r="C1457" s="51" t="s">
        <v>2483</v>
      </c>
      <c r="D1457" s="51" t="s">
        <v>1240</v>
      </c>
      <c r="E1457" s="51" t="s">
        <v>1239</v>
      </c>
      <c r="F1457" s="51" t="s">
        <v>1204</v>
      </c>
      <c r="G1457" s="51" t="s">
        <v>1203</v>
      </c>
      <c r="H1457" s="51" t="s">
        <v>1202</v>
      </c>
      <c r="I1457" s="51" t="s">
        <v>1201</v>
      </c>
      <c r="J1457" s="51" t="s">
        <v>2765</v>
      </c>
      <c r="K1457" s="51" t="s">
        <v>2764</v>
      </c>
      <c r="L1457" s="51" t="s">
        <v>1217</v>
      </c>
      <c r="M1457" s="51" t="s">
        <v>3081</v>
      </c>
      <c r="N1457" s="83">
        <f t="shared" si="22"/>
        <v>1553</v>
      </c>
      <c r="O1457" s="51" t="s">
        <v>1195</v>
      </c>
      <c r="P1457" s="51" t="s">
        <v>1194</v>
      </c>
      <c r="Q1457" s="51" t="s">
        <v>2761</v>
      </c>
      <c r="S1457" s="50" t="s">
        <v>3080</v>
      </c>
    </row>
    <row r="1458" spans="1:19" x14ac:dyDescent="0.2">
      <c r="A1458" s="51" t="s">
        <v>2484</v>
      </c>
      <c r="B1458" s="51" t="s">
        <v>1208</v>
      </c>
      <c r="C1458" s="51" t="s">
        <v>2483</v>
      </c>
      <c r="D1458" s="51" t="s">
        <v>1240</v>
      </c>
      <c r="E1458" s="51" t="s">
        <v>1239</v>
      </c>
      <c r="F1458" s="51" t="s">
        <v>1204</v>
      </c>
      <c r="G1458" s="51" t="s">
        <v>1203</v>
      </c>
      <c r="H1458" s="51" t="s">
        <v>1202</v>
      </c>
      <c r="I1458" s="51" t="s">
        <v>1201</v>
      </c>
      <c r="J1458" s="51" t="s">
        <v>2765</v>
      </c>
      <c r="K1458" s="51" t="s">
        <v>2764</v>
      </c>
      <c r="L1458" s="51" t="s">
        <v>1215</v>
      </c>
      <c r="M1458" s="51" t="s">
        <v>3079</v>
      </c>
      <c r="N1458" s="83">
        <f t="shared" si="22"/>
        <v>10990</v>
      </c>
      <c r="O1458" s="51" t="s">
        <v>1195</v>
      </c>
      <c r="P1458" s="51" t="s">
        <v>1194</v>
      </c>
      <c r="Q1458" s="51" t="s">
        <v>2771</v>
      </c>
      <c r="S1458" s="50" t="s">
        <v>3078</v>
      </c>
    </row>
    <row r="1459" spans="1:19" x14ac:dyDescent="0.2">
      <c r="A1459" s="51" t="s">
        <v>2484</v>
      </c>
      <c r="B1459" s="51" t="s">
        <v>1208</v>
      </c>
      <c r="C1459" s="51" t="s">
        <v>2483</v>
      </c>
      <c r="D1459" s="51" t="s">
        <v>1233</v>
      </c>
      <c r="E1459" s="51" t="s">
        <v>1232</v>
      </c>
      <c r="F1459" s="51" t="s">
        <v>1204</v>
      </c>
      <c r="G1459" s="51" t="s">
        <v>1203</v>
      </c>
      <c r="H1459" s="51" t="s">
        <v>1202</v>
      </c>
      <c r="I1459" s="51" t="s">
        <v>1201</v>
      </c>
      <c r="J1459" s="51" t="s">
        <v>2765</v>
      </c>
      <c r="K1459" s="51" t="s">
        <v>2764</v>
      </c>
      <c r="L1459" s="51" t="s">
        <v>1222</v>
      </c>
      <c r="M1459" s="51" t="s">
        <v>3077</v>
      </c>
      <c r="N1459" s="83">
        <f t="shared" si="22"/>
        <v>999.5</v>
      </c>
      <c r="O1459" s="51" t="s">
        <v>1195</v>
      </c>
      <c r="P1459" s="51" t="s">
        <v>1194</v>
      </c>
      <c r="Q1459" s="51" t="s">
        <v>2761</v>
      </c>
      <c r="S1459" s="50" t="s">
        <v>3076</v>
      </c>
    </row>
    <row r="1460" spans="1:19" x14ac:dyDescent="0.2">
      <c r="A1460" s="51" t="s">
        <v>2484</v>
      </c>
      <c r="B1460" s="51" t="s">
        <v>1208</v>
      </c>
      <c r="C1460" s="51" t="s">
        <v>2483</v>
      </c>
      <c r="D1460" s="51" t="s">
        <v>1233</v>
      </c>
      <c r="E1460" s="51" t="s">
        <v>1232</v>
      </c>
      <c r="F1460" s="51" t="s">
        <v>1204</v>
      </c>
      <c r="G1460" s="51" t="s">
        <v>1203</v>
      </c>
      <c r="H1460" s="51" t="s">
        <v>1202</v>
      </c>
      <c r="I1460" s="51" t="s">
        <v>1201</v>
      </c>
      <c r="J1460" s="51" t="s">
        <v>2765</v>
      </c>
      <c r="K1460" s="51" t="s">
        <v>2764</v>
      </c>
      <c r="L1460" s="51" t="s">
        <v>1219</v>
      </c>
      <c r="M1460" s="51" t="s">
        <v>2775</v>
      </c>
      <c r="N1460" s="83">
        <f t="shared" si="22"/>
        <v>3790</v>
      </c>
      <c r="O1460" s="51" t="s">
        <v>1195</v>
      </c>
      <c r="P1460" s="51" t="s">
        <v>1194</v>
      </c>
      <c r="Q1460" s="51" t="s">
        <v>2761</v>
      </c>
      <c r="S1460" s="50" t="s">
        <v>3075</v>
      </c>
    </row>
    <row r="1461" spans="1:19" x14ac:dyDescent="0.2">
      <c r="A1461" s="51" t="s">
        <v>2484</v>
      </c>
      <c r="B1461" s="51" t="s">
        <v>1208</v>
      </c>
      <c r="C1461" s="51" t="s">
        <v>2483</v>
      </c>
      <c r="D1461" s="51" t="s">
        <v>1226</v>
      </c>
      <c r="E1461" s="51" t="s">
        <v>1225</v>
      </c>
      <c r="F1461" s="51" t="s">
        <v>1204</v>
      </c>
      <c r="G1461" s="51" t="s">
        <v>1203</v>
      </c>
      <c r="H1461" s="51" t="s">
        <v>1202</v>
      </c>
      <c r="I1461" s="51" t="s">
        <v>1201</v>
      </c>
      <c r="J1461" s="51" t="s">
        <v>2765</v>
      </c>
      <c r="K1461" s="51" t="s">
        <v>2764</v>
      </c>
      <c r="L1461" s="51" t="s">
        <v>1222</v>
      </c>
      <c r="M1461" s="51" t="s">
        <v>3074</v>
      </c>
      <c r="N1461" s="83">
        <f t="shared" si="22"/>
        <v>12595</v>
      </c>
      <c r="O1461" s="51" t="s">
        <v>1195</v>
      </c>
      <c r="P1461" s="51" t="s">
        <v>1194</v>
      </c>
      <c r="Q1461" s="51" t="s">
        <v>2771</v>
      </c>
      <c r="S1461" s="50" t="s">
        <v>3073</v>
      </c>
    </row>
    <row r="1462" spans="1:19" x14ac:dyDescent="0.2">
      <c r="A1462" s="51" t="s">
        <v>2484</v>
      </c>
      <c r="B1462" s="51" t="s">
        <v>1208</v>
      </c>
      <c r="C1462" s="51" t="s">
        <v>2483</v>
      </c>
      <c r="D1462" s="51" t="s">
        <v>1226</v>
      </c>
      <c r="E1462" s="51" t="s">
        <v>1225</v>
      </c>
      <c r="F1462" s="51" t="s">
        <v>1204</v>
      </c>
      <c r="G1462" s="51" t="s">
        <v>1203</v>
      </c>
      <c r="H1462" s="51" t="s">
        <v>1202</v>
      </c>
      <c r="I1462" s="51" t="s">
        <v>1201</v>
      </c>
      <c r="J1462" s="51" t="s">
        <v>2765</v>
      </c>
      <c r="K1462" s="51" t="s">
        <v>2764</v>
      </c>
      <c r="L1462" s="51" t="s">
        <v>1219</v>
      </c>
      <c r="M1462" s="51" t="s">
        <v>3072</v>
      </c>
      <c r="N1462" s="83">
        <f t="shared" si="22"/>
        <v>2499</v>
      </c>
      <c r="O1462" s="51" t="s">
        <v>1195</v>
      </c>
      <c r="P1462" s="51" t="s">
        <v>1194</v>
      </c>
      <c r="Q1462" s="51" t="s">
        <v>2761</v>
      </c>
      <c r="S1462" s="50" t="s">
        <v>2934</v>
      </c>
    </row>
    <row r="1463" spans="1:19" x14ac:dyDescent="0.2">
      <c r="A1463" s="51" t="s">
        <v>2484</v>
      </c>
      <c r="B1463" s="51" t="s">
        <v>1208</v>
      </c>
      <c r="C1463" s="51" t="s">
        <v>2483</v>
      </c>
      <c r="D1463" s="51" t="s">
        <v>1206</v>
      </c>
      <c r="E1463" s="51" t="s">
        <v>1205</v>
      </c>
      <c r="F1463" s="51" t="s">
        <v>1204</v>
      </c>
      <c r="G1463" s="51" t="s">
        <v>1203</v>
      </c>
      <c r="H1463" s="51" t="s">
        <v>1202</v>
      </c>
      <c r="I1463" s="51" t="s">
        <v>1201</v>
      </c>
      <c r="J1463" s="51" t="s">
        <v>2765</v>
      </c>
      <c r="K1463" s="51" t="s">
        <v>2764</v>
      </c>
      <c r="L1463" s="51" t="s">
        <v>1222</v>
      </c>
      <c r="M1463" s="51" t="s">
        <v>2768</v>
      </c>
      <c r="N1463" s="83">
        <f t="shared" si="22"/>
        <v>1199</v>
      </c>
      <c r="O1463" s="51" t="s">
        <v>1195</v>
      </c>
      <c r="P1463" s="51" t="s">
        <v>1194</v>
      </c>
      <c r="Q1463" s="51" t="s">
        <v>2761</v>
      </c>
      <c r="S1463" s="50" t="s">
        <v>2767</v>
      </c>
    </row>
    <row r="1464" spans="1:19" x14ac:dyDescent="0.2">
      <c r="A1464" s="51" t="s">
        <v>2484</v>
      </c>
      <c r="B1464" s="51" t="s">
        <v>1208</v>
      </c>
      <c r="C1464" s="51" t="s">
        <v>2483</v>
      </c>
      <c r="D1464" s="51" t="s">
        <v>1206</v>
      </c>
      <c r="E1464" s="51" t="s">
        <v>1205</v>
      </c>
      <c r="F1464" s="51" t="s">
        <v>1204</v>
      </c>
      <c r="G1464" s="51" t="s">
        <v>1203</v>
      </c>
      <c r="H1464" s="51" t="s">
        <v>1202</v>
      </c>
      <c r="I1464" s="51" t="s">
        <v>1201</v>
      </c>
      <c r="J1464" s="51" t="s">
        <v>2765</v>
      </c>
      <c r="K1464" s="51" t="s">
        <v>2764</v>
      </c>
      <c r="L1464" s="51" t="s">
        <v>1219</v>
      </c>
      <c r="M1464" s="51" t="s">
        <v>2763</v>
      </c>
      <c r="N1464" s="83">
        <f t="shared" si="22"/>
        <v>2999</v>
      </c>
      <c r="O1464" s="51" t="s">
        <v>1195</v>
      </c>
      <c r="P1464" s="51" t="s">
        <v>1194</v>
      </c>
      <c r="Q1464" s="51" t="s">
        <v>2761</v>
      </c>
      <c r="S1464" s="50" t="s">
        <v>2963</v>
      </c>
    </row>
    <row r="1465" spans="1:19" x14ac:dyDescent="0.2">
      <c r="A1465" s="81" t="s">
        <v>2484</v>
      </c>
      <c r="B1465" s="81" t="s">
        <v>1573</v>
      </c>
      <c r="C1465" s="81" t="s">
        <v>2766</v>
      </c>
      <c r="D1465" s="81" t="s">
        <v>1573</v>
      </c>
      <c r="E1465" s="81" t="s">
        <v>1572</v>
      </c>
      <c r="F1465" s="81" t="s">
        <v>1204</v>
      </c>
      <c r="G1465" s="81" t="s">
        <v>1203</v>
      </c>
      <c r="H1465" s="81" t="s">
        <v>1202</v>
      </c>
      <c r="I1465" s="81" t="s">
        <v>1201</v>
      </c>
      <c r="J1465" s="81" t="s">
        <v>2765</v>
      </c>
      <c r="K1465" s="81" t="s">
        <v>2764</v>
      </c>
      <c r="L1465" s="81" t="s">
        <v>1222</v>
      </c>
      <c r="M1465" s="81" t="s">
        <v>3071</v>
      </c>
      <c r="N1465" s="83">
        <f t="shared" si="22"/>
        <v>1737.47</v>
      </c>
      <c r="O1465" s="81" t="s">
        <v>1195</v>
      </c>
      <c r="P1465" s="81" t="s">
        <v>1194</v>
      </c>
      <c r="Q1465" s="81" t="s">
        <v>2761</v>
      </c>
      <c r="S1465" s="50" t="s">
        <v>3070</v>
      </c>
    </row>
    <row r="1466" spans="1:19" x14ac:dyDescent="0.2">
      <c r="A1466" s="81" t="s">
        <v>2484</v>
      </c>
      <c r="B1466" s="81" t="s">
        <v>1573</v>
      </c>
      <c r="C1466" s="81" t="s">
        <v>2766</v>
      </c>
      <c r="D1466" s="81" t="s">
        <v>1573</v>
      </c>
      <c r="E1466" s="81" t="s">
        <v>1572</v>
      </c>
      <c r="F1466" s="81" t="s">
        <v>1204</v>
      </c>
      <c r="G1466" s="81" t="s">
        <v>1203</v>
      </c>
      <c r="H1466" s="81" t="s">
        <v>1202</v>
      </c>
      <c r="I1466" s="81" t="s">
        <v>1201</v>
      </c>
      <c r="J1466" s="81" t="s">
        <v>2765</v>
      </c>
      <c r="K1466" s="81" t="s">
        <v>2764</v>
      </c>
      <c r="L1466" s="81" t="s">
        <v>1219</v>
      </c>
      <c r="M1466" s="81" t="s">
        <v>3069</v>
      </c>
      <c r="N1466" s="83">
        <f t="shared" si="22"/>
        <v>2049</v>
      </c>
      <c r="O1466" s="81" t="s">
        <v>1195</v>
      </c>
      <c r="P1466" s="81" t="s">
        <v>1194</v>
      </c>
      <c r="Q1466" s="81" t="s">
        <v>2761</v>
      </c>
      <c r="S1466" s="50" t="s">
        <v>3068</v>
      </c>
    </row>
    <row r="1467" spans="1:19" x14ac:dyDescent="0.2">
      <c r="A1467" s="81" t="s">
        <v>2484</v>
      </c>
      <c r="B1467" s="81" t="s">
        <v>1573</v>
      </c>
      <c r="C1467" s="81" t="s">
        <v>2766</v>
      </c>
      <c r="D1467" s="81" t="s">
        <v>1573</v>
      </c>
      <c r="E1467" s="81" t="s">
        <v>1572</v>
      </c>
      <c r="F1467" s="81" t="s">
        <v>1204</v>
      </c>
      <c r="G1467" s="81" t="s">
        <v>1203</v>
      </c>
      <c r="H1467" s="81" t="s">
        <v>1202</v>
      </c>
      <c r="I1467" s="81" t="s">
        <v>1201</v>
      </c>
      <c r="J1467" s="81" t="s">
        <v>2765</v>
      </c>
      <c r="K1467" s="81" t="s">
        <v>2764</v>
      </c>
      <c r="L1467" s="81" t="s">
        <v>1217</v>
      </c>
      <c r="M1467" s="81" t="s">
        <v>3067</v>
      </c>
      <c r="N1467" s="83">
        <f t="shared" si="22"/>
        <v>2199</v>
      </c>
      <c r="O1467" s="81" t="s">
        <v>1195</v>
      </c>
      <c r="P1467" s="81" t="s">
        <v>1194</v>
      </c>
      <c r="Q1467" s="81" t="s">
        <v>2761</v>
      </c>
      <c r="S1467" s="50" t="s">
        <v>2830</v>
      </c>
    </row>
    <row r="1468" spans="1:19" x14ac:dyDescent="0.2">
      <c r="A1468" s="81" t="s">
        <v>2484</v>
      </c>
      <c r="B1468" s="81" t="s">
        <v>1573</v>
      </c>
      <c r="C1468" s="81" t="s">
        <v>2766</v>
      </c>
      <c r="D1468" s="81" t="s">
        <v>1573</v>
      </c>
      <c r="E1468" s="81" t="s">
        <v>1572</v>
      </c>
      <c r="F1468" s="81" t="s">
        <v>1204</v>
      </c>
      <c r="G1468" s="81" t="s">
        <v>1203</v>
      </c>
      <c r="H1468" s="81" t="s">
        <v>1202</v>
      </c>
      <c r="I1468" s="81" t="s">
        <v>1201</v>
      </c>
      <c r="J1468" s="81" t="s">
        <v>2765</v>
      </c>
      <c r="K1468" s="81" t="s">
        <v>2764</v>
      </c>
      <c r="L1468" s="81" t="s">
        <v>1215</v>
      </c>
      <c r="M1468" s="81" t="s">
        <v>3066</v>
      </c>
      <c r="N1468" s="83">
        <f t="shared" si="22"/>
        <v>1484.8</v>
      </c>
      <c r="O1468" s="81" t="s">
        <v>1195</v>
      </c>
      <c r="P1468" s="81" t="s">
        <v>1194</v>
      </c>
      <c r="Q1468" s="81" t="s">
        <v>2761</v>
      </c>
      <c r="S1468" s="50" t="s">
        <v>3065</v>
      </c>
    </row>
    <row r="1469" spans="1:19" x14ac:dyDescent="0.2">
      <c r="A1469" s="81" t="s">
        <v>2484</v>
      </c>
      <c r="B1469" s="81" t="s">
        <v>1573</v>
      </c>
      <c r="C1469" s="81" t="s">
        <v>2766</v>
      </c>
      <c r="D1469" s="81" t="s">
        <v>1573</v>
      </c>
      <c r="E1469" s="81" t="s">
        <v>1572</v>
      </c>
      <c r="F1469" s="81" t="s">
        <v>1204</v>
      </c>
      <c r="G1469" s="81" t="s">
        <v>1203</v>
      </c>
      <c r="H1469" s="81" t="s">
        <v>1202</v>
      </c>
      <c r="I1469" s="81" t="s">
        <v>1201</v>
      </c>
      <c r="J1469" s="81" t="s">
        <v>2765</v>
      </c>
      <c r="K1469" s="81" t="s">
        <v>2764</v>
      </c>
      <c r="L1469" s="81" t="s">
        <v>1212</v>
      </c>
      <c r="M1469" s="81" t="s">
        <v>3064</v>
      </c>
      <c r="N1469" s="83">
        <f t="shared" si="22"/>
        <v>3899</v>
      </c>
      <c r="O1469" s="81" t="s">
        <v>1195</v>
      </c>
      <c r="P1469" s="81" t="s">
        <v>1194</v>
      </c>
      <c r="Q1469" s="81" t="s">
        <v>2761</v>
      </c>
      <c r="S1469" s="50" t="s">
        <v>3063</v>
      </c>
    </row>
    <row r="1470" spans="1:19" x14ac:dyDescent="0.2">
      <c r="A1470" s="81" t="s">
        <v>2484</v>
      </c>
      <c r="B1470" s="81" t="s">
        <v>1573</v>
      </c>
      <c r="C1470" s="81" t="s">
        <v>2766</v>
      </c>
      <c r="D1470" s="81" t="s">
        <v>1573</v>
      </c>
      <c r="E1470" s="81" t="s">
        <v>1572</v>
      </c>
      <c r="F1470" s="81" t="s">
        <v>1204</v>
      </c>
      <c r="G1470" s="81" t="s">
        <v>1203</v>
      </c>
      <c r="H1470" s="81" t="s">
        <v>1202</v>
      </c>
      <c r="I1470" s="81" t="s">
        <v>1201</v>
      </c>
      <c r="J1470" s="81" t="s">
        <v>2765</v>
      </c>
      <c r="K1470" s="81" t="s">
        <v>2764</v>
      </c>
      <c r="L1470" s="81" t="s">
        <v>1198</v>
      </c>
      <c r="M1470" s="81" t="s">
        <v>3062</v>
      </c>
      <c r="N1470" s="83">
        <f t="shared" si="22"/>
        <v>5850</v>
      </c>
      <c r="O1470" s="81" t="s">
        <v>1195</v>
      </c>
      <c r="P1470" s="81" t="s">
        <v>1194</v>
      </c>
      <c r="Q1470" s="81" t="s">
        <v>2761</v>
      </c>
      <c r="S1470" s="50" t="s">
        <v>3061</v>
      </c>
    </row>
    <row r="1471" spans="1:19" x14ac:dyDescent="0.2">
      <c r="A1471" s="81" t="s">
        <v>2484</v>
      </c>
      <c r="B1471" s="81" t="s">
        <v>1573</v>
      </c>
      <c r="C1471" s="81" t="s">
        <v>2766</v>
      </c>
      <c r="D1471" s="81" t="s">
        <v>1573</v>
      </c>
      <c r="E1471" s="81" t="s">
        <v>1572</v>
      </c>
      <c r="F1471" s="81" t="s">
        <v>1204</v>
      </c>
      <c r="G1471" s="81" t="s">
        <v>1203</v>
      </c>
      <c r="H1471" s="81" t="s">
        <v>1202</v>
      </c>
      <c r="I1471" s="81" t="s">
        <v>1201</v>
      </c>
      <c r="J1471" s="81" t="s">
        <v>2765</v>
      </c>
      <c r="K1471" s="81" t="s">
        <v>2764</v>
      </c>
      <c r="L1471" s="81" t="s">
        <v>1251</v>
      </c>
      <c r="M1471" s="81" t="s">
        <v>2839</v>
      </c>
      <c r="N1471" s="83">
        <f t="shared" si="22"/>
        <v>1690</v>
      </c>
      <c r="O1471" s="81" t="s">
        <v>1195</v>
      </c>
      <c r="P1471" s="81" t="s">
        <v>1194</v>
      </c>
      <c r="Q1471" s="81" t="s">
        <v>2761</v>
      </c>
      <c r="S1471" s="50" t="s">
        <v>2870</v>
      </c>
    </row>
    <row r="1472" spans="1:19" x14ac:dyDescent="0.2">
      <c r="A1472" s="81" t="s">
        <v>2484</v>
      </c>
      <c r="B1472" s="81" t="s">
        <v>1573</v>
      </c>
      <c r="C1472" s="81" t="s">
        <v>2766</v>
      </c>
      <c r="D1472" s="81" t="s">
        <v>1573</v>
      </c>
      <c r="E1472" s="81" t="s">
        <v>1572</v>
      </c>
      <c r="F1472" s="81" t="s">
        <v>1204</v>
      </c>
      <c r="G1472" s="81" t="s">
        <v>1203</v>
      </c>
      <c r="H1472" s="81" t="s">
        <v>1202</v>
      </c>
      <c r="I1472" s="81" t="s">
        <v>1201</v>
      </c>
      <c r="J1472" s="81" t="s">
        <v>2765</v>
      </c>
      <c r="K1472" s="81" t="s">
        <v>2764</v>
      </c>
      <c r="L1472" s="81" t="s">
        <v>1248</v>
      </c>
      <c r="M1472" s="81" t="s">
        <v>3060</v>
      </c>
      <c r="N1472" s="83">
        <f t="shared" si="22"/>
        <v>1659</v>
      </c>
      <c r="O1472" s="81" t="s">
        <v>1195</v>
      </c>
      <c r="P1472" s="81" t="s">
        <v>1194</v>
      </c>
      <c r="Q1472" s="81" t="s">
        <v>2761</v>
      </c>
      <c r="S1472" s="50" t="s">
        <v>3059</v>
      </c>
    </row>
    <row r="1473" spans="1:19" x14ac:dyDescent="0.2">
      <c r="A1473" s="81" t="s">
        <v>2484</v>
      </c>
      <c r="B1473" s="81" t="s">
        <v>1573</v>
      </c>
      <c r="C1473" s="81" t="s">
        <v>2766</v>
      </c>
      <c r="D1473" s="81" t="s">
        <v>1573</v>
      </c>
      <c r="E1473" s="81" t="s">
        <v>1572</v>
      </c>
      <c r="F1473" s="81" t="s">
        <v>1204</v>
      </c>
      <c r="G1473" s="81" t="s">
        <v>1203</v>
      </c>
      <c r="H1473" s="81" t="s">
        <v>1202</v>
      </c>
      <c r="I1473" s="81" t="s">
        <v>1201</v>
      </c>
      <c r="J1473" s="81" t="s">
        <v>2765</v>
      </c>
      <c r="K1473" s="81" t="s">
        <v>2764</v>
      </c>
      <c r="L1473" s="81" t="s">
        <v>1246</v>
      </c>
      <c r="M1473" s="81" t="s">
        <v>3058</v>
      </c>
      <c r="N1473" s="83">
        <f t="shared" si="22"/>
        <v>1999</v>
      </c>
      <c r="O1473" s="81" t="s">
        <v>1195</v>
      </c>
      <c r="P1473" s="81" t="s">
        <v>1194</v>
      </c>
      <c r="Q1473" s="81" t="s">
        <v>2761</v>
      </c>
      <c r="S1473" s="50" t="s">
        <v>2787</v>
      </c>
    </row>
    <row r="1474" spans="1:19" x14ac:dyDescent="0.2">
      <c r="A1474" s="81" t="s">
        <v>2484</v>
      </c>
      <c r="B1474" s="81" t="s">
        <v>1573</v>
      </c>
      <c r="C1474" s="81" t="s">
        <v>2766</v>
      </c>
      <c r="D1474" s="81" t="s">
        <v>1573</v>
      </c>
      <c r="E1474" s="81" t="s">
        <v>1572</v>
      </c>
      <c r="F1474" s="81" t="s">
        <v>1204</v>
      </c>
      <c r="G1474" s="81" t="s">
        <v>1203</v>
      </c>
      <c r="H1474" s="81" t="s">
        <v>1202</v>
      </c>
      <c r="I1474" s="81" t="s">
        <v>1201</v>
      </c>
      <c r="J1474" s="81" t="s">
        <v>2765</v>
      </c>
      <c r="K1474" s="81" t="s">
        <v>2764</v>
      </c>
      <c r="L1474" s="81" t="s">
        <v>1244</v>
      </c>
      <c r="M1474" s="81" t="s">
        <v>3057</v>
      </c>
      <c r="N1474" s="83">
        <f t="shared" si="22"/>
        <v>1348</v>
      </c>
      <c r="O1474" s="81" t="s">
        <v>1195</v>
      </c>
      <c r="P1474" s="81" t="s">
        <v>1194</v>
      </c>
      <c r="Q1474" s="81" t="s">
        <v>2761</v>
      </c>
      <c r="S1474" s="50" t="s">
        <v>3056</v>
      </c>
    </row>
    <row r="1475" spans="1:19" x14ac:dyDescent="0.2">
      <c r="A1475" s="81" t="s">
        <v>2484</v>
      </c>
      <c r="B1475" s="81" t="s">
        <v>1573</v>
      </c>
      <c r="C1475" s="81" t="s">
        <v>2766</v>
      </c>
      <c r="D1475" s="81" t="s">
        <v>1573</v>
      </c>
      <c r="E1475" s="81" t="s">
        <v>1572</v>
      </c>
      <c r="F1475" s="81" t="s">
        <v>1204</v>
      </c>
      <c r="G1475" s="81" t="s">
        <v>1203</v>
      </c>
      <c r="H1475" s="81" t="s">
        <v>1202</v>
      </c>
      <c r="I1475" s="81" t="s">
        <v>1201</v>
      </c>
      <c r="J1475" s="81" t="s">
        <v>2765</v>
      </c>
      <c r="K1475" s="81" t="s">
        <v>2764</v>
      </c>
      <c r="L1475" s="81" t="s">
        <v>1242</v>
      </c>
      <c r="M1475" s="81" t="s">
        <v>3039</v>
      </c>
      <c r="N1475" s="83">
        <f t="shared" si="22"/>
        <v>1298</v>
      </c>
      <c r="O1475" s="81" t="s">
        <v>1195</v>
      </c>
      <c r="P1475" s="81" t="s">
        <v>1194</v>
      </c>
      <c r="Q1475" s="81" t="s">
        <v>2761</v>
      </c>
      <c r="S1475" s="50" t="s">
        <v>3055</v>
      </c>
    </row>
    <row r="1476" spans="1:19" x14ac:dyDescent="0.2">
      <c r="A1476" s="81" t="s">
        <v>2484</v>
      </c>
      <c r="B1476" s="81" t="s">
        <v>1573</v>
      </c>
      <c r="C1476" s="81" t="s">
        <v>2766</v>
      </c>
      <c r="D1476" s="81" t="s">
        <v>1573</v>
      </c>
      <c r="E1476" s="81" t="s">
        <v>1572</v>
      </c>
      <c r="F1476" s="81" t="s">
        <v>1204</v>
      </c>
      <c r="G1476" s="81" t="s">
        <v>1203</v>
      </c>
      <c r="H1476" s="81" t="s">
        <v>1202</v>
      </c>
      <c r="I1476" s="81" t="s">
        <v>1201</v>
      </c>
      <c r="J1476" s="81" t="s">
        <v>2765</v>
      </c>
      <c r="K1476" s="81" t="s">
        <v>2764</v>
      </c>
      <c r="L1476" s="81" t="s">
        <v>1238</v>
      </c>
      <c r="M1476" s="81" t="s">
        <v>3054</v>
      </c>
      <c r="N1476" s="83">
        <f t="shared" si="22"/>
        <v>2709</v>
      </c>
      <c r="O1476" s="81" t="s">
        <v>1195</v>
      </c>
      <c r="P1476" s="81" t="s">
        <v>1194</v>
      </c>
      <c r="Q1476" s="81" t="s">
        <v>2761</v>
      </c>
      <c r="S1476" s="50" t="s">
        <v>3053</v>
      </c>
    </row>
    <row r="1477" spans="1:19" x14ac:dyDescent="0.2">
      <c r="A1477" s="81" t="s">
        <v>2484</v>
      </c>
      <c r="B1477" s="81" t="s">
        <v>1573</v>
      </c>
      <c r="C1477" s="81" t="s">
        <v>2766</v>
      </c>
      <c r="D1477" s="81" t="s">
        <v>1573</v>
      </c>
      <c r="E1477" s="81" t="s">
        <v>1572</v>
      </c>
      <c r="F1477" s="81" t="s">
        <v>1204</v>
      </c>
      <c r="G1477" s="81" t="s">
        <v>1203</v>
      </c>
      <c r="H1477" s="81" t="s">
        <v>1202</v>
      </c>
      <c r="I1477" s="81" t="s">
        <v>1201</v>
      </c>
      <c r="J1477" s="81" t="s">
        <v>2765</v>
      </c>
      <c r="K1477" s="81" t="s">
        <v>2764</v>
      </c>
      <c r="L1477" s="81" t="s">
        <v>1488</v>
      </c>
      <c r="M1477" s="81" t="s">
        <v>3052</v>
      </c>
      <c r="N1477" s="83">
        <f t="shared" si="22"/>
        <v>1698</v>
      </c>
      <c r="O1477" s="81" t="s">
        <v>1195</v>
      </c>
      <c r="P1477" s="81" t="s">
        <v>1194</v>
      </c>
      <c r="Q1477" s="81" t="s">
        <v>2761</v>
      </c>
      <c r="S1477" s="50" t="s">
        <v>2781</v>
      </c>
    </row>
    <row r="1478" spans="1:19" x14ac:dyDescent="0.2">
      <c r="A1478" s="81" t="s">
        <v>2484</v>
      </c>
      <c r="B1478" s="81" t="s">
        <v>1573</v>
      </c>
      <c r="C1478" s="81" t="s">
        <v>2766</v>
      </c>
      <c r="D1478" s="81" t="s">
        <v>1573</v>
      </c>
      <c r="E1478" s="81" t="s">
        <v>1572</v>
      </c>
      <c r="F1478" s="81" t="s">
        <v>1204</v>
      </c>
      <c r="G1478" s="81" t="s">
        <v>1203</v>
      </c>
      <c r="H1478" s="81" t="s">
        <v>1202</v>
      </c>
      <c r="I1478" s="81" t="s">
        <v>1201</v>
      </c>
      <c r="J1478" s="81" t="s">
        <v>2765</v>
      </c>
      <c r="K1478" s="81" t="s">
        <v>2764</v>
      </c>
      <c r="L1478" s="81" t="s">
        <v>1486</v>
      </c>
      <c r="M1478" s="81" t="s">
        <v>3051</v>
      </c>
      <c r="N1478" s="83">
        <f t="shared" si="22"/>
        <v>1775</v>
      </c>
      <c r="O1478" s="81" t="s">
        <v>1195</v>
      </c>
      <c r="P1478" s="81" t="s">
        <v>1194</v>
      </c>
      <c r="Q1478" s="81" t="s">
        <v>2761</v>
      </c>
      <c r="S1478" s="50" t="s">
        <v>3050</v>
      </c>
    </row>
    <row r="1479" spans="1:19" x14ac:dyDescent="0.2">
      <c r="A1479" s="81" t="s">
        <v>2484</v>
      </c>
      <c r="B1479" s="81" t="s">
        <v>1573</v>
      </c>
      <c r="C1479" s="81" t="s">
        <v>2766</v>
      </c>
      <c r="D1479" s="81" t="s">
        <v>1573</v>
      </c>
      <c r="E1479" s="81" t="s">
        <v>1572</v>
      </c>
      <c r="F1479" s="81" t="s">
        <v>1204</v>
      </c>
      <c r="G1479" s="81" t="s">
        <v>1203</v>
      </c>
      <c r="H1479" s="81" t="s">
        <v>1202</v>
      </c>
      <c r="I1479" s="81" t="s">
        <v>1201</v>
      </c>
      <c r="J1479" s="81" t="s">
        <v>2765</v>
      </c>
      <c r="K1479" s="81" t="s">
        <v>2764</v>
      </c>
      <c r="L1479" s="81" t="s">
        <v>1484</v>
      </c>
      <c r="M1479" s="81" t="s">
        <v>3049</v>
      </c>
      <c r="N1479" s="83">
        <f t="shared" si="22"/>
        <v>4969</v>
      </c>
      <c r="O1479" s="81" t="s">
        <v>1195</v>
      </c>
      <c r="P1479" s="81" t="s">
        <v>1194</v>
      </c>
      <c r="Q1479" s="81" t="s">
        <v>2761</v>
      </c>
      <c r="S1479" s="50" t="s">
        <v>3048</v>
      </c>
    </row>
    <row r="1480" spans="1:19" x14ac:dyDescent="0.2">
      <c r="A1480" s="81" t="s">
        <v>2484</v>
      </c>
      <c r="B1480" s="81" t="s">
        <v>1573</v>
      </c>
      <c r="C1480" s="81" t="s">
        <v>2766</v>
      </c>
      <c r="D1480" s="81" t="s">
        <v>1573</v>
      </c>
      <c r="E1480" s="81" t="s">
        <v>1572</v>
      </c>
      <c r="F1480" s="81" t="s">
        <v>1204</v>
      </c>
      <c r="G1480" s="81" t="s">
        <v>1203</v>
      </c>
      <c r="H1480" s="81" t="s">
        <v>1202</v>
      </c>
      <c r="I1480" s="81" t="s">
        <v>1201</v>
      </c>
      <c r="J1480" s="81" t="s">
        <v>2765</v>
      </c>
      <c r="K1480" s="81" t="s">
        <v>2764</v>
      </c>
      <c r="L1480" s="81" t="s">
        <v>1482</v>
      </c>
      <c r="M1480" s="81" t="s">
        <v>3047</v>
      </c>
      <c r="N1480" s="83">
        <f t="shared" si="22"/>
        <v>2399</v>
      </c>
      <c r="O1480" s="81" t="s">
        <v>1195</v>
      </c>
      <c r="P1480" s="81" t="s">
        <v>1194</v>
      </c>
      <c r="Q1480" s="81" t="s">
        <v>2761</v>
      </c>
      <c r="S1480" s="50" t="s">
        <v>3046</v>
      </c>
    </row>
    <row r="1481" spans="1:19" x14ac:dyDescent="0.2">
      <c r="A1481" s="81" t="s">
        <v>2484</v>
      </c>
      <c r="B1481" s="81" t="s">
        <v>1573</v>
      </c>
      <c r="C1481" s="81" t="s">
        <v>2766</v>
      </c>
      <c r="D1481" s="81" t="s">
        <v>1573</v>
      </c>
      <c r="E1481" s="81" t="s">
        <v>1572</v>
      </c>
      <c r="F1481" s="81" t="s">
        <v>1204</v>
      </c>
      <c r="G1481" s="81" t="s">
        <v>1203</v>
      </c>
      <c r="H1481" s="81" t="s">
        <v>1202</v>
      </c>
      <c r="I1481" s="81" t="s">
        <v>1201</v>
      </c>
      <c r="J1481" s="81" t="s">
        <v>2765</v>
      </c>
      <c r="K1481" s="81" t="s">
        <v>2764</v>
      </c>
      <c r="L1481" s="81" t="s">
        <v>1481</v>
      </c>
      <c r="M1481" s="81" t="s">
        <v>3045</v>
      </c>
      <c r="N1481" s="83">
        <f t="shared" ref="N1481:N1544" si="23">VALUE(S1481)</f>
        <v>1686.8</v>
      </c>
      <c r="O1481" s="81" t="s">
        <v>1195</v>
      </c>
      <c r="P1481" s="81" t="s">
        <v>1194</v>
      </c>
      <c r="Q1481" s="81" t="s">
        <v>2761</v>
      </c>
      <c r="S1481" s="50" t="s">
        <v>3044</v>
      </c>
    </row>
    <row r="1482" spans="1:19" x14ac:dyDescent="0.2">
      <c r="A1482" s="81" t="s">
        <v>2484</v>
      </c>
      <c r="B1482" s="81" t="s">
        <v>1573</v>
      </c>
      <c r="C1482" s="81" t="s">
        <v>2766</v>
      </c>
      <c r="D1482" s="81" t="s">
        <v>1573</v>
      </c>
      <c r="E1482" s="81" t="s">
        <v>1572</v>
      </c>
      <c r="F1482" s="81" t="s">
        <v>1204</v>
      </c>
      <c r="G1482" s="81" t="s">
        <v>1203</v>
      </c>
      <c r="H1482" s="81" t="s">
        <v>1202</v>
      </c>
      <c r="I1482" s="81" t="s">
        <v>1201</v>
      </c>
      <c r="J1482" s="81" t="s">
        <v>2765</v>
      </c>
      <c r="K1482" s="81" t="s">
        <v>2764</v>
      </c>
      <c r="L1482" s="81" t="s">
        <v>1478</v>
      </c>
      <c r="M1482" s="81" t="s">
        <v>3043</v>
      </c>
      <c r="N1482" s="83">
        <f t="shared" si="23"/>
        <v>1248</v>
      </c>
      <c r="O1482" s="81" t="s">
        <v>1195</v>
      </c>
      <c r="P1482" s="81" t="s">
        <v>1194</v>
      </c>
      <c r="Q1482" s="81" t="s">
        <v>2761</v>
      </c>
      <c r="S1482" s="50" t="s">
        <v>3042</v>
      </c>
    </row>
    <row r="1483" spans="1:19" x14ac:dyDescent="0.2">
      <c r="A1483" s="81" t="s">
        <v>2484</v>
      </c>
      <c r="B1483" s="81" t="s">
        <v>1573</v>
      </c>
      <c r="C1483" s="81" t="s">
        <v>2766</v>
      </c>
      <c r="D1483" s="81" t="s">
        <v>1573</v>
      </c>
      <c r="E1483" s="81" t="s">
        <v>1572</v>
      </c>
      <c r="F1483" s="81" t="s">
        <v>1204</v>
      </c>
      <c r="G1483" s="81" t="s">
        <v>1203</v>
      </c>
      <c r="H1483" s="81" t="s">
        <v>1202</v>
      </c>
      <c r="I1483" s="81" t="s">
        <v>1201</v>
      </c>
      <c r="J1483" s="81" t="s">
        <v>2765</v>
      </c>
      <c r="K1483" s="81" t="s">
        <v>2764</v>
      </c>
      <c r="L1483" s="81" t="s">
        <v>1535</v>
      </c>
      <c r="M1483" s="81" t="s">
        <v>3041</v>
      </c>
      <c r="N1483" s="83">
        <f t="shared" si="23"/>
        <v>1573</v>
      </c>
      <c r="O1483" s="81" t="s">
        <v>1195</v>
      </c>
      <c r="P1483" s="81" t="s">
        <v>1194</v>
      </c>
      <c r="Q1483" s="81" t="s">
        <v>2761</v>
      </c>
      <c r="S1483" s="50" t="s">
        <v>3040</v>
      </c>
    </row>
    <row r="1484" spans="1:19" x14ac:dyDescent="0.2">
      <c r="A1484" s="81" t="s">
        <v>2484</v>
      </c>
      <c r="B1484" s="81" t="s">
        <v>1573</v>
      </c>
      <c r="C1484" s="81" t="s">
        <v>2766</v>
      </c>
      <c r="D1484" s="81" t="s">
        <v>1573</v>
      </c>
      <c r="E1484" s="81" t="s">
        <v>1572</v>
      </c>
      <c r="F1484" s="81" t="s">
        <v>1204</v>
      </c>
      <c r="G1484" s="81" t="s">
        <v>1203</v>
      </c>
      <c r="H1484" s="81" t="s">
        <v>1202</v>
      </c>
      <c r="I1484" s="81" t="s">
        <v>1201</v>
      </c>
      <c r="J1484" s="81" t="s">
        <v>2765</v>
      </c>
      <c r="K1484" s="81" t="s">
        <v>2764</v>
      </c>
      <c r="L1484" s="81" t="s">
        <v>1533</v>
      </c>
      <c r="M1484" s="81" t="s">
        <v>3039</v>
      </c>
      <c r="N1484" s="83">
        <f t="shared" si="23"/>
        <v>1489.12</v>
      </c>
      <c r="O1484" s="81" t="s">
        <v>1195</v>
      </c>
      <c r="P1484" s="81" t="s">
        <v>1194</v>
      </c>
      <c r="Q1484" s="81" t="s">
        <v>2761</v>
      </c>
      <c r="S1484" s="50" t="s">
        <v>3038</v>
      </c>
    </row>
    <row r="1485" spans="1:19" x14ac:dyDescent="0.2">
      <c r="A1485" s="81" t="s">
        <v>2484</v>
      </c>
      <c r="B1485" s="81" t="s">
        <v>1573</v>
      </c>
      <c r="C1485" s="81" t="s">
        <v>2766</v>
      </c>
      <c r="D1485" s="81" t="s">
        <v>1563</v>
      </c>
      <c r="E1485" s="81" t="s">
        <v>1562</v>
      </c>
      <c r="F1485" s="81" t="s">
        <v>1204</v>
      </c>
      <c r="G1485" s="81" t="s">
        <v>1203</v>
      </c>
      <c r="H1485" s="81" t="s">
        <v>1202</v>
      </c>
      <c r="I1485" s="81" t="s">
        <v>1201</v>
      </c>
      <c r="J1485" s="81" t="s">
        <v>2765</v>
      </c>
      <c r="K1485" s="81" t="s">
        <v>2764</v>
      </c>
      <c r="L1485" s="81" t="s">
        <v>1222</v>
      </c>
      <c r="M1485" s="81" t="s">
        <v>3037</v>
      </c>
      <c r="N1485" s="83">
        <f t="shared" si="23"/>
        <v>2265</v>
      </c>
      <c r="O1485" s="81" t="s">
        <v>1195</v>
      </c>
      <c r="P1485" s="81" t="s">
        <v>1194</v>
      </c>
      <c r="Q1485" s="81" t="s">
        <v>2761</v>
      </c>
      <c r="S1485" s="50" t="s">
        <v>3036</v>
      </c>
    </row>
    <row r="1486" spans="1:19" x14ac:dyDescent="0.2">
      <c r="A1486" s="81" t="s">
        <v>2484</v>
      </c>
      <c r="B1486" s="81" t="s">
        <v>1573</v>
      </c>
      <c r="C1486" s="81" t="s">
        <v>2766</v>
      </c>
      <c r="D1486" s="81" t="s">
        <v>1563</v>
      </c>
      <c r="E1486" s="81" t="s">
        <v>1562</v>
      </c>
      <c r="F1486" s="81" t="s">
        <v>1204</v>
      </c>
      <c r="G1486" s="81" t="s">
        <v>1203</v>
      </c>
      <c r="H1486" s="81" t="s">
        <v>1202</v>
      </c>
      <c r="I1486" s="81" t="s">
        <v>1201</v>
      </c>
      <c r="J1486" s="81" t="s">
        <v>2765</v>
      </c>
      <c r="K1486" s="81" t="s">
        <v>2764</v>
      </c>
      <c r="L1486" s="81" t="s">
        <v>1219</v>
      </c>
      <c r="M1486" s="81" t="s">
        <v>3035</v>
      </c>
      <c r="N1486" s="83">
        <f t="shared" si="23"/>
        <v>3509</v>
      </c>
      <c r="O1486" s="81" t="s">
        <v>1195</v>
      </c>
      <c r="P1486" s="81" t="s">
        <v>1194</v>
      </c>
      <c r="Q1486" s="81" t="s">
        <v>2761</v>
      </c>
      <c r="S1486" s="50" t="s">
        <v>3034</v>
      </c>
    </row>
    <row r="1487" spans="1:19" x14ac:dyDescent="0.2">
      <c r="A1487" s="81" t="s">
        <v>2484</v>
      </c>
      <c r="B1487" s="81" t="s">
        <v>1573</v>
      </c>
      <c r="C1487" s="81" t="s">
        <v>2766</v>
      </c>
      <c r="D1487" s="81" t="s">
        <v>1563</v>
      </c>
      <c r="E1487" s="81" t="s">
        <v>1562</v>
      </c>
      <c r="F1487" s="81" t="s">
        <v>1204</v>
      </c>
      <c r="G1487" s="81" t="s">
        <v>1203</v>
      </c>
      <c r="H1487" s="81" t="s">
        <v>1202</v>
      </c>
      <c r="I1487" s="81" t="s">
        <v>1201</v>
      </c>
      <c r="J1487" s="81" t="s">
        <v>2765</v>
      </c>
      <c r="K1487" s="81" t="s">
        <v>2764</v>
      </c>
      <c r="L1487" s="81" t="s">
        <v>1217</v>
      </c>
      <c r="M1487" s="81" t="s">
        <v>3033</v>
      </c>
      <c r="N1487" s="83">
        <f t="shared" si="23"/>
        <v>13999</v>
      </c>
      <c r="O1487" s="81" t="s">
        <v>1195</v>
      </c>
      <c r="P1487" s="81" t="s">
        <v>1194</v>
      </c>
      <c r="Q1487" s="81" t="s">
        <v>2771</v>
      </c>
      <c r="S1487" s="50" t="s">
        <v>2791</v>
      </c>
    </row>
    <row r="1488" spans="1:19" x14ac:dyDescent="0.2">
      <c r="A1488" s="81" t="s">
        <v>2484</v>
      </c>
      <c r="B1488" s="81" t="s">
        <v>1573</v>
      </c>
      <c r="C1488" s="81" t="s">
        <v>2766</v>
      </c>
      <c r="D1488" s="81" t="s">
        <v>1563</v>
      </c>
      <c r="E1488" s="81" t="s">
        <v>1562</v>
      </c>
      <c r="F1488" s="81" t="s">
        <v>1204</v>
      </c>
      <c r="G1488" s="81" t="s">
        <v>1203</v>
      </c>
      <c r="H1488" s="81" t="s">
        <v>1202</v>
      </c>
      <c r="I1488" s="81" t="s">
        <v>1201</v>
      </c>
      <c r="J1488" s="81" t="s">
        <v>2765</v>
      </c>
      <c r="K1488" s="81" t="s">
        <v>2764</v>
      </c>
      <c r="L1488" s="81" t="s">
        <v>1215</v>
      </c>
      <c r="M1488" s="81" t="s">
        <v>3032</v>
      </c>
      <c r="N1488" s="83">
        <f t="shared" si="23"/>
        <v>1150</v>
      </c>
      <c r="O1488" s="81" t="s">
        <v>1195</v>
      </c>
      <c r="P1488" s="81" t="s">
        <v>1194</v>
      </c>
      <c r="Q1488" s="81" t="s">
        <v>2761</v>
      </c>
      <c r="S1488" s="50" t="s">
        <v>3031</v>
      </c>
    </row>
    <row r="1489" spans="1:19" x14ac:dyDescent="0.2">
      <c r="A1489" s="81" t="s">
        <v>2484</v>
      </c>
      <c r="B1489" s="81" t="s">
        <v>1573</v>
      </c>
      <c r="C1489" s="81" t="s">
        <v>2766</v>
      </c>
      <c r="D1489" s="81" t="s">
        <v>1556</v>
      </c>
      <c r="E1489" s="81" t="s">
        <v>1555</v>
      </c>
      <c r="F1489" s="81" t="s">
        <v>1204</v>
      </c>
      <c r="G1489" s="81" t="s">
        <v>1203</v>
      </c>
      <c r="H1489" s="81" t="s">
        <v>1202</v>
      </c>
      <c r="I1489" s="81" t="s">
        <v>1201</v>
      </c>
      <c r="J1489" s="81" t="s">
        <v>2765</v>
      </c>
      <c r="K1489" s="81" t="s">
        <v>2764</v>
      </c>
      <c r="L1489" s="81" t="s">
        <v>1222</v>
      </c>
      <c r="M1489" s="81" t="s">
        <v>3030</v>
      </c>
      <c r="N1489" s="83">
        <f t="shared" si="23"/>
        <v>1149</v>
      </c>
      <c r="O1489" s="81" t="s">
        <v>1195</v>
      </c>
      <c r="P1489" s="81" t="s">
        <v>1194</v>
      </c>
      <c r="Q1489" s="81" t="s">
        <v>2761</v>
      </c>
      <c r="S1489" s="50" t="s">
        <v>2878</v>
      </c>
    </row>
    <row r="1490" spans="1:19" x14ac:dyDescent="0.2">
      <c r="A1490" s="81" t="s">
        <v>2484</v>
      </c>
      <c r="B1490" s="81" t="s">
        <v>1573</v>
      </c>
      <c r="C1490" s="81" t="s">
        <v>2766</v>
      </c>
      <c r="D1490" s="81" t="s">
        <v>1556</v>
      </c>
      <c r="E1490" s="81" t="s">
        <v>1555</v>
      </c>
      <c r="F1490" s="81" t="s">
        <v>1204</v>
      </c>
      <c r="G1490" s="81" t="s">
        <v>1203</v>
      </c>
      <c r="H1490" s="81" t="s">
        <v>1202</v>
      </c>
      <c r="I1490" s="81" t="s">
        <v>1201</v>
      </c>
      <c r="J1490" s="81" t="s">
        <v>2765</v>
      </c>
      <c r="K1490" s="81" t="s">
        <v>2764</v>
      </c>
      <c r="L1490" s="81" t="s">
        <v>1219</v>
      </c>
      <c r="M1490" s="81" t="s">
        <v>3029</v>
      </c>
      <c r="N1490" s="83">
        <f t="shared" si="23"/>
        <v>2499</v>
      </c>
      <c r="O1490" s="81" t="s">
        <v>1195</v>
      </c>
      <c r="P1490" s="81" t="s">
        <v>1194</v>
      </c>
      <c r="Q1490" s="81" t="s">
        <v>2761</v>
      </c>
      <c r="S1490" s="50" t="s">
        <v>2934</v>
      </c>
    </row>
    <row r="1491" spans="1:19" x14ac:dyDescent="0.2">
      <c r="A1491" s="81" t="s">
        <v>2484</v>
      </c>
      <c r="B1491" s="81" t="s">
        <v>1573</v>
      </c>
      <c r="C1491" s="81" t="s">
        <v>2766</v>
      </c>
      <c r="D1491" s="81" t="s">
        <v>1556</v>
      </c>
      <c r="E1491" s="81" t="s">
        <v>1555</v>
      </c>
      <c r="F1491" s="81" t="s">
        <v>1204</v>
      </c>
      <c r="G1491" s="81" t="s">
        <v>1203</v>
      </c>
      <c r="H1491" s="81" t="s">
        <v>1202</v>
      </c>
      <c r="I1491" s="81" t="s">
        <v>1201</v>
      </c>
      <c r="J1491" s="81" t="s">
        <v>2765</v>
      </c>
      <c r="K1491" s="81" t="s">
        <v>2764</v>
      </c>
      <c r="L1491" s="81" t="s">
        <v>1217</v>
      </c>
      <c r="M1491" s="81" t="s">
        <v>3028</v>
      </c>
      <c r="N1491" s="83">
        <f t="shared" si="23"/>
        <v>1999</v>
      </c>
      <c r="O1491" s="81" t="s">
        <v>1195</v>
      </c>
      <c r="P1491" s="81" t="s">
        <v>1194</v>
      </c>
      <c r="Q1491" s="81" t="s">
        <v>2761</v>
      </c>
      <c r="S1491" s="50" t="s">
        <v>2787</v>
      </c>
    </row>
    <row r="1492" spans="1:19" x14ac:dyDescent="0.2">
      <c r="A1492" s="81" t="s">
        <v>2484</v>
      </c>
      <c r="B1492" s="81" t="s">
        <v>1573</v>
      </c>
      <c r="C1492" s="81" t="s">
        <v>2766</v>
      </c>
      <c r="D1492" s="81" t="s">
        <v>1556</v>
      </c>
      <c r="E1492" s="81" t="s">
        <v>1555</v>
      </c>
      <c r="F1492" s="81" t="s">
        <v>1204</v>
      </c>
      <c r="G1492" s="81" t="s">
        <v>1203</v>
      </c>
      <c r="H1492" s="81" t="s">
        <v>1202</v>
      </c>
      <c r="I1492" s="81" t="s">
        <v>1201</v>
      </c>
      <c r="J1492" s="81" t="s">
        <v>2765</v>
      </c>
      <c r="K1492" s="81" t="s">
        <v>2764</v>
      </c>
      <c r="L1492" s="81" t="s">
        <v>1215</v>
      </c>
      <c r="M1492" s="81" t="s">
        <v>2770</v>
      </c>
      <c r="N1492" s="83">
        <f t="shared" si="23"/>
        <v>2199</v>
      </c>
      <c r="O1492" s="81" t="s">
        <v>1195</v>
      </c>
      <c r="P1492" s="81" t="s">
        <v>1194</v>
      </c>
      <c r="Q1492" s="81" t="s">
        <v>2761</v>
      </c>
      <c r="S1492" s="50" t="s">
        <v>2830</v>
      </c>
    </row>
    <row r="1493" spans="1:19" x14ac:dyDescent="0.2">
      <c r="A1493" s="81" t="s">
        <v>2484</v>
      </c>
      <c r="B1493" s="81" t="s">
        <v>1573</v>
      </c>
      <c r="C1493" s="81" t="s">
        <v>2766</v>
      </c>
      <c r="D1493" s="81" t="s">
        <v>1547</v>
      </c>
      <c r="E1493" s="81" t="s">
        <v>1546</v>
      </c>
      <c r="F1493" s="81" t="s">
        <v>1204</v>
      </c>
      <c r="G1493" s="81" t="s">
        <v>1203</v>
      </c>
      <c r="H1493" s="81" t="s">
        <v>1202</v>
      </c>
      <c r="I1493" s="81" t="s">
        <v>1201</v>
      </c>
      <c r="J1493" s="81" t="s">
        <v>2765</v>
      </c>
      <c r="K1493" s="81" t="s">
        <v>2764</v>
      </c>
      <c r="L1493" s="81" t="s">
        <v>1222</v>
      </c>
      <c r="M1493" s="81" t="s">
        <v>3027</v>
      </c>
      <c r="N1493" s="83">
        <f t="shared" si="23"/>
        <v>21499</v>
      </c>
      <c r="O1493" s="81" t="s">
        <v>1195</v>
      </c>
      <c r="P1493" s="81" t="s">
        <v>1194</v>
      </c>
      <c r="Q1493" s="81" t="s">
        <v>2771</v>
      </c>
      <c r="S1493" s="50" t="s">
        <v>3026</v>
      </c>
    </row>
    <row r="1494" spans="1:19" x14ac:dyDescent="0.2">
      <c r="A1494" s="81" t="s">
        <v>2484</v>
      </c>
      <c r="B1494" s="81" t="s">
        <v>1573</v>
      </c>
      <c r="C1494" s="81" t="s">
        <v>2766</v>
      </c>
      <c r="D1494" s="81" t="s">
        <v>1547</v>
      </c>
      <c r="E1494" s="81" t="s">
        <v>1546</v>
      </c>
      <c r="F1494" s="81" t="s">
        <v>1204</v>
      </c>
      <c r="G1494" s="81" t="s">
        <v>1203</v>
      </c>
      <c r="H1494" s="81" t="s">
        <v>1202</v>
      </c>
      <c r="I1494" s="81" t="s">
        <v>1201</v>
      </c>
      <c r="J1494" s="81" t="s">
        <v>2765</v>
      </c>
      <c r="K1494" s="81" t="s">
        <v>2764</v>
      </c>
      <c r="L1494" s="81" t="s">
        <v>1219</v>
      </c>
      <c r="M1494" s="81" t="s">
        <v>3025</v>
      </c>
      <c r="N1494" s="83">
        <f t="shared" si="23"/>
        <v>1264</v>
      </c>
      <c r="O1494" s="81" t="s">
        <v>1195</v>
      </c>
      <c r="P1494" s="81" t="s">
        <v>1194</v>
      </c>
      <c r="Q1494" s="81" t="s">
        <v>2761</v>
      </c>
      <c r="S1494" s="50" t="s">
        <v>3024</v>
      </c>
    </row>
    <row r="1495" spans="1:19" x14ac:dyDescent="0.2">
      <c r="A1495" s="81" t="s">
        <v>2484</v>
      </c>
      <c r="B1495" s="81" t="s">
        <v>1573</v>
      </c>
      <c r="C1495" s="81" t="s">
        <v>2766</v>
      </c>
      <c r="D1495" s="81" t="s">
        <v>1547</v>
      </c>
      <c r="E1495" s="81" t="s">
        <v>1546</v>
      </c>
      <c r="F1495" s="81" t="s">
        <v>1204</v>
      </c>
      <c r="G1495" s="81" t="s">
        <v>1203</v>
      </c>
      <c r="H1495" s="81" t="s">
        <v>1202</v>
      </c>
      <c r="I1495" s="81" t="s">
        <v>1201</v>
      </c>
      <c r="J1495" s="81" t="s">
        <v>2765</v>
      </c>
      <c r="K1495" s="81" t="s">
        <v>2764</v>
      </c>
      <c r="L1495" s="81" t="s">
        <v>1217</v>
      </c>
      <c r="M1495" s="81" t="s">
        <v>3023</v>
      </c>
      <c r="N1495" s="83">
        <f t="shared" si="23"/>
        <v>2599</v>
      </c>
      <c r="O1495" s="81" t="s">
        <v>1195</v>
      </c>
      <c r="P1495" s="81" t="s">
        <v>1194</v>
      </c>
      <c r="Q1495" s="81" t="s">
        <v>2761</v>
      </c>
      <c r="S1495" s="50" t="s">
        <v>2840</v>
      </c>
    </row>
    <row r="1496" spans="1:19" x14ac:dyDescent="0.2">
      <c r="A1496" s="81" t="s">
        <v>2484</v>
      </c>
      <c r="B1496" s="81" t="s">
        <v>1573</v>
      </c>
      <c r="C1496" s="81" t="s">
        <v>2766</v>
      </c>
      <c r="D1496" s="81" t="s">
        <v>1547</v>
      </c>
      <c r="E1496" s="81" t="s">
        <v>1546</v>
      </c>
      <c r="F1496" s="81" t="s">
        <v>1204</v>
      </c>
      <c r="G1496" s="81" t="s">
        <v>1203</v>
      </c>
      <c r="H1496" s="81" t="s">
        <v>1202</v>
      </c>
      <c r="I1496" s="81" t="s">
        <v>1201</v>
      </c>
      <c r="J1496" s="81" t="s">
        <v>2765</v>
      </c>
      <c r="K1496" s="81" t="s">
        <v>2764</v>
      </c>
      <c r="L1496" s="81" t="s">
        <v>1215</v>
      </c>
      <c r="M1496" s="81" t="s">
        <v>3022</v>
      </c>
      <c r="N1496" s="83">
        <f t="shared" si="23"/>
        <v>3599</v>
      </c>
      <c r="O1496" s="81" t="s">
        <v>1195</v>
      </c>
      <c r="P1496" s="81" t="s">
        <v>2942</v>
      </c>
      <c r="Q1496" s="81" t="s">
        <v>2761</v>
      </c>
      <c r="S1496" s="50" t="s">
        <v>3021</v>
      </c>
    </row>
    <row r="1497" spans="1:19" x14ac:dyDescent="0.2">
      <c r="A1497" s="81" t="s">
        <v>2484</v>
      </c>
      <c r="B1497" s="81" t="s">
        <v>1573</v>
      </c>
      <c r="C1497" s="81" t="s">
        <v>2766</v>
      </c>
      <c r="D1497" s="81" t="s">
        <v>1547</v>
      </c>
      <c r="E1497" s="81" t="s">
        <v>1546</v>
      </c>
      <c r="F1497" s="81" t="s">
        <v>1204</v>
      </c>
      <c r="G1497" s="81" t="s">
        <v>1203</v>
      </c>
      <c r="H1497" s="81" t="s">
        <v>1202</v>
      </c>
      <c r="I1497" s="81" t="s">
        <v>1201</v>
      </c>
      <c r="J1497" s="81" t="s">
        <v>2765</v>
      </c>
      <c r="K1497" s="81" t="s">
        <v>2764</v>
      </c>
      <c r="L1497" s="81" t="s">
        <v>1212</v>
      </c>
      <c r="M1497" s="81" t="s">
        <v>3020</v>
      </c>
      <c r="N1497" s="83">
        <f t="shared" si="23"/>
        <v>1324.62</v>
      </c>
      <c r="O1497" s="81" t="s">
        <v>1195</v>
      </c>
      <c r="P1497" s="81" t="s">
        <v>1194</v>
      </c>
      <c r="Q1497" s="81" t="s">
        <v>2761</v>
      </c>
      <c r="S1497" s="50" t="s">
        <v>3019</v>
      </c>
    </row>
    <row r="1498" spans="1:19" x14ac:dyDescent="0.2">
      <c r="A1498" s="81" t="s">
        <v>2484</v>
      </c>
      <c r="B1498" s="81" t="s">
        <v>1573</v>
      </c>
      <c r="C1498" s="81" t="s">
        <v>2766</v>
      </c>
      <c r="D1498" s="81" t="s">
        <v>1547</v>
      </c>
      <c r="E1498" s="81" t="s">
        <v>1546</v>
      </c>
      <c r="F1498" s="81" t="s">
        <v>1204</v>
      </c>
      <c r="G1498" s="81" t="s">
        <v>1203</v>
      </c>
      <c r="H1498" s="81" t="s">
        <v>1202</v>
      </c>
      <c r="I1498" s="81" t="s">
        <v>1201</v>
      </c>
      <c r="J1498" s="81" t="s">
        <v>2765</v>
      </c>
      <c r="K1498" s="81" t="s">
        <v>2764</v>
      </c>
      <c r="L1498" s="81" t="s">
        <v>1198</v>
      </c>
      <c r="M1498" s="81" t="s">
        <v>3018</v>
      </c>
      <c r="N1498" s="83">
        <f t="shared" si="23"/>
        <v>1649</v>
      </c>
      <c r="O1498" s="81" t="s">
        <v>1195</v>
      </c>
      <c r="P1498" s="81" t="s">
        <v>1194</v>
      </c>
      <c r="Q1498" s="81" t="s">
        <v>2761</v>
      </c>
      <c r="S1498" s="50" t="s">
        <v>2937</v>
      </c>
    </row>
    <row r="1499" spans="1:19" x14ac:dyDescent="0.2">
      <c r="A1499" s="81" t="s">
        <v>2484</v>
      </c>
      <c r="B1499" s="81" t="s">
        <v>1573</v>
      </c>
      <c r="C1499" s="81" t="s">
        <v>2766</v>
      </c>
      <c r="D1499" s="81" t="s">
        <v>1528</v>
      </c>
      <c r="E1499" s="81" t="s">
        <v>1527</v>
      </c>
      <c r="F1499" s="81" t="s">
        <v>1204</v>
      </c>
      <c r="G1499" s="81" t="s">
        <v>1203</v>
      </c>
      <c r="H1499" s="81" t="s">
        <v>1202</v>
      </c>
      <c r="I1499" s="81" t="s">
        <v>1201</v>
      </c>
      <c r="J1499" s="81" t="s">
        <v>2765</v>
      </c>
      <c r="K1499" s="81" t="s">
        <v>2764</v>
      </c>
      <c r="L1499" s="81" t="s">
        <v>1222</v>
      </c>
      <c r="M1499" s="81" t="s">
        <v>3017</v>
      </c>
      <c r="N1499" s="83">
        <f t="shared" si="23"/>
        <v>2447</v>
      </c>
      <c r="O1499" s="81" t="s">
        <v>1195</v>
      </c>
      <c r="P1499" s="81" t="s">
        <v>1194</v>
      </c>
      <c r="Q1499" s="81" t="s">
        <v>2761</v>
      </c>
      <c r="S1499" s="50" t="s">
        <v>3016</v>
      </c>
    </row>
    <row r="1500" spans="1:19" x14ac:dyDescent="0.2">
      <c r="A1500" s="81" t="s">
        <v>2484</v>
      </c>
      <c r="B1500" s="81" t="s">
        <v>1573</v>
      </c>
      <c r="C1500" s="81" t="s">
        <v>2766</v>
      </c>
      <c r="D1500" s="81" t="s">
        <v>1528</v>
      </c>
      <c r="E1500" s="81" t="s">
        <v>1527</v>
      </c>
      <c r="F1500" s="81" t="s">
        <v>1204</v>
      </c>
      <c r="G1500" s="81" t="s">
        <v>1203</v>
      </c>
      <c r="H1500" s="81" t="s">
        <v>1202</v>
      </c>
      <c r="I1500" s="81" t="s">
        <v>1201</v>
      </c>
      <c r="J1500" s="81" t="s">
        <v>2765</v>
      </c>
      <c r="K1500" s="81" t="s">
        <v>2764</v>
      </c>
      <c r="L1500" s="81" t="s">
        <v>1219</v>
      </c>
      <c r="M1500" s="81" t="s">
        <v>3015</v>
      </c>
      <c r="N1500" s="83">
        <f t="shared" si="23"/>
        <v>1390</v>
      </c>
      <c r="O1500" s="81" t="s">
        <v>1195</v>
      </c>
      <c r="P1500" s="81" t="s">
        <v>1194</v>
      </c>
      <c r="Q1500" s="81" t="s">
        <v>2761</v>
      </c>
      <c r="S1500" s="50" t="s">
        <v>2838</v>
      </c>
    </row>
    <row r="1501" spans="1:19" x14ac:dyDescent="0.2">
      <c r="A1501" s="81" t="s">
        <v>2484</v>
      </c>
      <c r="B1501" s="81" t="s">
        <v>1573</v>
      </c>
      <c r="C1501" s="81" t="s">
        <v>2766</v>
      </c>
      <c r="D1501" s="81" t="s">
        <v>1528</v>
      </c>
      <c r="E1501" s="81" t="s">
        <v>1527</v>
      </c>
      <c r="F1501" s="81" t="s">
        <v>1204</v>
      </c>
      <c r="G1501" s="81" t="s">
        <v>1203</v>
      </c>
      <c r="H1501" s="81" t="s">
        <v>1202</v>
      </c>
      <c r="I1501" s="81" t="s">
        <v>1201</v>
      </c>
      <c r="J1501" s="81" t="s">
        <v>2765</v>
      </c>
      <c r="K1501" s="81" t="s">
        <v>2764</v>
      </c>
      <c r="L1501" s="81" t="s">
        <v>1217</v>
      </c>
      <c r="M1501" s="81" t="s">
        <v>3014</v>
      </c>
      <c r="N1501" s="83">
        <f t="shared" si="23"/>
        <v>2853</v>
      </c>
      <c r="O1501" s="81" t="s">
        <v>1195</v>
      </c>
      <c r="P1501" s="81" t="s">
        <v>1194</v>
      </c>
      <c r="Q1501" s="81" t="s">
        <v>2761</v>
      </c>
      <c r="S1501" s="50" t="s">
        <v>3013</v>
      </c>
    </row>
    <row r="1502" spans="1:19" x14ac:dyDescent="0.2">
      <c r="A1502" s="81" t="s">
        <v>2484</v>
      </c>
      <c r="B1502" s="81" t="s">
        <v>1573</v>
      </c>
      <c r="C1502" s="81" t="s">
        <v>2766</v>
      </c>
      <c r="D1502" s="81" t="s">
        <v>1528</v>
      </c>
      <c r="E1502" s="81" t="s">
        <v>1527</v>
      </c>
      <c r="F1502" s="81" t="s">
        <v>1204</v>
      </c>
      <c r="G1502" s="81" t="s">
        <v>1203</v>
      </c>
      <c r="H1502" s="81" t="s">
        <v>1202</v>
      </c>
      <c r="I1502" s="81" t="s">
        <v>1201</v>
      </c>
      <c r="J1502" s="81" t="s">
        <v>2765</v>
      </c>
      <c r="K1502" s="81" t="s">
        <v>2764</v>
      </c>
      <c r="L1502" s="81" t="s">
        <v>1215</v>
      </c>
      <c r="M1502" s="81" t="s">
        <v>3012</v>
      </c>
      <c r="N1502" s="83">
        <f t="shared" si="23"/>
        <v>4499</v>
      </c>
      <c r="O1502" s="81" t="s">
        <v>1195</v>
      </c>
      <c r="P1502" s="81" t="s">
        <v>1194</v>
      </c>
      <c r="Q1502" s="81" t="s">
        <v>2761</v>
      </c>
      <c r="S1502" s="50" t="s">
        <v>3011</v>
      </c>
    </row>
    <row r="1503" spans="1:19" x14ac:dyDescent="0.2">
      <c r="A1503" s="81" t="s">
        <v>2484</v>
      </c>
      <c r="B1503" s="81" t="s">
        <v>1573</v>
      </c>
      <c r="C1503" s="81" t="s">
        <v>2766</v>
      </c>
      <c r="D1503" s="81" t="s">
        <v>1528</v>
      </c>
      <c r="E1503" s="81" t="s">
        <v>1527</v>
      </c>
      <c r="F1503" s="81" t="s">
        <v>1204</v>
      </c>
      <c r="G1503" s="81" t="s">
        <v>1203</v>
      </c>
      <c r="H1503" s="81" t="s">
        <v>1202</v>
      </c>
      <c r="I1503" s="81" t="s">
        <v>1201</v>
      </c>
      <c r="J1503" s="81" t="s">
        <v>2765</v>
      </c>
      <c r="K1503" s="81" t="s">
        <v>2764</v>
      </c>
      <c r="L1503" s="81" t="s">
        <v>1212</v>
      </c>
      <c r="M1503" s="81" t="s">
        <v>3010</v>
      </c>
      <c r="N1503" s="83">
        <f t="shared" si="23"/>
        <v>25999</v>
      </c>
      <c r="O1503" s="81" t="s">
        <v>1195</v>
      </c>
      <c r="P1503" s="81" t="s">
        <v>1194</v>
      </c>
      <c r="Q1503" s="81" t="s">
        <v>2771</v>
      </c>
      <c r="S1503" s="50" t="s">
        <v>3009</v>
      </c>
    </row>
    <row r="1504" spans="1:19" x14ac:dyDescent="0.2">
      <c r="A1504" s="81" t="s">
        <v>2484</v>
      </c>
      <c r="B1504" s="81" t="s">
        <v>1573</v>
      </c>
      <c r="C1504" s="81" t="s">
        <v>2766</v>
      </c>
      <c r="D1504" s="81" t="s">
        <v>1528</v>
      </c>
      <c r="E1504" s="81" t="s">
        <v>1527</v>
      </c>
      <c r="F1504" s="81" t="s">
        <v>1204</v>
      </c>
      <c r="G1504" s="81" t="s">
        <v>1203</v>
      </c>
      <c r="H1504" s="81" t="s">
        <v>1202</v>
      </c>
      <c r="I1504" s="81" t="s">
        <v>1201</v>
      </c>
      <c r="J1504" s="81" t="s">
        <v>2765</v>
      </c>
      <c r="K1504" s="81" t="s">
        <v>2764</v>
      </c>
      <c r="L1504" s="81" t="s">
        <v>1198</v>
      </c>
      <c r="M1504" s="81" t="s">
        <v>3008</v>
      </c>
      <c r="N1504" s="83">
        <f t="shared" si="23"/>
        <v>1411.33</v>
      </c>
      <c r="O1504" s="81" t="s">
        <v>1195</v>
      </c>
      <c r="P1504" s="81" t="s">
        <v>1194</v>
      </c>
      <c r="Q1504" s="81" t="s">
        <v>2761</v>
      </c>
      <c r="S1504" s="50" t="s">
        <v>3007</v>
      </c>
    </row>
    <row r="1505" spans="1:19" x14ac:dyDescent="0.2">
      <c r="A1505" s="81" t="s">
        <v>2484</v>
      </c>
      <c r="B1505" s="81" t="s">
        <v>1573</v>
      </c>
      <c r="C1505" s="81" t="s">
        <v>2766</v>
      </c>
      <c r="D1505" s="81" t="s">
        <v>1528</v>
      </c>
      <c r="E1505" s="81" t="s">
        <v>1527</v>
      </c>
      <c r="F1505" s="81" t="s">
        <v>1204</v>
      </c>
      <c r="G1505" s="81" t="s">
        <v>1203</v>
      </c>
      <c r="H1505" s="81" t="s">
        <v>1202</v>
      </c>
      <c r="I1505" s="81" t="s">
        <v>1201</v>
      </c>
      <c r="J1505" s="81" t="s">
        <v>2765</v>
      </c>
      <c r="K1505" s="81" t="s">
        <v>2764</v>
      </c>
      <c r="L1505" s="81" t="s">
        <v>1251</v>
      </c>
      <c r="M1505" s="81" t="s">
        <v>3006</v>
      </c>
      <c r="N1505" s="83">
        <f t="shared" si="23"/>
        <v>1280</v>
      </c>
      <c r="O1505" s="81" t="s">
        <v>1195</v>
      </c>
      <c r="P1505" s="81" t="s">
        <v>1194</v>
      </c>
      <c r="Q1505" s="81" t="s">
        <v>2761</v>
      </c>
      <c r="S1505" s="50" t="s">
        <v>3005</v>
      </c>
    </row>
    <row r="1506" spans="1:19" x14ac:dyDescent="0.2">
      <c r="A1506" s="81" t="s">
        <v>2484</v>
      </c>
      <c r="B1506" s="81" t="s">
        <v>1573</v>
      </c>
      <c r="C1506" s="81" t="s">
        <v>2766</v>
      </c>
      <c r="D1506" s="81" t="s">
        <v>1528</v>
      </c>
      <c r="E1506" s="81" t="s">
        <v>1527</v>
      </c>
      <c r="F1506" s="81" t="s">
        <v>1204</v>
      </c>
      <c r="G1506" s="81" t="s">
        <v>1203</v>
      </c>
      <c r="H1506" s="81" t="s">
        <v>1202</v>
      </c>
      <c r="I1506" s="81" t="s">
        <v>1201</v>
      </c>
      <c r="J1506" s="81" t="s">
        <v>2765</v>
      </c>
      <c r="K1506" s="81" t="s">
        <v>2764</v>
      </c>
      <c r="L1506" s="81" t="s">
        <v>1248</v>
      </c>
      <c r="M1506" s="81" t="s">
        <v>3004</v>
      </c>
      <c r="N1506" s="83">
        <f t="shared" si="23"/>
        <v>2799</v>
      </c>
      <c r="O1506" s="81" t="s">
        <v>1195</v>
      </c>
      <c r="P1506" s="81" t="s">
        <v>1194</v>
      </c>
      <c r="Q1506" s="81" t="s">
        <v>2761</v>
      </c>
      <c r="S1506" s="50" t="s">
        <v>2762</v>
      </c>
    </row>
    <row r="1507" spans="1:19" x14ac:dyDescent="0.2">
      <c r="A1507" s="81" t="s">
        <v>2484</v>
      </c>
      <c r="B1507" s="81" t="s">
        <v>1573</v>
      </c>
      <c r="C1507" s="81" t="s">
        <v>2766</v>
      </c>
      <c r="D1507" s="81" t="s">
        <v>1522</v>
      </c>
      <c r="E1507" s="81" t="s">
        <v>1521</v>
      </c>
      <c r="F1507" s="81" t="s">
        <v>1204</v>
      </c>
      <c r="G1507" s="81" t="s">
        <v>1203</v>
      </c>
      <c r="H1507" s="81" t="s">
        <v>1202</v>
      </c>
      <c r="I1507" s="81" t="s">
        <v>1201</v>
      </c>
      <c r="J1507" s="81" t="s">
        <v>2765</v>
      </c>
      <c r="K1507" s="81" t="s">
        <v>2764</v>
      </c>
      <c r="L1507" s="81" t="s">
        <v>1222</v>
      </c>
      <c r="M1507" s="81" t="s">
        <v>3003</v>
      </c>
      <c r="N1507" s="83">
        <f t="shared" si="23"/>
        <v>1499</v>
      </c>
      <c r="O1507" s="81" t="s">
        <v>1195</v>
      </c>
      <c r="P1507" s="81" t="s">
        <v>1194</v>
      </c>
      <c r="Q1507" s="81" t="s">
        <v>2761</v>
      </c>
      <c r="S1507" s="50" t="s">
        <v>2846</v>
      </c>
    </row>
    <row r="1508" spans="1:19" x14ac:dyDescent="0.2">
      <c r="A1508" s="81" t="s">
        <v>2484</v>
      </c>
      <c r="B1508" s="81" t="s">
        <v>1573</v>
      </c>
      <c r="C1508" s="81" t="s">
        <v>2766</v>
      </c>
      <c r="D1508" s="81" t="s">
        <v>1522</v>
      </c>
      <c r="E1508" s="81" t="s">
        <v>1521</v>
      </c>
      <c r="F1508" s="81" t="s">
        <v>1204</v>
      </c>
      <c r="G1508" s="81" t="s">
        <v>1203</v>
      </c>
      <c r="H1508" s="81" t="s">
        <v>1202</v>
      </c>
      <c r="I1508" s="81" t="s">
        <v>1201</v>
      </c>
      <c r="J1508" s="81" t="s">
        <v>2765</v>
      </c>
      <c r="K1508" s="81" t="s">
        <v>2764</v>
      </c>
      <c r="L1508" s="81" t="s">
        <v>1219</v>
      </c>
      <c r="M1508" s="81" t="s">
        <v>3002</v>
      </c>
      <c r="N1508" s="83">
        <f t="shared" si="23"/>
        <v>2199</v>
      </c>
      <c r="O1508" s="81" t="s">
        <v>1195</v>
      </c>
      <c r="P1508" s="81" t="s">
        <v>1194</v>
      </c>
      <c r="Q1508" s="81" t="s">
        <v>2761</v>
      </c>
      <c r="S1508" s="50" t="s">
        <v>2830</v>
      </c>
    </row>
    <row r="1509" spans="1:19" x14ac:dyDescent="0.2">
      <c r="A1509" s="81" t="s">
        <v>2484</v>
      </c>
      <c r="B1509" s="81" t="s">
        <v>1573</v>
      </c>
      <c r="C1509" s="81" t="s">
        <v>2766</v>
      </c>
      <c r="D1509" s="81" t="s">
        <v>1522</v>
      </c>
      <c r="E1509" s="81" t="s">
        <v>1521</v>
      </c>
      <c r="F1509" s="81" t="s">
        <v>1204</v>
      </c>
      <c r="G1509" s="81" t="s">
        <v>1203</v>
      </c>
      <c r="H1509" s="81" t="s">
        <v>1202</v>
      </c>
      <c r="I1509" s="81" t="s">
        <v>1201</v>
      </c>
      <c r="J1509" s="81" t="s">
        <v>2765</v>
      </c>
      <c r="K1509" s="81" t="s">
        <v>2764</v>
      </c>
      <c r="L1509" s="81" t="s">
        <v>1217</v>
      </c>
      <c r="M1509" s="81" t="s">
        <v>3001</v>
      </c>
      <c r="N1509" s="83">
        <f t="shared" si="23"/>
        <v>2774</v>
      </c>
      <c r="O1509" s="81" t="s">
        <v>1195</v>
      </c>
      <c r="P1509" s="81" t="s">
        <v>1194</v>
      </c>
      <c r="Q1509" s="81" t="s">
        <v>2761</v>
      </c>
      <c r="S1509" s="50" t="s">
        <v>2944</v>
      </c>
    </row>
    <row r="1510" spans="1:19" x14ac:dyDescent="0.2">
      <c r="A1510" s="81" t="s">
        <v>2484</v>
      </c>
      <c r="B1510" s="81" t="s">
        <v>1573</v>
      </c>
      <c r="C1510" s="81" t="s">
        <v>2766</v>
      </c>
      <c r="D1510" s="81" t="s">
        <v>1522</v>
      </c>
      <c r="E1510" s="81" t="s">
        <v>1521</v>
      </c>
      <c r="F1510" s="81" t="s">
        <v>1204</v>
      </c>
      <c r="G1510" s="81" t="s">
        <v>1203</v>
      </c>
      <c r="H1510" s="81" t="s">
        <v>1202</v>
      </c>
      <c r="I1510" s="81" t="s">
        <v>1201</v>
      </c>
      <c r="J1510" s="81" t="s">
        <v>2765</v>
      </c>
      <c r="K1510" s="81" t="s">
        <v>2764</v>
      </c>
      <c r="L1510" s="81" t="s">
        <v>1215</v>
      </c>
      <c r="M1510" s="81" t="s">
        <v>3000</v>
      </c>
      <c r="N1510" s="83">
        <f t="shared" si="23"/>
        <v>2799</v>
      </c>
      <c r="O1510" s="81" t="s">
        <v>1195</v>
      </c>
      <c r="P1510" s="81" t="s">
        <v>1194</v>
      </c>
      <c r="Q1510" s="81" t="s">
        <v>2761</v>
      </c>
      <c r="S1510" s="50" t="s">
        <v>2762</v>
      </c>
    </row>
    <row r="1511" spans="1:19" x14ac:dyDescent="0.2">
      <c r="A1511" s="81" t="s">
        <v>2484</v>
      </c>
      <c r="B1511" s="81" t="s">
        <v>1573</v>
      </c>
      <c r="C1511" s="81" t="s">
        <v>2766</v>
      </c>
      <c r="D1511" s="81" t="s">
        <v>1516</v>
      </c>
      <c r="E1511" s="81" t="s">
        <v>1515</v>
      </c>
      <c r="F1511" s="81" t="s">
        <v>1204</v>
      </c>
      <c r="G1511" s="81" t="s">
        <v>1203</v>
      </c>
      <c r="H1511" s="81" t="s">
        <v>1202</v>
      </c>
      <c r="I1511" s="81" t="s">
        <v>1201</v>
      </c>
      <c r="J1511" s="81" t="s">
        <v>2765</v>
      </c>
      <c r="K1511" s="81" t="s">
        <v>2764</v>
      </c>
      <c r="L1511" s="81" t="s">
        <v>1222</v>
      </c>
      <c r="M1511" s="81" t="s">
        <v>2999</v>
      </c>
      <c r="N1511" s="83">
        <f t="shared" si="23"/>
        <v>12799</v>
      </c>
      <c r="O1511" s="81" t="s">
        <v>1195</v>
      </c>
      <c r="P1511" s="81" t="s">
        <v>1194</v>
      </c>
      <c r="Q1511" s="81" t="s">
        <v>2771</v>
      </c>
      <c r="S1511" s="50" t="s">
        <v>2998</v>
      </c>
    </row>
    <row r="1512" spans="1:19" x14ac:dyDescent="0.2">
      <c r="A1512" s="81" t="s">
        <v>2484</v>
      </c>
      <c r="B1512" s="81" t="s">
        <v>1573</v>
      </c>
      <c r="C1512" s="81" t="s">
        <v>2766</v>
      </c>
      <c r="D1512" s="81" t="s">
        <v>1516</v>
      </c>
      <c r="E1512" s="81" t="s">
        <v>1515</v>
      </c>
      <c r="F1512" s="81" t="s">
        <v>1204</v>
      </c>
      <c r="G1512" s="81" t="s">
        <v>1203</v>
      </c>
      <c r="H1512" s="81" t="s">
        <v>1202</v>
      </c>
      <c r="I1512" s="81" t="s">
        <v>1201</v>
      </c>
      <c r="J1512" s="81" t="s">
        <v>2765</v>
      </c>
      <c r="K1512" s="81" t="s">
        <v>2764</v>
      </c>
      <c r="L1512" s="81" t="s">
        <v>1219</v>
      </c>
      <c r="M1512" s="81" t="s">
        <v>2997</v>
      </c>
      <c r="N1512" s="83">
        <f t="shared" si="23"/>
        <v>1999</v>
      </c>
      <c r="O1512" s="81" t="s">
        <v>1195</v>
      </c>
      <c r="P1512" s="81" t="s">
        <v>1194</v>
      </c>
      <c r="Q1512" s="81" t="s">
        <v>2761</v>
      </c>
      <c r="S1512" s="50" t="s">
        <v>2787</v>
      </c>
    </row>
    <row r="1513" spans="1:19" x14ac:dyDescent="0.2">
      <c r="A1513" s="81" t="s">
        <v>2484</v>
      </c>
      <c r="B1513" s="81" t="s">
        <v>1573</v>
      </c>
      <c r="C1513" s="81" t="s">
        <v>2766</v>
      </c>
      <c r="D1513" s="81" t="s">
        <v>1516</v>
      </c>
      <c r="E1513" s="81" t="s">
        <v>1515</v>
      </c>
      <c r="F1513" s="81" t="s">
        <v>1204</v>
      </c>
      <c r="G1513" s="81" t="s">
        <v>1203</v>
      </c>
      <c r="H1513" s="81" t="s">
        <v>1202</v>
      </c>
      <c r="I1513" s="81" t="s">
        <v>1201</v>
      </c>
      <c r="J1513" s="81" t="s">
        <v>2765</v>
      </c>
      <c r="K1513" s="81" t="s">
        <v>2764</v>
      </c>
      <c r="L1513" s="81" t="s">
        <v>1217</v>
      </c>
      <c r="M1513" s="81" t="s">
        <v>2996</v>
      </c>
      <c r="N1513" s="83">
        <f t="shared" si="23"/>
        <v>2343</v>
      </c>
      <c r="O1513" s="81" t="s">
        <v>1195</v>
      </c>
      <c r="P1513" s="81" t="s">
        <v>1194</v>
      </c>
      <c r="Q1513" s="81" t="s">
        <v>2761</v>
      </c>
      <c r="S1513" s="50" t="s">
        <v>2995</v>
      </c>
    </row>
    <row r="1514" spans="1:19" x14ac:dyDescent="0.2">
      <c r="A1514" s="81" t="s">
        <v>2484</v>
      </c>
      <c r="B1514" s="81" t="s">
        <v>1573</v>
      </c>
      <c r="C1514" s="81" t="s">
        <v>2766</v>
      </c>
      <c r="D1514" s="81" t="s">
        <v>1516</v>
      </c>
      <c r="E1514" s="81" t="s">
        <v>1515</v>
      </c>
      <c r="F1514" s="81" t="s">
        <v>1204</v>
      </c>
      <c r="G1514" s="81" t="s">
        <v>1203</v>
      </c>
      <c r="H1514" s="81" t="s">
        <v>1202</v>
      </c>
      <c r="I1514" s="81" t="s">
        <v>1201</v>
      </c>
      <c r="J1514" s="81" t="s">
        <v>2765</v>
      </c>
      <c r="K1514" s="81" t="s">
        <v>2764</v>
      </c>
      <c r="L1514" s="81" t="s">
        <v>1215</v>
      </c>
      <c r="M1514" s="81" t="s">
        <v>2994</v>
      </c>
      <c r="N1514" s="83">
        <f t="shared" si="23"/>
        <v>1079.2</v>
      </c>
      <c r="O1514" s="81" t="s">
        <v>1195</v>
      </c>
      <c r="P1514" s="81" t="s">
        <v>1194</v>
      </c>
      <c r="Q1514" s="81" t="s">
        <v>2761</v>
      </c>
      <c r="S1514" s="50" t="s">
        <v>2993</v>
      </c>
    </row>
    <row r="1515" spans="1:19" x14ac:dyDescent="0.2">
      <c r="A1515" s="81" t="s">
        <v>2484</v>
      </c>
      <c r="B1515" s="81" t="s">
        <v>1573</v>
      </c>
      <c r="C1515" s="81" t="s">
        <v>2766</v>
      </c>
      <c r="D1515" s="81" t="s">
        <v>1509</v>
      </c>
      <c r="E1515" s="81" t="s">
        <v>1508</v>
      </c>
      <c r="F1515" s="81" t="s">
        <v>1204</v>
      </c>
      <c r="G1515" s="81" t="s">
        <v>1203</v>
      </c>
      <c r="H1515" s="81" t="s">
        <v>1202</v>
      </c>
      <c r="I1515" s="81" t="s">
        <v>1201</v>
      </c>
      <c r="J1515" s="81" t="s">
        <v>2765</v>
      </c>
      <c r="K1515" s="81" t="s">
        <v>2764</v>
      </c>
      <c r="L1515" s="81" t="s">
        <v>1222</v>
      </c>
      <c r="M1515" s="81" t="s">
        <v>2992</v>
      </c>
      <c r="N1515" s="83">
        <f t="shared" si="23"/>
        <v>2241.58</v>
      </c>
      <c r="O1515" s="81" t="s">
        <v>1195</v>
      </c>
      <c r="P1515" s="81" t="s">
        <v>1194</v>
      </c>
      <c r="Q1515" s="81" t="s">
        <v>2761</v>
      </c>
      <c r="S1515" s="50" t="s">
        <v>2991</v>
      </c>
    </row>
    <row r="1516" spans="1:19" x14ac:dyDescent="0.2">
      <c r="A1516" s="81" t="s">
        <v>2484</v>
      </c>
      <c r="B1516" s="81" t="s">
        <v>1573</v>
      </c>
      <c r="C1516" s="81" t="s">
        <v>2766</v>
      </c>
      <c r="D1516" s="81" t="s">
        <v>1509</v>
      </c>
      <c r="E1516" s="81" t="s">
        <v>1508</v>
      </c>
      <c r="F1516" s="81" t="s">
        <v>1204</v>
      </c>
      <c r="G1516" s="81" t="s">
        <v>1203</v>
      </c>
      <c r="H1516" s="81" t="s">
        <v>1202</v>
      </c>
      <c r="I1516" s="81" t="s">
        <v>1201</v>
      </c>
      <c r="J1516" s="81" t="s">
        <v>2765</v>
      </c>
      <c r="K1516" s="81" t="s">
        <v>2764</v>
      </c>
      <c r="L1516" s="81" t="s">
        <v>1219</v>
      </c>
      <c r="M1516" s="81" t="s">
        <v>2990</v>
      </c>
      <c r="N1516" s="83">
        <f t="shared" si="23"/>
        <v>13999</v>
      </c>
      <c r="O1516" s="81" t="s">
        <v>1195</v>
      </c>
      <c r="P1516" s="81" t="s">
        <v>1194</v>
      </c>
      <c r="Q1516" s="81" t="s">
        <v>2771</v>
      </c>
      <c r="S1516" s="50" t="s">
        <v>2791</v>
      </c>
    </row>
    <row r="1517" spans="1:19" x14ac:dyDescent="0.2">
      <c r="A1517" s="81" t="s">
        <v>2484</v>
      </c>
      <c r="B1517" s="81" t="s">
        <v>1573</v>
      </c>
      <c r="C1517" s="81" t="s">
        <v>2766</v>
      </c>
      <c r="D1517" s="81" t="s">
        <v>1509</v>
      </c>
      <c r="E1517" s="81" t="s">
        <v>1508</v>
      </c>
      <c r="F1517" s="81" t="s">
        <v>1204</v>
      </c>
      <c r="G1517" s="81" t="s">
        <v>1203</v>
      </c>
      <c r="H1517" s="81" t="s">
        <v>1202</v>
      </c>
      <c r="I1517" s="81" t="s">
        <v>1201</v>
      </c>
      <c r="J1517" s="81" t="s">
        <v>2765</v>
      </c>
      <c r="K1517" s="81" t="s">
        <v>2764</v>
      </c>
      <c r="L1517" s="81" t="s">
        <v>1217</v>
      </c>
      <c r="M1517" s="81" t="s">
        <v>2989</v>
      </c>
      <c r="N1517" s="83">
        <f t="shared" si="23"/>
        <v>1884.8</v>
      </c>
      <c r="O1517" s="81" t="s">
        <v>1195</v>
      </c>
      <c r="P1517" s="81" t="s">
        <v>1194</v>
      </c>
      <c r="Q1517" s="81" t="s">
        <v>2761</v>
      </c>
      <c r="S1517" s="50" t="s">
        <v>2988</v>
      </c>
    </row>
    <row r="1518" spans="1:19" x14ac:dyDescent="0.2">
      <c r="A1518" s="81" t="s">
        <v>2484</v>
      </c>
      <c r="B1518" s="81" t="s">
        <v>1573</v>
      </c>
      <c r="C1518" s="81" t="s">
        <v>2766</v>
      </c>
      <c r="D1518" s="81" t="s">
        <v>1509</v>
      </c>
      <c r="E1518" s="81" t="s">
        <v>1508</v>
      </c>
      <c r="F1518" s="81" t="s">
        <v>1204</v>
      </c>
      <c r="G1518" s="81" t="s">
        <v>1203</v>
      </c>
      <c r="H1518" s="81" t="s">
        <v>1202</v>
      </c>
      <c r="I1518" s="81" t="s">
        <v>1201</v>
      </c>
      <c r="J1518" s="81" t="s">
        <v>2765</v>
      </c>
      <c r="K1518" s="81" t="s">
        <v>2764</v>
      </c>
      <c r="L1518" s="81" t="s">
        <v>1215</v>
      </c>
      <c r="M1518" s="81" t="s">
        <v>2987</v>
      </c>
      <c r="N1518" s="83">
        <f t="shared" si="23"/>
        <v>19749</v>
      </c>
      <c r="O1518" s="81" t="s">
        <v>1195</v>
      </c>
      <c r="P1518" s="81" t="s">
        <v>1194</v>
      </c>
      <c r="Q1518" s="81" t="s">
        <v>2771</v>
      </c>
      <c r="S1518" s="50" t="s">
        <v>2986</v>
      </c>
    </row>
    <row r="1519" spans="1:19" x14ac:dyDescent="0.2">
      <c r="A1519" s="81" t="s">
        <v>2484</v>
      </c>
      <c r="B1519" s="81" t="s">
        <v>1573</v>
      </c>
      <c r="C1519" s="81" t="s">
        <v>2766</v>
      </c>
      <c r="D1519" s="81" t="s">
        <v>1502</v>
      </c>
      <c r="E1519" s="81" t="s">
        <v>1501</v>
      </c>
      <c r="F1519" s="81" t="s">
        <v>1204</v>
      </c>
      <c r="G1519" s="81" t="s">
        <v>1203</v>
      </c>
      <c r="H1519" s="81" t="s">
        <v>1202</v>
      </c>
      <c r="I1519" s="81" t="s">
        <v>1201</v>
      </c>
      <c r="J1519" s="81" t="s">
        <v>2765</v>
      </c>
      <c r="K1519" s="81" t="s">
        <v>2764</v>
      </c>
      <c r="L1519" s="81" t="s">
        <v>1222</v>
      </c>
      <c r="M1519" s="81" t="s">
        <v>2985</v>
      </c>
      <c r="N1519" s="83">
        <f t="shared" si="23"/>
        <v>2050</v>
      </c>
      <c r="O1519" s="81" t="s">
        <v>1195</v>
      </c>
      <c r="P1519" s="81" t="s">
        <v>1194</v>
      </c>
      <c r="Q1519" s="81" t="s">
        <v>2761</v>
      </c>
      <c r="S1519" s="50" t="s">
        <v>2984</v>
      </c>
    </row>
    <row r="1520" spans="1:19" x14ac:dyDescent="0.2">
      <c r="A1520" s="81" t="s">
        <v>2484</v>
      </c>
      <c r="B1520" s="81" t="s">
        <v>1573</v>
      </c>
      <c r="C1520" s="81" t="s">
        <v>2766</v>
      </c>
      <c r="D1520" s="81" t="s">
        <v>1502</v>
      </c>
      <c r="E1520" s="81" t="s">
        <v>1501</v>
      </c>
      <c r="F1520" s="81" t="s">
        <v>1204</v>
      </c>
      <c r="G1520" s="81" t="s">
        <v>1203</v>
      </c>
      <c r="H1520" s="81" t="s">
        <v>1202</v>
      </c>
      <c r="I1520" s="81" t="s">
        <v>1201</v>
      </c>
      <c r="J1520" s="81" t="s">
        <v>2765</v>
      </c>
      <c r="K1520" s="81" t="s">
        <v>2764</v>
      </c>
      <c r="L1520" s="81" t="s">
        <v>1219</v>
      </c>
      <c r="M1520" s="81" t="s">
        <v>2983</v>
      </c>
      <c r="N1520" s="83">
        <f t="shared" si="23"/>
        <v>2549</v>
      </c>
      <c r="O1520" s="81" t="s">
        <v>1195</v>
      </c>
      <c r="P1520" s="81" t="s">
        <v>1194</v>
      </c>
      <c r="Q1520" s="81" t="s">
        <v>2761</v>
      </c>
      <c r="S1520" s="50" t="s">
        <v>2914</v>
      </c>
    </row>
    <row r="1521" spans="1:19" x14ac:dyDescent="0.2">
      <c r="A1521" s="81" t="s">
        <v>2484</v>
      </c>
      <c r="B1521" s="81" t="s">
        <v>1573</v>
      </c>
      <c r="C1521" s="81" t="s">
        <v>2766</v>
      </c>
      <c r="D1521" s="81" t="s">
        <v>1502</v>
      </c>
      <c r="E1521" s="81" t="s">
        <v>1501</v>
      </c>
      <c r="F1521" s="81" t="s">
        <v>1204</v>
      </c>
      <c r="G1521" s="81" t="s">
        <v>1203</v>
      </c>
      <c r="H1521" s="81" t="s">
        <v>1202</v>
      </c>
      <c r="I1521" s="81" t="s">
        <v>1201</v>
      </c>
      <c r="J1521" s="81" t="s">
        <v>2765</v>
      </c>
      <c r="K1521" s="81" t="s">
        <v>2764</v>
      </c>
      <c r="L1521" s="81" t="s">
        <v>1217</v>
      </c>
      <c r="M1521" s="81" t="s">
        <v>2982</v>
      </c>
      <c r="N1521" s="83">
        <f t="shared" si="23"/>
        <v>1963.37</v>
      </c>
      <c r="O1521" s="81" t="s">
        <v>1195</v>
      </c>
      <c r="P1521" s="81" t="s">
        <v>1194</v>
      </c>
      <c r="Q1521" s="81" t="s">
        <v>2761</v>
      </c>
      <c r="S1521" s="50" t="s">
        <v>2981</v>
      </c>
    </row>
    <row r="1522" spans="1:19" x14ac:dyDescent="0.2">
      <c r="A1522" s="81" t="s">
        <v>2484</v>
      </c>
      <c r="B1522" s="81" t="s">
        <v>1573</v>
      </c>
      <c r="C1522" s="81" t="s">
        <v>2766</v>
      </c>
      <c r="D1522" s="81" t="s">
        <v>1502</v>
      </c>
      <c r="E1522" s="81" t="s">
        <v>1501</v>
      </c>
      <c r="F1522" s="81" t="s">
        <v>1204</v>
      </c>
      <c r="G1522" s="81" t="s">
        <v>1203</v>
      </c>
      <c r="H1522" s="81" t="s">
        <v>1202</v>
      </c>
      <c r="I1522" s="81" t="s">
        <v>1201</v>
      </c>
      <c r="J1522" s="81" t="s">
        <v>2765</v>
      </c>
      <c r="K1522" s="81" t="s">
        <v>2764</v>
      </c>
      <c r="L1522" s="81" t="s">
        <v>1215</v>
      </c>
      <c r="M1522" s="81" t="s">
        <v>2980</v>
      </c>
      <c r="N1522" s="83">
        <f t="shared" si="23"/>
        <v>1999</v>
      </c>
      <c r="O1522" s="81" t="s">
        <v>1195</v>
      </c>
      <c r="P1522" s="81" t="s">
        <v>1194</v>
      </c>
      <c r="Q1522" s="81" t="s">
        <v>2761</v>
      </c>
      <c r="S1522" s="50" t="s">
        <v>2787</v>
      </c>
    </row>
    <row r="1523" spans="1:19" x14ac:dyDescent="0.2">
      <c r="A1523" s="81" t="s">
        <v>2484</v>
      </c>
      <c r="B1523" s="81" t="s">
        <v>1573</v>
      </c>
      <c r="C1523" s="81" t="s">
        <v>2766</v>
      </c>
      <c r="D1523" s="81" t="s">
        <v>1497</v>
      </c>
      <c r="E1523" s="81" t="s">
        <v>1496</v>
      </c>
      <c r="F1523" s="81" t="s">
        <v>1204</v>
      </c>
      <c r="G1523" s="81" t="s">
        <v>1203</v>
      </c>
      <c r="H1523" s="81" t="s">
        <v>1202</v>
      </c>
      <c r="I1523" s="81" t="s">
        <v>1201</v>
      </c>
      <c r="J1523" s="81" t="s">
        <v>2765</v>
      </c>
      <c r="K1523" s="81" t="s">
        <v>2764</v>
      </c>
      <c r="L1523" s="81" t="s">
        <v>1222</v>
      </c>
      <c r="M1523" s="81" t="s">
        <v>2979</v>
      </c>
      <c r="N1523" s="83">
        <f t="shared" si="23"/>
        <v>2061.15</v>
      </c>
      <c r="O1523" s="81" t="s">
        <v>1195</v>
      </c>
      <c r="P1523" s="81" t="s">
        <v>1194</v>
      </c>
      <c r="Q1523" s="81" t="s">
        <v>2761</v>
      </c>
      <c r="S1523" s="50" t="s">
        <v>2978</v>
      </c>
    </row>
    <row r="1524" spans="1:19" x14ac:dyDescent="0.2">
      <c r="A1524" s="81" t="s">
        <v>2484</v>
      </c>
      <c r="B1524" s="81" t="s">
        <v>1573</v>
      </c>
      <c r="C1524" s="81" t="s">
        <v>2766</v>
      </c>
      <c r="D1524" s="81" t="s">
        <v>1497</v>
      </c>
      <c r="E1524" s="81" t="s">
        <v>1496</v>
      </c>
      <c r="F1524" s="81" t="s">
        <v>1204</v>
      </c>
      <c r="G1524" s="81" t="s">
        <v>1203</v>
      </c>
      <c r="H1524" s="81" t="s">
        <v>1202</v>
      </c>
      <c r="I1524" s="81" t="s">
        <v>1201</v>
      </c>
      <c r="J1524" s="81" t="s">
        <v>2765</v>
      </c>
      <c r="K1524" s="81" t="s">
        <v>2764</v>
      </c>
      <c r="L1524" s="81" t="s">
        <v>1219</v>
      </c>
      <c r="M1524" s="81" t="s">
        <v>2977</v>
      </c>
      <c r="N1524" s="83">
        <f t="shared" si="23"/>
        <v>1999</v>
      </c>
      <c r="O1524" s="81" t="s">
        <v>1195</v>
      </c>
      <c r="P1524" s="81" t="s">
        <v>1194</v>
      </c>
      <c r="Q1524" s="81" t="s">
        <v>2761</v>
      </c>
      <c r="S1524" s="50" t="s">
        <v>2787</v>
      </c>
    </row>
    <row r="1525" spans="1:19" x14ac:dyDescent="0.2">
      <c r="A1525" s="81" t="s">
        <v>2484</v>
      </c>
      <c r="B1525" s="81" t="s">
        <v>1573</v>
      </c>
      <c r="C1525" s="81" t="s">
        <v>2766</v>
      </c>
      <c r="D1525" s="81" t="s">
        <v>1497</v>
      </c>
      <c r="E1525" s="81" t="s">
        <v>1496</v>
      </c>
      <c r="F1525" s="81" t="s">
        <v>1204</v>
      </c>
      <c r="G1525" s="81" t="s">
        <v>1203</v>
      </c>
      <c r="H1525" s="81" t="s">
        <v>1202</v>
      </c>
      <c r="I1525" s="81" t="s">
        <v>1201</v>
      </c>
      <c r="J1525" s="81" t="s">
        <v>2765</v>
      </c>
      <c r="K1525" s="81" t="s">
        <v>2764</v>
      </c>
      <c r="L1525" s="81" t="s">
        <v>1217</v>
      </c>
      <c r="M1525" s="81" t="s">
        <v>2976</v>
      </c>
      <c r="N1525" s="83">
        <f t="shared" si="23"/>
        <v>799</v>
      </c>
      <c r="O1525" s="81" t="s">
        <v>1195</v>
      </c>
      <c r="P1525" s="81" t="s">
        <v>1194</v>
      </c>
      <c r="Q1525" s="81" t="s">
        <v>2761</v>
      </c>
      <c r="S1525" s="50" t="s">
        <v>2975</v>
      </c>
    </row>
    <row r="1526" spans="1:19" x14ac:dyDescent="0.2">
      <c r="A1526" s="81" t="s">
        <v>2484</v>
      </c>
      <c r="B1526" s="81" t="s">
        <v>1573</v>
      </c>
      <c r="C1526" s="81" t="s">
        <v>2766</v>
      </c>
      <c r="D1526" s="81" t="s">
        <v>1497</v>
      </c>
      <c r="E1526" s="81" t="s">
        <v>1496</v>
      </c>
      <c r="F1526" s="81" t="s">
        <v>1204</v>
      </c>
      <c r="G1526" s="81" t="s">
        <v>1203</v>
      </c>
      <c r="H1526" s="81" t="s">
        <v>1202</v>
      </c>
      <c r="I1526" s="81" t="s">
        <v>1201</v>
      </c>
      <c r="J1526" s="81" t="s">
        <v>2765</v>
      </c>
      <c r="K1526" s="81" t="s">
        <v>2764</v>
      </c>
      <c r="L1526" s="81" t="s">
        <v>1215</v>
      </c>
      <c r="M1526" s="81" t="s">
        <v>2940</v>
      </c>
      <c r="N1526" s="83">
        <f t="shared" si="23"/>
        <v>1374</v>
      </c>
      <c r="O1526" s="81" t="s">
        <v>1195</v>
      </c>
      <c r="P1526" s="81" t="s">
        <v>1194</v>
      </c>
      <c r="Q1526" s="81" t="s">
        <v>2761</v>
      </c>
      <c r="S1526" s="50" t="s">
        <v>2974</v>
      </c>
    </row>
    <row r="1527" spans="1:19" x14ac:dyDescent="0.2">
      <c r="A1527" s="81" t="s">
        <v>2484</v>
      </c>
      <c r="B1527" s="81" t="s">
        <v>1573</v>
      </c>
      <c r="C1527" s="81" t="s">
        <v>2766</v>
      </c>
      <c r="D1527" s="81" t="s">
        <v>1480</v>
      </c>
      <c r="E1527" s="81" t="s">
        <v>1479</v>
      </c>
      <c r="F1527" s="81" t="s">
        <v>1204</v>
      </c>
      <c r="G1527" s="81" t="s">
        <v>1203</v>
      </c>
      <c r="H1527" s="81" t="s">
        <v>1202</v>
      </c>
      <c r="I1527" s="81" t="s">
        <v>1201</v>
      </c>
      <c r="J1527" s="81" t="s">
        <v>2765</v>
      </c>
      <c r="K1527" s="81" t="s">
        <v>2764</v>
      </c>
      <c r="L1527" s="81" t="s">
        <v>1222</v>
      </c>
      <c r="M1527" s="81" t="s">
        <v>2973</v>
      </c>
      <c r="N1527" s="83">
        <f t="shared" si="23"/>
        <v>19668</v>
      </c>
      <c r="O1527" s="81" t="s">
        <v>1195</v>
      </c>
      <c r="P1527" s="81" t="s">
        <v>1194</v>
      </c>
      <c r="Q1527" s="81" t="s">
        <v>2771</v>
      </c>
      <c r="S1527" s="50" t="s">
        <v>2972</v>
      </c>
    </row>
    <row r="1528" spans="1:19" x14ac:dyDescent="0.2">
      <c r="A1528" s="81" t="s">
        <v>2484</v>
      </c>
      <c r="B1528" s="81" t="s">
        <v>1573</v>
      </c>
      <c r="C1528" s="81" t="s">
        <v>2766</v>
      </c>
      <c r="D1528" s="81" t="s">
        <v>1480</v>
      </c>
      <c r="E1528" s="81" t="s">
        <v>1479</v>
      </c>
      <c r="F1528" s="81" t="s">
        <v>1204</v>
      </c>
      <c r="G1528" s="81" t="s">
        <v>1203</v>
      </c>
      <c r="H1528" s="81" t="s">
        <v>1202</v>
      </c>
      <c r="I1528" s="81" t="s">
        <v>1201</v>
      </c>
      <c r="J1528" s="81" t="s">
        <v>2765</v>
      </c>
      <c r="K1528" s="81" t="s">
        <v>2764</v>
      </c>
      <c r="L1528" s="81" t="s">
        <v>1219</v>
      </c>
      <c r="M1528" s="81" t="s">
        <v>2971</v>
      </c>
      <c r="N1528" s="83">
        <f t="shared" si="23"/>
        <v>7875</v>
      </c>
      <c r="O1528" s="81" t="s">
        <v>1195</v>
      </c>
      <c r="P1528" s="81" t="s">
        <v>1194</v>
      </c>
      <c r="Q1528" s="81" t="s">
        <v>2761</v>
      </c>
      <c r="S1528" s="50" t="s">
        <v>2970</v>
      </c>
    </row>
    <row r="1529" spans="1:19" x14ac:dyDescent="0.2">
      <c r="A1529" s="81" t="s">
        <v>2484</v>
      </c>
      <c r="B1529" s="81" t="s">
        <v>1573</v>
      </c>
      <c r="C1529" s="81" t="s">
        <v>2766</v>
      </c>
      <c r="D1529" s="81" t="s">
        <v>1480</v>
      </c>
      <c r="E1529" s="81" t="s">
        <v>1479</v>
      </c>
      <c r="F1529" s="81" t="s">
        <v>1204</v>
      </c>
      <c r="G1529" s="81" t="s">
        <v>1203</v>
      </c>
      <c r="H1529" s="81" t="s">
        <v>1202</v>
      </c>
      <c r="I1529" s="81" t="s">
        <v>1201</v>
      </c>
      <c r="J1529" s="81" t="s">
        <v>2765</v>
      </c>
      <c r="K1529" s="81" t="s">
        <v>2764</v>
      </c>
      <c r="L1529" s="81" t="s">
        <v>1217</v>
      </c>
      <c r="M1529" s="81" t="s">
        <v>2969</v>
      </c>
      <c r="N1529" s="83">
        <f t="shared" si="23"/>
        <v>1498</v>
      </c>
      <c r="O1529" s="81" t="s">
        <v>1195</v>
      </c>
      <c r="P1529" s="81" t="s">
        <v>1194</v>
      </c>
      <c r="Q1529" s="81" t="s">
        <v>2761</v>
      </c>
      <c r="S1529" s="50" t="s">
        <v>2939</v>
      </c>
    </row>
    <row r="1530" spans="1:19" x14ac:dyDescent="0.2">
      <c r="A1530" s="81" t="s">
        <v>2484</v>
      </c>
      <c r="B1530" s="81" t="s">
        <v>1573</v>
      </c>
      <c r="C1530" s="81" t="s">
        <v>2766</v>
      </c>
      <c r="D1530" s="81" t="s">
        <v>1480</v>
      </c>
      <c r="E1530" s="81" t="s">
        <v>1479</v>
      </c>
      <c r="F1530" s="81" t="s">
        <v>1204</v>
      </c>
      <c r="G1530" s="81" t="s">
        <v>1203</v>
      </c>
      <c r="H1530" s="81" t="s">
        <v>1202</v>
      </c>
      <c r="I1530" s="81" t="s">
        <v>1201</v>
      </c>
      <c r="J1530" s="81" t="s">
        <v>2765</v>
      </c>
      <c r="K1530" s="81" t="s">
        <v>2764</v>
      </c>
      <c r="L1530" s="81" t="s">
        <v>1215</v>
      </c>
      <c r="M1530" s="81" t="s">
        <v>2968</v>
      </c>
      <c r="N1530" s="83">
        <f t="shared" si="23"/>
        <v>2449</v>
      </c>
      <c r="O1530" s="81" t="s">
        <v>1195</v>
      </c>
      <c r="P1530" s="81" t="s">
        <v>1194</v>
      </c>
      <c r="Q1530" s="81" t="s">
        <v>2761</v>
      </c>
      <c r="S1530" s="50" t="s">
        <v>2912</v>
      </c>
    </row>
    <row r="1531" spans="1:19" x14ac:dyDescent="0.2">
      <c r="A1531" s="81" t="s">
        <v>2484</v>
      </c>
      <c r="B1531" s="81" t="s">
        <v>1573</v>
      </c>
      <c r="C1531" s="81" t="s">
        <v>2766</v>
      </c>
      <c r="D1531" s="81" t="s">
        <v>1480</v>
      </c>
      <c r="E1531" s="81" t="s">
        <v>1479</v>
      </c>
      <c r="F1531" s="81" t="s">
        <v>1204</v>
      </c>
      <c r="G1531" s="81" t="s">
        <v>1203</v>
      </c>
      <c r="H1531" s="81" t="s">
        <v>1202</v>
      </c>
      <c r="I1531" s="81" t="s">
        <v>1201</v>
      </c>
      <c r="J1531" s="81" t="s">
        <v>2765</v>
      </c>
      <c r="K1531" s="81" t="s">
        <v>2764</v>
      </c>
      <c r="L1531" s="81" t="s">
        <v>1212</v>
      </c>
      <c r="M1531" s="81" t="s">
        <v>2967</v>
      </c>
      <c r="N1531" s="83">
        <f t="shared" si="23"/>
        <v>2198</v>
      </c>
      <c r="O1531" s="81" t="s">
        <v>1195</v>
      </c>
      <c r="P1531" s="81" t="s">
        <v>1194</v>
      </c>
      <c r="Q1531" s="81" t="s">
        <v>2761</v>
      </c>
      <c r="S1531" s="50" t="s">
        <v>2795</v>
      </c>
    </row>
    <row r="1532" spans="1:19" x14ac:dyDescent="0.2">
      <c r="A1532" s="81" t="s">
        <v>2484</v>
      </c>
      <c r="B1532" s="81" t="s">
        <v>1573</v>
      </c>
      <c r="C1532" s="81" t="s">
        <v>2766</v>
      </c>
      <c r="D1532" s="81" t="s">
        <v>1480</v>
      </c>
      <c r="E1532" s="81" t="s">
        <v>1479</v>
      </c>
      <c r="F1532" s="81" t="s">
        <v>1204</v>
      </c>
      <c r="G1532" s="81" t="s">
        <v>1203</v>
      </c>
      <c r="H1532" s="81" t="s">
        <v>1202</v>
      </c>
      <c r="I1532" s="81" t="s">
        <v>1201</v>
      </c>
      <c r="J1532" s="81" t="s">
        <v>2765</v>
      </c>
      <c r="K1532" s="81" t="s">
        <v>2764</v>
      </c>
      <c r="L1532" s="81" t="s">
        <v>1198</v>
      </c>
      <c r="M1532" s="81" t="s">
        <v>2966</v>
      </c>
      <c r="N1532" s="83">
        <f t="shared" si="23"/>
        <v>1750</v>
      </c>
      <c r="O1532" s="81" t="s">
        <v>1195</v>
      </c>
      <c r="P1532" s="81" t="s">
        <v>1194</v>
      </c>
      <c r="Q1532" s="81" t="s">
        <v>2761</v>
      </c>
      <c r="S1532" s="50" t="s">
        <v>2965</v>
      </c>
    </row>
    <row r="1533" spans="1:19" x14ac:dyDescent="0.2">
      <c r="A1533" s="81" t="s">
        <v>2484</v>
      </c>
      <c r="B1533" s="81" t="s">
        <v>1573</v>
      </c>
      <c r="C1533" s="81" t="s">
        <v>2766</v>
      </c>
      <c r="D1533" s="81" t="s">
        <v>1208</v>
      </c>
      <c r="E1533" s="81" t="s">
        <v>1470</v>
      </c>
      <c r="F1533" s="81" t="s">
        <v>1204</v>
      </c>
      <c r="G1533" s="81" t="s">
        <v>1203</v>
      </c>
      <c r="H1533" s="81" t="s">
        <v>1202</v>
      </c>
      <c r="I1533" s="81" t="s">
        <v>1201</v>
      </c>
      <c r="J1533" s="81" t="s">
        <v>2765</v>
      </c>
      <c r="K1533" s="81" t="s">
        <v>2764</v>
      </c>
      <c r="L1533" s="81" t="s">
        <v>1222</v>
      </c>
      <c r="M1533" s="81" t="s">
        <v>2964</v>
      </c>
      <c r="N1533" s="83">
        <f t="shared" si="23"/>
        <v>2999</v>
      </c>
      <c r="O1533" s="81" t="s">
        <v>1195</v>
      </c>
      <c r="P1533" s="81" t="s">
        <v>1194</v>
      </c>
      <c r="Q1533" s="81" t="s">
        <v>2761</v>
      </c>
      <c r="S1533" s="50" t="s">
        <v>2963</v>
      </c>
    </row>
    <row r="1534" spans="1:19" x14ac:dyDescent="0.2">
      <c r="A1534" s="81" t="s">
        <v>2484</v>
      </c>
      <c r="B1534" s="81" t="s">
        <v>1573</v>
      </c>
      <c r="C1534" s="81" t="s">
        <v>2766</v>
      </c>
      <c r="D1534" s="81" t="s">
        <v>1208</v>
      </c>
      <c r="E1534" s="81" t="s">
        <v>1470</v>
      </c>
      <c r="F1534" s="81" t="s">
        <v>1204</v>
      </c>
      <c r="G1534" s="81" t="s">
        <v>1203</v>
      </c>
      <c r="H1534" s="81" t="s">
        <v>1202</v>
      </c>
      <c r="I1534" s="81" t="s">
        <v>1201</v>
      </c>
      <c r="J1534" s="81" t="s">
        <v>2765</v>
      </c>
      <c r="K1534" s="81" t="s">
        <v>2764</v>
      </c>
      <c r="L1534" s="81" t="s">
        <v>1219</v>
      </c>
      <c r="M1534" s="81" t="s">
        <v>2962</v>
      </c>
      <c r="N1534" s="83">
        <f t="shared" si="23"/>
        <v>1599</v>
      </c>
      <c r="O1534" s="81" t="s">
        <v>1195</v>
      </c>
      <c r="P1534" s="81" t="s">
        <v>1194</v>
      </c>
      <c r="Q1534" s="81" t="s">
        <v>2761</v>
      </c>
      <c r="S1534" s="50" t="s">
        <v>2961</v>
      </c>
    </row>
    <row r="1535" spans="1:19" x14ac:dyDescent="0.2">
      <c r="A1535" s="81" t="s">
        <v>2484</v>
      </c>
      <c r="B1535" s="81" t="s">
        <v>1573</v>
      </c>
      <c r="C1535" s="81" t="s">
        <v>2766</v>
      </c>
      <c r="D1535" s="81" t="s">
        <v>1208</v>
      </c>
      <c r="E1535" s="81" t="s">
        <v>1470</v>
      </c>
      <c r="F1535" s="81" t="s">
        <v>1204</v>
      </c>
      <c r="G1535" s="81" t="s">
        <v>1203</v>
      </c>
      <c r="H1535" s="81" t="s">
        <v>1202</v>
      </c>
      <c r="I1535" s="81" t="s">
        <v>1201</v>
      </c>
      <c r="J1535" s="81" t="s">
        <v>2765</v>
      </c>
      <c r="K1535" s="81" t="s">
        <v>2764</v>
      </c>
      <c r="L1535" s="81" t="s">
        <v>1217</v>
      </c>
      <c r="M1535" s="81" t="s">
        <v>2960</v>
      </c>
      <c r="N1535" s="83">
        <f t="shared" si="23"/>
        <v>1698</v>
      </c>
      <c r="O1535" s="81" t="s">
        <v>1195</v>
      </c>
      <c r="P1535" s="81" t="s">
        <v>1194</v>
      </c>
      <c r="Q1535" s="81" t="s">
        <v>2761</v>
      </c>
      <c r="S1535" s="50" t="s">
        <v>2781</v>
      </c>
    </row>
    <row r="1536" spans="1:19" x14ac:dyDescent="0.2">
      <c r="A1536" s="81" t="s">
        <v>2484</v>
      </c>
      <c r="B1536" s="81" t="s">
        <v>1573</v>
      </c>
      <c r="C1536" s="81" t="s">
        <v>2766</v>
      </c>
      <c r="D1536" s="81" t="s">
        <v>1208</v>
      </c>
      <c r="E1536" s="81" t="s">
        <v>1470</v>
      </c>
      <c r="F1536" s="81" t="s">
        <v>1204</v>
      </c>
      <c r="G1536" s="81" t="s">
        <v>1203</v>
      </c>
      <c r="H1536" s="81" t="s">
        <v>1202</v>
      </c>
      <c r="I1536" s="81" t="s">
        <v>1201</v>
      </c>
      <c r="J1536" s="81" t="s">
        <v>2765</v>
      </c>
      <c r="K1536" s="81" t="s">
        <v>2764</v>
      </c>
      <c r="L1536" s="81" t="s">
        <v>1215</v>
      </c>
      <c r="M1536" s="81" t="s">
        <v>2775</v>
      </c>
      <c r="N1536" s="83">
        <f t="shared" si="23"/>
        <v>2599</v>
      </c>
      <c r="O1536" s="81" t="s">
        <v>1195</v>
      </c>
      <c r="P1536" s="81" t="s">
        <v>1194</v>
      </c>
      <c r="Q1536" s="81" t="s">
        <v>2761</v>
      </c>
      <c r="S1536" s="50" t="s">
        <v>2840</v>
      </c>
    </row>
    <row r="1537" spans="1:19" x14ac:dyDescent="0.2">
      <c r="A1537" s="81" t="s">
        <v>2484</v>
      </c>
      <c r="B1537" s="81" t="s">
        <v>1573</v>
      </c>
      <c r="C1537" s="81" t="s">
        <v>2766</v>
      </c>
      <c r="D1537" s="81" t="s">
        <v>1465</v>
      </c>
      <c r="E1537" s="81" t="s">
        <v>1464</v>
      </c>
      <c r="F1537" s="81" t="s">
        <v>1204</v>
      </c>
      <c r="G1537" s="81" t="s">
        <v>1203</v>
      </c>
      <c r="H1537" s="81" t="s">
        <v>1202</v>
      </c>
      <c r="I1537" s="81" t="s">
        <v>1201</v>
      </c>
      <c r="J1537" s="81" t="s">
        <v>2765</v>
      </c>
      <c r="K1537" s="81" t="s">
        <v>2764</v>
      </c>
      <c r="L1537" s="81" t="s">
        <v>1222</v>
      </c>
      <c r="M1537" s="81" t="s">
        <v>2959</v>
      </c>
      <c r="N1537" s="83">
        <f t="shared" si="23"/>
        <v>899</v>
      </c>
      <c r="O1537" s="81" t="s">
        <v>1195</v>
      </c>
      <c r="P1537" s="81" t="s">
        <v>1194</v>
      </c>
      <c r="Q1537" s="81" t="s">
        <v>2776</v>
      </c>
      <c r="S1537" s="50" t="s">
        <v>2958</v>
      </c>
    </row>
    <row r="1538" spans="1:19" x14ac:dyDescent="0.2">
      <c r="A1538" s="81" t="s">
        <v>2484</v>
      </c>
      <c r="B1538" s="81" t="s">
        <v>1573</v>
      </c>
      <c r="C1538" s="81" t="s">
        <v>2766</v>
      </c>
      <c r="D1538" s="81" t="s">
        <v>1465</v>
      </c>
      <c r="E1538" s="81" t="s">
        <v>1464</v>
      </c>
      <c r="F1538" s="81" t="s">
        <v>1204</v>
      </c>
      <c r="G1538" s="81" t="s">
        <v>1203</v>
      </c>
      <c r="H1538" s="81" t="s">
        <v>1202</v>
      </c>
      <c r="I1538" s="81" t="s">
        <v>1201</v>
      </c>
      <c r="J1538" s="81" t="s">
        <v>2765</v>
      </c>
      <c r="K1538" s="81" t="s">
        <v>2764</v>
      </c>
      <c r="L1538" s="81" t="s">
        <v>1219</v>
      </c>
      <c r="M1538" s="81" t="s">
        <v>2957</v>
      </c>
      <c r="N1538" s="83">
        <f t="shared" si="23"/>
        <v>3479</v>
      </c>
      <c r="O1538" s="81" t="s">
        <v>1195</v>
      </c>
      <c r="P1538" s="81" t="s">
        <v>1194</v>
      </c>
      <c r="Q1538" s="81" t="s">
        <v>2761</v>
      </c>
      <c r="S1538" s="50" t="s">
        <v>2956</v>
      </c>
    </row>
    <row r="1539" spans="1:19" x14ac:dyDescent="0.2">
      <c r="A1539" s="81" t="s">
        <v>2484</v>
      </c>
      <c r="B1539" s="81" t="s">
        <v>1573</v>
      </c>
      <c r="C1539" s="81" t="s">
        <v>2766</v>
      </c>
      <c r="D1539" s="81" t="s">
        <v>1465</v>
      </c>
      <c r="E1539" s="81" t="s">
        <v>1464</v>
      </c>
      <c r="F1539" s="81" t="s">
        <v>1204</v>
      </c>
      <c r="G1539" s="81" t="s">
        <v>1203</v>
      </c>
      <c r="H1539" s="81" t="s">
        <v>1202</v>
      </c>
      <c r="I1539" s="81" t="s">
        <v>1201</v>
      </c>
      <c r="J1539" s="81" t="s">
        <v>2765</v>
      </c>
      <c r="K1539" s="81" t="s">
        <v>2764</v>
      </c>
      <c r="L1539" s="81" t="s">
        <v>1217</v>
      </c>
      <c r="M1539" s="81" t="s">
        <v>2955</v>
      </c>
      <c r="N1539" s="83">
        <f t="shared" si="23"/>
        <v>20999</v>
      </c>
      <c r="O1539" s="81" t="s">
        <v>1195</v>
      </c>
      <c r="P1539" s="81" t="s">
        <v>1194</v>
      </c>
      <c r="Q1539" s="81" t="s">
        <v>2771</v>
      </c>
      <c r="S1539" s="50" t="s">
        <v>2954</v>
      </c>
    </row>
    <row r="1540" spans="1:19" x14ac:dyDescent="0.2">
      <c r="A1540" s="81" t="s">
        <v>2484</v>
      </c>
      <c r="B1540" s="81" t="s">
        <v>1573</v>
      </c>
      <c r="C1540" s="81" t="s">
        <v>2766</v>
      </c>
      <c r="D1540" s="81" t="s">
        <v>1465</v>
      </c>
      <c r="E1540" s="81" t="s">
        <v>1464</v>
      </c>
      <c r="F1540" s="81" t="s">
        <v>1204</v>
      </c>
      <c r="G1540" s="81" t="s">
        <v>1203</v>
      </c>
      <c r="H1540" s="81" t="s">
        <v>1202</v>
      </c>
      <c r="I1540" s="81" t="s">
        <v>1201</v>
      </c>
      <c r="J1540" s="81" t="s">
        <v>2765</v>
      </c>
      <c r="K1540" s="81" t="s">
        <v>2764</v>
      </c>
      <c r="L1540" s="81" t="s">
        <v>1215</v>
      </c>
      <c r="M1540" s="81" t="s">
        <v>2953</v>
      </c>
      <c r="N1540" s="83">
        <f t="shared" si="23"/>
        <v>1490</v>
      </c>
      <c r="O1540" s="81" t="s">
        <v>1195</v>
      </c>
      <c r="P1540" s="81" t="s">
        <v>1194</v>
      </c>
      <c r="Q1540" s="81" t="s">
        <v>2761</v>
      </c>
      <c r="S1540" s="50" t="s">
        <v>2952</v>
      </c>
    </row>
    <row r="1541" spans="1:19" x14ac:dyDescent="0.2">
      <c r="A1541" s="81" t="s">
        <v>2484</v>
      </c>
      <c r="B1541" s="81" t="s">
        <v>1573</v>
      </c>
      <c r="C1541" s="81" t="s">
        <v>2766</v>
      </c>
      <c r="D1541" s="81" t="s">
        <v>1459</v>
      </c>
      <c r="E1541" s="81" t="s">
        <v>1458</v>
      </c>
      <c r="F1541" s="81" t="s">
        <v>1204</v>
      </c>
      <c r="G1541" s="81" t="s">
        <v>1203</v>
      </c>
      <c r="H1541" s="81" t="s">
        <v>1202</v>
      </c>
      <c r="I1541" s="81" t="s">
        <v>1201</v>
      </c>
      <c r="J1541" s="81" t="s">
        <v>2765</v>
      </c>
      <c r="K1541" s="81" t="s">
        <v>2764</v>
      </c>
      <c r="L1541" s="81" t="s">
        <v>1222</v>
      </c>
      <c r="M1541" s="81" t="s">
        <v>2951</v>
      </c>
      <c r="N1541" s="83">
        <f t="shared" si="23"/>
        <v>2199</v>
      </c>
      <c r="O1541" s="81" t="s">
        <v>1195</v>
      </c>
      <c r="P1541" s="81" t="s">
        <v>1194</v>
      </c>
      <c r="Q1541" s="81" t="s">
        <v>2761</v>
      </c>
      <c r="S1541" s="50" t="s">
        <v>2830</v>
      </c>
    </row>
    <row r="1542" spans="1:19" x14ac:dyDescent="0.2">
      <c r="A1542" s="81" t="s">
        <v>2484</v>
      </c>
      <c r="B1542" s="81" t="s">
        <v>1573</v>
      </c>
      <c r="C1542" s="81" t="s">
        <v>2766</v>
      </c>
      <c r="D1542" s="81" t="s">
        <v>1459</v>
      </c>
      <c r="E1542" s="81" t="s">
        <v>1458</v>
      </c>
      <c r="F1542" s="81" t="s">
        <v>1204</v>
      </c>
      <c r="G1542" s="81" t="s">
        <v>1203</v>
      </c>
      <c r="H1542" s="81" t="s">
        <v>1202</v>
      </c>
      <c r="I1542" s="81" t="s">
        <v>1201</v>
      </c>
      <c r="J1542" s="81" t="s">
        <v>2765</v>
      </c>
      <c r="K1542" s="81" t="s">
        <v>2764</v>
      </c>
      <c r="L1542" s="81" t="s">
        <v>1219</v>
      </c>
      <c r="M1542" s="81" t="s">
        <v>2950</v>
      </c>
      <c r="N1542" s="83">
        <f t="shared" si="23"/>
        <v>1700</v>
      </c>
      <c r="O1542" s="81" t="s">
        <v>1195</v>
      </c>
      <c r="P1542" s="81" t="s">
        <v>1194</v>
      </c>
      <c r="Q1542" s="81" t="s">
        <v>2761</v>
      </c>
      <c r="S1542" s="50" t="s">
        <v>2949</v>
      </c>
    </row>
    <row r="1543" spans="1:19" x14ac:dyDescent="0.2">
      <c r="A1543" s="81" t="s">
        <v>2484</v>
      </c>
      <c r="B1543" s="81" t="s">
        <v>1573</v>
      </c>
      <c r="C1543" s="81" t="s">
        <v>2766</v>
      </c>
      <c r="D1543" s="81" t="s">
        <v>1459</v>
      </c>
      <c r="E1543" s="81" t="s">
        <v>1458</v>
      </c>
      <c r="F1543" s="81" t="s">
        <v>1204</v>
      </c>
      <c r="G1543" s="81" t="s">
        <v>1203</v>
      </c>
      <c r="H1543" s="81" t="s">
        <v>1202</v>
      </c>
      <c r="I1543" s="81" t="s">
        <v>1201</v>
      </c>
      <c r="J1543" s="81" t="s">
        <v>2765</v>
      </c>
      <c r="K1543" s="81" t="s">
        <v>2764</v>
      </c>
      <c r="L1543" s="81" t="s">
        <v>1217</v>
      </c>
      <c r="M1543" s="81" t="s">
        <v>2948</v>
      </c>
      <c r="N1543" s="83">
        <f t="shared" si="23"/>
        <v>2449</v>
      </c>
      <c r="O1543" s="81" t="s">
        <v>1195</v>
      </c>
      <c r="P1543" s="81" t="s">
        <v>1194</v>
      </c>
      <c r="Q1543" s="81" t="s">
        <v>2761</v>
      </c>
      <c r="S1543" s="50" t="s">
        <v>2912</v>
      </c>
    </row>
    <row r="1544" spans="1:19" x14ac:dyDescent="0.2">
      <c r="A1544" s="81" t="s">
        <v>2484</v>
      </c>
      <c r="B1544" s="81" t="s">
        <v>1573</v>
      </c>
      <c r="C1544" s="81" t="s">
        <v>2766</v>
      </c>
      <c r="D1544" s="81" t="s">
        <v>1459</v>
      </c>
      <c r="E1544" s="81" t="s">
        <v>1458</v>
      </c>
      <c r="F1544" s="81" t="s">
        <v>1204</v>
      </c>
      <c r="G1544" s="81" t="s">
        <v>1203</v>
      </c>
      <c r="H1544" s="81" t="s">
        <v>1202</v>
      </c>
      <c r="I1544" s="81" t="s">
        <v>1201</v>
      </c>
      <c r="J1544" s="81" t="s">
        <v>2765</v>
      </c>
      <c r="K1544" s="81" t="s">
        <v>2764</v>
      </c>
      <c r="L1544" s="81" t="s">
        <v>1215</v>
      </c>
      <c r="M1544" s="81" t="s">
        <v>2947</v>
      </c>
      <c r="N1544" s="83">
        <f t="shared" si="23"/>
        <v>1900</v>
      </c>
      <c r="O1544" s="81" t="s">
        <v>1195</v>
      </c>
      <c r="P1544" s="81" t="s">
        <v>1194</v>
      </c>
      <c r="Q1544" s="81" t="s">
        <v>2761</v>
      </c>
      <c r="S1544" s="50" t="s">
        <v>2946</v>
      </c>
    </row>
    <row r="1545" spans="1:19" x14ac:dyDescent="0.2">
      <c r="A1545" s="81" t="s">
        <v>2484</v>
      </c>
      <c r="B1545" s="81" t="s">
        <v>1573</v>
      </c>
      <c r="C1545" s="81" t="s">
        <v>2766</v>
      </c>
      <c r="D1545" s="81" t="s">
        <v>1452</v>
      </c>
      <c r="E1545" s="81" t="s">
        <v>1451</v>
      </c>
      <c r="F1545" s="81" t="s">
        <v>1204</v>
      </c>
      <c r="G1545" s="81" t="s">
        <v>1203</v>
      </c>
      <c r="H1545" s="81" t="s">
        <v>1202</v>
      </c>
      <c r="I1545" s="81" t="s">
        <v>1201</v>
      </c>
      <c r="J1545" s="81" t="s">
        <v>2765</v>
      </c>
      <c r="K1545" s="81" t="s">
        <v>2764</v>
      </c>
      <c r="L1545" s="81" t="s">
        <v>1222</v>
      </c>
      <c r="M1545" s="81" t="s">
        <v>2945</v>
      </c>
      <c r="N1545" s="83">
        <f t="shared" ref="N1545:N1608" si="24">VALUE(S1545)</f>
        <v>2774</v>
      </c>
      <c r="O1545" s="81" t="s">
        <v>1195</v>
      </c>
      <c r="P1545" s="81" t="s">
        <v>1194</v>
      </c>
      <c r="Q1545" s="81" t="s">
        <v>2761</v>
      </c>
      <c r="S1545" s="50" t="s">
        <v>2944</v>
      </c>
    </row>
    <row r="1546" spans="1:19" x14ac:dyDescent="0.2">
      <c r="A1546" s="81" t="s">
        <v>2484</v>
      </c>
      <c r="B1546" s="81" t="s">
        <v>1573</v>
      </c>
      <c r="C1546" s="81" t="s">
        <v>2766</v>
      </c>
      <c r="D1546" s="81" t="s">
        <v>1452</v>
      </c>
      <c r="E1546" s="81" t="s">
        <v>1451</v>
      </c>
      <c r="F1546" s="81" t="s">
        <v>1204</v>
      </c>
      <c r="G1546" s="81" t="s">
        <v>1203</v>
      </c>
      <c r="H1546" s="81" t="s">
        <v>1202</v>
      </c>
      <c r="I1546" s="81" t="s">
        <v>1201</v>
      </c>
      <c r="J1546" s="81" t="s">
        <v>2765</v>
      </c>
      <c r="K1546" s="81" t="s">
        <v>2764</v>
      </c>
      <c r="L1546" s="81" t="s">
        <v>1219</v>
      </c>
      <c r="M1546" s="81" t="s">
        <v>2943</v>
      </c>
      <c r="N1546" s="83">
        <f t="shared" si="24"/>
        <v>1999</v>
      </c>
      <c r="O1546" s="81" t="s">
        <v>1195</v>
      </c>
      <c r="P1546" s="81" t="s">
        <v>2942</v>
      </c>
      <c r="Q1546" s="81" t="s">
        <v>2761</v>
      </c>
      <c r="S1546" s="50" t="s">
        <v>2787</v>
      </c>
    </row>
    <row r="1547" spans="1:19" x14ac:dyDescent="0.2">
      <c r="A1547" s="81" t="s">
        <v>2484</v>
      </c>
      <c r="B1547" s="81" t="s">
        <v>1573</v>
      </c>
      <c r="C1547" s="81" t="s">
        <v>2766</v>
      </c>
      <c r="D1547" s="81" t="s">
        <v>1452</v>
      </c>
      <c r="E1547" s="81" t="s">
        <v>1451</v>
      </c>
      <c r="F1547" s="81" t="s">
        <v>1204</v>
      </c>
      <c r="G1547" s="81" t="s">
        <v>1203</v>
      </c>
      <c r="H1547" s="81" t="s">
        <v>1202</v>
      </c>
      <c r="I1547" s="81" t="s">
        <v>1201</v>
      </c>
      <c r="J1547" s="81" t="s">
        <v>2765</v>
      </c>
      <c r="K1547" s="81" t="s">
        <v>2764</v>
      </c>
      <c r="L1547" s="81" t="s">
        <v>1217</v>
      </c>
      <c r="M1547" s="81" t="s">
        <v>2822</v>
      </c>
      <c r="N1547" s="83">
        <f t="shared" si="24"/>
        <v>3499</v>
      </c>
      <c r="O1547" s="81" t="s">
        <v>1195</v>
      </c>
      <c r="P1547" s="81" t="s">
        <v>1194</v>
      </c>
      <c r="Q1547" s="81" t="s">
        <v>2761</v>
      </c>
      <c r="S1547" s="50" t="s">
        <v>2821</v>
      </c>
    </row>
    <row r="1548" spans="1:19" x14ac:dyDescent="0.2">
      <c r="A1548" s="81" t="s">
        <v>2484</v>
      </c>
      <c r="B1548" s="81" t="s">
        <v>1573</v>
      </c>
      <c r="C1548" s="81" t="s">
        <v>2766</v>
      </c>
      <c r="D1548" s="81" t="s">
        <v>1452</v>
      </c>
      <c r="E1548" s="81" t="s">
        <v>1451</v>
      </c>
      <c r="F1548" s="81" t="s">
        <v>1204</v>
      </c>
      <c r="G1548" s="81" t="s">
        <v>1203</v>
      </c>
      <c r="H1548" s="81" t="s">
        <v>1202</v>
      </c>
      <c r="I1548" s="81" t="s">
        <v>1201</v>
      </c>
      <c r="J1548" s="81" t="s">
        <v>2765</v>
      </c>
      <c r="K1548" s="81" t="s">
        <v>2764</v>
      </c>
      <c r="L1548" s="81" t="s">
        <v>1215</v>
      </c>
      <c r="M1548" s="81" t="s">
        <v>2941</v>
      </c>
      <c r="N1548" s="83">
        <f t="shared" si="24"/>
        <v>19249</v>
      </c>
      <c r="O1548" s="81" t="s">
        <v>1195</v>
      </c>
      <c r="P1548" s="81" t="s">
        <v>1194</v>
      </c>
      <c r="Q1548" s="81" t="s">
        <v>2771</v>
      </c>
      <c r="S1548" s="50" t="s">
        <v>2772</v>
      </c>
    </row>
    <row r="1549" spans="1:19" x14ac:dyDescent="0.2">
      <c r="A1549" s="81" t="s">
        <v>2484</v>
      </c>
      <c r="B1549" s="81" t="s">
        <v>1573</v>
      </c>
      <c r="C1549" s="81" t="s">
        <v>2766</v>
      </c>
      <c r="D1549" s="81" t="s">
        <v>1443</v>
      </c>
      <c r="E1549" s="81" t="s">
        <v>1442</v>
      </c>
      <c r="F1549" s="81" t="s">
        <v>1204</v>
      </c>
      <c r="G1549" s="81" t="s">
        <v>1203</v>
      </c>
      <c r="H1549" s="81" t="s">
        <v>1202</v>
      </c>
      <c r="I1549" s="81" t="s">
        <v>1201</v>
      </c>
      <c r="J1549" s="81" t="s">
        <v>2765</v>
      </c>
      <c r="K1549" s="81" t="s">
        <v>2764</v>
      </c>
      <c r="L1549" s="81" t="s">
        <v>1222</v>
      </c>
      <c r="M1549" s="81" t="s">
        <v>2940</v>
      </c>
      <c r="N1549" s="83">
        <f t="shared" si="24"/>
        <v>1498</v>
      </c>
      <c r="O1549" s="81" t="s">
        <v>1195</v>
      </c>
      <c r="P1549" s="81" t="s">
        <v>1194</v>
      </c>
      <c r="Q1549" s="81" t="s">
        <v>2761</v>
      </c>
      <c r="S1549" s="50" t="s">
        <v>2939</v>
      </c>
    </row>
    <row r="1550" spans="1:19" x14ac:dyDescent="0.2">
      <c r="A1550" s="81" t="s">
        <v>2484</v>
      </c>
      <c r="B1550" s="81" t="s">
        <v>1573</v>
      </c>
      <c r="C1550" s="81" t="s">
        <v>2766</v>
      </c>
      <c r="D1550" s="81" t="s">
        <v>1443</v>
      </c>
      <c r="E1550" s="81" t="s">
        <v>1442</v>
      </c>
      <c r="F1550" s="81" t="s">
        <v>1204</v>
      </c>
      <c r="G1550" s="81" t="s">
        <v>1203</v>
      </c>
      <c r="H1550" s="81" t="s">
        <v>1202</v>
      </c>
      <c r="I1550" s="81" t="s">
        <v>1201</v>
      </c>
      <c r="J1550" s="81" t="s">
        <v>2765</v>
      </c>
      <c r="K1550" s="81" t="s">
        <v>2764</v>
      </c>
      <c r="L1550" s="81" t="s">
        <v>1219</v>
      </c>
      <c r="M1550" s="81" t="s">
        <v>2938</v>
      </c>
      <c r="N1550" s="83">
        <f t="shared" si="24"/>
        <v>1649</v>
      </c>
      <c r="O1550" s="81" t="s">
        <v>1195</v>
      </c>
      <c r="P1550" s="81" t="s">
        <v>1194</v>
      </c>
      <c r="Q1550" s="81" t="s">
        <v>2761</v>
      </c>
      <c r="S1550" s="50" t="s">
        <v>2937</v>
      </c>
    </row>
    <row r="1551" spans="1:19" x14ac:dyDescent="0.2">
      <c r="A1551" s="81" t="s">
        <v>2484</v>
      </c>
      <c r="B1551" s="81" t="s">
        <v>1573</v>
      </c>
      <c r="C1551" s="81" t="s">
        <v>2766</v>
      </c>
      <c r="D1551" s="81" t="s">
        <v>1443</v>
      </c>
      <c r="E1551" s="81" t="s">
        <v>1442</v>
      </c>
      <c r="F1551" s="81" t="s">
        <v>1204</v>
      </c>
      <c r="G1551" s="81" t="s">
        <v>1203</v>
      </c>
      <c r="H1551" s="81" t="s">
        <v>1202</v>
      </c>
      <c r="I1551" s="81" t="s">
        <v>1201</v>
      </c>
      <c r="J1551" s="81" t="s">
        <v>2765</v>
      </c>
      <c r="K1551" s="81" t="s">
        <v>2764</v>
      </c>
      <c r="L1551" s="81" t="s">
        <v>1217</v>
      </c>
      <c r="M1551" s="81" t="s">
        <v>2936</v>
      </c>
      <c r="N1551" s="83">
        <f t="shared" si="24"/>
        <v>2599</v>
      </c>
      <c r="O1551" s="81" t="s">
        <v>1195</v>
      </c>
      <c r="P1551" s="81" t="s">
        <v>1194</v>
      </c>
      <c r="Q1551" s="81" t="s">
        <v>2761</v>
      </c>
      <c r="S1551" s="50" t="s">
        <v>2840</v>
      </c>
    </row>
    <row r="1552" spans="1:19" x14ac:dyDescent="0.2">
      <c r="A1552" s="81" t="s">
        <v>2484</v>
      </c>
      <c r="B1552" s="81" t="s">
        <v>1573</v>
      </c>
      <c r="C1552" s="81" t="s">
        <v>2766</v>
      </c>
      <c r="D1552" s="81" t="s">
        <v>1443</v>
      </c>
      <c r="E1552" s="81" t="s">
        <v>1442</v>
      </c>
      <c r="F1552" s="81" t="s">
        <v>1204</v>
      </c>
      <c r="G1552" s="81" t="s">
        <v>1203</v>
      </c>
      <c r="H1552" s="81" t="s">
        <v>1202</v>
      </c>
      <c r="I1552" s="81" t="s">
        <v>1201</v>
      </c>
      <c r="J1552" s="81" t="s">
        <v>2765</v>
      </c>
      <c r="K1552" s="81" t="s">
        <v>2764</v>
      </c>
      <c r="L1552" s="81" t="s">
        <v>1215</v>
      </c>
      <c r="M1552" s="81" t="s">
        <v>2935</v>
      </c>
      <c r="N1552" s="83">
        <f t="shared" si="24"/>
        <v>2499</v>
      </c>
      <c r="O1552" s="81" t="s">
        <v>1195</v>
      </c>
      <c r="P1552" s="81" t="s">
        <v>1194</v>
      </c>
      <c r="Q1552" s="81" t="s">
        <v>2761</v>
      </c>
      <c r="S1552" s="50" t="s">
        <v>2934</v>
      </c>
    </row>
    <row r="1553" spans="1:19" x14ac:dyDescent="0.2">
      <c r="A1553" s="81" t="s">
        <v>2484</v>
      </c>
      <c r="B1553" s="81" t="s">
        <v>1573</v>
      </c>
      <c r="C1553" s="81" t="s">
        <v>2766</v>
      </c>
      <c r="D1553" s="81" t="s">
        <v>1436</v>
      </c>
      <c r="E1553" s="81" t="s">
        <v>1435</v>
      </c>
      <c r="F1553" s="81" t="s">
        <v>1204</v>
      </c>
      <c r="G1553" s="81" t="s">
        <v>1203</v>
      </c>
      <c r="H1553" s="81" t="s">
        <v>1202</v>
      </c>
      <c r="I1553" s="81" t="s">
        <v>1201</v>
      </c>
      <c r="J1553" s="81" t="s">
        <v>2765</v>
      </c>
      <c r="K1553" s="81" t="s">
        <v>2764</v>
      </c>
      <c r="L1553" s="81" t="s">
        <v>1222</v>
      </c>
      <c r="M1553" s="81" t="s">
        <v>2933</v>
      </c>
      <c r="N1553" s="83">
        <f t="shared" si="24"/>
        <v>1200</v>
      </c>
      <c r="O1553" s="81" t="s">
        <v>1195</v>
      </c>
      <c r="P1553" s="81" t="s">
        <v>1194</v>
      </c>
      <c r="Q1553" s="81" t="s">
        <v>2761</v>
      </c>
      <c r="S1553" s="50" t="s">
        <v>2932</v>
      </c>
    </row>
    <row r="1554" spans="1:19" x14ac:dyDescent="0.2">
      <c r="A1554" s="81" t="s">
        <v>2484</v>
      </c>
      <c r="B1554" s="81" t="s">
        <v>1573</v>
      </c>
      <c r="C1554" s="81" t="s">
        <v>2766</v>
      </c>
      <c r="D1554" s="81" t="s">
        <v>1436</v>
      </c>
      <c r="E1554" s="81" t="s">
        <v>1435</v>
      </c>
      <c r="F1554" s="81" t="s">
        <v>1204</v>
      </c>
      <c r="G1554" s="81" t="s">
        <v>1203</v>
      </c>
      <c r="H1554" s="81" t="s">
        <v>1202</v>
      </c>
      <c r="I1554" s="81" t="s">
        <v>1201</v>
      </c>
      <c r="J1554" s="81" t="s">
        <v>2765</v>
      </c>
      <c r="K1554" s="81" t="s">
        <v>2764</v>
      </c>
      <c r="L1554" s="81" t="s">
        <v>1219</v>
      </c>
      <c r="M1554" s="81" t="s">
        <v>2931</v>
      </c>
      <c r="N1554" s="83">
        <f t="shared" si="24"/>
        <v>10899</v>
      </c>
      <c r="O1554" s="81" t="s">
        <v>1195</v>
      </c>
      <c r="P1554" s="81" t="s">
        <v>1194</v>
      </c>
      <c r="Q1554" s="81" t="s">
        <v>2771</v>
      </c>
      <c r="S1554" s="50" t="s">
        <v>2930</v>
      </c>
    </row>
    <row r="1555" spans="1:19" x14ac:dyDescent="0.2">
      <c r="A1555" s="81" t="s">
        <v>2484</v>
      </c>
      <c r="B1555" s="81" t="s">
        <v>1573</v>
      </c>
      <c r="C1555" s="81" t="s">
        <v>2766</v>
      </c>
      <c r="D1555" s="81" t="s">
        <v>1436</v>
      </c>
      <c r="E1555" s="81" t="s">
        <v>1435</v>
      </c>
      <c r="F1555" s="81" t="s">
        <v>1204</v>
      </c>
      <c r="G1555" s="81" t="s">
        <v>1203</v>
      </c>
      <c r="H1555" s="81" t="s">
        <v>1202</v>
      </c>
      <c r="I1555" s="81" t="s">
        <v>1201</v>
      </c>
      <c r="J1555" s="81" t="s">
        <v>2765</v>
      </c>
      <c r="K1555" s="81" t="s">
        <v>2764</v>
      </c>
      <c r="L1555" s="81" t="s">
        <v>1217</v>
      </c>
      <c r="M1555" s="81" t="s">
        <v>2929</v>
      </c>
      <c r="N1555" s="83">
        <f t="shared" si="24"/>
        <v>2198</v>
      </c>
      <c r="O1555" s="81" t="s">
        <v>1195</v>
      </c>
      <c r="P1555" s="81" t="s">
        <v>1194</v>
      </c>
      <c r="Q1555" s="81" t="s">
        <v>2761</v>
      </c>
      <c r="S1555" s="50" t="s">
        <v>2795</v>
      </c>
    </row>
    <row r="1556" spans="1:19" x14ac:dyDescent="0.2">
      <c r="A1556" s="81" t="s">
        <v>2484</v>
      </c>
      <c r="B1556" s="81" t="s">
        <v>1573</v>
      </c>
      <c r="C1556" s="81" t="s">
        <v>2766</v>
      </c>
      <c r="D1556" s="81" t="s">
        <v>1436</v>
      </c>
      <c r="E1556" s="81" t="s">
        <v>1435</v>
      </c>
      <c r="F1556" s="81" t="s">
        <v>1204</v>
      </c>
      <c r="G1556" s="81" t="s">
        <v>1203</v>
      </c>
      <c r="H1556" s="81" t="s">
        <v>1202</v>
      </c>
      <c r="I1556" s="81" t="s">
        <v>1201</v>
      </c>
      <c r="J1556" s="81" t="s">
        <v>2765</v>
      </c>
      <c r="K1556" s="81" t="s">
        <v>2764</v>
      </c>
      <c r="L1556" s="81" t="s">
        <v>1215</v>
      </c>
      <c r="M1556" s="81" t="s">
        <v>2928</v>
      </c>
      <c r="N1556" s="83">
        <f t="shared" si="24"/>
        <v>2799</v>
      </c>
      <c r="O1556" s="81" t="s">
        <v>1195</v>
      </c>
      <c r="P1556" s="81" t="s">
        <v>1194</v>
      </c>
      <c r="Q1556" s="81" t="s">
        <v>2776</v>
      </c>
      <c r="S1556" s="50" t="s">
        <v>2762</v>
      </c>
    </row>
    <row r="1557" spans="1:19" x14ac:dyDescent="0.2">
      <c r="A1557" s="81" t="s">
        <v>2484</v>
      </c>
      <c r="B1557" s="81" t="s">
        <v>1573</v>
      </c>
      <c r="C1557" s="81" t="s">
        <v>2766</v>
      </c>
      <c r="D1557" s="81" t="s">
        <v>1430</v>
      </c>
      <c r="E1557" s="81" t="s">
        <v>1429</v>
      </c>
      <c r="F1557" s="81" t="s">
        <v>1204</v>
      </c>
      <c r="G1557" s="81" t="s">
        <v>1203</v>
      </c>
      <c r="H1557" s="81" t="s">
        <v>1202</v>
      </c>
      <c r="I1557" s="81" t="s">
        <v>1201</v>
      </c>
      <c r="J1557" s="81" t="s">
        <v>2765</v>
      </c>
      <c r="K1557" s="81" t="s">
        <v>2764</v>
      </c>
      <c r="L1557" s="81" t="s">
        <v>1222</v>
      </c>
      <c r="M1557" s="81" t="s">
        <v>2927</v>
      </c>
      <c r="N1557" s="83">
        <f t="shared" si="24"/>
        <v>1892.49</v>
      </c>
      <c r="O1557" s="81" t="s">
        <v>1195</v>
      </c>
      <c r="P1557" s="81" t="s">
        <v>1194</v>
      </c>
      <c r="Q1557" s="81" t="s">
        <v>2761</v>
      </c>
      <c r="S1557" s="50" t="s">
        <v>2926</v>
      </c>
    </row>
    <row r="1558" spans="1:19" x14ac:dyDescent="0.2">
      <c r="A1558" s="81" t="s">
        <v>2484</v>
      </c>
      <c r="B1558" s="81" t="s">
        <v>1573</v>
      </c>
      <c r="C1558" s="81" t="s">
        <v>2766</v>
      </c>
      <c r="D1558" s="81" t="s">
        <v>1430</v>
      </c>
      <c r="E1558" s="81" t="s">
        <v>1429</v>
      </c>
      <c r="F1558" s="81" t="s">
        <v>1204</v>
      </c>
      <c r="G1558" s="81" t="s">
        <v>1203</v>
      </c>
      <c r="H1558" s="81" t="s">
        <v>1202</v>
      </c>
      <c r="I1558" s="81" t="s">
        <v>1201</v>
      </c>
      <c r="J1558" s="81" t="s">
        <v>2765</v>
      </c>
      <c r="K1558" s="81" t="s">
        <v>2764</v>
      </c>
      <c r="L1558" s="81" t="s">
        <v>1219</v>
      </c>
      <c r="M1558" s="81" t="s">
        <v>2925</v>
      </c>
      <c r="N1558" s="83">
        <f t="shared" si="24"/>
        <v>1299</v>
      </c>
      <c r="O1558" s="81" t="s">
        <v>1195</v>
      </c>
      <c r="P1558" s="81" t="s">
        <v>1194</v>
      </c>
      <c r="Q1558" s="81" t="s">
        <v>2761</v>
      </c>
      <c r="S1558" s="50" t="s">
        <v>2924</v>
      </c>
    </row>
    <row r="1559" spans="1:19" x14ac:dyDescent="0.2">
      <c r="A1559" s="81" t="s">
        <v>2484</v>
      </c>
      <c r="B1559" s="81" t="s">
        <v>1573</v>
      </c>
      <c r="C1559" s="81" t="s">
        <v>2766</v>
      </c>
      <c r="D1559" s="81" t="s">
        <v>1430</v>
      </c>
      <c r="E1559" s="81" t="s">
        <v>1429</v>
      </c>
      <c r="F1559" s="81" t="s">
        <v>1204</v>
      </c>
      <c r="G1559" s="81" t="s">
        <v>1203</v>
      </c>
      <c r="H1559" s="81" t="s">
        <v>1202</v>
      </c>
      <c r="I1559" s="81" t="s">
        <v>1201</v>
      </c>
      <c r="J1559" s="81" t="s">
        <v>2765</v>
      </c>
      <c r="K1559" s="81" t="s">
        <v>2764</v>
      </c>
      <c r="L1559" s="81" t="s">
        <v>1217</v>
      </c>
      <c r="M1559" s="81" t="s">
        <v>2923</v>
      </c>
      <c r="N1559" s="83">
        <f t="shared" si="24"/>
        <v>9899</v>
      </c>
      <c r="O1559" s="81" t="s">
        <v>1195</v>
      </c>
      <c r="P1559" s="81" t="s">
        <v>1194</v>
      </c>
      <c r="Q1559" s="81" t="s">
        <v>2771</v>
      </c>
      <c r="S1559" s="50" t="s">
        <v>2922</v>
      </c>
    </row>
    <row r="1560" spans="1:19" x14ac:dyDescent="0.2">
      <c r="A1560" s="81" t="s">
        <v>2484</v>
      </c>
      <c r="B1560" s="81" t="s">
        <v>1573</v>
      </c>
      <c r="C1560" s="81" t="s">
        <v>2766</v>
      </c>
      <c r="D1560" s="81" t="s">
        <v>1430</v>
      </c>
      <c r="E1560" s="81" t="s">
        <v>1429</v>
      </c>
      <c r="F1560" s="81" t="s">
        <v>1204</v>
      </c>
      <c r="G1560" s="81" t="s">
        <v>1203</v>
      </c>
      <c r="H1560" s="81" t="s">
        <v>1202</v>
      </c>
      <c r="I1560" s="81" t="s">
        <v>1201</v>
      </c>
      <c r="J1560" s="81" t="s">
        <v>2765</v>
      </c>
      <c r="K1560" s="81" t="s">
        <v>2764</v>
      </c>
      <c r="L1560" s="81" t="s">
        <v>1215</v>
      </c>
      <c r="M1560" s="81" t="s">
        <v>2921</v>
      </c>
      <c r="N1560" s="83">
        <f t="shared" si="24"/>
        <v>2247</v>
      </c>
      <c r="O1560" s="81" t="s">
        <v>1195</v>
      </c>
      <c r="P1560" s="81" t="s">
        <v>1194</v>
      </c>
      <c r="Q1560" s="81" t="s">
        <v>2761</v>
      </c>
      <c r="S1560" s="50" t="s">
        <v>2920</v>
      </c>
    </row>
    <row r="1561" spans="1:19" x14ac:dyDescent="0.2">
      <c r="A1561" s="81" t="s">
        <v>2484</v>
      </c>
      <c r="B1561" s="81" t="s">
        <v>1573</v>
      </c>
      <c r="C1561" s="81" t="s">
        <v>2766</v>
      </c>
      <c r="D1561" s="81" t="s">
        <v>1425</v>
      </c>
      <c r="E1561" s="81" t="s">
        <v>1424</v>
      </c>
      <c r="F1561" s="81" t="s">
        <v>1204</v>
      </c>
      <c r="G1561" s="81" t="s">
        <v>1203</v>
      </c>
      <c r="H1561" s="81" t="s">
        <v>1202</v>
      </c>
      <c r="I1561" s="81" t="s">
        <v>1201</v>
      </c>
      <c r="J1561" s="81" t="s">
        <v>2765</v>
      </c>
      <c r="K1561" s="81" t="s">
        <v>2764</v>
      </c>
      <c r="L1561" s="81" t="s">
        <v>1222</v>
      </c>
      <c r="M1561" s="81" t="s">
        <v>2919</v>
      </c>
      <c r="N1561" s="83">
        <f t="shared" si="24"/>
        <v>2799.01</v>
      </c>
      <c r="O1561" s="81" t="s">
        <v>1195</v>
      </c>
      <c r="P1561" s="81" t="s">
        <v>1194</v>
      </c>
      <c r="Q1561" s="81" t="s">
        <v>2761</v>
      </c>
      <c r="S1561" s="50" t="s">
        <v>2918</v>
      </c>
    </row>
    <row r="1562" spans="1:19" x14ac:dyDescent="0.2">
      <c r="A1562" s="81" t="s">
        <v>2484</v>
      </c>
      <c r="B1562" s="81" t="s">
        <v>1573</v>
      </c>
      <c r="C1562" s="81" t="s">
        <v>2766</v>
      </c>
      <c r="D1562" s="81" t="s">
        <v>1425</v>
      </c>
      <c r="E1562" s="81" t="s">
        <v>1424</v>
      </c>
      <c r="F1562" s="81" t="s">
        <v>1204</v>
      </c>
      <c r="G1562" s="81" t="s">
        <v>1203</v>
      </c>
      <c r="H1562" s="81" t="s">
        <v>1202</v>
      </c>
      <c r="I1562" s="81" t="s">
        <v>1201</v>
      </c>
      <c r="J1562" s="81" t="s">
        <v>2765</v>
      </c>
      <c r="K1562" s="81" t="s">
        <v>2764</v>
      </c>
      <c r="L1562" s="81" t="s">
        <v>1219</v>
      </c>
      <c r="M1562" s="81" t="s">
        <v>2917</v>
      </c>
      <c r="N1562" s="83">
        <f t="shared" si="24"/>
        <v>35699</v>
      </c>
      <c r="O1562" s="81" t="s">
        <v>1195</v>
      </c>
      <c r="P1562" s="81" t="s">
        <v>1194</v>
      </c>
      <c r="Q1562" s="81" t="s">
        <v>2771</v>
      </c>
      <c r="S1562" s="50" t="s">
        <v>2916</v>
      </c>
    </row>
    <row r="1563" spans="1:19" x14ac:dyDescent="0.2">
      <c r="A1563" s="81" t="s">
        <v>2484</v>
      </c>
      <c r="B1563" s="81" t="s">
        <v>1573</v>
      </c>
      <c r="C1563" s="81" t="s">
        <v>2766</v>
      </c>
      <c r="D1563" s="81" t="s">
        <v>1425</v>
      </c>
      <c r="E1563" s="81" t="s">
        <v>1424</v>
      </c>
      <c r="F1563" s="81" t="s">
        <v>1204</v>
      </c>
      <c r="G1563" s="81" t="s">
        <v>1203</v>
      </c>
      <c r="H1563" s="81" t="s">
        <v>1202</v>
      </c>
      <c r="I1563" s="81" t="s">
        <v>1201</v>
      </c>
      <c r="J1563" s="81" t="s">
        <v>2765</v>
      </c>
      <c r="K1563" s="81" t="s">
        <v>2764</v>
      </c>
      <c r="L1563" s="81" t="s">
        <v>1217</v>
      </c>
      <c r="M1563" s="81" t="s">
        <v>2915</v>
      </c>
      <c r="N1563" s="83">
        <f t="shared" si="24"/>
        <v>2549</v>
      </c>
      <c r="O1563" s="81" t="s">
        <v>1195</v>
      </c>
      <c r="P1563" s="81" t="s">
        <v>1194</v>
      </c>
      <c r="Q1563" s="81" t="s">
        <v>2761</v>
      </c>
      <c r="S1563" s="50" t="s">
        <v>2914</v>
      </c>
    </row>
    <row r="1564" spans="1:19" x14ac:dyDescent="0.2">
      <c r="A1564" s="81" t="s">
        <v>2484</v>
      </c>
      <c r="B1564" s="81" t="s">
        <v>1573</v>
      </c>
      <c r="C1564" s="81" t="s">
        <v>2766</v>
      </c>
      <c r="D1564" s="81" t="s">
        <v>1425</v>
      </c>
      <c r="E1564" s="81" t="s">
        <v>1424</v>
      </c>
      <c r="F1564" s="81" t="s">
        <v>1204</v>
      </c>
      <c r="G1564" s="81" t="s">
        <v>1203</v>
      </c>
      <c r="H1564" s="81" t="s">
        <v>1202</v>
      </c>
      <c r="I1564" s="81" t="s">
        <v>1201</v>
      </c>
      <c r="J1564" s="81" t="s">
        <v>2765</v>
      </c>
      <c r="K1564" s="81" t="s">
        <v>2764</v>
      </c>
      <c r="L1564" s="81" t="s">
        <v>1215</v>
      </c>
      <c r="M1564" s="81" t="s">
        <v>2913</v>
      </c>
      <c r="N1564" s="83">
        <f t="shared" si="24"/>
        <v>2449</v>
      </c>
      <c r="O1564" s="81" t="s">
        <v>1195</v>
      </c>
      <c r="P1564" s="81" t="s">
        <v>1194</v>
      </c>
      <c r="Q1564" s="81" t="s">
        <v>2761</v>
      </c>
      <c r="S1564" s="50" t="s">
        <v>2912</v>
      </c>
    </row>
    <row r="1565" spans="1:19" x14ac:dyDescent="0.2">
      <c r="A1565" s="81" t="s">
        <v>2484</v>
      </c>
      <c r="B1565" s="81" t="s">
        <v>1573</v>
      </c>
      <c r="C1565" s="81" t="s">
        <v>2766</v>
      </c>
      <c r="D1565" s="81" t="s">
        <v>1417</v>
      </c>
      <c r="E1565" s="81" t="s">
        <v>1416</v>
      </c>
      <c r="F1565" s="81" t="s">
        <v>1204</v>
      </c>
      <c r="G1565" s="81" t="s">
        <v>1203</v>
      </c>
      <c r="H1565" s="81" t="s">
        <v>1202</v>
      </c>
      <c r="I1565" s="81" t="s">
        <v>1201</v>
      </c>
      <c r="J1565" s="81" t="s">
        <v>2765</v>
      </c>
      <c r="K1565" s="81" t="s">
        <v>2764</v>
      </c>
      <c r="L1565" s="81" t="s">
        <v>1222</v>
      </c>
      <c r="M1565" s="81" t="s">
        <v>2911</v>
      </c>
      <c r="N1565" s="83">
        <f t="shared" si="24"/>
        <v>17599</v>
      </c>
      <c r="O1565" s="81" t="s">
        <v>1195</v>
      </c>
      <c r="P1565" s="81" t="s">
        <v>1194</v>
      </c>
      <c r="Q1565" s="81" t="s">
        <v>2771</v>
      </c>
      <c r="S1565" s="50" t="s">
        <v>2910</v>
      </c>
    </row>
    <row r="1566" spans="1:19" x14ac:dyDescent="0.2">
      <c r="A1566" s="81" t="s">
        <v>2484</v>
      </c>
      <c r="B1566" s="81" t="s">
        <v>1573</v>
      </c>
      <c r="C1566" s="81" t="s">
        <v>2766</v>
      </c>
      <c r="D1566" s="81" t="s">
        <v>1417</v>
      </c>
      <c r="E1566" s="81" t="s">
        <v>1416</v>
      </c>
      <c r="F1566" s="81" t="s">
        <v>1204</v>
      </c>
      <c r="G1566" s="81" t="s">
        <v>1203</v>
      </c>
      <c r="H1566" s="81" t="s">
        <v>1202</v>
      </c>
      <c r="I1566" s="81" t="s">
        <v>1201</v>
      </c>
      <c r="J1566" s="81" t="s">
        <v>2765</v>
      </c>
      <c r="K1566" s="81" t="s">
        <v>2764</v>
      </c>
      <c r="L1566" s="81" t="s">
        <v>1219</v>
      </c>
      <c r="M1566" s="81" t="s">
        <v>2909</v>
      </c>
      <c r="N1566" s="83">
        <f t="shared" si="24"/>
        <v>1999</v>
      </c>
      <c r="O1566" s="81" t="s">
        <v>1195</v>
      </c>
      <c r="P1566" s="81" t="s">
        <v>1194</v>
      </c>
      <c r="Q1566" s="81" t="s">
        <v>2761</v>
      </c>
      <c r="S1566" s="50" t="s">
        <v>2787</v>
      </c>
    </row>
    <row r="1567" spans="1:19" x14ac:dyDescent="0.2">
      <c r="A1567" s="81" t="s">
        <v>2484</v>
      </c>
      <c r="B1567" s="81" t="s">
        <v>1573</v>
      </c>
      <c r="C1567" s="81" t="s">
        <v>2766</v>
      </c>
      <c r="D1567" s="81" t="s">
        <v>1417</v>
      </c>
      <c r="E1567" s="81" t="s">
        <v>1416</v>
      </c>
      <c r="F1567" s="81" t="s">
        <v>1204</v>
      </c>
      <c r="G1567" s="81" t="s">
        <v>1203</v>
      </c>
      <c r="H1567" s="81" t="s">
        <v>1202</v>
      </c>
      <c r="I1567" s="81" t="s">
        <v>1201</v>
      </c>
      <c r="J1567" s="81" t="s">
        <v>2765</v>
      </c>
      <c r="K1567" s="81" t="s">
        <v>2764</v>
      </c>
      <c r="L1567" s="81" t="s">
        <v>1217</v>
      </c>
      <c r="M1567" s="81" t="s">
        <v>2908</v>
      </c>
      <c r="N1567" s="83">
        <f t="shared" si="24"/>
        <v>1590</v>
      </c>
      <c r="O1567" s="81" t="s">
        <v>1195</v>
      </c>
      <c r="P1567" s="81" t="s">
        <v>1194</v>
      </c>
      <c r="Q1567" s="81" t="s">
        <v>2761</v>
      </c>
      <c r="S1567" s="50" t="s">
        <v>2907</v>
      </c>
    </row>
    <row r="1568" spans="1:19" x14ac:dyDescent="0.2">
      <c r="A1568" s="81" t="s">
        <v>2484</v>
      </c>
      <c r="B1568" s="81" t="s">
        <v>1573</v>
      </c>
      <c r="C1568" s="81" t="s">
        <v>2766</v>
      </c>
      <c r="D1568" s="81" t="s">
        <v>1417</v>
      </c>
      <c r="E1568" s="81" t="s">
        <v>1416</v>
      </c>
      <c r="F1568" s="81" t="s">
        <v>1204</v>
      </c>
      <c r="G1568" s="81" t="s">
        <v>1203</v>
      </c>
      <c r="H1568" s="81" t="s">
        <v>1202</v>
      </c>
      <c r="I1568" s="81" t="s">
        <v>1201</v>
      </c>
      <c r="J1568" s="81" t="s">
        <v>2765</v>
      </c>
      <c r="K1568" s="81" t="s">
        <v>2764</v>
      </c>
      <c r="L1568" s="81" t="s">
        <v>1215</v>
      </c>
      <c r="M1568" s="81" t="s">
        <v>2906</v>
      </c>
      <c r="N1568" s="83">
        <f t="shared" si="24"/>
        <v>1919.2</v>
      </c>
      <c r="O1568" s="81" t="s">
        <v>1195</v>
      </c>
      <c r="P1568" s="81" t="s">
        <v>1194</v>
      </c>
      <c r="Q1568" s="81" t="s">
        <v>2761</v>
      </c>
      <c r="S1568" s="50" t="s">
        <v>2905</v>
      </c>
    </row>
    <row r="1569" spans="1:19" x14ac:dyDescent="0.2">
      <c r="A1569" s="81" t="s">
        <v>2484</v>
      </c>
      <c r="B1569" s="81" t="s">
        <v>1573</v>
      </c>
      <c r="C1569" s="81" t="s">
        <v>2766</v>
      </c>
      <c r="D1569" s="81" t="s">
        <v>1405</v>
      </c>
      <c r="E1569" s="81" t="s">
        <v>1404</v>
      </c>
      <c r="F1569" s="81" t="s">
        <v>1204</v>
      </c>
      <c r="G1569" s="81" t="s">
        <v>1203</v>
      </c>
      <c r="H1569" s="81" t="s">
        <v>1202</v>
      </c>
      <c r="I1569" s="81" t="s">
        <v>1201</v>
      </c>
      <c r="J1569" s="81" t="s">
        <v>2765</v>
      </c>
      <c r="K1569" s="81" t="s">
        <v>2764</v>
      </c>
      <c r="L1569" s="81" t="s">
        <v>1222</v>
      </c>
      <c r="M1569" s="81" t="s">
        <v>2904</v>
      </c>
      <c r="N1569" s="83">
        <f t="shared" si="24"/>
        <v>2069</v>
      </c>
      <c r="O1569" s="81" t="s">
        <v>1195</v>
      </c>
      <c r="P1569" s="81" t="s">
        <v>1194</v>
      </c>
      <c r="Q1569" s="81" t="s">
        <v>2761</v>
      </c>
      <c r="S1569" s="50" t="s">
        <v>2903</v>
      </c>
    </row>
    <row r="1570" spans="1:19" x14ac:dyDescent="0.2">
      <c r="A1570" s="81" t="s">
        <v>2484</v>
      </c>
      <c r="B1570" s="81" t="s">
        <v>1573</v>
      </c>
      <c r="C1570" s="81" t="s">
        <v>2766</v>
      </c>
      <c r="D1570" s="81" t="s">
        <v>1405</v>
      </c>
      <c r="E1570" s="81" t="s">
        <v>1404</v>
      </c>
      <c r="F1570" s="81" t="s">
        <v>1204</v>
      </c>
      <c r="G1570" s="81" t="s">
        <v>1203</v>
      </c>
      <c r="H1570" s="81" t="s">
        <v>1202</v>
      </c>
      <c r="I1570" s="81" t="s">
        <v>1201</v>
      </c>
      <c r="J1570" s="81" t="s">
        <v>2765</v>
      </c>
      <c r="K1570" s="81" t="s">
        <v>2764</v>
      </c>
      <c r="L1570" s="81" t="s">
        <v>1219</v>
      </c>
      <c r="M1570" s="81" t="s">
        <v>2902</v>
      </c>
      <c r="N1570" s="83">
        <f t="shared" si="24"/>
        <v>2299</v>
      </c>
      <c r="O1570" s="81" t="s">
        <v>1195</v>
      </c>
      <c r="P1570" s="81" t="s">
        <v>1194</v>
      </c>
      <c r="Q1570" s="81" t="s">
        <v>2761</v>
      </c>
      <c r="S1570" s="50" t="s">
        <v>2872</v>
      </c>
    </row>
    <row r="1571" spans="1:19" x14ac:dyDescent="0.2">
      <c r="A1571" s="81" t="s">
        <v>2484</v>
      </c>
      <c r="B1571" s="81" t="s">
        <v>1573</v>
      </c>
      <c r="C1571" s="81" t="s">
        <v>2766</v>
      </c>
      <c r="D1571" s="81" t="s">
        <v>1405</v>
      </c>
      <c r="E1571" s="81" t="s">
        <v>1404</v>
      </c>
      <c r="F1571" s="81" t="s">
        <v>1204</v>
      </c>
      <c r="G1571" s="81" t="s">
        <v>1203</v>
      </c>
      <c r="H1571" s="81" t="s">
        <v>1202</v>
      </c>
      <c r="I1571" s="81" t="s">
        <v>1201</v>
      </c>
      <c r="J1571" s="81" t="s">
        <v>2765</v>
      </c>
      <c r="K1571" s="81" t="s">
        <v>2764</v>
      </c>
      <c r="L1571" s="81" t="s">
        <v>1217</v>
      </c>
      <c r="M1571" s="81" t="s">
        <v>2901</v>
      </c>
      <c r="N1571" s="83">
        <f t="shared" si="24"/>
        <v>2199</v>
      </c>
      <c r="O1571" s="81" t="s">
        <v>1195</v>
      </c>
      <c r="P1571" s="81" t="s">
        <v>1194</v>
      </c>
      <c r="Q1571" s="81" t="s">
        <v>2761</v>
      </c>
      <c r="S1571" s="50" t="s">
        <v>2830</v>
      </c>
    </row>
    <row r="1572" spans="1:19" x14ac:dyDescent="0.2">
      <c r="A1572" s="81" t="s">
        <v>2484</v>
      </c>
      <c r="B1572" s="81" t="s">
        <v>1573</v>
      </c>
      <c r="C1572" s="81" t="s">
        <v>2766</v>
      </c>
      <c r="D1572" s="81" t="s">
        <v>1405</v>
      </c>
      <c r="E1572" s="81" t="s">
        <v>1404</v>
      </c>
      <c r="F1572" s="81" t="s">
        <v>1204</v>
      </c>
      <c r="G1572" s="81" t="s">
        <v>1203</v>
      </c>
      <c r="H1572" s="81" t="s">
        <v>1202</v>
      </c>
      <c r="I1572" s="81" t="s">
        <v>1201</v>
      </c>
      <c r="J1572" s="81" t="s">
        <v>2765</v>
      </c>
      <c r="K1572" s="81" t="s">
        <v>2764</v>
      </c>
      <c r="L1572" s="81" t="s">
        <v>1215</v>
      </c>
      <c r="M1572" s="81" t="s">
        <v>2900</v>
      </c>
      <c r="N1572" s="83">
        <f t="shared" si="24"/>
        <v>1699</v>
      </c>
      <c r="O1572" s="81" t="s">
        <v>1195</v>
      </c>
      <c r="P1572" s="81" t="s">
        <v>1194</v>
      </c>
      <c r="Q1572" s="81" t="s">
        <v>2761</v>
      </c>
      <c r="S1572" s="50" t="s">
        <v>2899</v>
      </c>
    </row>
    <row r="1573" spans="1:19" x14ac:dyDescent="0.2">
      <c r="A1573" s="81" t="s">
        <v>2484</v>
      </c>
      <c r="B1573" s="81" t="s">
        <v>1573</v>
      </c>
      <c r="C1573" s="81" t="s">
        <v>2766</v>
      </c>
      <c r="D1573" s="81" t="s">
        <v>1400</v>
      </c>
      <c r="E1573" s="81" t="s">
        <v>1399</v>
      </c>
      <c r="F1573" s="81" t="s">
        <v>1204</v>
      </c>
      <c r="G1573" s="81" t="s">
        <v>1203</v>
      </c>
      <c r="H1573" s="81" t="s">
        <v>1202</v>
      </c>
      <c r="I1573" s="81" t="s">
        <v>1201</v>
      </c>
      <c r="J1573" s="81" t="s">
        <v>2765</v>
      </c>
      <c r="K1573" s="81" t="s">
        <v>2764</v>
      </c>
      <c r="L1573" s="81" t="s">
        <v>1222</v>
      </c>
      <c r="M1573" s="81" t="s">
        <v>2898</v>
      </c>
      <c r="N1573" s="83">
        <f t="shared" si="24"/>
        <v>1418</v>
      </c>
      <c r="O1573" s="81" t="s">
        <v>1195</v>
      </c>
      <c r="P1573" s="81" t="s">
        <v>1194</v>
      </c>
      <c r="Q1573" s="81" t="s">
        <v>2761</v>
      </c>
      <c r="S1573" s="50" t="s">
        <v>2897</v>
      </c>
    </row>
    <row r="1574" spans="1:19" x14ac:dyDescent="0.2">
      <c r="A1574" s="81" t="s">
        <v>2484</v>
      </c>
      <c r="B1574" s="81" t="s">
        <v>1573</v>
      </c>
      <c r="C1574" s="81" t="s">
        <v>2766</v>
      </c>
      <c r="D1574" s="81" t="s">
        <v>1400</v>
      </c>
      <c r="E1574" s="81" t="s">
        <v>1399</v>
      </c>
      <c r="F1574" s="81" t="s">
        <v>1204</v>
      </c>
      <c r="G1574" s="81" t="s">
        <v>1203</v>
      </c>
      <c r="H1574" s="81" t="s">
        <v>1202</v>
      </c>
      <c r="I1574" s="81" t="s">
        <v>1201</v>
      </c>
      <c r="J1574" s="81" t="s">
        <v>2765</v>
      </c>
      <c r="K1574" s="81" t="s">
        <v>2764</v>
      </c>
      <c r="L1574" s="81" t="s">
        <v>1219</v>
      </c>
      <c r="M1574" s="81" t="s">
        <v>2896</v>
      </c>
      <c r="N1574" s="83">
        <f t="shared" si="24"/>
        <v>2990</v>
      </c>
      <c r="O1574" s="81" t="s">
        <v>1195</v>
      </c>
      <c r="P1574" s="81" t="s">
        <v>1194</v>
      </c>
      <c r="Q1574" s="81" t="s">
        <v>2761</v>
      </c>
      <c r="S1574" s="50" t="s">
        <v>2774</v>
      </c>
    </row>
    <row r="1575" spans="1:19" x14ac:dyDescent="0.2">
      <c r="A1575" s="81" t="s">
        <v>2484</v>
      </c>
      <c r="B1575" s="81" t="s">
        <v>1573</v>
      </c>
      <c r="C1575" s="81" t="s">
        <v>2766</v>
      </c>
      <c r="D1575" s="81" t="s">
        <v>1400</v>
      </c>
      <c r="E1575" s="81" t="s">
        <v>1399</v>
      </c>
      <c r="F1575" s="81" t="s">
        <v>1204</v>
      </c>
      <c r="G1575" s="81" t="s">
        <v>1203</v>
      </c>
      <c r="H1575" s="81" t="s">
        <v>1202</v>
      </c>
      <c r="I1575" s="81" t="s">
        <v>1201</v>
      </c>
      <c r="J1575" s="81" t="s">
        <v>2765</v>
      </c>
      <c r="K1575" s="81" t="s">
        <v>2764</v>
      </c>
      <c r="L1575" s="81" t="s">
        <v>1217</v>
      </c>
      <c r="M1575" s="81" t="s">
        <v>2895</v>
      </c>
      <c r="N1575" s="83">
        <f t="shared" si="24"/>
        <v>2799</v>
      </c>
      <c r="O1575" s="81" t="s">
        <v>1195</v>
      </c>
      <c r="P1575" s="81" t="s">
        <v>1194</v>
      </c>
      <c r="Q1575" s="81" t="s">
        <v>2761</v>
      </c>
      <c r="S1575" s="50" t="s">
        <v>2762</v>
      </c>
    </row>
    <row r="1576" spans="1:19" x14ac:dyDescent="0.2">
      <c r="A1576" s="81" t="s">
        <v>2484</v>
      </c>
      <c r="B1576" s="81" t="s">
        <v>1573</v>
      </c>
      <c r="C1576" s="81" t="s">
        <v>2766</v>
      </c>
      <c r="D1576" s="81" t="s">
        <v>1400</v>
      </c>
      <c r="E1576" s="81" t="s">
        <v>1399</v>
      </c>
      <c r="F1576" s="81" t="s">
        <v>1204</v>
      </c>
      <c r="G1576" s="81" t="s">
        <v>1203</v>
      </c>
      <c r="H1576" s="81" t="s">
        <v>1202</v>
      </c>
      <c r="I1576" s="81" t="s">
        <v>1201</v>
      </c>
      <c r="J1576" s="81" t="s">
        <v>2765</v>
      </c>
      <c r="K1576" s="81" t="s">
        <v>2764</v>
      </c>
      <c r="L1576" s="81" t="s">
        <v>1215</v>
      </c>
      <c r="M1576" s="81" t="s">
        <v>2894</v>
      </c>
      <c r="N1576" s="83">
        <f t="shared" si="24"/>
        <v>2198</v>
      </c>
      <c r="O1576" s="81" t="s">
        <v>1195</v>
      </c>
      <c r="P1576" s="81" t="s">
        <v>1194</v>
      </c>
      <c r="Q1576" s="81" t="s">
        <v>2761</v>
      </c>
      <c r="S1576" s="50" t="s">
        <v>2795</v>
      </c>
    </row>
    <row r="1577" spans="1:19" x14ac:dyDescent="0.2">
      <c r="A1577" s="81" t="s">
        <v>2484</v>
      </c>
      <c r="B1577" s="81" t="s">
        <v>1573</v>
      </c>
      <c r="C1577" s="81" t="s">
        <v>2766</v>
      </c>
      <c r="D1577" s="81" t="s">
        <v>1390</v>
      </c>
      <c r="E1577" s="81" t="s">
        <v>1389</v>
      </c>
      <c r="F1577" s="81" t="s">
        <v>1204</v>
      </c>
      <c r="G1577" s="81" t="s">
        <v>1203</v>
      </c>
      <c r="H1577" s="81" t="s">
        <v>1202</v>
      </c>
      <c r="I1577" s="81" t="s">
        <v>1201</v>
      </c>
      <c r="J1577" s="81" t="s">
        <v>2765</v>
      </c>
      <c r="K1577" s="81" t="s">
        <v>2764</v>
      </c>
      <c r="L1577" s="81" t="s">
        <v>1222</v>
      </c>
      <c r="M1577" s="81" t="s">
        <v>2893</v>
      </c>
      <c r="N1577" s="83">
        <f t="shared" si="24"/>
        <v>13999</v>
      </c>
      <c r="O1577" s="81" t="s">
        <v>1195</v>
      </c>
      <c r="P1577" s="81" t="s">
        <v>1194</v>
      </c>
      <c r="Q1577" s="81" t="s">
        <v>2771</v>
      </c>
      <c r="S1577" s="50" t="s">
        <v>2791</v>
      </c>
    </row>
    <row r="1578" spans="1:19" x14ac:dyDescent="0.2">
      <c r="A1578" s="81" t="s">
        <v>2484</v>
      </c>
      <c r="B1578" s="81" t="s">
        <v>1573</v>
      </c>
      <c r="C1578" s="81" t="s">
        <v>2766</v>
      </c>
      <c r="D1578" s="81" t="s">
        <v>1390</v>
      </c>
      <c r="E1578" s="81" t="s">
        <v>1389</v>
      </c>
      <c r="F1578" s="81" t="s">
        <v>1204</v>
      </c>
      <c r="G1578" s="81" t="s">
        <v>1203</v>
      </c>
      <c r="H1578" s="81" t="s">
        <v>1202</v>
      </c>
      <c r="I1578" s="81" t="s">
        <v>1201</v>
      </c>
      <c r="J1578" s="81" t="s">
        <v>2765</v>
      </c>
      <c r="K1578" s="81" t="s">
        <v>2764</v>
      </c>
      <c r="L1578" s="81" t="s">
        <v>1219</v>
      </c>
      <c r="M1578" s="81" t="s">
        <v>2892</v>
      </c>
      <c r="N1578" s="83">
        <f t="shared" si="24"/>
        <v>2599</v>
      </c>
      <c r="O1578" s="81" t="s">
        <v>1195</v>
      </c>
      <c r="P1578" s="81" t="s">
        <v>1194</v>
      </c>
      <c r="Q1578" s="81" t="s">
        <v>2761</v>
      </c>
      <c r="S1578" s="50" t="s">
        <v>2840</v>
      </c>
    </row>
    <row r="1579" spans="1:19" x14ac:dyDescent="0.2">
      <c r="A1579" s="81" t="s">
        <v>2484</v>
      </c>
      <c r="B1579" s="81" t="s">
        <v>1573</v>
      </c>
      <c r="C1579" s="81" t="s">
        <v>2766</v>
      </c>
      <c r="D1579" s="81" t="s">
        <v>1390</v>
      </c>
      <c r="E1579" s="81" t="s">
        <v>1389</v>
      </c>
      <c r="F1579" s="81" t="s">
        <v>1204</v>
      </c>
      <c r="G1579" s="81" t="s">
        <v>1203</v>
      </c>
      <c r="H1579" s="81" t="s">
        <v>1202</v>
      </c>
      <c r="I1579" s="81" t="s">
        <v>1201</v>
      </c>
      <c r="J1579" s="81" t="s">
        <v>2765</v>
      </c>
      <c r="K1579" s="81" t="s">
        <v>2764</v>
      </c>
      <c r="L1579" s="81" t="s">
        <v>1217</v>
      </c>
      <c r="M1579" s="81" t="s">
        <v>2891</v>
      </c>
      <c r="N1579" s="83">
        <f t="shared" si="24"/>
        <v>2999.01</v>
      </c>
      <c r="O1579" s="81" t="s">
        <v>1195</v>
      </c>
      <c r="P1579" s="81" t="s">
        <v>1194</v>
      </c>
      <c r="Q1579" s="81" t="s">
        <v>2761</v>
      </c>
      <c r="S1579" s="50" t="s">
        <v>2848</v>
      </c>
    </row>
    <row r="1580" spans="1:19" x14ac:dyDescent="0.2">
      <c r="A1580" s="81" t="s">
        <v>2484</v>
      </c>
      <c r="B1580" s="81" t="s">
        <v>1573</v>
      </c>
      <c r="C1580" s="81" t="s">
        <v>2766</v>
      </c>
      <c r="D1580" s="81" t="s">
        <v>1390</v>
      </c>
      <c r="E1580" s="81" t="s">
        <v>1389</v>
      </c>
      <c r="F1580" s="81" t="s">
        <v>1204</v>
      </c>
      <c r="G1580" s="81" t="s">
        <v>1203</v>
      </c>
      <c r="H1580" s="81" t="s">
        <v>1202</v>
      </c>
      <c r="I1580" s="81" t="s">
        <v>1201</v>
      </c>
      <c r="J1580" s="81" t="s">
        <v>2765</v>
      </c>
      <c r="K1580" s="81" t="s">
        <v>2764</v>
      </c>
      <c r="L1580" s="81" t="s">
        <v>1215</v>
      </c>
      <c r="M1580" s="81" t="s">
        <v>2890</v>
      </c>
      <c r="N1580" s="83">
        <f t="shared" si="24"/>
        <v>1540</v>
      </c>
      <c r="O1580" s="81" t="s">
        <v>1195</v>
      </c>
      <c r="P1580" s="81" t="s">
        <v>1194</v>
      </c>
      <c r="Q1580" s="81" t="s">
        <v>2761</v>
      </c>
      <c r="S1580" s="50" t="s">
        <v>2889</v>
      </c>
    </row>
    <row r="1581" spans="1:19" x14ac:dyDescent="0.2">
      <c r="A1581" s="81" t="s">
        <v>2484</v>
      </c>
      <c r="B1581" s="81" t="s">
        <v>1573</v>
      </c>
      <c r="C1581" s="81" t="s">
        <v>2766</v>
      </c>
      <c r="D1581" s="81" t="s">
        <v>1384</v>
      </c>
      <c r="E1581" s="81" t="s">
        <v>1383</v>
      </c>
      <c r="F1581" s="81" t="s">
        <v>1204</v>
      </c>
      <c r="G1581" s="81" t="s">
        <v>1203</v>
      </c>
      <c r="H1581" s="81" t="s">
        <v>1202</v>
      </c>
      <c r="I1581" s="81" t="s">
        <v>1201</v>
      </c>
      <c r="J1581" s="81" t="s">
        <v>2765</v>
      </c>
      <c r="K1581" s="81" t="s">
        <v>2764</v>
      </c>
      <c r="L1581" s="81" t="s">
        <v>1222</v>
      </c>
      <c r="M1581" s="81" t="s">
        <v>2888</v>
      </c>
      <c r="N1581" s="83">
        <f t="shared" si="24"/>
        <v>1631.19</v>
      </c>
      <c r="O1581" s="81" t="s">
        <v>1195</v>
      </c>
      <c r="P1581" s="81" t="s">
        <v>1194</v>
      </c>
      <c r="Q1581" s="81" t="s">
        <v>2761</v>
      </c>
      <c r="S1581" s="50" t="s">
        <v>2887</v>
      </c>
    </row>
    <row r="1582" spans="1:19" x14ac:dyDescent="0.2">
      <c r="A1582" s="81" t="s">
        <v>2484</v>
      </c>
      <c r="B1582" s="81" t="s">
        <v>1573</v>
      </c>
      <c r="C1582" s="81" t="s">
        <v>2766</v>
      </c>
      <c r="D1582" s="81" t="s">
        <v>1384</v>
      </c>
      <c r="E1582" s="81" t="s">
        <v>1383</v>
      </c>
      <c r="F1582" s="81" t="s">
        <v>1204</v>
      </c>
      <c r="G1582" s="81" t="s">
        <v>1203</v>
      </c>
      <c r="H1582" s="81" t="s">
        <v>1202</v>
      </c>
      <c r="I1582" s="81" t="s">
        <v>1201</v>
      </c>
      <c r="J1582" s="81" t="s">
        <v>2765</v>
      </c>
      <c r="K1582" s="81" t="s">
        <v>2764</v>
      </c>
      <c r="L1582" s="81" t="s">
        <v>1219</v>
      </c>
      <c r="M1582" s="81" t="s">
        <v>2886</v>
      </c>
      <c r="N1582" s="83">
        <f t="shared" si="24"/>
        <v>1499</v>
      </c>
      <c r="O1582" s="81" t="s">
        <v>1195</v>
      </c>
      <c r="P1582" s="81" t="s">
        <v>1194</v>
      </c>
      <c r="Q1582" s="81" t="s">
        <v>2761</v>
      </c>
      <c r="S1582" s="50" t="s">
        <v>2846</v>
      </c>
    </row>
    <row r="1583" spans="1:19" x14ac:dyDescent="0.2">
      <c r="A1583" s="81" t="s">
        <v>2484</v>
      </c>
      <c r="B1583" s="81" t="s">
        <v>1573</v>
      </c>
      <c r="C1583" s="81" t="s">
        <v>2766</v>
      </c>
      <c r="D1583" s="81" t="s">
        <v>1384</v>
      </c>
      <c r="E1583" s="81" t="s">
        <v>1383</v>
      </c>
      <c r="F1583" s="81" t="s">
        <v>1204</v>
      </c>
      <c r="G1583" s="81" t="s">
        <v>1203</v>
      </c>
      <c r="H1583" s="81" t="s">
        <v>1202</v>
      </c>
      <c r="I1583" s="81" t="s">
        <v>1201</v>
      </c>
      <c r="J1583" s="81" t="s">
        <v>2765</v>
      </c>
      <c r="K1583" s="81" t="s">
        <v>2764</v>
      </c>
      <c r="L1583" s="81" t="s">
        <v>1217</v>
      </c>
      <c r="M1583" s="81" t="s">
        <v>2885</v>
      </c>
      <c r="N1583" s="83">
        <f t="shared" si="24"/>
        <v>2299</v>
      </c>
      <c r="O1583" s="81" t="s">
        <v>1195</v>
      </c>
      <c r="P1583" s="81" t="s">
        <v>1194</v>
      </c>
      <c r="Q1583" s="81" t="s">
        <v>2761</v>
      </c>
      <c r="S1583" s="50" t="s">
        <v>2872</v>
      </c>
    </row>
    <row r="1584" spans="1:19" x14ac:dyDescent="0.2">
      <c r="A1584" s="81" t="s">
        <v>2484</v>
      </c>
      <c r="B1584" s="81" t="s">
        <v>1573</v>
      </c>
      <c r="C1584" s="81" t="s">
        <v>2766</v>
      </c>
      <c r="D1584" s="81" t="s">
        <v>1384</v>
      </c>
      <c r="E1584" s="81" t="s">
        <v>1383</v>
      </c>
      <c r="F1584" s="81" t="s">
        <v>1204</v>
      </c>
      <c r="G1584" s="81" t="s">
        <v>1203</v>
      </c>
      <c r="H1584" s="81" t="s">
        <v>1202</v>
      </c>
      <c r="I1584" s="81" t="s">
        <v>1201</v>
      </c>
      <c r="J1584" s="81" t="s">
        <v>2765</v>
      </c>
      <c r="K1584" s="81" t="s">
        <v>2764</v>
      </c>
      <c r="L1584" s="81" t="s">
        <v>1215</v>
      </c>
      <c r="M1584" s="81" t="s">
        <v>2884</v>
      </c>
      <c r="N1584" s="83">
        <f t="shared" si="24"/>
        <v>1799</v>
      </c>
      <c r="O1584" s="81" t="s">
        <v>1195</v>
      </c>
      <c r="P1584" s="81" t="s">
        <v>1194</v>
      </c>
      <c r="Q1584" s="81" t="s">
        <v>2761</v>
      </c>
      <c r="S1584" s="50" t="s">
        <v>2832</v>
      </c>
    </row>
    <row r="1585" spans="1:19" x14ac:dyDescent="0.2">
      <c r="A1585" s="81" t="s">
        <v>2484</v>
      </c>
      <c r="B1585" s="81" t="s">
        <v>1573</v>
      </c>
      <c r="C1585" s="81" t="s">
        <v>2766</v>
      </c>
      <c r="D1585" s="81" t="s">
        <v>1377</v>
      </c>
      <c r="E1585" s="81" t="s">
        <v>1376</v>
      </c>
      <c r="F1585" s="81" t="s">
        <v>1204</v>
      </c>
      <c r="G1585" s="81" t="s">
        <v>1203</v>
      </c>
      <c r="H1585" s="81" t="s">
        <v>1202</v>
      </c>
      <c r="I1585" s="81" t="s">
        <v>1201</v>
      </c>
      <c r="J1585" s="81" t="s">
        <v>2765</v>
      </c>
      <c r="K1585" s="81" t="s">
        <v>2764</v>
      </c>
      <c r="L1585" s="81" t="s">
        <v>1222</v>
      </c>
      <c r="M1585" s="81" t="s">
        <v>2883</v>
      </c>
      <c r="N1585" s="83">
        <f t="shared" si="24"/>
        <v>2099</v>
      </c>
      <c r="O1585" s="81" t="s">
        <v>1195</v>
      </c>
      <c r="P1585" s="81" t="s">
        <v>1194</v>
      </c>
      <c r="Q1585" s="81" t="s">
        <v>2761</v>
      </c>
      <c r="S1585" s="50" t="s">
        <v>2783</v>
      </c>
    </row>
    <row r="1586" spans="1:19" x14ac:dyDescent="0.2">
      <c r="A1586" s="81" t="s">
        <v>2484</v>
      </c>
      <c r="B1586" s="81" t="s">
        <v>1573</v>
      </c>
      <c r="C1586" s="81" t="s">
        <v>2766</v>
      </c>
      <c r="D1586" s="81" t="s">
        <v>1377</v>
      </c>
      <c r="E1586" s="81" t="s">
        <v>1376</v>
      </c>
      <c r="F1586" s="81" t="s">
        <v>1204</v>
      </c>
      <c r="G1586" s="81" t="s">
        <v>1203</v>
      </c>
      <c r="H1586" s="81" t="s">
        <v>1202</v>
      </c>
      <c r="I1586" s="81" t="s">
        <v>1201</v>
      </c>
      <c r="J1586" s="81" t="s">
        <v>2765</v>
      </c>
      <c r="K1586" s="81" t="s">
        <v>2764</v>
      </c>
      <c r="L1586" s="81" t="s">
        <v>1219</v>
      </c>
      <c r="M1586" s="81" t="s">
        <v>2882</v>
      </c>
      <c r="N1586" s="83">
        <f t="shared" si="24"/>
        <v>2198</v>
      </c>
      <c r="O1586" s="81" t="s">
        <v>1195</v>
      </c>
      <c r="P1586" s="81" t="s">
        <v>1194</v>
      </c>
      <c r="Q1586" s="81" t="s">
        <v>2761</v>
      </c>
      <c r="S1586" s="50" t="s">
        <v>2795</v>
      </c>
    </row>
    <row r="1587" spans="1:19" x14ac:dyDescent="0.2">
      <c r="A1587" s="81" t="s">
        <v>2484</v>
      </c>
      <c r="B1587" s="81" t="s">
        <v>1573</v>
      </c>
      <c r="C1587" s="81" t="s">
        <v>2766</v>
      </c>
      <c r="D1587" s="81" t="s">
        <v>1377</v>
      </c>
      <c r="E1587" s="81" t="s">
        <v>1376</v>
      </c>
      <c r="F1587" s="81" t="s">
        <v>1204</v>
      </c>
      <c r="G1587" s="81" t="s">
        <v>1203</v>
      </c>
      <c r="H1587" s="81" t="s">
        <v>1202</v>
      </c>
      <c r="I1587" s="81" t="s">
        <v>1201</v>
      </c>
      <c r="J1587" s="81" t="s">
        <v>2765</v>
      </c>
      <c r="K1587" s="81" t="s">
        <v>2764</v>
      </c>
      <c r="L1587" s="81" t="s">
        <v>1217</v>
      </c>
      <c r="M1587" s="81" t="s">
        <v>2881</v>
      </c>
      <c r="N1587" s="83">
        <f t="shared" si="24"/>
        <v>1899</v>
      </c>
      <c r="O1587" s="81" t="s">
        <v>1195</v>
      </c>
      <c r="P1587" s="81" t="s">
        <v>1194</v>
      </c>
      <c r="Q1587" s="81" t="s">
        <v>2761</v>
      </c>
      <c r="S1587" s="50" t="s">
        <v>2880</v>
      </c>
    </row>
    <row r="1588" spans="1:19" x14ac:dyDescent="0.2">
      <c r="A1588" s="81" t="s">
        <v>2484</v>
      </c>
      <c r="B1588" s="81" t="s">
        <v>1573</v>
      </c>
      <c r="C1588" s="81" t="s">
        <v>2766</v>
      </c>
      <c r="D1588" s="81" t="s">
        <v>1377</v>
      </c>
      <c r="E1588" s="81" t="s">
        <v>1376</v>
      </c>
      <c r="F1588" s="81" t="s">
        <v>1204</v>
      </c>
      <c r="G1588" s="81" t="s">
        <v>1203</v>
      </c>
      <c r="H1588" s="81" t="s">
        <v>1202</v>
      </c>
      <c r="I1588" s="81" t="s">
        <v>1201</v>
      </c>
      <c r="J1588" s="81" t="s">
        <v>2765</v>
      </c>
      <c r="K1588" s="81" t="s">
        <v>2764</v>
      </c>
      <c r="L1588" s="81" t="s">
        <v>1215</v>
      </c>
      <c r="M1588" s="81" t="s">
        <v>2879</v>
      </c>
      <c r="N1588" s="83">
        <f t="shared" si="24"/>
        <v>1149</v>
      </c>
      <c r="O1588" s="81" t="s">
        <v>1195</v>
      </c>
      <c r="P1588" s="81" t="s">
        <v>1194</v>
      </c>
      <c r="Q1588" s="81" t="s">
        <v>2761</v>
      </c>
      <c r="S1588" s="50" t="s">
        <v>2878</v>
      </c>
    </row>
    <row r="1589" spans="1:19" x14ac:dyDescent="0.2">
      <c r="A1589" s="81" t="s">
        <v>2484</v>
      </c>
      <c r="B1589" s="81" t="s">
        <v>1573</v>
      </c>
      <c r="C1589" s="81" t="s">
        <v>2766</v>
      </c>
      <c r="D1589" s="81" t="s">
        <v>1369</v>
      </c>
      <c r="E1589" s="81" t="s">
        <v>1368</v>
      </c>
      <c r="F1589" s="81" t="s">
        <v>1204</v>
      </c>
      <c r="G1589" s="81" t="s">
        <v>1203</v>
      </c>
      <c r="H1589" s="81" t="s">
        <v>1202</v>
      </c>
      <c r="I1589" s="81" t="s">
        <v>1201</v>
      </c>
      <c r="J1589" s="81" t="s">
        <v>2765</v>
      </c>
      <c r="K1589" s="81" t="s">
        <v>2764</v>
      </c>
      <c r="L1589" s="81" t="s">
        <v>1222</v>
      </c>
      <c r="M1589" s="81" t="s">
        <v>2877</v>
      </c>
      <c r="N1589" s="83">
        <f t="shared" si="24"/>
        <v>1998.99</v>
      </c>
      <c r="O1589" s="81" t="s">
        <v>1195</v>
      </c>
      <c r="P1589" s="81" t="s">
        <v>1194</v>
      </c>
      <c r="Q1589" s="81" t="s">
        <v>2761</v>
      </c>
      <c r="S1589" s="50" t="s">
        <v>2876</v>
      </c>
    </row>
    <row r="1590" spans="1:19" x14ac:dyDescent="0.2">
      <c r="A1590" s="81" t="s">
        <v>2484</v>
      </c>
      <c r="B1590" s="81" t="s">
        <v>1573</v>
      </c>
      <c r="C1590" s="81" t="s">
        <v>2766</v>
      </c>
      <c r="D1590" s="81" t="s">
        <v>1369</v>
      </c>
      <c r="E1590" s="81" t="s">
        <v>1368</v>
      </c>
      <c r="F1590" s="81" t="s">
        <v>1204</v>
      </c>
      <c r="G1590" s="81" t="s">
        <v>1203</v>
      </c>
      <c r="H1590" s="81" t="s">
        <v>1202</v>
      </c>
      <c r="I1590" s="81" t="s">
        <v>1201</v>
      </c>
      <c r="J1590" s="81" t="s">
        <v>2765</v>
      </c>
      <c r="K1590" s="81" t="s">
        <v>2764</v>
      </c>
      <c r="L1590" s="81" t="s">
        <v>1219</v>
      </c>
      <c r="M1590" s="81" t="s">
        <v>2875</v>
      </c>
      <c r="N1590" s="83">
        <f t="shared" si="24"/>
        <v>2200</v>
      </c>
      <c r="O1590" s="81" t="s">
        <v>1195</v>
      </c>
      <c r="P1590" s="81" t="s">
        <v>1194</v>
      </c>
      <c r="Q1590" s="81" t="s">
        <v>2761</v>
      </c>
      <c r="S1590" s="50" t="s">
        <v>2874</v>
      </c>
    </row>
    <row r="1591" spans="1:19" x14ac:dyDescent="0.2">
      <c r="A1591" s="81" t="s">
        <v>2484</v>
      </c>
      <c r="B1591" s="81" t="s">
        <v>1573</v>
      </c>
      <c r="C1591" s="81" t="s">
        <v>2766</v>
      </c>
      <c r="D1591" s="81" t="s">
        <v>1369</v>
      </c>
      <c r="E1591" s="81" t="s">
        <v>1368</v>
      </c>
      <c r="F1591" s="81" t="s">
        <v>1204</v>
      </c>
      <c r="G1591" s="81" t="s">
        <v>1203</v>
      </c>
      <c r="H1591" s="81" t="s">
        <v>1202</v>
      </c>
      <c r="I1591" s="81" t="s">
        <v>1201</v>
      </c>
      <c r="J1591" s="81" t="s">
        <v>2765</v>
      </c>
      <c r="K1591" s="81" t="s">
        <v>2764</v>
      </c>
      <c r="L1591" s="81" t="s">
        <v>1217</v>
      </c>
      <c r="M1591" s="81" t="s">
        <v>2873</v>
      </c>
      <c r="N1591" s="83">
        <f t="shared" si="24"/>
        <v>2299</v>
      </c>
      <c r="O1591" s="81" t="s">
        <v>1195</v>
      </c>
      <c r="P1591" s="81" t="s">
        <v>1194</v>
      </c>
      <c r="Q1591" s="81" t="s">
        <v>2761</v>
      </c>
      <c r="S1591" s="50" t="s">
        <v>2872</v>
      </c>
    </row>
    <row r="1592" spans="1:19" x14ac:dyDescent="0.2">
      <c r="A1592" s="81" t="s">
        <v>2484</v>
      </c>
      <c r="B1592" s="81" t="s">
        <v>1573</v>
      </c>
      <c r="C1592" s="81" t="s">
        <v>2766</v>
      </c>
      <c r="D1592" s="81" t="s">
        <v>1369</v>
      </c>
      <c r="E1592" s="81" t="s">
        <v>1368</v>
      </c>
      <c r="F1592" s="81" t="s">
        <v>1204</v>
      </c>
      <c r="G1592" s="81" t="s">
        <v>1203</v>
      </c>
      <c r="H1592" s="81" t="s">
        <v>1202</v>
      </c>
      <c r="I1592" s="81" t="s">
        <v>1201</v>
      </c>
      <c r="J1592" s="81" t="s">
        <v>2765</v>
      </c>
      <c r="K1592" s="81" t="s">
        <v>2764</v>
      </c>
      <c r="L1592" s="81" t="s">
        <v>1215</v>
      </c>
      <c r="M1592" s="81" t="s">
        <v>2871</v>
      </c>
      <c r="N1592" s="83">
        <f t="shared" si="24"/>
        <v>1690</v>
      </c>
      <c r="O1592" s="81" t="s">
        <v>1195</v>
      </c>
      <c r="P1592" s="81" t="s">
        <v>1194</v>
      </c>
      <c r="Q1592" s="81" t="s">
        <v>2761</v>
      </c>
      <c r="S1592" s="50" t="s">
        <v>2870</v>
      </c>
    </row>
    <row r="1593" spans="1:19" x14ac:dyDescent="0.2">
      <c r="A1593" s="81" t="s">
        <v>2484</v>
      </c>
      <c r="B1593" s="81" t="s">
        <v>1573</v>
      </c>
      <c r="C1593" s="81" t="s">
        <v>2766</v>
      </c>
      <c r="D1593" s="81" t="s">
        <v>1362</v>
      </c>
      <c r="E1593" s="81" t="s">
        <v>1361</v>
      </c>
      <c r="F1593" s="81" t="s">
        <v>1204</v>
      </c>
      <c r="G1593" s="81" t="s">
        <v>1203</v>
      </c>
      <c r="H1593" s="81" t="s">
        <v>1202</v>
      </c>
      <c r="I1593" s="81" t="s">
        <v>1201</v>
      </c>
      <c r="J1593" s="81" t="s">
        <v>2765</v>
      </c>
      <c r="K1593" s="81" t="s">
        <v>2764</v>
      </c>
      <c r="L1593" s="81" t="s">
        <v>1222</v>
      </c>
      <c r="M1593" s="81" t="s">
        <v>2869</v>
      </c>
      <c r="N1593" s="83">
        <f t="shared" si="24"/>
        <v>17000</v>
      </c>
      <c r="O1593" s="81" t="s">
        <v>1195</v>
      </c>
      <c r="P1593" s="81" t="s">
        <v>1194</v>
      </c>
      <c r="Q1593" s="81" t="s">
        <v>2771</v>
      </c>
      <c r="S1593" s="50" t="s">
        <v>2868</v>
      </c>
    </row>
    <row r="1594" spans="1:19" x14ac:dyDescent="0.2">
      <c r="A1594" s="81" t="s">
        <v>2484</v>
      </c>
      <c r="B1594" s="81" t="s">
        <v>1573</v>
      </c>
      <c r="C1594" s="81" t="s">
        <v>2766</v>
      </c>
      <c r="D1594" s="81" t="s">
        <v>1362</v>
      </c>
      <c r="E1594" s="81" t="s">
        <v>1361</v>
      </c>
      <c r="F1594" s="81" t="s">
        <v>1204</v>
      </c>
      <c r="G1594" s="81" t="s">
        <v>1203</v>
      </c>
      <c r="H1594" s="81" t="s">
        <v>1202</v>
      </c>
      <c r="I1594" s="81" t="s">
        <v>1201</v>
      </c>
      <c r="J1594" s="81" t="s">
        <v>2765</v>
      </c>
      <c r="K1594" s="81" t="s">
        <v>2764</v>
      </c>
      <c r="L1594" s="81" t="s">
        <v>1219</v>
      </c>
      <c r="M1594" s="81" t="s">
        <v>2867</v>
      </c>
      <c r="N1594" s="83">
        <f t="shared" si="24"/>
        <v>2950</v>
      </c>
      <c r="O1594" s="81" t="s">
        <v>1195</v>
      </c>
      <c r="P1594" s="81" t="s">
        <v>1194</v>
      </c>
      <c r="Q1594" s="81" t="s">
        <v>2761</v>
      </c>
      <c r="S1594" s="50" t="s">
        <v>2866</v>
      </c>
    </row>
    <row r="1595" spans="1:19" x14ac:dyDescent="0.2">
      <c r="A1595" s="81" t="s">
        <v>2484</v>
      </c>
      <c r="B1595" s="81" t="s">
        <v>1573</v>
      </c>
      <c r="C1595" s="81" t="s">
        <v>2766</v>
      </c>
      <c r="D1595" s="81" t="s">
        <v>1362</v>
      </c>
      <c r="E1595" s="81" t="s">
        <v>1361</v>
      </c>
      <c r="F1595" s="81" t="s">
        <v>1204</v>
      </c>
      <c r="G1595" s="81" t="s">
        <v>1203</v>
      </c>
      <c r="H1595" s="81" t="s">
        <v>1202</v>
      </c>
      <c r="I1595" s="81" t="s">
        <v>1201</v>
      </c>
      <c r="J1595" s="81" t="s">
        <v>2765</v>
      </c>
      <c r="K1595" s="81" t="s">
        <v>2764</v>
      </c>
      <c r="L1595" s="81" t="s">
        <v>1217</v>
      </c>
      <c r="M1595" s="81" t="s">
        <v>2865</v>
      </c>
      <c r="N1595" s="83">
        <f t="shared" si="24"/>
        <v>1194.73</v>
      </c>
      <c r="O1595" s="81" t="s">
        <v>1195</v>
      </c>
      <c r="P1595" s="81" t="s">
        <v>1194</v>
      </c>
      <c r="Q1595" s="81" t="s">
        <v>2761</v>
      </c>
      <c r="S1595" s="50" t="s">
        <v>2864</v>
      </c>
    </row>
    <row r="1596" spans="1:19" x14ac:dyDescent="0.2">
      <c r="A1596" s="81" t="s">
        <v>2484</v>
      </c>
      <c r="B1596" s="81" t="s">
        <v>1573</v>
      </c>
      <c r="C1596" s="81" t="s">
        <v>2766</v>
      </c>
      <c r="D1596" s="81" t="s">
        <v>1362</v>
      </c>
      <c r="E1596" s="81" t="s">
        <v>1361</v>
      </c>
      <c r="F1596" s="81" t="s">
        <v>1204</v>
      </c>
      <c r="G1596" s="81" t="s">
        <v>1203</v>
      </c>
      <c r="H1596" s="81" t="s">
        <v>1202</v>
      </c>
      <c r="I1596" s="81" t="s">
        <v>1201</v>
      </c>
      <c r="J1596" s="81" t="s">
        <v>2765</v>
      </c>
      <c r="K1596" s="81" t="s">
        <v>2764</v>
      </c>
      <c r="L1596" s="81" t="s">
        <v>1215</v>
      </c>
      <c r="M1596" s="81" t="s">
        <v>2863</v>
      </c>
      <c r="N1596" s="83">
        <f t="shared" si="24"/>
        <v>1999</v>
      </c>
      <c r="O1596" s="81" t="s">
        <v>1195</v>
      </c>
      <c r="P1596" s="81" t="s">
        <v>1194</v>
      </c>
      <c r="Q1596" s="81" t="s">
        <v>2761</v>
      </c>
      <c r="S1596" s="50" t="s">
        <v>2787</v>
      </c>
    </row>
    <row r="1597" spans="1:19" x14ac:dyDescent="0.2">
      <c r="A1597" s="81" t="s">
        <v>2484</v>
      </c>
      <c r="B1597" s="81" t="s">
        <v>1573</v>
      </c>
      <c r="C1597" s="81" t="s">
        <v>2766</v>
      </c>
      <c r="D1597" s="81" t="s">
        <v>1358</v>
      </c>
      <c r="E1597" s="81" t="s">
        <v>1357</v>
      </c>
      <c r="F1597" s="81" t="s">
        <v>1204</v>
      </c>
      <c r="G1597" s="81" t="s">
        <v>1203</v>
      </c>
      <c r="H1597" s="81" t="s">
        <v>1202</v>
      </c>
      <c r="I1597" s="81" t="s">
        <v>1201</v>
      </c>
      <c r="J1597" s="81" t="s">
        <v>2765</v>
      </c>
      <c r="K1597" s="81" t="s">
        <v>2764</v>
      </c>
      <c r="L1597" s="81" t="s">
        <v>1222</v>
      </c>
      <c r="M1597" s="81" t="s">
        <v>2862</v>
      </c>
      <c r="N1597" s="83">
        <f t="shared" si="24"/>
        <v>3499</v>
      </c>
      <c r="O1597" s="81" t="s">
        <v>1195</v>
      </c>
      <c r="P1597" s="81" t="s">
        <v>1194</v>
      </c>
      <c r="Q1597" s="81" t="s">
        <v>2761</v>
      </c>
      <c r="S1597" s="50" t="s">
        <v>2821</v>
      </c>
    </row>
    <row r="1598" spans="1:19" x14ac:dyDescent="0.2">
      <c r="A1598" s="81" t="s">
        <v>2484</v>
      </c>
      <c r="B1598" s="81" t="s">
        <v>1573</v>
      </c>
      <c r="C1598" s="81" t="s">
        <v>2766</v>
      </c>
      <c r="D1598" s="81" t="s">
        <v>1358</v>
      </c>
      <c r="E1598" s="81" t="s">
        <v>1357</v>
      </c>
      <c r="F1598" s="81" t="s">
        <v>1204</v>
      </c>
      <c r="G1598" s="81" t="s">
        <v>1203</v>
      </c>
      <c r="H1598" s="81" t="s">
        <v>1202</v>
      </c>
      <c r="I1598" s="81" t="s">
        <v>1201</v>
      </c>
      <c r="J1598" s="81" t="s">
        <v>2765</v>
      </c>
      <c r="K1598" s="81" t="s">
        <v>2764</v>
      </c>
      <c r="L1598" s="81" t="s">
        <v>1219</v>
      </c>
      <c r="M1598" s="81" t="s">
        <v>2861</v>
      </c>
      <c r="N1598" s="83">
        <f t="shared" si="24"/>
        <v>11999</v>
      </c>
      <c r="O1598" s="81" t="s">
        <v>1195</v>
      </c>
      <c r="P1598" s="81" t="s">
        <v>1194</v>
      </c>
      <c r="Q1598" s="81" t="s">
        <v>2771</v>
      </c>
      <c r="S1598" s="50" t="s">
        <v>2860</v>
      </c>
    </row>
    <row r="1599" spans="1:19" x14ac:dyDescent="0.2">
      <c r="A1599" s="81" t="s">
        <v>2484</v>
      </c>
      <c r="B1599" s="81" t="s">
        <v>1573</v>
      </c>
      <c r="C1599" s="81" t="s">
        <v>2766</v>
      </c>
      <c r="D1599" s="81" t="s">
        <v>1354</v>
      </c>
      <c r="E1599" s="81" t="s">
        <v>1353</v>
      </c>
      <c r="F1599" s="81" t="s">
        <v>1204</v>
      </c>
      <c r="G1599" s="81" t="s">
        <v>1203</v>
      </c>
      <c r="H1599" s="81" t="s">
        <v>1202</v>
      </c>
      <c r="I1599" s="81" t="s">
        <v>1201</v>
      </c>
      <c r="J1599" s="81" t="s">
        <v>2765</v>
      </c>
      <c r="K1599" s="81" t="s">
        <v>2764</v>
      </c>
      <c r="L1599" s="81" t="s">
        <v>1222</v>
      </c>
      <c r="M1599" s="81" t="s">
        <v>2859</v>
      </c>
      <c r="N1599" s="83">
        <f t="shared" si="24"/>
        <v>1310</v>
      </c>
      <c r="O1599" s="81" t="s">
        <v>1195</v>
      </c>
      <c r="P1599" s="81" t="s">
        <v>1194</v>
      </c>
      <c r="Q1599" s="81" t="s">
        <v>2761</v>
      </c>
      <c r="S1599" s="50" t="s">
        <v>2858</v>
      </c>
    </row>
    <row r="1600" spans="1:19" x14ac:dyDescent="0.2">
      <c r="A1600" s="81" t="s">
        <v>2484</v>
      </c>
      <c r="B1600" s="81" t="s">
        <v>1573</v>
      </c>
      <c r="C1600" s="81" t="s">
        <v>2766</v>
      </c>
      <c r="D1600" s="81" t="s">
        <v>1354</v>
      </c>
      <c r="E1600" s="81" t="s">
        <v>1353</v>
      </c>
      <c r="F1600" s="81" t="s">
        <v>1204</v>
      </c>
      <c r="G1600" s="81" t="s">
        <v>1203</v>
      </c>
      <c r="H1600" s="81" t="s">
        <v>1202</v>
      </c>
      <c r="I1600" s="81" t="s">
        <v>1201</v>
      </c>
      <c r="J1600" s="81" t="s">
        <v>2765</v>
      </c>
      <c r="K1600" s="81" t="s">
        <v>2764</v>
      </c>
      <c r="L1600" s="81" t="s">
        <v>1219</v>
      </c>
      <c r="M1600" s="81" t="s">
        <v>2857</v>
      </c>
      <c r="N1600" s="83">
        <f t="shared" si="24"/>
        <v>2450</v>
      </c>
      <c r="O1600" s="81" t="s">
        <v>1195</v>
      </c>
      <c r="P1600" s="81" t="s">
        <v>1194</v>
      </c>
      <c r="Q1600" s="81" t="s">
        <v>2761</v>
      </c>
      <c r="S1600" s="50" t="s">
        <v>2856</v>
      </c>
    </row>
    <row r="1601" spans="1:19" x14ac:dyDescent="0.2">
      <c r="A1601" s="81" t="s">
        <v>2484</v>
      </c>
      <c r="B1601" s="81" t="s">
        <v>1573</v>
      </c>
      <c r="C1601" s="81" t="s">
        <v>2766</v>
      </c>
      <c r="D1601" s="81" t="s">
        <v>1351</v>
      </c>
      <c r="E1601" s="81" t="s">
        <v>1350</v>
      </c>
      <c r="F1601" s="81" t="s">
        <v>1204</v>
      </c>
      <c r="G1601" s="81" t="s">
        <v>1203</v>
      </c>
      <c r="H1601" s="81" t="s">
        <v>1202</v>
      </c>
      <c r="I1601" s="81" t="s">
        <v>1201</v>
      </c>
      <c r="J1601" s="81" t="s">
        <v>2765</v>
      </c>
      <c r="K1601" s="81" t="s">
        <v>2764</v>
      </c>
      <c r="L1601" s="81" t="s">
        <v>1222</v>
      </c>
      <c r="M1601" s="81" t="s">
        <v>2855</v>
      </c>
      <c r="N1601" s="83">
        <f t="shared" si="24"/>
        <v>2322</v>
      </c>
      <c r="O1601" s="81" t="s">
        <v>1195</v>
      </c>
      <c r="P1601" s="81" t="s">
        <v>1194</v>
      </c>
      <c r="Q1601" s="81" t="s">
        <v>2761</v>
      </c>
      <c r="S1601" s="50" t="s">
        <v>2854</v>
      </c>
    </row>
    <row r="1602" spans="1:19" x14ac:dyDescent="0.2">
      <c r="A1602" s="81" t="s">
        <v>2484</v>
      </c>
      <c r="B1602" s="81" t="s">
        <v>1573</v>
      </c>
      <c r="C1602" s="81" t="s">
        <v>2766</v>
      </c>
      <c r="D1602" s="81" t="s">
        <v>1351</v>
      </c>
      <c r="E1602" s="81" t="s">
        <v>1350</v>
      </c>
      <c r="F1602" s="81" t="s">
        <v>1204</v>
      </c>
      <c r="G1602" s="81" t="s">
        <v>1203</v>
      </c>
      <c r="H1602" s="81" t="s">
        <v>1202</v>
      </c>
      <c r="I1602" s="81" t="s">
        <v>1201</v>
      </c>
      <c r="J1602" s="81" t="s">
        <v>2765</v>
      </c>
      <c r="K1602" s="81" t="s">
        <v>2764</v>
      </c>
      <c r="L1602" s="81" t="s">
        <v>1219</v>
      </c>
      <c r="M1602" s="81" t="s">
        <v>2853</v>
      </c>
      <c r="N1602" s="83">
        <f t="shared" si="24"/>
        <v>1300</v>
      </c>
      <c r="O1602" s="81" t="s">
        <v>1195</v>
      </c>
      <c r="P1602" s="81" t="s">
        <v>1194</v>
      </c>
      <c r="Q1602" s="81" t="s">
        <v>2761</v>
      </c>
      <c r="S1602" s="50" t="s">
        <v>2852</v>
      </c>
    </row>
    <row r="1603" spans="1:19" x14ac:dyDescent="0.2">
      <c r="A1603" s="81" t="s">
        <v>2484</v>
      </c>
      <c r="B1603" s="81" t="s">
        <v>1573</v>
      </c>
      <c r="C1603" s="81" t="s">
        <v>2766</v>
      </c>
      <c r="D1603" s="81" t="s">
        <v>1349</v>
      </c>
      <c r="E1603" s="81" t="s">
        <v>1348</v>
      </c>
      <c r="F1603" s="81" t="s">
        <v>1204</v>
      </c>
      <c r="G1603" s="81" t="s">
        <v>1203</v>
      </c>
      <c r="H1603" s="81" t="s">
        <v>1202</v>
      </c>
      <c r="I1603" s="81" t="s">
        <v>1201</v>
      </c>
      <c r="J1603" s="81" t="s">
        <v>2765</v>
      </c>
      <c r="K1603" s="81" t="s">
        <v>2764</v>
      </c>
      <c r="L1603" s="81" t="s">
        <v>1222</v>
      </c>
      <c r="M1603" s="81" t="s">
        <v>2851</v>
      </c>
      <c r="N1603" s="83">
        <f t="shared" si="24"/>
        <v>15499</v>
      </c>
      <c r="O1603" s="81" t="s">
        <v>1195</v>
      </c>
      <c r="P1603" s="81" t="s">
        <v>1194</v>
      </c>
      <c r="Q1603" s="81" t="s">
        <v>2771</v>
      </c>
      <c r="S1603" s="50" t="s">
        <v>2850</v>
      </c>
    </row>
    <row r="1604" spans="1:19" x14ac:dyDescent="0.2">
      <c r="A1604" s="81" t="s">
        <v>2484</v>
      </c>
      <c r="B1604" s="81" t="s">
        <v>1573</v>
      </c>
      <c r="C1604" s="81" t="s">
        <v>2766</v>
      </c>
      <c r="D1604" s="81" t="s">
        <v>1349</v>
      </c>
      <c r="E1604" s="81" t="s">
        <v>1348</v>
      </c>
      <c r="F1604" s="81" t="s">
        <v>1204</v>
      </c>
      <c r="G1604" s="81" t="s">
        <v>1203</v>
      </c>
      <c r="H1604" s="81" t="s">
        <v>1202</v>
      </c>
      <c r="I1604" s="81" t="s">
        <v>1201</v>
      </c>
      <c r="J1604" s="81" t="s">
        <v>2765</v>
      </c>
      <c r="K1604" s="81" t="s">
        <v>2764</v>
      </c>
      <c r="L1604" s="81" t="s">
        <v>1219</v>
      </c>
      <c r="M1604" s="81" t="s">
        <v>2849</v>
      </c>
      <c r="N1604" s="83">
        <f t="shared" si="24"/>
        <v>2999.01</v>
      </c>
      <c r="O1604" s="81" t="s">
        <v>1195</v>
      </c>
      <c r="P1604" s="81" t="s">
        <v>1194</v>
      </c>
      <c r="Q1604" s="81" t="s">
        <v>2761</v>
      </c>
      <c r="S1604" s="50" t="s">
        <v>2848</v>
      </c>
    </row>
    <row r="1605" spans="1:19" x14ac:dyDescent="0.2">
      <c r="A1605" s="81" t="s">
        <v>2484</v>
      </c>
      <c r="B1605" s="81" t="s">
        <v>1573</v>
      </c>
      <c r="C1605" s="81" t="s">
        <v>2766</v>
      </c>
      <c r="D1605" s="81" t="s">
        <v>1344</v>
      </c>
      <c r="E1605" s="81" t="s">
        <v>1343</v>
      </c>
      <c r="F1605" s="81" t="s">
        <v>1204</v>
      </c>
      <c r="G1605" s="81" t="s">
        <v>1203</v>
      </c>
      <c r="H1605" s="81" t="s">
        <v>1202</v>
      </c>
      <c r="I1605" s="81" t="s">
        <v>1201</v>
      </c>
      <c r="J1605" s="81" t="s">
        <v>2765</v>
      </c>
      <c r="K1605" s="81" t="s">
        <v>2764</v>
      </c>
      <c r="L1605" s="81" t="s">
        <v>1222</v>
      </c>
      <c r="M1605" s="81" t="s">
        <v>2847</v>
      </c>
      <c r="N1605" s="83">
        <f t="shared" si="24"/>
        <v>1499</v>
      </c>
      <c r="O1605" s="81" t="s">
        <v>1195</v>
      </c>
      <c r="P1605" s="81" t="s">
        <v>1194</v>
      </c>
      <c r="Q1605" s="81" t="s">
        <v>2761</v>
      </c>
      <c r="S1605" s="50" t="s">
        <v>2846</v>
      </c>
    </row>
    <row r="1606" spans="1:19" x14ac:dyDescent="0.2">
      <c r="A1606" s="81" t="s">
        <v>2484</v>
      </c>
      <c r="B1606" s="81" t="s">
        <v>1573</v>
      </c>
      <c r="C1606" s="81" t="s">
        <v>2766</v>
      </c>
      <c r="D1606" s="81" t="s">
        <v>1344</v>
      </c>
      <c r="E1606" s="81" t="s">
        <v>1343</v>
      </c>
      <c r="F1606" s="81" t="s">
        <v>1204</v>
      </c>
      <c r="G1606" s="81" t="s">
        <v>1203</v>
      </c>
      <c r="H1606" s="81" t="s">
        <v>1202</v>
      </c>
      <c r="I1606" s="81" t="s">
        <v>1201</v>
      </c>
      <c r="J1606" s="81" t="s">
        <v>2765</v>
      </c>
      <c r="K1606" s="81" t="s">
        <v>2764</v>
      </c>
      <c r="L1606" s="81" t="s">
        <v>1219</v>
      </c>
      <c r="M1606" s="81" t="s">
        <v>2845</v>
      </c>
      <c r="N1606" s="83">
        <f t="shared" si="24"/>
        <v>12999</v>
      </c>
      <c r="O1606" s="81" t="s">
        <v>1195</v>
      </c>
      <c r="P1606" s="81" t="s">
        <v>1194</v>
      </c>
      <c r="Q1606" s="81" t="s">
        <v>2771</v>
      </c>
      <c r="S1606" s="50" t="s">
        <v>2844</v>
      </c>
    </row>
    <row r="1607" spans="1:19" x14ac:dyDescent="0.2">
      <c r="A1607" s="81" t="s">
        <v>2484</v>
      </c>
      <c r="B1607" s="81" t="s">
        <v>1573</v>
      </c>
      <c r="C1607" s="81" t="s">
        <v>2766</v>
      </c>
      <c r="D1607" s="81" t="s">
        <v>1339</v>
      </c>
      <c r="E1607" s="81" t="s">
        <v>1338</v>
      </c>
      <c r="F1607" s="81" t="s">
        <v>1204</v>
      </c>
      <c r="G1607" s="81" t="s">
        <v>1203</v>
      </c>
      <c r="H1607" s="81" t="s">
        <v>1202</v>
      </c>
      <c r="I1607" s="81" t="s">
        <v>1201</v>
      </c>
      <c r="J1607" s="81" t="s">
        <v>2765</v>
      </c>
      <c r="K1607" s="81" t="s">
        <v>2764</v>
      </c>
      <c r="L1607" s="81" t="s">
        <v>1222</v>
      </c>
      <c r="M1607" s="81" t="s">
        <v>2843</v>
      </c>
      <c r="N1607" s="83">
        <f t="shared" si="24"/>
        <v>1350</v>
      </c>
      <c r="O1607" s="81" t="s">
        <v>1195</v>
      </c>
      <c r="P1607" s="81" t="s">
        <v>1194</v>
      </c>
      <c r="Q1607" s="81" t="s">
        <v>2761</v>
      </c>
      <c r="S1607" s="50" t="s">
        <v>2842</v>
      </c>
    </row>
    <row r="1608" spans="1:19" x14ac:dyDescent="0.2">
      <c r="A1608" s="81" t="s">
        <v>2484</v>
      </c>
      <c r="B1608" s="81" t="s">
        <v>1573</v>
      </c>
      <c r="C1608" s="81" t="s">
        <v>2766</v>
      </c>
      <c r="D1608" s="81" t="s">
        <v>1339</v>
      </c>
      <c r="E1608" s="81" t="s">
        <v>1338</v>
      </c>
      <c r="F1608" s="81" t="s">
        <v>1204</v>
      </c>
      <c r="G1608" s="81" t="s">
        <v>1203</v>
      </c>
      <c r="H1608" s="81" t="s">
        <v>1202</v>
      </c>
      <c r="I1608" s="81" t="s">
        <v>1201</v>
      </c>
      <c r="J1608" s="81" t="s">
        <v>2765</v>
      </c>
      <c r="K1608" s="81" t="s">
        <v>2764</v>
      </c>
      <c r="L1608" s="81" t="s">
        <v>1219</v>
      </c>
      <c r="M1608" s="81" t="s">
        <v>2841</v>
      </c>
      <c r="N1608" s="83">
        <f t="shared" si="24"/>
        <v>2599</v>
      </c>
      <c r="O1608" s="81" t="s">
        <v>1195</v>
      </c>
      <c r="P1608" s="81" t="s">
        <v>1194</v>
      </c>
      <c r="Q1608" s="81" t="s">
        <v>2761</v>
      </c>
      <c r="S1608" s="50" t="s">
        <v>2840</v>
      </c>
    </row>
    <row r="1609" spans="1:19" x14ac:dyDescent="0.2">
      <c r="A1609" s="81" t="s">
        <v>2484</v>
      </c>
      <c r="B1609" s="81" t="s">
        <v>1573</v>
      </c>
      <c r="C1609" s="81" t="s">
        <v>2766</v>
      </c>
      <c r="D1609" s="81" t="s">
        <v>1333</v>
      </c>
      <c r="E1609" s="81" t="s">
        <v>1332</v>
      </c>
      <c r="F1609" s="81" t="s">
        <v>1204</v>
      </c>
      <c r="G1609" s="81" t="s">
        <v>1203</v>
      </c>
      <c r="H1609" s="81" t="s">
        <v>1202</v>
      </c>
      <c r="I1609" s="81" t="s">
        <v>1201</v>
      </c>
      <c r="J1609" s="81" t="s">
        <v>2765</v>
      </c>
      <c r="K1609" s="81" t="s">
        <v>2764</v>
      </c>
      <c r="L1609" s="81" t="s">
        <v>1222</v>
      </c>
      <c r="M1609" s="81" t="s">
        <v>2839</v>
      </c>
      <c r="N1609" s="83">
        <f t="shared" ref="N1609:N1646" si="25">VALUE(S1609)</f>
        <v>1390</v>
      </c>
      <c r="O1609" s="81" t="s">
        <v>1195</v>
      </c>
      <c r="P1609" s="81" t="s">
        <v>1194</v>
      </c>
      <c r="Q1609" s="81" t="s">
        <v>2761</v>
      </c>
      <c r="S1609" s="50" t="s">
        <v>2838</v>
      </c>
    </row>
    <row r="1610" spans="1:19" x14ac:dyDescent="0.2">
      <c r="A1610" s="81" t="s">
        <v>2484</v>
      </c>
      <c r="B1610" s="81" t="s">
        <v>1573</v>
      </c>
      <c r="C1610" s="81" t="s">
        <v>2766</v>
      </c>
      <c r="D1610" s="81" t="s">
        <v>1333</v>
      </c>
      <c r="E1610" s="81" t="s">
        <v>1332</v>
      </c>
      <c r="F1610" s="81" t="s">
        <v>1204</v>
      </c>
      <c r="G1610" s="81" t="s">
        <v>1203</v>
      </c>
      <c r="H1610" s="81" t="s">
        <v>1202</v>
      </c>
      <c r="I1610" s="81" t="s">
        <v>1201</v>
      </c>
      <c r="J1610" s="81" t="s">
        <v>2765</v>
      </c>
      <c r="K1610" s="81" t="s">
        <v>2764</v>
      </c>
      <c r="L1610" s="81" t="s">
        <v>1219</v>
      </c>
      <c r="M1610" s="81" t="s">
        <v>2837</v>
      </c>
      <c r="N1610" s="83">
        <f t="shared" si="25"/>
        <v>3000</v>
      </c>
      <c r="O1610" s="81" t="s">
        <v>1195</v>
      </c>
      <c r="P1610" s="81" t="s">
        <v>1194</v>
      </c>
      <c r="Q1610" s="81" t="s">
        <v>2761</v>
      </c>
      <c r="S1610" s="50" t="s">
        <v>2836</v>
      </c>
    </row>
    <row r="1611" spans="1:19" x14ac:dyDescent="0.2">
      <c r="A1611" s="81" t="s">
        <v>2484</v>
      </c>
      <c r="B1611" s="81" t="s">
        <v>1573</v>
      </c>
      <c r="C1611" s="81" t="s">
        <v>2766</v>
      </c>
      <c r="D1611" s="81" t="s">
        <v>1327</v>
      </c>
      <c r="E1611" s="81" t="s">
        <v>1326</v>
      </c>
      <c r="F1611" s="81" t="s">
        <v>1204</v>
      </c>
      <c r="G1611" s="81" t="s">
        <v>1203</v>
      </c>
      <c r="H1611" s="81" t="s">
        <v>1202</v>
      </c>
      <c r="I1611" s="81" t="s">
        <v>1201</v>
      </c>
      <c r="J1611" s="81" t="s">
        <v>2765</v>
      </c>
      <c r="K1611" s="81" t="s">
        <v>2764</v>
      </c>
      <c r="L1611" s="81" t="s">
        <v>1222</v>
      </c>
      <c r="M1611" s="81" t="s">
        <v>2835</v>
      </c>
      <c r="N1611" s="83">
        <f t="shared" si="25"/>
        <v>1349</v>
      </c>
      <c r="O1611" s="81" t="s">
        <v>1195</v>
      </c>
      <c r="P1611" s="81" t="s">
        <v>1194</v>
      </c>
      <c r="Q1611" s="81" t="s">
        <v>2761</v>
      </c>
      <c r="S1611" s="50" t="s">
        <v>2834</v>
      </c>
    </row>
    <row r="1612" spans="1:19" x14ac:dyDescent="0.2">
      <c r="A1612" s="81" t="s">
        <v>2484</v>
      </c>
      <c r="B1612" s="81" t="s">
        <v>1573</v>
      </c>
      <c r="C1612" s="81" t="s">
        <v>2766</v>
      </c>
      <c r="D1612" s="81" t="s">
        <v>1327</v>
      </c>
      <c r="E1612" s="81" t="s">
        <v>1326</v>
      </c>
      <c r="F1612" s="81" t="s">
        <v>1204</v>
      </c>
      <c r="G1612" s="81" t="s">
        <v>1203</v>
      </c>
      <c r="H1612" s="81" t="s">
        <v>1202</v>
      </c>
      <c r="I1612" s="81" t="s">
        <v>1201</v>
      </c>
      <c r="J1612" s="81" t="s">
        <v>2765</v>
      </c>
      <c r="K1612" s="81" t="s">
        <v>2764</v>
      </c>
      <c r="L1612" s="81" t="s">
        <v>1219</v>
      </c>
      <c r="M1612" s="81" t="s">
        <v>2833</v>
      </c>
      <c r="N1612" s="83">
        <f t="shared" si="25"/>
        <v>1799</v>
      </c>
      <c r="O1612" s="81" t="s">
        <v>1195</v>
      </c>
      <c r="P1612" s="81" t="s">
        <v>1194</v>
      </c>
      <c r="Q1612" s="81" t="s">
        <v>2761</v>
      </c>
      <c r="S1612" s="50" t="s">
        <v>2832</v>
      </c>
    </row>
    <row r="1613" spans="1:19" x14ac:dyDescent="0.2">
      <c r="A1613" s="81" t="s">
        <v>2484</v>
      </c>
      <c r="B1613" s="81" t="s">
        <v>1573</v>
      </c>
      <c r="C1613" s="81" t="s">
        <v>2766</v>
      </c>
      <c r="D1613" s="81" t="s">
        <v>1313</v>
      </c>
      <c r="E1613" s="81" t="s">
        <v>1312</v>
      </c>
      <c r="F1613" s="81" t="s">
        <v>1204</v>
      </c>
      <c r="G1613" s="81" t="s">
        <v>1203</v>
      </c>
      <c r="H1613" s="81" t="s">
        <v>1202</v>
      </c>
      <c r="I1613" s="81" t="s">
        <v>1201</v>
      </c>
      <c r="J1613" s="81" t="s">
        <v>2765</v>
      </c>
      <c r="K1613" s="81" t="s">
        <v>2764</v>
      </c>
      <c r="L1613" s="81" t="s">
        <v>1222</v>
      </c>
      <c r="M1613" s="81" t="s">
        <v>2831</v>
      </c>
      <c r="N1613" s="83">
        <f t="shared" si="25"/>
        <v>2199</v>
      </c>
      <c r="O1613" s="81" t="s">
        <v>1195</v>
      </c>
      <c r="P1613" s="81" t="s">
        <v>1194</v>
      </c>
      <c r="Q1613" s="81" t="s">
        <v>2761</v>
      </c>
      <c r="S1613" s="50" t="s">
        <v>2830</v>
      </c>
    </row>
    <row r="1614" spans="1:19" x14ac:dyDescent="0.2">
      <c r="A1614" s="81" t="s">
        <v>2484</v>
      </c>
      <c r="B1614" s="81" t="s">
        <v>1573</v>
      </c>
      <c r="C1614" s="81" t="s">
        <v>2766</v>
      </c>
      <c r="D1614" s="81" t="s">
        <v>1313</v>
      </c>
      <c r="E1614" s="81" t="s">
        <v>1312</v>
      </c>
      <c r="F1614" s="81" t="s">
        <v>1204</v>
      </c>
      <c r="G1614" s="81" t="s">
        <v>1203</v>
      </c>
      <c r="H1614" s="81" t="s">
        <v>1202</v>
      </c>
      <c r="I1614" s="81" t="s">
        <v>1201</v>
      </c>
      <c r="J1614" s="81" t="s">
        <v>2765</v>
      </c>
      <c r="K1614" s="81" t="s">
        <v>2764</v>
      </c>
      <c r="L1614" s="81" t="s">
        <v>1219</v>
      </c>
      <c r="M1614" s="81" t="s">
        <v>2829</v>
      </c>
      <c r="N1614" s="83">
        <f t="shared" si="25"/>
        <v>1433</v>
      </c>
      <c r="O1614" s="81" t="s">
        <v>1195</v>
      </c>
      <c r="P1614" s="81" t="s">
        <v>1194</v>
      </c>
      <c r="Q1614" s="81" t="s">
        <v>2761</v>
      </c>
      <c r="S1614" s="50" t="s">
        <v>2828</v>
      </c>
    </row>
    <row r="1615" spans="1:19" x14ac:dyDescent="0.2">
      <c r="A1615" s="81" t="s">
        <v>2484</v>
      </c>
      <c r="B1615" s="81" t="s">
        <v>1573</v>
      </c>
      <c r="C1615" s="81" t="s">
        <v>2766</v>
      </c>
      <c r="D1615" s="81" t="s">
        <v>1313</v>
      </c>
      <c r="E1615" s="81" t="s">
        <v>1312</v>
      </c>
      <c r="F1615" s="81" t="s">
        <v>1204</v>
      </c>
      <c r="G1615" s="81" t="s">
        <v>1203</v>
      </c>
      <c r="H1615" s="81" t="s">
        <v>1202</v>
      </c>
      <c r="I1615" s="81" t="s">
        <v>1201</v>
      </c>
      <c r="J1615" s="81" t="s">
        <v>2765</v>
      </c>
      <c r="K1615" s="81" t="s">
        <v>2764</v>
      </c>
      <c r="L1615" s="81" t="s">
        <v>1217</v>
      </c>
      <c r="M1615" s="81" t="s">
        <v>2827</v>
      </c>
      <c r="N1615" s="83">
        <f t="shared" si="25"/>
        <v>2799</v>
      </c>
      <c r="O1615" s="81" t="s">
        <v>1195</v>
      </c>
      <c r="P1615" s="81" t="s">
        <v>1194</v>
      </c>
      <c r="Q1615" s="81" t="s">
        <v>2761</v>
      </c>
      <c r="S1615" s="50" t="s">
        <v>2762</v>
      </c>
    </row>
    <row r="1616" spans="1:19" x14ac:dyDescent="0.2">
      <c r="A1616" s="81" t="s">
        <v>2484</v>
      </c>
      <c r="B1616" s="81" t="s">
        <v>1573</v>
      </c>
      <c r="C1616" s="81" t="s">
        <v>2766</v>
      </c>
      <c r="D1616" s="81" t="s">
        <v>1313</v>
      </c>
      <c r="E1616" s="81" t="s">
        <v>1312</v>
      </c>
      <c r="F1616" s="81" t="s">
        <v>1204</v>
      </c>
      <c r="G1616" s="81" t="s">
        <v>1203</v>
      </c>
      <c r="H1616" s="81" t="s">
        <v>1202</v>
      </c>
      <c r="I1616" s="81" t="s">
        <v>1201</v>
      </c>
      <c r="J1616" s="81" t="s">
        <v>2765</v>
      </c>
      <c r="K1616" s="81" t="s">
        <v>2764</v>
      </c>
      <c r="L1616" s="81" t="s">
        <v>1215</v>
      </c>
      <c r="M1616" s="81" t="s">
        <v>2826</v>
      </c>
      <c r="N1616" s="83">
        <f t="shared" si="25"/>
        <v>12800</v>
      </c>
      <c r="O1616" s="81" t="s">
        <v>1195</v>
      </c>
      <c r="P1616" s="81" t="s">
        <v>1194</v>
      </c>
      <c r="Q1616" s="81" t="s">
        <v>2771</v>
      </c>
      <c r="S1616" s="50" t="s">
        <v>2825</v>
      </c>
    </row>
    <row r="1617" spans="1:19" x14ac:dyDescent="0.2">
      <c r="A1617" s="81" t="s">
        <v>2484</v>
      </c>
      <c r="B1617" s="81" t="s">
        <v>1573</v>
      </c>
      <c r="C1617" s="81" t="s">
        <v>2766</v>
      </c>
      <c r="D1617" s="81" t="s">
        <v>1304</v>
      </c>
      <c r="E1617" s="81" t="s">
        <v>1303</v>
      </c>
      <c r="F1617" s="81" t="s">
        <v>1204</v>
      </c>
      <c r="G1617" s="81" t="s">
        <v>1203</v>
      </c>
      <c r="H1617" s="81" t="s">
        <v>1202</v>
      </c>
      <c r="I1617" s="81" t="s">
        <v>1201</v>
      </c>
      <c r="J1617" s="81" t="s">
        <v>2765</v>
      </c>
      <c r="K1617" s="81" t="s">
        <v>2764</v>
      </c>
      <c r="L1617" s="81" t="s">
        <v>1222</v>
      </c>
      <c r="M1617" s="81" t="s">
        <v>2824</v>
      </c>
      <c r="N1617" s="83">
        <f t="shared" si="25"/>
        <v>2100</v>
      </c>
      <c r="O1617" s="81" t="s">
        <v>1195</v>
      </c>
      <c r="P1617" s="81" t="s">
        <v>1194</v>
      </c>
      <c r="Q1617" s="81" t="s">
        <v>2761</v>
      </c>
      <c r="S1617" s="50" t="s">
        <v>2823</v>
      </c>
    </row>
    <row r="1618" spans="1:19" x14ac:dyDescent="0.2">
      <c r="A1618" s="81" t="s">
        <v>2484</v>
      </c>
      <c r="B1618" s="81" t="s">
        <v>1573</v>
      </c>
      <c r="C1618" s="81" t="s">
        <v>2766</v>
      </c>
      <c r="D1618" s="81" t="s">
        <v>1304</v>
      </c>
      <c r="E1618" s="81" t="s">
        <v>1303</v>
      </c>
      <c r="F1618" s="81" t="s">
        <v>1204</v>
      </c>
      <c r="G1618" s="81" t="s">
        <v>1203</v>
      </c>
      <c r="H1618" s="81" t="s">
        <v>1202</v>
      </c>
      <c r="I1618" s="81" t="s">
        <v>1201</v>
      </c>
      <c r="J1618" s="81" t="s">
        <v>2765</v>
      </c>
      <c r="K1618" s="81" t="s">
        <v>2764</v>
      </c>
      <c r="L1618" s="81" t="s">
        <v>1219</v>
      </c>
      <c r="M1618" s="81" t="s">
        <v>2822</v>
      </c>
      <c r="N1618" s="83">
        <f t="shared" si="25"/>
        <v>3499</v>
      </c>
      <c r="O1618" s="81" t="s">
        <v>1195</v>
      </c>
      <c r="P1618" s="81" t="s">
        <v>1194</v>
      </c>
      <c r="Q1618" s="81" t="s">
        <v>2761</v>
      </c>
      <c r="S1618" s="50" t="s">
        <v>2821</v>
      </c>
    </row>
    <row r="1619" spans="1:19" x14ac:dyDescent="0.2">
      <c r="A1619" s="81" t="s">
        <v>2484</v>
      </c>
      <c r="B1619" s="81" t="s">
        <v>1573</v>
      </c>
      <c r="C1619" s="81" t="s">
        <v>2766</v>
      </c>
      <c r="D1619" s="81" t="s">
        <v>1304</v>
      </c>
      <c r="E1619" s="81" t="s">
        <v>1303</v>
      </c>
      <c r="F1619" s="81" t="s">
        <v>1204</v>
      </c>
      <c r="G1619" s="81" t="s">
        <v>1203</v>
      </c>
      <c r="H1619" s="81" t="s">
        <v>1202</v>
      </c>
      <c r="I1619" s="81" t="s">
        <v>1201</v>
      </c>
      <c r="J1619" s="81" t="s">
        <v>2765</v>
      </c>
      <c r="K1619" s="81" t="s">
        <v>2764</v>
      </c>
      <c r="L1619" s="81" t="s">
        <v>1217</v>
      </c>
      <c r="M1619" s="81" t="s">
        <v>2820</v>
      </c>
      <c r="N1619" s="83">
        <f t="shared" si="25"/>
        <v>13999</v>
      </c>
      <c r="O1619" s="81" t="s">
        <v>1195</v>
      </c>
      <c r="P1619" s="81" t="s">
        <v>1194</v>
      </c>
      <c r="Q1619" s="81" t="s">
        <v>2771</v>
      </c>
      <c r="S1619" s="50" t="s">
        <v>2791</v>
      </c>
    </row>
    <row r="1620" spans="1:19" x14ac:dyDescent="0.2">
      <c r="A1620" s="81" t="s">
        <v>2484</v>
      </c>
      <c r="B1620" s="81" t="s">
        <v>1573</v>
      </c>
      <c r="C1620" s="81" t="s">
        <v>2766</v>
      </c>
      <c r="D1620" s="81" t="s">
        <v>1304</v>
      </c>
      <c r="E1620" s="81" t="s">
        <v>1303</v>
      </c>
      <c r="F1620" s="81" t="s">
        <v>1204</v>
      </c>
      <c r="G1620" s="81" t="s">
        <v>1203</v>
      </c>
      <c r="H1620" s="81" t="s">
        <v>1202</v>
      </c>
      <c r="I1620" s="81" t="s">
        <v>1201</v>
      </c>
      <c r="J1620" s="81" t="s">
        <v>2765</v>
      </c>
      <c r="K1620" s="81" t="s">
        <v>2764</v>
      </c>
      <c r="L1620" s="81" t="s">
        <v>1215</v>
      </c>
      <c r="M1620" s="81" t="s">
        <v>2819</v>
      </c>
      <c r="N1620" s="83">
        <f t="shared" si="25"/>
        <v>1450</v>
      </c>
      <c r="O1620" s="81" t="s">
        <v>1195</v>
      </c>
      <c r="P1620" s="81" t="s">
        <v>1194</v>
      </c>
      <c r="Q1620" s="81" t="s">
        <v>2761</v>
      </c>
      <c r="S1620" s="50" t="s">
        <v>2807</v>
      </c>
    </row>
    <row r="1621" spans="1:19" x14ac:dyDescent="0.2">
      <c r="A1621" s="81" t="s">
        <v>2484</v>
      </c>
      <c r="B1621" s="81" t="s">
        <v>1573</v>
      </c>
      <c r="C1621" s="81" t="s">
        <v>2766</v>
      </c>
      <c r="D1621" s="81" t="s">
        <v>1295</v>
      </c>
      <c r="E1621" s="81" t="s">
        <v>1294</v>
      </c>
      <c r="F1621" s="81" t="s">
        <v>1204</v>
      </c>
      <c r="G1621" s="81" t="s">
        <v>1203</v>
      </c>
      <c r="H1621" s="81" t="s">
        <v>1202</v>
      </c>
      <c r="I1621" s="81" t="s">
        <v>1201</v>
      </c>
      <c r="J1621" s="81" t="s">
        <v>2765</v>
      </c>
      <c r="K1621" s="81" t="s">
        <v>2764</v>
      </c>
      <c r="L1621" s="81" t="s">
        <v>1222</v>
      </c>
      <c r="M1621" s="81" t="s">
        <v>2818</v>
      </c>
      <c r="N1621" s="83">
        <f t="shared" si="25"/>
        <v>18742.48</v>
      </c>
      <c r="O1621" s="81" t="s">
        <v>1195</v>
      </c>
      <c r="P1621" s="81" t="s">
        <v>1194</v>
      </c>
      <c r="Q1621" s="81" t="s">
        <v>2771</v>
      </c>
      <c r="S1621" s="50" t="s">
        <v>2817</v>
      </c>
    </row>
    <row r="1622" spans="1:19" x14ac:dyDescent="0.2">
      <c r="A1622" s="81" t="s">
        <v>2484</v>
      </c>
      <c r="B1622" s="81" t="s">
        <v>1573</v>
      </c>
      <c r="C1622" s="81" t="s">
        <v>2766</v>
      </c>
      <c r="D1622" s="81" t="s">
        <v>1295</v>
      </c>
      <c r="E1622" s="81" t="s">
        <v>1294</v>
      </c>
      <c r="F1622" s="81" t="s">
        <v>1204</v>
      </c>
      <c r="G1622" s="81" t="s">
        <v>1203</v>
      </c>
      <c r="H1622" s="81" t="s">
        <v>1202</v>
      </c>
      <c r="I1622" s="81" t="s">
        <v>1201</v>
      </c>
      <c r="J1622" s="81" t="s">
        <v>2765</v>
      </c>
      <c r="K1622" s="81" t="s">
        <v>2764</v>
      </c>
      <c r="L1622" s="81" t="s">
        <v>1219</v>
      </c>
      <c r="M1622" s="81" t="s">
        <v>2816</v>
      </c>
      <c r="N1622" s="83">
        <f t="shared" si="25"/>
        <v>18999</v>
      </c>
      <c r="O1622" s="81" t="s">
        <v>1195</v>
      </c>
      <c r="P1622" s="81" t="s">
        <v>1194</v>
      </c>
      <c r="Q1622" s="81" t="s">
        <v>2771</v>
      </c>
      <c r="S1622" s="50" t="s">
        <v>2815</v>
      </c>
    </row>
    <row r="1623" spans="1:19" x14ac:dyDescent="0.2">
      <c r="A1623" s="81" t="s">
        <v>2484</v>
      </c>
      <c r="B1623" s="81" t="s">
        <v>1573</v>
      </c>
      <c r="C1623" s="81" t="s">
        <v>2766</v>
      </c>
      <c r="D1623" s="81" t="s">
        <v>1295</v>
      </c>
      <c r="E1623" s="81" t="s">
        <v>1294</v>
      </c>
      <c r="F1623" s="81" t="s">
        <v>1204</v>
      </c>
      <c r="G1623" s="81" t="s">
        <v>1203</v>
      </c>
      <c r="H1623" s="81" t="s">
        <v>1202</v>
      </c>
      <c r="I1623" s="81" t="s">
        <v>1201</v>
      </c>
      <c r="J1623" s="81" t="s">
        <v>2765</v>
      </c>
      <c r="K1623" s="81" t="s">
        <v>2764</v>
      </c>
      <c r="L1623" s="81" t="s">
        <v>1217</v>
      </c>
      <c r="M1623" s="81" t="s">
        <v>2814</v>
      </c>
      <c r="N1623" s="83">
        <f t="shared" si="25"/>
        <v>1387.41</v>
      </c>
      <c r="O1623" s="81" t="s">
        <v>1195</v>
      </c>
      <c r="P1623" s="81" t="s">
        <v>1194</v>
      </c>
      <c r="Q1623" s="81" t="s">
        <v>2761</v>
      </c>
      <c r="S1623" s="50" t="s">
        <v>2813</v>
      </c>
    </row>
    <row r="1624" spans="1:19" x14ac:dyDescent="0.2">
      <c r="A1624" s="81" t="s">
        <v>2484</v>
      </c>
      <c r="B1624" s="81" t="s">
        <v>1573</v>
      </c>
      <c r="C1624" s="81" t="s">
        <v>2766</v>
      </c>
      <c r="D1624" s="81" t="s">
        <v>1295</v>
      </c>
      <c r="E1624" s="81" t="s">
        <v>1294</v>
      </c>
      <c r="F1624" s="81" t="s">
        <v>1204</v>
      </c>
      <c r="G1624" s="81" t="s">
        <v>1203</v>
      </c>
      <c r="H1624" s="81" t="s">
        <v>1202</v>
      </c>
      <c r="I1624" s="81" t="s">
        <v>1201</v>
      </c>
      <c r="J1624" s="81" t="s">
        <v>2765</v>
      </c>
      <c r="K1624" s="81" t="s">
        <v>2764</v>
      </c>
      <c r="L1624" s="81" t="s">
        <v>1215</v>
      </c>
      <c r="M1624" s="81" t="s">
        <v>2812</v>
      </c>
      <c r="N1624" s="83">
        <f t="shared" si="25"/>
        <v>2506.79</v>
      </c>
      <c r="O1624" s="81" t="s">
        <v>1195</v>
      </c>
      <c r="P1624" s="81" t="s">
        <v>1194</v>
      </c>
      <c r="Q1624" s="81" t="s">
        <v>2761</v>
      </c>
      <c r="S1624" s="50" t="s">
        <v>2811</v>
      </c>
    </row>
    <row r="1625" spans="1:19" x14ac:dyDescent="0.2">
      <c r="A1625" s="81" t="s">
        <v>2484</v>
      </c>
      <c r="B1625" s="81" t="s">
        <v>1573</v>
      </c>
      <c r="C1625" s="81" t="s">
        <v>2766</v>
      </c>
      <c r="D1625" s="81" t="s">
        <v>1283</v>
      </c>
      <c r="E1625" s="81" t="s">
        <v>1282</v>
      </c>
      <c r="F1625" s="81" t="s">
        <v>1204</v>
      </c>
      <c r="G1625" s="81" t="s">
        <v>1203</v>
      </c>
      <c r="H1625" s="81" t="s">
        <v>1202</v>
      </c>
      <c r="I1625" s="81" t="s">
        <v>1201</v>
      </c>
      <c r="J1625" s="81" t="s">
        <v>2765</v>
      </c>
      <c r="K1625" s="81" t="s">
        <v>2764</v>
      </c>
      <c r="L1625" s="81" t="s">
        <v>1222</v>
      </c>
      <c r="M1625" s="81" t="s">
        <v>2810</v>
      </c>
      <c r="N1625" s="83">
        <f t="shared" si="25"/>
        <v>18499</v>
      </c>
      <c r="O1625" s="81" t="s">
        <v>1195</v>
      </c>
      <c r="P1625" s="81" t="s">
        <v>1194</v>
      </c>
      <c r="Q1625" s="81" t="s">
        <v>2771</v>
      </c>
      <c r="S1625" s="50" t="s">
        <v>2809</v>
      </c>
    </row>
    <row r="1626" spans="1:19" x14ac:dyDescent="0.2">
      <c r="A1626" s="81" t="s">
        <v>2484</v>
      </c>
      <c r="B1626" s="81" t="s">
        <v>1573</v>
      </c>
      <c r="C1626" s="81" t="s">
        <v>2766</v>
      </c>
      <c r="D1626" s="81" t="s">
        <v>1283</v>
      </c>
      <c r="E1626" s="81" t="s">
        <v>1282</v>
      </c>
      <c r="F1626" s="81" t="s">
        <v>1204</v>
      </c>
      <c r="G1626" s="81" t="s">
        <v>1203</v>
      </c>
      <c r="H1626" s="81" t="s">
        <v>1202</v>
      </c>
      <c r="I1626" s="81" t="s">
        <v>1201</v>
      </c>
      <c r="J1626" s="81" t="s">
        <v>2765</v>
      </c>
      <c r="K1626" s="81" t="s">
        <v>2764</v>
      </c>
      <c r="L1626" s="81" t="s">
        <v>1219</v>
      </c>
      <c r="M1626" s="81" t="s">
        <v>2808</v>
      </c>
      <c r="N1626" s="83">
        <f t="shared" si="25"/>
        <v>1450</v>
      </c>
      <c r="O1626" s="81" t="s">
        <v>1195</v>
      </c>
      <c r="P1626" s="81" t="s">
        <v>1194</v>
      </c>
      <c r="Q1626" s="81" t="s">
        <v>2761</v>
      </c>
      <c r="S1626" s="50" t="s">
        <v>2807</v>
      </c>
    </row>
    <row r="1627" spans="1:19" x14ac:dyDescent="0.2">
      <c r="A1627" s="81" t="s">
        <v>2484</v>
      </c>
      <c r="B1627" s="81" t="s">
        <v>1573</v>
      </c>
      <c r="C1627" s="81" t="s">
        <v>2766</v>
      </c>
      <c r="D1627" s="81" t="s">
        <v>1283</v>
      </c>
      <c r="E1627" s="81" t="s">
        <v>1282</v>
      </c>
      <c r="F1627" s="81" t="s">
        <v>1204</v>
      </c>
      <c r="G1627" s="81" t="s">
        <v>1203</v>
      </c>
      <c r="H1627" s="81" t="s">
        <v>1202</v>
      </c>
      <c r="I1627" s="81" t="s">
        <v>1201</v>
      </c>
      <c r="J1627" s="81" t="s">
        <v>2765</v>
      </c>
      <c r="K1627" s="81" t="s">
        <v>2764</v>
      </c>
      <c r="L1627" s="81" t="s">
        <v>1217</v>
      </c>
      <c r="M1627" s="81" t="s">
        <v>2806</v>
      </c>
      <c r="N1627" s="83">
        <f t="shared" si="25"/>
        <v>2250</v>
      </c>
      <c r="O1627" s="81" t="s">
        <v>1195</v>
      </c>
      <c r="P1627" s="81" t="s">
        <v>1194</v>
      </c>
      <c r="Q1627" s="81" t="s">
        <v>2761</v>
      </c>
      <c r="S1627" s="50" t="s">
        <v>2805</v>
      </c>
    </row>
    <row r="1628" spans="1:19" x14ac:dyDescent="0.2">
      <c r="A1628" s="81" t="s">
        <v>2484</v>
      </c>
      <c r="B1628" s="81" t="s">
        <v>1573</v>
      </c>
      <c r="C1628" s="81" t="s">
        <v>2766</v>
      </c>
      <c r="D1628" s="81" t="s">
        <v>1283</v>
      </c>
      <c r="E1628" s="81" t="s">
        <v>1282</v>
      </c>
      <c r="F1628" s="81" t="s">
        <v>1204</v>
      </c>
      <c r="G1628" s="81" t="s">
        <v>1203</v>
      </c>
      <c r="H1628" s="81" t="s">
        <v>1202</v>
      </c>
      <c r="I1628" s="81" t="s">
        <v>1201</v>
      </c>
      <c r="J1628" s="81" t="s">
        <v>2765</v>
      </c>
      <c r="K1628" s="81" t="s">
        <v>2764</v>
      </c>
      <c r="L1628" s="81" t="s">
        <v>1215</v>
      </c>
      <c r="M1628" s="81" t="s">
        <v>2804</v>
      </c>
      <c r="N1628" s="83">
        <f t="shared" si="25"/>
        <v>13400</v>
      </c>
      <c r="O1628" s="81" t="s">
        <v>1195</v>
      </c>
      <c r="P1628" s="81" t="s">
        <v>1194</v>
      </c>
      <c r="Q1628" s="81" t="s">
        <v>2771</v>
      </c>
      <c r="S1628" s="50" t="s">
        <v>2803</v>
      </c>
    </row>
    <row r="1629" spans="1:19" x14ac:dyDescent="0.2">
      <c r="A1629" s="81" t="s">
        <v>2484</v>
      </c>
      <c r="B1629" s="81" t="s">
        <v>1573</v>
      </c>
      <c r="C1629" s="81" t="s">
        <v>2766</v>
      </c>
      <c r="D1629" s="81" t="s">
        <v>1270</v>
      </c>
      <c r="E1629" s="81" t="s">
        <v>1269</v>
      </c>
      <c r="F1629" s="81" t="s">
        <v>1204</v>
      </c>
      <c r="G1629" s="81" t="s">
        <v>1203</v>
      </c>
      <c r="H1629" s="81" t="s">
        <v>1202</v>
      </c>
      <c r="I1629" s="81" t="s">
        <v>1201</v>
      </c>
      <c r="J1629" s="81" t="s">
        <v>2765</v>
      </c>
      <c r="K1629" s="81" t="s">
        <v>2764</v>
      </c>
      <c r="L1629" s="81" t="s">
        <v>1222</v>
      </c>
      <c r="M1629" s="81" t="s">
        <v>2802</v>
      </c>
      <c r="N1629" s="83">
        <f t="shared" si="25"/>
        <v>3633</v>
      </c>
      <c r="O1629" s="81" t="s">
        <v>1195</v>
      </c>
      <c r="P1629" s="81" t="s">
        <v>1194</v>
      </c>
      <c r="Q1629" s="81" t="s">
        <v>2761</v>
      </c>
      <c r="S1629" s="50" t="s">
        <v>2801</v>
      </c>
    </row>
    <row r="1630" spans="1:19" x14ac:dyDescent="0.2">
      <c r="A1630" s="81" t="s">
        <v>2484</v>
      </c>
      <c r="B1630" s="81" t="s">
        <v>1573</v>
      </c>
      <c r="C1630" s="81" t="s">
        <v>2766</v>
      </c>
      <c r="D1630" s="81" t="s">
        <v>1270</v>
      </c>
      <c r="E1630" s="81" t="s">
        <v>1269</v>
      </c>
      <c r="F1630" s="81" t="s">
        <v>1204</v>
      </c>
      <c r="G1630" s="81" t="s">
        <v>1203</v>
      </c>
      <c r="H1630" s="81" t="s">
        <v>1202</v>
      </c>
      <c r="I1630" s="81" t="s">
        <v>1201</v>
      </c>
      <c r="J1630" s="81" t="s">
        <v>2765</v>
      </c>
      <c r="K1630" s="81" t="s">
        <v>2764</v>
      </c>
      <c r="L1630" s="81" t="s">
        <v>1219</v>
      </c>
      <c r="M1630" s="81" t="s">
        <v>2800</v>
      </c>
      <c r="N1630" s="83">
        <f t="shared" si="25"/>
        <v>13499</v>
      </c>
      <c r="O1630" s="81" t="s">
        <v>1195</v>
      </c>
      <c r="P1630" s="81" t="s">
        <v>1194</v>
      </c>
      <c r="Q1630" s="81" t="s">
        <v>2771</v>
      </c>
      <c r="S1630" s="50" t="s">
        <v>2799</v>
      </c>
    </row>
    <row r="1631" spans="1:19" x14ac:dyDescent="0.2">
      <c r="A1631" s="81" t="s">
        <v>2484</v>
      </c>
      <c r="B1631" s="81" t="s">
        <v>1573</v>
      </c>
      <c r="C1631" s="81" t="s">
        <v>2766</v>
      </c>
      <c r="D1631" s="81" t="s">
        <v>1270</v>
      </c>
      <c r="E1631" s="81" t="s">
        <v>1269</v>
      </c>
      <c r="F1631" s="81" t="s">
        <v>1204</v>
      </c>
      <c r="G1631" s="81" t="s">
        <v>1203</v>
      </c>
      <c r="H1631" s="81" t="s">
        <v>1202</v>
      </c>
      <c r="I1631" s="81" t="s">
        <v>1201</v>
      </c>
      <c r="J1631" s="81" t="s">
        <v>2765</v>
      </c>
      <c r="K1631" s="81" t="s">
        <v>2764</v>
      </c>
      <c r="L1631" s="81" t="s">
        <v>1217</v>
      </c>
      <c r="M1631" s="81" t="s">
        <v>2798</v>
      </c>
      <c r="N1631" s="83">
        <f t="shared" si="25"/>
        <v>3300</v>
      </c>
      <c r="O1631" s="81" t="s">
        <v>1195</v>
      </c>
      <c r="P1631" s="81" t="s">
        <v>1194</v>
      </c>
      <c r="Q1631" s="81" t="s">
        <v>2761</v>
      </c>
      <c r="S1631" s="50" t="s">
        <v>2797</v>
      </c>
    </row>
    <row r="1632" spans="1:19" x14ac:dyDescent="0.2">
      <c r="A1632" s="81" t="s">
        <v>2484</v>
      </c>
      <c r="B1632" s="81" t="s">
        <v>1573</v>
      </c>
      <c r="C1632" s="81" t="s">
        <v>2766</v>
      </c>
      <c r="D1632" s="81" t="s">
        <v>1270</v>
      </c>
      <c r="E1632" s="81" t="s">
        <v>1269</v>
      </c>
      <c r="F1632" s="81" t="s">
        <v>1204</v>
      </c>
      <c r="G1632" s="81" t="s">
        <v>1203</v>
      </c>
      <c r="H1632" s="81" t="s">
        <v>1202</v>
      </c>
      <c r="I1632" s="81" t="s">
        <v>1201</v>
      </c>
      <c r="J1632" s="81" t="s">
        <v>2765</v>
      </c>
      <c r="K1632" s="81" t="s">
        <v>2764</v>
      </c>
      <c r="L1632" s="81" t="s">
        <v>1215</v>
      </c>
      <c r="M1632" s="81" t="s">
        <v>2796</v>
      </c>
      <c r="N1632" s="83">
        <f t="shared" si="25"/>
        <v>2198</v>
      </c>
      <c r="O1632" s="81" t="s">
        <v>1195</v>
      </c>
      <c r="P1632" s="81" t="s">
        <v>1194</v>
      </c>
      <c r="Q1632" s="81" t="s">
        <v>2761</v>
      </c>
      <c r="S1632" s="50" t="s">
        <v>2795</v>
      </c>
    </row>
    <row r="1633" spans="1:19" x14ac:dyDescent="0.2">
      <c r="A1633" s="81" t="s">
        <v>2484</v>
      </c>
      <c r="B1633" s="81" t="s">
        <v>1573</v>
      </c>
      <c r="C1633" s="81" t="s">
        <v>2766</v>
      </c>
      <c r="D1633" s="81" t="s">
        <v>1265</v>
      </c>
      <c r="E1633" s="81" t="s">
        <v>1264</v>
      </c>
      <c r="F1633" s="81" t="s">
        <v>1204</v>
      </c>
      <c r="G1633" s="81" t="s">
        <v>1203</v>
      </c>
      <c r="H1633" s="81" t="s">
        <v>1202</v>
      </c>
      <c r="I1633" s="81" t="s">
        <v>1201</v>
      </c>
      <c r="J1633" s="81" t="s">
        <v>2765</v>
      </c>
      <c r="K1633" s="81" t="s">
        <v>2764</v>
      </c>
      <c r="L1633" s="81" t="s">
        <v>1222</v>
      </c>
      <c r="M1633" s="81" t="s">
        <v>2794</v>
      </c>
      <c r="N1633" s="83">
        <f t="shared" si="25"/>
        <v>1100</v>
      </c>
      <c r="O1633" s="81" t="s">
        <v>1195</v>
      </c>
      <c r="P1633" s="81" t="s">
        <v>1194</v>
      </c>
      <c r="Q1633" s="81" t="s">
        <v>2761</v>
      </c>
      <c r="S1633" s="50" t="s">
        <v>2793</v>
      </c>
    </row>
    <row r="1634" spans="1:19" x14ac:dyDescent="0.2">
      <c r="A1634" s="81" t="s">
        <v>2484</v>
      </c>
      <c r="B1634" s="81" t="s">
        <v>1573</v>
      </c>
      <c r="C1634" s="81" t="s">
        <v>2766</v>
      </c>
      <c r="D1634" s="81" t="s">
        <v>1265</v>
      </c>
      <c r="E1634" s="81" t="s">
        <v>1264</v>
      </c>
      <c r="F1634" s="81" t="s">
        <v>1204</v>
      </c>
      <c r="G1634" s="81" t="s">
        <v>1203</v>
      </c>
      <c r="H1634" s="81" t="s">
        <v>1202</v>
      </c>
      <c r="I1634" s="81" t="s">
        <v>1201</v>
      </c>
      <c r="J1634" s="81" t="s">
        <v>2765</v>
      </c>
      <c r="K1634" s="81" t="s">
        <v>2764</v>
      </c>
      <c r="L1634" s="81" t="s">
        <v>1219</v>
      </c>
      <c r="M1634" s="81" t="s">
        <v>2792</v>
      </c>
      <c r="N1634" s="83">
        <f t="shared" si="25"/>
        <v>13999</v>
      </c>
      <c r="O1634" s="81" t="s">
        <v>1195</v>
      </c>
      <c r="P1634" s="81" t="s">
        <v>1194</v>
      </c>
      <c r="Q1634" s="81" t="s">
        <v>2771</v>
      </c>
      <c r="S1634" s="50" t="s">
        <v>2791</v>
      </c>
    </row>
    <row r="1635" spans="1:19" x14ac:dyDescent="0.2">
      <c r="A1635" s="81" t="s">
        <v>2484</v>
      </c>
      <c r="B1635" s="81" t="s">
        <v>1573</v>
      </c>
      <c r="C1635" s="81" t="s">
        <v>2766</v>
      </c>
      <c r="D1635" s="81" t="s">
        <v>1259</v>
      </c>
      <c r="E1635" s="81" t="s">
        <v>1258</v>
      </c>
      <c r="F1635" s="81" t="s">
        <v>1204</v>
      </c>
      <c r="G1635" s="81" t="s">
        <v>1203</v>
      </c>
      <c r="H1635" s="81" t="s">
        <v>1202</v>
      </c>
      <c r="I1635" s="81" t="s">
        <v>1201</v>
      </c>
      <c r="J1635" s="81" t="s">
        <v>2765</v>
      </c>
      <c r="K1635" s="81" t="s">
        <v>2764</v>
      </c>
      <c r="L1635" s="81" t="s">
        <v>1222</v>
      </c>
      <c r="M1635" s="81" t="s">
        <v>2790</v>
      </c>
      <c r="N1635" s="83">
        <f t="shared" si="25"/>
        <v>1875</v>
      </c>
      <c r="O1635" s="81" t="s">
        <v>1195</v>
      </c>
      <c r="P1635" s="81" t="s">
        <v>1194</v>
      </c>
      <c r="Q1635" s="81" t="s">
        <v>2761</v>
      </c>
      <c r="S1635" s="50" t="s">
        <v>2789</v>
      </c>
    </row>
    <row r="1636" spans="1:19" x14ac:dyDescent="0.2">
      <c r="A1636" s="81" t="s">
        <v>2484</v>
      </c>
      <c r="B1636" s="81" t="s">
        <v>1573</v>
      </c>
      <c r="C1636" s="81" t="s">
        <v>2766</v>
      </c>
      <c r="D1636" s="81" t="s">
        <v>1259</v>
      </c>
      <c r="E1636" s="81" t="s">
        <v>1258</v>
      </c>
      <c r="F1636" s="81" t="s">
        <v>1204</v>
      </c>
      <c r="G1636" s="81" t="s">
        <v>1203</v>
      </c>
      <c r="H1636" s="81" t="s">
        <v>1202</v>
      </c>
      <c r="I1636" s="81" t="s">
        <v>1201</v>
      </c>
      <c r="J1636" s="81" t="s">
        <v>2765</v>
      </c>
      <c r="K1636" s="81" t="s">
        <v>2764</v>
      </c>
      <c r="L1636" s="81" t="s">
        <v>1219</v>
      </c>
      <c r="M1636" s="81" t="s">
        <v>2788</v>
      </c>
      <c r="N1636" s="83">
        <f t="shared" si="25"/>
        <v>1999</v>
      </c>
      <c r="O1636" s="81" t="s">
        <v>1195</v>
      </c>
      <c r="P1636" s="81" t="s">
        <v>1194</v>
      </c>
      <c r="Q1636" s="81" t="s">
        <v>2761</v>
      </c>
      <c r="S1636" s="50" t="s">
        <v>2787</v>
      </c>
    </row>
    <row r="1637" spans="1:19" x14ac:dyDescent="0.2">
      <c r="A1637" s="81" t="s">
        <v>2484</v>
      </c>
      <c r="B1637" s="81" t="s">
        <v>1573</v>
      </c>
      <c r="C1637" s="81" t="s">
        <v>2766</v>
      </c>
      <c r="D1637" s="81" t="s">
        <v>1240</v>
      </c>
      <c r="E1637" s="81" t="s">
        <v>1239</v>
      </c>
      <c r="F1637" s="81" t="s">
        <v>1204</v>
      </c>
      <c r="G1637" s="81" t="s">
        <v>1203</v>
      </c>
      <c r="H1637" s="81" t="s">
        <v>1202</v>
      </c>
      <c r="I1637" s="81" t="s">
        <v>1201</v>
      </c>
      <c r="J1637" s="81" t="s">
        <v>2765</v>
      </c>
      <c r="K1637" s="81" t="s">
        <v>2764</v>
      </c>
      <c r="L1637" s="81" t="s">
        <v>1222</v>
      </c>
      <c r="M1637" s="81" t="s">
        <v>2786</v>
      </c>
      <c r="N1637" s="83">
        <f t="shared" si="25"/>
        <v>3299</v>
      </c>
      <c r="O1637" s="81" t="s">
        <v>1195</v>
      </c>
      <c r="P1637" s="81" t="s">
        <v>1194</v>
      </c>
      <c r="Q1637" s="81" t="s">
        <v>2761</v>
      </c>
      <c r="S1637" s="50" t="s">
        <v>2785</v>
      </c>
    </row>
    <row r="1638" spans="1:19" x14ac:dyDescent="0.2">
      <c r="A1638" s="81" t="s">
        <v>2484</v>
      </c>
      <c r="B1638" s="81" t="s">
        <v>1573</v>
      </c>
      <c r="C1638" s="81" t="s">
        <v>2766</v>
      </c>
      <c r="D1638" s="81" t="s">
        <v>1240</v>
      </c>
      <c r="E1638" s="81" t="s">
        <v>1239</v>
      </c>
      <c r="F1638" s="81" t="s">
        <v>1204</v>
      </c>
      <c r="G1638" s="81" t="s">
        <v>1203</v>
      </c>
      <c r="H1638" s="81" t="s">
        <v>1202</v>
      </c>
      <c r="I1638" s="81" t="s">
        <v>1201</v>
      </c>
      <c r="J1638" s="81" t="s">
        <v>2765</v>
      </c>
      <c r="K1638" s="81" t="s">
        <v>2764</v>
      </c>
      <c r="L1638" s="81" t="s">
        <v>1219</v>
      </c>
      <c r="M1638" s="81" t="s">
        <v>2784</v>
      </c>
      <c r="N1638" s="83">
        <f t="shared" si="25"/>
        <v>2099</v>
      </c>
      <c r="O1638" s="81" t="s">
        <v>1195</v>
      </c>
      <c r="P1638" s="81" t="s">
        <v>1194</v>
      </c>
      <c r="Q1638" s="81" t="s">
        <v>2761</v>
      </c>
      <c r="S1638" s="50" t="s">
        <v>2783</v>
      </c>
    </row>
    <row r="1639" spans="1:19" x14ac:dyDescent="0.2">
      <c r="A1639" s="81" t="s">
        <v>2484</v>
      </c>
      <c r="B1639" s="81" t="s">
        <v>1573</v>
      </c>
      <c r="C1639" s="81" t="s">
        <v>2766</v>
      </c>
      <c r="D1639" s="81" t="s">
        <v>1240</v>
      </c>
      <c r="E1639" s="81" t="s">
        <v>1239</v>
      </c>
      <c r="F1639" s="81" t="s">
        <v>1204</v>
      </c>
      <c r="G1639" s="81" t="s">
        <v>1203</v>
      </c>
      <c r="H1639" s="81" t="s">
        <v>1202</v>
      </c>
      <c r="I1639" s="81" t="s">
        <v>1201</v>
      </c>
      <c r="J1639" s="81" t="s">
        <v>2765</v>
      </c>
      <c r="K1639" s="81" t="s">
        <v>2764</v>
      </c>
      <c r="L1639" s="81" t="s">
        <v>1217</v>
      </c>
      <c r="M1639" s="81" t="s">
        <v>2782</v>
      </c>
      <c r="N1639" s="83">
        <f t="shared" si="25"/>
        <v>1698</v>
      </c>
      <c r="O1639" s="81" t="s">
        <v>1195</v>
      </c>
      <c r="P1639" s="81" t="s">
        <v>1194</v>
      </c>
      <c r="Q1639" s="81" t="s">
        <v>2761</v>
      </c>
      <c r="S1639" s="50" t="s">
        <v>2781</v>
      </c>
    </row>
    <row r="1640" spans="1:19" x14ac:dyDescent="0.2">
      <c r="A1640" s="81" t="s">
        <v>2484</v>
      </c>
      <c r="B1640" s="81" t="s">
        <v>1573</v>
      </c>
      <c r="C1640" s="81" t="s">
        <v>2766</v>
      </c>
      <c r="D1640" s="81" t="s">
        <v>1240</v>
      </c>
      <c r="E1640" s="81" t="s">
        <v>1239</v>
      </c>
      <c r="F1640" s="81" t="s">
        <v>1204</v>
      </c>
      <c r="G1640" s="81" t="s">
        <v>1203</v>
      </c>
      <c r="H1640" s="81" t="s">
        <v>1202</v>
      </c>
      <c r="I1640" s="81" t="s">
        <v>1201</v>
      </c>
      <c r="J1640" s="81" t="s">
        <v>2765</v>
      </c>
      <c r="K1640" s="81" t="s">
        <v>2764</v>
      </c>
      <c r="L1640" s="81" t="s">
        <v>1215</v>
      </c>
      <c r="M1640" s="81" t="s">
        <v>2780</v>
      </c>
      <c r="N1640" s="83">
        <f t="shared" si="25"/>
        <v>8990</v>
      </c>
      <c r="O1640" s="81" t="s">
        <v>1195</v>
      </c>
      <c r="P1640" s="81" t="s">
        <v>1194</v>
      </c>
      <c r="Q1640" s="81" t="s">
        <v>2771</v>
      </c>
      <c r="S1640" s="50" t="s">
        <v>2779</v>
      </c>
    </row>
    <row r="1641" spans="1:19" x14ac:dyDescent="0.2">
      <c r="A1641" s="81" t="s">
        <v>2484</v>
      </c>
      <c r="B1641" s="81" t="s">
        <v>1573</v>
      </c>
      <c r="C1641" s="81" t="s">
        <v>2766</v>
      </c>
      <c r="D1641" s="81" t="s">
        <v>1233</v>
      </c>
      <c r="E1641" s="81" t="s">
        <v>1232</v>
      </c>
      <c r="F1641" s="81" t="s">
        <v>1204</v>
      </c>
      <c r="G1641" s="81" t="s">
        <v>1203</v>
      </c>
      <c r="H1641" s="81" t="s">
        <v>1202</v>
      </c>
      <c r="I1641" s="81" t="s">
        <v>1201</v>
      </c>
      <c r="J1641" s="81" t="s">
        <v>2765</v>
      </c>
      <c r="K1641" s="81" t="s">
        <v>2764</v>
      </c>
      <c r="L1641" s="81" t="s">
        <v>1222</v>
      </c>
      <c r="M1641" s="81" t="s">
        <v>2778</v>
      </c>
      <c r="N1641" s="83">
        <f t="shared" si="25"/>
        <v>1479</v>
      </c>
      <c r="O1641" s="81" t="s">
        <v>1195</v>
      </c>
      <c r="P1641" s="81" t="s">
        <v>1194</v>
      </c>
      <c r="Q1641" s="81" t="s">
        <v>2776</v>
      </c>
      <c r="S1641" s="50" t="s">
        <v>2777</v>
      </c>
    </row>
    <row r="1642" spans="1:19" x14ac:dyDescent="0.2">
      <c r="A1642" s="81" t="s">
        <v>2484</v>
      </c>
      <c r="B1642" s="81" t="s">
        <v>1573</v>
      </c>
      <c r="C1642" s="81" t="s">
        <v>2766</v>
      </c>
      <c r="D1642" s="81" t="s">
        <v>1233</v>
      </c>
      <c r="E1642" s="81" t="s">
        <v>1232</v>
      </c>
      <c r="F1642" s="81" t="s">
        <v>1204</v>
      </c>
      <c r="G1642" s="81" t="s">
        <v>1203</v>
      </c>
      <c r="H1642" s="81" t="s">
        <v>1202</v>
      </c>
      <c r="I1642" s="81" t="s">
        <v>1201</v>
      </c>
      <c r="J1642" s="81" t="s">
        <v>2765</v>
      </c>
      <c r="K1642" s="81" t="s">
        <v>2764</v>
      </c>
      <c r="L1642" s="81" t="s">
        <v>1219</v>
      </c>
      <c r="M1642" s="81" t="s">
        <v>2775</v>
      </c>
      <c r="N1642" s="83">
        <f t="shared" si="25"/>
        <v>2990</v>
      </c>
      <c r="O1642" s="81" t="s">
        <v>1195</v>
      </c>
      <c r="P1642" s="81" t="s">
        <v>1194</v>
      </c>
      <c r="Q1642" s="81" t="s">
        <v>2761</v>
      </c>
      <c r="S1642" s="50" t="s">
        <v>2774</v>
      </c>
    </row>
    <row r="1643" spans="1:19" x14ac:dyDescent="0.2">
      <c r="A1643" s="81" t="s">
        <v>2484</v>
      </c>
      <c r="B1643" s="81" t="s">
        <v>1573</v>
      </c>
      <c r="C1643" s="81" t="s">
        <v>2766</v>
      </c>
      <c r="D1643" s="81" t="s">
        <v>1226</v>
      </c>
      <c r="E1643" s="81" t="s">
        <v>1225</v>
      </c>
      <c r="F1643" s="81" t="s">
        <v>1204</v>
      </c>
      <c r="G1643" s="81" t="s">
        <v>1203</v>
      </c>
      <c r="H1643" s="81" t="s">
        <v>1202</v>
      </c>
      <c r="I1643" s="81" t="s">
        <v>1201</v>
      </c>
      <c r="J1643" s="81" t="s">
        <v>2765</v>
      </c>
      <c r="K1643" s="81" t="s">
        <v>2764</v>
      </c>
      <c r="L1643" s="81" t="s">
        <v>1222</v>
      </c>
      <c r="M1643" s="81" t="s">
        <v>2773</v>
      </c>
      <c r="N1643" s="83">
        <f t="shared" si="25"/>
        <v>19249</v>
      </c>
      <c r="O1643" s="81" t="s">
        <v>1195</v>
      </c>
      <c r="P1643" s="81" t="s">
        <v>1194</v>
      </c>
      <c r="Q1643" s="81" t="s">
        <v>2771</v>
      </c>
      <c r="S1643" s="50" t="s">
        <v>2772</v>
      </c>
    </row>
    <row r="1644" spans="1:19" x14ac:dyDescent="0.2">
      <c r="A1644" s="81" t="s">
        <v>2484</v>
      </c>
      <c r="B1644" s="81" t="s">
        <v>1573</v>
      </c>
      <c r="C1644" s="81" t="s">
        <v>2766</v>
      </c>
      <c r="D1644" s="81" t="s">
        <v>1226</v>
      </c>
      <c r="E1644" s="81" t="s">
        <v>1225</v>
      </c>
      <c r="F1644" s="81" t="s">
        <v>1204</v>
      </c>
      <c r="G1644" s="81" t="s">
        <v>1203</v>
      </c>
      <c r="H1644" s="81" t="s">
        <v>1202</v>
      </c>
      <c r="I1644" s="81" t="s">
        <v>1201</v>
      </c>
      <c r="J1644" s="81" t="s">
        <v>2765</v>
      </c>
      <c r="K1644" s="81" t="s">
        <v>2764</v>
      </c>
      <c r="L1644" s="81" t="s">
        <v>1219</v>
      </c>
      <c r="M1644" s="81" t="s">
        <v>2770</v>
      </c>
      <c r="N1644" s="83">
        <f t="shared" si="25"/>
        <v>2227.94</v>
      </c>
      <c r="O1644" s="81" t="s">
        <v>1195</v>
      </c>
      <c r="P1644" s="81" t="s">
        <v>1194</v>
      </c>
      <c r="Q1644" s="81" t="s">
        <v>2761</v>
      </c>
      <c r="S1644" s="50" t="s">
        <v>2769</v>
      </c>
    </row>
    <row r="1645" spans="1:19" x14ac:dyDescent="0.2">
      <c r="A1645" s="81" t="s">
        <v>2484</v>
      </c>
      <c r="B1645" s="81" t="s">
        <v>1573</v>
      </c>
      <c r="C1645" s="81" t="s">
        <v>2766</v>
      </c>
      <c r="D1645" s="81" t="s">
        <v>1206</v>
      </c>
      <c r="E1645" s="81" t="s">
        <v>1205</v>
      </c>
      <c r="F1645" s="81" t="s">
        <v>1204</v>
      </c>
      <c r="G1645" s="81" t="s">
        <v>1203</v>
      </c>
      <c r="H1645" s="81" t="s">
        <v>1202</v>
      </c>
      <c r="I1645" s="81" t="s">
        <v>1201</v>
      </c>
      <c r="J1645" s="81" t="s">
        <v>2765</v>
      </c>
      <c r="K1645" s="81" t="s">
        <v>2764</v>
      </c>
      <c r="L1645" s="81" t="s">
        <v>1222</v>
      </c>
      <c r="M1645" s="81" t="s">
        <v>2768</v>
      </c>
      <c r="N1645" s="83">
        <f t="shared" si="25"/>
        <v>1199</v>
      </c>
      <c r="O1645" s="81" t="s">
        <v>1195</v>
      </c>
      <c r="P1645" s="81" t="s">
        <v>1194</v>
      </c>
      <c r="Q1645" s="81" t="s">
        <v>2761</v>
      </c>
      <c r="S1645" s="50" t="s">
        <v>2767</v>
      </c>
    </row>
    <row r="1646" spans="1:19" x14ac:dyDescent="0.2">
      <c r="A1646" s="81" t="s">
        <v>2484</v>
      </c>
      <c r="B1646" s="81" t="s">
        <v>1573</v>
      </c>
      <c r="C1646" s="81" t="s">
        <v>2766</v>
      </c>
      <c r="D1646" s="81" t="s">
        <v>1206</v>
      </c>
      <c r="E1646" s="81" t="s">
        <v>1205</v>
      </c>
      <c r="F1646" s="81" t="s">
        <v>1204</v>
      </c>
      <c r="G1646" s="81" t="s">
        <v>1203</v>
      </c>
      <c r="H1646" s="81" t="s">
        <v>1202</v>
      </c>
      <c r="I1646" s="81" t="s">
        <v>1201</v>
      </c>
      <c r="J1646" s="81" t="s">
        <v>2765</v>
      </c>
      <c r="K1646" s="81" t="s">
        <v>2764</v>
      </c>
      <c r="L1646" s="81" t="s">
        <v>1219</v>
      </c>
      <c r="M1646" s="81" t="s">
        <v>2763</v>
      </c>
      <c r="N1646" s="83">
        <f t="shared" si="25"/>
        <v>2799</v>
      </c>
      <c r="O1646" s="81" t="s">
        <v>1195</v>
      </c>
      <c r="P1646" s="81" t="s">
        <v>1194</v>
      </c>
      <c r="Q1646" s="81" t="s">
        <v>2761</v>
      </c>
      <c r="S1646" s="50" t="s">
        <v>2762</v>
      </c>
    </row>
  </sheetData>
  <autoFilter ref="A8:Q1646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40625" defaultRowHeight="15" customHeight="1" x14ac:dyDescent="0.2"/>
  <cols>
    <col min="1" max="1" width="20.85546875" style="4" hidden="1" customWidth="1"/>
    <col min="2" max="2" width="45.7109375" style="4" customWidth="1"/>
    <col min="3" max="16384" width="9.140625" style="4"/>
  </cols>
  <sheetData>
    <row r="1" spans="1:39" ht="15" customHeight="1" thickBot="1" x14ac:dyDescent="0.25">
      <c r="B1" s="12" t="s">
        <v>25</v>
      </c>
      <c r="C1" s="10">
        <v>2015</v>
      </c>
      <c r="D1" s="10">
        <v>2016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</row>
    <row r="2" spans="1:39" ht="15" customHeight="1" thickTop="1" x14ac:dyDescent="0.2"/>
    <row r="3" spans="1:39" ht="15" customHeight="1" x14ac:dyDescent="0.2">
      <c r="C3" s="14" t="s">
        <v>24</v>
      </c>
      <c r="D3" s="14" t="s">
        <v>23</v>
      </c>
      <c r="E3" s="14"/>
      <c r="F3" s="14"/>
      <c r="G3" s="14"/>
    </row>
    <row r="4" spans="1:39" ht="15" customHeight="1" x14ac:dyDescent="0.2">
      <c r="C4" s="14" t="s">
        <v>22</v>
      </c>
      <c r="D4" s="14" t="s">
        <v>21</v>
      </c>
      <c r="E4" s="14"/>
      <c r="F4" s="14"/>
      <c r="G4" s="14" t="s">
        <v>20</v>
      </c>
    </row>
    <row r="5" spans="1:39" ht="15" customHeight="1" x14ac:dyDescent="0.2">
      <c r="C5" s="14" t="s">
        <v>19</v>
      </c>
      <c r="D5" s="14" t="s">
        <v>18</v>
      </c>
      <c r="E5" s="14"/>
      <c r="F5" s="14"/>
      <c r="G5" s="14"/>
    </row>
    <row r="6" spans="1:39" ht="15" customHeight="1" x14ac:dyDescent="0.2">
      <c r="C6" s="14" t="s">
        <v>17</v>
      </c>
      <c r="D6" s="14"/>
      <c r="E6" s="14" t="s">
        <v>16</v>
      </c>
      <c r="F6" s="14"/>
      <c r="G6" s="14"/>
    </row>
    <row r="10" spans="1:39" ht="15" customHeight="1" x14ac:dyDescent="0.25">
      <c r="A10" s="7" t="s">
        <v>983</v>
      </c>
      <c r="B10" s="13" t="s">
        <v>982</v>
      </c>
    </row>
    <row r="11" spans="1:39" ht="15" customHeight="1" x14ac:dyDescent="0.2">
      <c r="B11" s="12" t="s">
        <v>981</v>
      </c>
    </row>
    <row r="12" spans="1:39" ht="15" customHeight="1" x14ac:dyDescent="0.2">
      <c r="B12" s="12" t="s">
        <v>15</v>
      </c>
      <c r="C12" s="11" t="s">
        <v>15</v>
      </c>
      <c r="D12" s="11" t="s">
        <v>15</v>
      </c>
      <c r="E12" s="11" t="s">
        <v>15</v>
      </c>
      <c r="F12" s="11" t="s">
        <v>15</v>
      </c>
      <c r="G12" s="11" t="s">
        <v>15</v>
      </c>
      <c r="H12" s="11" t="s">
        <v>15</v>
      </c>
      <c r="I12" s="11" t="s">
        <v>15</v>
      </c>
      <c r="J12" s="11" t="s">
        <v>15</v>
      </c>
      <c r="K12" s="11" t="s">
        <v>15</v>
      </c>
      <c r="L12" s="11" t="s">
        <v>15</v>
      </c>
      <c r="M12" s="11" t="s">
        <v>15</v>
      </c>
      <c r="N12" s="11" t="s">
        <v>15</v>
      </c>
      <c r="O12" s="11" t="s">
        <v>15</v>
      </c>
      <c r="P12" s="11" t="s">
        <v>15</v>
      </c>
      <c r="Q12" s="11" t="s">
        <v>15</v>
      </c>
      <c r="R12" s="11" t="s">
        <v>15</v>
      </c>
      <c r="S12" s="11" t="s">
        <v>15</v>
      </c>
      <c r="T12" s="11" t="s">
        <v>15</v>
      </c>
      <c r="U12" s="11" t="s">
        <v>15</v>
      </c>
      <c r="V12" s="11" t="s">
        <v>15</v>
      </c>
      <c r="W12" s="11" t="s">
        <v>15</v>
      </c>
      <c r="X12" s="11" t="s">
        <v>15</v>
      </c>
      <c r="Y12" s="11" t="s">
        <v>15</v>
      </c>
      <c r="Z12" s="11" t="s">
        <v>15</v>
      </c>
      <c r="AA12" s="11" t="s">
        <v>15</v>
      </c>
      <c r="AB12" s="11" t="s">
        <v>15</v>
      </c>
      <c r="AC12" s="11" t="s">
        <v>15</v>
      </c>
      <c r="AD12" s="11" t="s">
        <v>15</v>
      </c>
      <c r="AE12" s="11" t="s">
        <v>15</v>
      </c>
      <c r="AF12" s="11" t="s">
        <v>15</v>
      </c>
      <c r="AG12" s="11" t="s">
        <v>15</v>
      </c>
      <c r="AH12" s="11" t="s">
        <v>15</v>
      </c>
      <c r="AI12" s="11" t="s">
        <v>15</v>
      </c>
      <c r="AJ12" s="11" t="s">
        <v>15</v>
      </c>
      <c r="AK12" s="11" t="s">
        <v>15</v>
      </c>
      <c r="AL12" s="11" t="s">
        <v>15</v>
      </c>
      <c r="AM12" s="11" t="s">
        <v>14</v>
      </c>
    </row>
    <row r="13" spans="1:39" ht="15" customHeight="1" thickBot="1" x14ac:dyDescent="0.25">
      <c r="B13" s="10" t="s">
        <v>980</v>
      </c>
      <c r="C13" s="10">
        <v>2015</v>
      </c>
      <c r="D13" s="10">
        <v>2016</v>
      </c>
      <c r="E13" s="10">
        <v>2017</v>
      </c>
      <c r="F13" s="10">
        <v>2018</v>
      </c>
      <c r="G13" s="10">
        <v>2019</v>
      </c>
      <c r="H13" s="10">
        <v>2020</v>
      </c>
      <c r="I13" s="10">
        <v>2021</v>
      </c>
      <c r="J13" s="10">
        <v>2022</v>
      </c>
      <c r="K13" s="10">
        <v>2023</v>
      </c>
      <c r="L13" s="10">
        <v>2024</v>
      </c>
      <c r="M13" s="10">
        <v>2025</v>
      </c>
      <c r="N13" s="10">
        <v>2026</v>
      </c>
      <c r="O13" s="10">
        <v>2027</v>
      </c>
      <c r="P13" s="10">
        <v>2028</v>
      </c>
      <c r="Q13" s="10">
        <v>2029</v>
      </c>
      <c r="R13" s="10">
        <v>2030</v>
      </c>
      <c r="S13" s="10">
        <v>2031</v>
      </c>
      <c r="T13" s="10">
        <v>2032</v>
      </c>
      <c r="U13" s="10">
        <v>2033</v>
      </c>
      <c r="V13" s="10">
        <v>2034</v>
      </c>
      <c r="W13" s="10">
        <v>2035</v>
      </c>
      <c r="X13" s="10">
        <v>2036</v>
      </c>
      <c r="Y13" s="10">
        <v>2037</v>
      </c>
      <c r="Z13" s="10">
        <v>2038</v>
      </c>
      <c r="AA13" s="10">
        <v>2039</v>
      </c>
      <c r="AB13" s="10">
        <v>2040</v>
      </c>
      <c r="AC13" s="10">
        <v>2041</v>
      </c>
      <c r="AD13" s="10">
        <v>2042</v>
      </c>
      <c r="AE13" s="10">
        <v>2043</v>
      </c>
      <c r="AF13" s="10">
        <v>2044</v>
      </c>
      <c r="AG13" s="10">
        <v>2045</v>
      </c>
      <c r="AH13" s="10">
        <v>2046</v>
      </c>
      <c r="AI13" s="10">
        <v>2047</v>
      </c>
      <c r="AJ13" s="10">
        <v>2048</v>
      </c>
      <c r="AK13" s="10">
        <v>2049</v>
      </c>
      <c r="AL13" s="10">
        <v>2050</v>
      </c>
      <c r="AM13" s="10">
        <v>2050</v>
      </c>
    </row>
    <row r="14" spans="1:39" ht="15" customHeight="1" thickTop="1" x14ac:dyDescent="0.2"/>
    <row r="15" spans="1:39" ht="15" customHeight="1" x14ac:dyDescent="0.2">
      <c r="B15" s="6" t="s">
        <v>979</v>
      </c>
    </row>
    <row r="16" spans="1:39" ht="15" customHeight="1" x14ac:dyDescent="0.2">
      <c r="B16" s="6" t="s">
        <v>978</v>
      </c>
    </row>
    <row r="17" spans="1:39" ht="15" customHeight="1" x14ac:dyDescent="0.25">
      <c r="A17" s="7" t="s">
        <v>977</v>
      </c>
      <c r="B17" s="9" t="s">
        <v>949</v>
      </c>
      <c r="C17" s="15">
        <v>6572.3232420000004</v>
      </c>
      <c r="D17" s="15">
        <v>6116.8232420000004</v>
      </c>
      <c r="E17" s="15">
        <v>6139.8735349999997</v>
      </c>
      <c r="F17" s="15">
        <v>5778.2285160000001</v>
      </c>
      <c r="G17" s="15">
        <v>5504.8237300000001</v>
      </c>
      <c r="H17" s="15">
        <v>5459.7836909999996</v>
      </c>
      <c r="I17" s="15">
        <v>5453.1845700000003</v>
      </c>
      <c r="J17" s="15">
        <v>5336.8569340000004</v>
      </c>
      <c r="K17" s="15">
        <v>5183.0073240000002</v>
      </c>
      <c r="L17" s="15">
        <v>5234.0966799999997</v>
      </c>
      <c r="M17" s="15">
        <v>5135.3979490000002</v>
      </c>
      <c r="N17" s="15">
        <v>5037.3276370000003</v>
      </c>
      <c r="O17" s="15">
        <v>5089.3413090000004</v>
      </c>
      <c r="P17" s="15">
        <v>5189.5976559999999</v>
      </c>
      <c r="Q17" s="15">
        <v>5213.0625</v>
      </c>
      <c r="R17" s="15">
        <v>5180.5073240000002</v>
      </c>
      <c r="S17" s="15">
        <v>5222.861328</v>
      </c>
      <c r="T17" s="15">
        <v>5286.1635740000002</v>
      </c>
      <c r="U17" s="15">
        <v>5311.9736329999996</v>
      </c>
      <c r="V17" s="15">
        <v>5380.8935549999997</v>
      </c>
      <c r="W17" s="15">
        <v>5398.0815430000002</v>
      </c>
      <c r="X17" s="15">
        <v>5456.6821289999998</v>
      </c>
      <c r="Y17" s="15">
        <v>5502.3129879999997</v>
      </c>
      <c r="Z17" s="15">
        <v>5562.8789059999999</v>
      </c>
      <c r="AA17" s="15">
        <v>5500.3671880000002</v>
      </c>
      <c r="AB17" s="15">
        <v>5491.8916019999997</v>
      </c>
      <c r="AC17" s="15">
        <v>5546.5815430000002</v>
      </c>
      <c r="AD17" s="15">
        <v>5538.0053710000002</v>
      </c>
      <c r="AE17" s="15">
        <v>5534.7739259999998</v>
      </c>
      <c r="AF17" s="15">
        <v>5591.4838870000003</v>
      </c>
      <c r="AG17" s="15">
        <v>5659.0571289999998</v>
      </c>
      <c r="AH17" s="15">
        <v>5688.1474609999996</v>
      </c>
      <c r="AI17" s="15">
        <v>5636.998047</v>
      </c>
      <c r="AJ17" s="15">
        <v>5669.0585940000001</v>
      </c>
      <c r="AK17" s="15">
        <v>5736.4765619999998</v>
      </c>
      <c r="AL17" s="15">
        <v>5729.701172</v>
      </c>
      <c r="AM17" s="8">
        <v>-1.921E-3</v>
      </c>
    </row>
    <row r="18" spans="1:39" ht="15" customHeight="1" x14ac:dyDescent="0.25">
      <c r="A18" s="7" t="s">
        <v>976</v>
      </c>
      <c r="B18" s="9" t="s">
        <v>947</v>
      </c>
      <c r="C18" s="15">
        <v>169.44442699999999</v>
      </c>
      <c r="D18" s="15">
        <v>4.4845629999999996</v>
      </c>
      <c r="E18" s="15">
        <v>11.022606</v>
      </c>
      <c r="F18" s="15">
        <v>18.947723</v>
      </c>
      <c r="G18" s="15">
        <v>26.202680999999998</v>
      </c>
      <c r="H18" s="15">
        <v>39.297728999999997</v>
      </c>
      <c r="I18" s="15">
        <v>48.646698000000001</v>
      </c>
      <c r="J18" s="15">
        <v>57.528046000000003</v>
      </c>
      <c r="K18" s="15">
        <v>66.826744000000005</v>
      </c>
      <c r="L18" s="15">
        <v>79.241135</v>
      </c>
      <c r="M18" s="15">
        <v>93.528778000000003</v>
      </c>
      <c r="N18" s="15">
        <v>111.17884100000001</v>
      </c>
      <c r="O18" s="15">
        <v>133.845291</v>
      </c>
      <c r="P18" s="15">
        <v>156.15078700000001</v>
      </c>
      <c r="Q18" s="15">
        <v>170.98365799999999</v>
      </c>
      <c r="R18" s="15">
        <v>182.25434899999999</v>
      </c>
      <c r="S18" s="15">
        <v>184.93580600000001</v>
      </c>
      <c r="T18" s="15">
        <v>188.053909</v>
      </c>
      <c r="U18" s="15">
        <v>188.69151299999999</v>
      </c>
      <c r="V18" s="15">
        <v>196.32449299999999</v>
      </c>
      <c r="W18" s="15">
        <v>196.78535500000001</v>
      </c>
      <c r="X18" s="15">
        <v>198.40606700000001</v>
      </c>
      <c r="Y18" s="15">
        <v>201.01547199999999</v>
      </c>
      <c r="Z18" s="15">
        <v>203.13848899999999</v>
      </c>
      <c r="AA18" s="15">
        <v>201.400238</v>
      </c>
      <c r="AB18" s="15">
        <v>202.43949900000001</v>
      </c>
      <c r="AC18" s="15">
        <v>206.12892199999999</v>
      </c>
      <c r="AD18" s="15">
        <v>207.410797</v>
      </c>
      <c r="AE18" s="15">
        <v>208.74414100000001</v>
      </c>
      <c r="AF18" s="15">
        <v>212.02392599999999</v>
      </c>
      <c r="AG18" s="15">
        <v>213.98434399999999</v>
      </c>
      <c r="AH18" s="15">
        <v>213.638214</v>
      </c>
      <c r="AI18" s="15">
        <v>210.47769199999999</v>
      </c>
      <c r="AJ18" s="15">
        <v>211.18545499999999</v>
      </c>
      <c r="AK18" s="15">
        <v>211.36192299999999</v>
      </c>
      <c r="AL18" s="15">
        <v>212.82843</v>
      </c>
      <c r="AM18" s="8">
        <v>0.12021999999999999</v>
      </c>
    </row>
    <row r="19" spans="1:39" ht="15" customHeight="1" x14ac:dyDescent="0.25">
      <c r="A19" s="7" t="s">
        <v>975</v>
      </c>
      <c r="B19" s="9" t="s">
        <v>974</v>
      </c>
      <c r="C19" s="15">
        <v>6741.767578</v>
      </c>
      <c r="D19" s="15">
        <v>6121.3076170000004</v>
      </c>
      <c r="E19" s="15">
        <v>6150.8959960000002</v>
      </c>
      <c r="F19" s="15">
        <v>5797.1762699999999</v>
      </c>
      <c r="G19" s="15">
        <v>5531.0263670000004</v>
      </c>
      <c r="H19" s="15">
        <v>5499.0815430000002</v>
      </c>
      <c r="I19" s="15">
        <v>5501.8310549999997</v>
      </c>
      <c r="J19" s="15">
        <v>5394.3847660000001</v>
      </c>
      <c r="K19" s="15">
        <v>5249.8339839999999</v>
      </c>
      <c r="L19" s="15">
        <v>5313.3378910000001</v>
      </c>
      <c r="M19" s="15">
        <v>5228.9267579999996</v>
      </c>
      <c r="N19" s="15">
        <v>5148.5063479999999</v>
      </c>
      <c r="O19" s="15">
        <v>5223.1865230000003</v>
      </c>
      <c r="P19" s="15">
        <v>5345.7485349999997</v>
      </c>
      <c r="Q19" s="15">
        <v>5384.0463870000003</v>
      </c>
      <c r="R19" s="15">
        <v>5362.7617190000001</v>
      </c>
      <c r="S19" s="15">
        <v>5407.7973629999997</v>
      </c>
      <c r="T19" s="15">
        <v>5474.2172849999997</v>
      </c>
      <c r="U19" s="15">
        <v>5500.6650390000004</v>
      </c>
      <c r="V19" s="15">
        <v>5577.2182620000003</v>
      </c>
      <c r="W19" s="15">
        <v>5594.8666990000002</v>
      </c>
      <c r="X19" s="15">
        <v>5655.0883789999998</v>
      </c>
      <c r="Y19" s="15">
        <v>5703.3286129999997</v>
      </c>
      <c r="Z19" s="15">
        <v>5766.017578</v>
      </c>
      <c r="AA19" s="15">
        <v>5701.767578</v>
      </c>
      <c r="AB19" s="15">
        <v>5694.3310549999997</v>
      </c>
      <c r="AC19" s="15">
        <v>5752.7104490000002</v>
      </c>
      <c r="AD19" s="15">
        <v>5745.4160160000001</v>
      </c>
      <c r="AE19" s="15">
        <v>5743.5180659999996</v>
      </c>
      <c r="AF19" s="15">
        <v>5803.5078119999998</v>
      </c>
      <c r="AG19" s="15">
        <v>5873.0415039999998</v>
      </c>
      <c r="AH19" s="15">
        <v>5901.7856449999999</v>
      </c>
      <c r="AI19" s="15">
        <v>5847.4755859999996</v>
      </c>
      <c r="AJ19" s="15">
        <v>5880.2441410000001</v>
      </c>
      <c r="AK19" s="15">
        <v>5947.8383789999998</v>
      </c>
      <c r="AL19" s="15">
        <v>5942.5297849999997</v>
      </c>
      <c r="AM19" s="8">
        <v>-8.7100000000000003E-4</v>
      </c>
    </row>
    <row r="21" spans="1:39" ht="15" customHeight="1" x14ac:dyDescent="0.2">
      <c r="B21" s="6" t="s">
        <v>973</v>
      </c>
    </row>
    <row r="22" spans="1:39" ht="15" customHeight="1" x14ac:dyDescent="0.25">
      <c r="A22" s="7" t="s">
        <v>972</v>
      </c>
      <c r="B22" s="9" t="s">
        <v>942</v>
      </c>
      <c r="C22" s="15">
        <v>268.636169</v>
      </c>
      <c r="D22" s="15">
        <v>239.27822900000001</v>
      </c>
      <c r="E22" s="15">
        <v>229.81352200000001</v>
      </c>
      <c r="F22" s="15">
        <v>194.04844700000001</v>
      </c>
      <c r="G22" s="15">
        <v>187.53095999999999</v>
      </c>
      <c r="H22" s="15">
        <v>189.65675400000001</v>
      </c>
      <c r="I22" s="15">
        <v>192.651016</v>
      </c>
      <c r="J22" s="15">
        <v>192.09217799999999</v>
      </c>
      <c r="K22" s="15">
        <v>190.52973900000001</v>
      </c>
      <c r="L22" s="15">
        <v>194.393845</v>
      </c>
      <c r="M22" s="15">
        <v>192.077225</v>
      </c>
      <c r="N22" s="15">
        <v>188.40652499999999</v>
      </c>
      <c r="O22" s="15">
        <v>188.565765</v>
      </c>
      <c r="P22" s="15">
        <v>189.55754099999999</v>
      </c>
      <c r="Q22" s="15">
        <v>188.41772499999999</v>
      </c>
      <c r="R22" s="15">
        <v>186.90121500000001</v>
      </c>
      <c r="S22" s="15">
        <v>188.258804</v>
      </c>
      <c r="T22" s="15">
        <v>190.151917</v>
      </c>
      <c r="U22" s="15">
        <v>192.10853599999999</v>
      </c>
      <c r="V22" s="15">
        <v>196.500214</v>
      </c>
      <c r="W22" s="15">
        <v>198.04170199999999</v>
      </c>
      <c r="X22" s="15">
        <v>197.91542100000001</v>
      </c>
      <c r="Y22" s="15">
        <v>197.234238</v>
      </c>
      <c r="Z22" s="15">
        <v>196.56646699999999</v>
      </c>
      <c r="AA22" s="15">
        <v>192.61505099999999</v>
      </c>
      <c r="AB22" s="15">
        <v>192</v>
      </c>
      <c r="AC22" s="15">
        <v>193.390106</v>
      </c>
      <c r="AD22" s="15">
        <v>192.97811899999999</v>
      </c>
      <c r="AE22" s="15">
        <v>192.78360000000001</v>
      </c>
      <c r="AF22" s="15">
        <v>194.46238700000001</v>
      </c>
      <c r="AG22" s="15">
        <v>195.98963900000001</v>
      </c>
      <c r="AH22" s="15">
        <v>196.62316899999999</v>
      </c>
      <c r="AI22" s="15">
        <v>195.06991600000001</v>
      </c>
      <c r="AJ22" s="15">
        <v>195.846237</v>
      </c>
      <c r="AK22" s="15">
        <v>197.679855</v>
      </c>
      <c r="AL22" s="15">
        <v>197.49311800000001</v>
      </c>
      <c r="AM22" s="8">
        <v>-5.6290000000000003E-3</v>
      </c>
    </row>
    <row r="23" spans="1:39" ht="15" customHeight="1" x14ac:dyDescent="0.25">
      <c r="A23" s="7" t="s">
        <v>971</v>
      </c>
      <c r="B23" s="9" t="s">
        <v>940</v>
      </c>
      <c r="C23" s="15">
        <v>81.004349000000005</v>
      </c>
      <c r="D23" s="15">
        <v>27.590294</v>
      </c>
      <c r="E23" s="15">
        <v>30.804183999999999</v>
      </c>
      <c r="F23" s="15">
        <v>40.994072000000003</v>
      </c>
      <c r="G23" s="15">
        <v>58.634518</v>
      </c>
      <c r="H23" s="15">
        <v>67.472260000000006</v>
      </c>
      <c r="I23" s="15">
        <v>78.467315999999997</v>
      </c>
      <c r="J23" s="15">
        <v>90.278785999999997</v>
      </c>
      <c r="K23" s="15">
        <v>104.11350299999999</v>
      </c>
      <c r="L23" s="15">
        <v>117.381157</v>
      </c>
      <c r="M23" s="15">
        <v>121.831581</v>
      </c>
      <c r="N23" s="15">
        <v>125.806343</v>
      </c>
      <c r="O23" s="15">
        <v>130.860535</v>
      </c>
      <c r="P23" s="15">
        <v>133.66755699999999</v>
      </c>
      <c r="Q23" s="15">
        <v>137.487686</v>
      </c>
      <c r="R23" s="15">
        <v>142.17607100000001</v>
      </c>
      <c r="S23" s="15">
        <v>146.54541</v>
      </c>
      <c r="T23" s="15">
        <v>150.993866</v>
      </c>
      <c r="U23" s="15">
        <v>154.60209699999999</v>
      </c>
      <c r="V23" s="15">
        <v>160.67375200000001</v>
      </c>
      <c r="W23" s="15">
        <v>164.18684400000001</v>
      </c>
      <c r="X23" s="15">
        <v>168.826233</v>
      </c>
      <c r="Y23" s="15">
        <v>172.98034699999999</v>
      </c>
      <c r="Z23" s="15">
        <v>178.40862999999999</v>
      </c>
      <c r="AA23" s="15">
        <v>180.133972</v>
      </c>
      <c r="AB23" s="15">
        <v>182.016998</v>
      </c>
      <c r="AC23" s="15">
        <v>183.20799299999999</v>
      </c>
      <c r="AD23" s="15">
        <v>184.39215100000001</v>
      </c>
      <c r="AE23" s="15">
        <v>186.11505099999999</v>
      </c>
      <c r="AF23" s="15">
        <v>188.920197</v>
      </c>
      <c r="AG23" s="15">
        <v>189.67971800000001</v>
      </c>
      <c r="AH23" s="15">
        <v>191.320007</v>
      </c>
      <c r="AI23" s="15">
        <v>193.037125</v>
      </c>
      <c r="AJ23" s="15">
        <v>193.91056800000001</v>
      </c>
      <c r="AK23" s="15">
        <v>196.488922</v>
      </c>
      <c r="AL23" s="15">
        <v>199.85755900000001</v>
      </c>
      <c r="AM23" s="8">
        <v>5.9969000000000001E-2</v>
      </c>
    </row>
    <row r="24" spans="1:39" ht="15" customHeight="1" x14ac:dyDescent="0.25">
      <c r="A24" s="7" t="s">
        <v>970</v>
      </c>
      <c r="B24" s="9" t="s">
        <v>938</v>
      </c>
      <c r="C24" s="15">
        <v>44.783656999999998</v>
      </c>
      <c r="D24" s="15">
        <v>40.984710999999997</v>
      </c>
      <c r="E24" s="15">
        <v>78.179137999999995</v>
      </c>
      <c r="F24" s="15">
        <v>90.558860999999993</v>
      </c>
      <c r="G24" s="15">
        <v>154.16648900000001</v>
      </c>
      <c r="H24" s="15">
        <v>226.21545399999999</v>
      </c>
      <c r="I24" s="15">
        <v>302.577698</v>
      </c>
      <c r="J24" s="15">
        <v>381.27786300000002</v>
      </c>
      <c r="K24" s="15">
        <v>463.97506700000002</v>
      </c>
      <c r="L24" s="15">
        <v>533.22314500000005</v>
      </c>
      <c r="M24" s="15">
        <v>624.95880099999999</v>
      </c>
      <c r="N24" s="15">
        <v>623.40240500000004</v>
      </c>
      <c r="O24" s="15">
        <v>639.50073199999997</v>
      </c>
      <c r="P24" s="15">
        <v>646.91528300000004</v>
      </c>
      <c r="Q24" s="15">
        <v>652.12042199999996</v>
      </c>
      <c r="R24" s="15">
        <v>676.52075200000002</v>
      </c>
      <c r="S24" s="15">
        <v>681.05090299999995</v>
      </c>
      <c r="T24" s="15">
        <v>681.35906999999997</v>
      </c>
      <c r="U24" s="15">
        <v>695.248108</v>
      </c>
      <c r="V24" s="15">
        <v>716.43725600000005</v>
      </c>
      <c r="W24" s="15">
        <v>727.34814500000005</v>
      </c>
      <c r="X24" s="15">
        <v>738.41619900000001</v>
      </c>
      <c r="Y24" s="15">
        <v>748.66632100000004</v>
      </c>
      <c r="Z24" s="15">
        <v>757.42352300000005</v>
      </c>
      <c r="AA24" s="15">
        <v>772.24011199999995</v>
      </c>
      <c r="AB24" s="15">
        <v>794.17926</v>
      </c>
      <c r="AC24" s="15">
        <v>808.64849900000002</v>
      </c>
      <c r="AD24" s="15">
        <v>818.49871800000005</v>
      </c>
      <c r="AE24" s="15">
        <v>829.25372300000004</v>
      </c>
      <c r="AF24" s="15">
        <v>846.06353799999999</v>
      </c>
      <c r="AG24" s="15">
        <v>857.58081100000004</v>
      </c>
      <c r="AH24" s="15">
        <v>870.18603499999995</v>
      </c>
      <c r="AI24" s="15">
        <v>878.68066399999998</v>
      </c>
      <c r="AJ24" s="15">
        <v>888.49017300000003</v>
      </c>
      <c r="AK24" s="15">
        <v>904.01379399999996</v>
      </c>
      <c r="AL24" s="15">
        <v>920.16973900000005</v>
      </c>
      <c r="AM24" s="8">
        <v>9.5827999999999997E-2</v>
      </c>
    </row>
    <row r="25" spans="1:39" ht="15" customHeight="1" x14ac:dyDescent="0.25">
      <c r="A25" s="7" t="s">
        <v>969</v>
      </c>
      <c r="B25" s="9" t="s">
        <v>936</v>
      </c>
      <c r="C25" s="15">
        <v>46.427318999999997</v>
      </c>
      <c r="D25" s="15">
        <v>46.904437999999999</v>
      </c>
      <c r="E25" s="15">
        <v>46.517142999999997</v>
      </c>
      <c r="F25" s="15">
        <v>59.133685999999997</v>
      </c>
      <c r="G25" s="15">
        <v>75.299499999999995</v>
      </c>
      <c r="H25" s="15">
        <v>90.343238999999997</v>
      </c>
      <c r="I25" s="15">
        <v>125.793846</v>
      </c>
      <c r="J25" s="15">
        <v>151.37141399999999</v>
      </c>
      <c r="K25" s="15">
        <v>168.14527899999999</v>
      </c>
      <c r="L25" s="15">
        <v>187.76428200000001</v>
      </c>
      <c r="M25" s="15">
        <v>198.694885</v>
      </c>
      <c r="N25" s="15">
        <v>197.67967200000001</v>
      </c>
      <c r="O25" s="15">
        <v>197.10385099999999</v>
      </c>
      <c r="P25" s="15">
        <v>193.08818099999999</v>
      </c>
      <c r="Q25" s="15">
        <v>188.592072</v>
      </c>
      <c r="R25" s="15">
        <v>195.181183</v>
      </c>
      <c r="S25" s="15">
        <v>194.43696600000001</v>
      </c>
      <c r="T25" s="15">
        <v>195.71983299999999</v>
      </c>
      <c r="U25" s="15">
        <v>196.10498000000001</v>
      </c>
      <c r="V25" s="15">
        <v>198.038376</v>
      </c>
      <c r="W25" s="15">
        <v>197.032715</v>
      </c>
      <c r="X25" s="15">
        <v>195.925262</v>
      </c>
      <c r="Y25" s="15">
        <v>195.22010800000001</v>
      </c>
      <c r="Z25" s="15">
        <v>195.16604599999999</v>
      </c>
      <c r="AA25" s="15">
        <v>193.82376099999999</v>
      </c>
      <c r="AB25" s="15">
        <v>194.10211200000001</v>
      </c>
      <c r="AC25" s="15">
        <v>194.20716899999999</v>
      </c>
      <c r="AD25" s="15">
        <v>193.93220500000001</v>
      </c>
      <c r="AE25" s="15">
        <v>194.207764</v>
      </c>
      <c r="AF25" s="15">
        <v>195.56642199999999</v>
      </c>
      <c r="AG25" s="15">
        <v>194.590958</v>
      </c>
      <c r="AH25" s="15">
        <v>194.54161099999999</v>
      </c>
      <c r="AI25" s="15">
        <v>194.78211999999999</v>
      </c>
      <c r="AJ25" s="15">
        <v>194.92269899999999</v>
      </c>
      <c r="AK25" s="15">
        <v>195.83270300000001</v>
      </c>
      <c r="AL25" s="15">
        <v>197.004639</v>
      </c>
      <c r="AM25" s="8">
        <v>4.3112999999999999E-2</v>
      </c>
    </row>
    <row r="26" spans="1:39" ht="15" customHeight="1" x14ac:dyDescent="0.25">
      <c r="A26" s="7" t="s">
        <v>968</v>
      </c>
      <c r="B26" s="9" t="s">
        <v>934</v>
      </c>
      <c r="C26" s="15">
        <v>36.691859999999998</v>
      </c>
      <c r="D26" s="15">
        <v>48.395766999999999</v>
      </c>
      <c r="E26" s="15">
        <v>41.413719</v>
      </c>
      <c r="F26" s="15">
        <v>82.651145999999997</v>
      </c>
      <c r="G26" s="15">
        <v>110.37844800000001</v>
      </c>
      <c r="H26" s="15">
        <v>139.03387499999999</v>
      </c>
      <c r="I26" s="15">
        <v>176.58989</v>
      </c>
      <c r="J26" s="15">
        <v>207.444275</v>
      </c>
      <c r="K26" s="15">
        <v>218.95172099999999</v>
      </c>
      <c r="L26" s="15">
        <v>237.22830200000001</v>
      </c>
      <c r="M26" s="15">
        <v>265.766907</v>
      </c>
      <c r="N26" s="15">
        <v>271.91845699999999</v>
      </c>
      <c r="O26" s="15">
        <v>281.16754200000003</v>
      </c>
      <c r="P26" s="15">
        <v>284.85565200000002</v>
      </c>
      <c r="Q26" s="15">
        <v>287.04229700000002</v>
      </c>
      <c r="R26" s="15">
        <v>294.08132899999998</v>
      </c>
      <c r="S26" s="15">
        <v>303.30636600000003</v>
      </c>
      <c r="T26" s="15">
        <v>305.10949699999998</v>
      </c>
      <c r="U26" s="15">
        <v>314.07202100000001</v>
      </c>
      <c r="V26" s="15">
        <v>327.07763699999998</v>
      </c>
      <c r="W26" s="15">
        <v>335.37866200000002</v>
      </c>
      <c r="X26" s="15">
        <v>344.40014600000001</v>
      </c>
      <c r="Y26" s="15">
        <v>352.782196</v>
      </c>
      <c r="Z26" s="15">
        <v>360.83752399999997</v>
      </c>
      <c r="AA26" s="15">
        <v>366.18460099999999</v>
      </c>
      <c r="AB26" s="15">
        <v>373.91717499999999</v>
      </c>
      <c r="AC26" s="15">
        <v>378.34243800000002</v>
      </c>
      <c r="AD26" s="15">
        <v>379.78790300000003</v>
      </c>
      <c r="AE26" s="15">
        <v>381.67440800000003</v>
      </c>
      <c r="AF26" s="15">
        <v>385.94888300000002</v>
      </c>
      <c r="AG26" s="15">
        <v>386.19769300000002</v>
      </c>
      <c r="AH26" s="15">
        <v>387.700378</v>
      </c>
      <c r="AI26" s="15">
        <v>389.041809</v>
      </c>
      <c r="AJ26" s="15">
        <v>389.92956500000003</v>
      </c>
      <c r="AK26" s="15">
        <v>392.94262700000002</v>
      </c>
      <c r="AL26" s="15">
        <v>397.16622899999999</v>
      </c>
      <c r="AM26" s="8">
        <v>6.3866999999999993E-2</v>
      </c>
    </row>
    <row r="27" spans="1:39" ht="15" customHeight="1" x14ac:dyDescent="0.25">
      <c r="A27" s="7" t="s">
        <v>967</v>
      </c>
      <c r="B27" s="9" t="s">
        <v>932</v>
      </c>
      <c r="C27" s="15">
        <v>0</v>
      </c>
      <c r="D27" s="15">
        <v>0</v>
      </c>
      <c r="E27" s="15">
        <v>0</v>
      </c>
      <c r="F27" s="15">
        <v>3.4033000000000001E-2</v>
      </c>
      <c r="G27" s="15">
        <v>0.11258700000000001</v>
      </c>
      <c r="H27" s="15">
        <v>0.21238699999999999</v>
      </c>
      <c r="I27" s="15">
        <v>1.455055</v>
      </c>
      <c r="J27" s="15">
        <v>6.9311949999999998</v>
      </c>
      <c r="K27" s="15">
        <v>14.437058</v>
      </c>
      <c r="L27" s="15">
        <v>20.275444</v>
      </c>
      <c r="M27" s="15">
        <v>24.916747999999998</v>
      </c>
      <c r="N27" s="15">
        <v>27.818123</v>
      </c>
      <c r="O27" s="15">
        <v>30.359567999999999</v>
      </c>
      <c r="P27" s="15">
        <v>31.989809000000001</v>
      </c>
      <c r="Q27" s="15">
        <v>32.746158999999999</v>
      </c>
      <c r="R27" s="15">
        <v>33.644024000000002</v>
      </c>
      <c r="S27" s="15">
        <v>35.152141999999998</v>
      </c>
      <c r="T27" s="15">
        <v>36.650573999999999</v>
      </c>
      <c r="U27" s="15">
        <v>38.026572999999999</v>
      </c>
      <c r="V27" s="15">
        <v>39.590088000000002</v>
      </c>
      <c r="W27" s="15">
        <v>40.754188999999997</v>
      </c>
      <c r="X27" s="15">
        <v>42.219096999999998</v>
      </c>
      <c r="Y27" s="15">
        <v>43.853470000000002</v>
      </c>
      <c r="Z27" s="15">
        <v>45.295029</v>
      </c>
      <c r="AA27" s="15">
        <v>45.679389999999998</v>
      </c>
      <c r="AB27" s="15">
        <v>46.655121000000001</v>
      </c>
      <c r="AC27" s="15">
        <v>47.956130999999999</v>
      </c>
      <c r="AD27" s="15">
        <v>48.507275</v>
      </c>
      <c r="AE27" s="15">
        <v>48.952049000000002</v>
      </c>
      <c r="AF27" s="15">
        <v>49.934249999999999</v>
      </c>
      <c r="AG27" s="15">
        <v>50.653725000000001</v>
      </c>
      <c r="AH27" s="15">
        <v>50.743744</v>
      </c>
      <c r="AI27" s="15">
        <v>49.978306000000003</v>
      </c>
      <c r="AJ27" s="15">
        <v>50.130856000000001</v>
      </c>
      <c r="AK27" s="15">
        <v>50.319729000000002</v>
      </c>
      <c r="AL27" s="15">
        <v>50.727961999999998</v>
      </c>
      <c r="AM27" s="8" t="s">
        <v>13</v>
      </c>
    </row>
    <row r="28" spans="1:39" ht="15" customHeight="1" x14ac:dyDescent="0.25">
      <c r="A28" s="7" t="s">
        <v>966</v>
      </c>
      <c r="B28" s="9" t="s">
        <v>930</v>
      </c>
      <c r="C28" s="15">
        <v>361.52966300000003</v>
      </c>
      <c r="D28" s="15">
        <v>335.45379600000001</v>
      </c>
      <c r="E28" s="15">
        <v>352.09167500000001</v>
      </c>
      <c r="F28" s="15">
        <v>387.62771600000002</v>
      </c>
      <c r="G28" s="15">
        <v>396.96011399999998</v>
      </c>
      <c r="H28" s="15">
        <v>420.60140999999999</v>
      </c>
      <c r="I28" s="15">
        <v>461.83300800000001</v>
      </c>
      <c r="J28" s="15">
        <v>475.847443</v>
      </c>
      <c r="K28" s="15">
        <v>485.067047</v>
      </c>
      <c r="L28" s="15">
        <v>500.73028599999998</v>
      </c>
      <c r="M28" s="15">
        <v>517.63885500000004</v>
      </c>
      <c r="N28" s="15">
        <v>522.87011700000005</v>
      </c>
      <c r="O28" s="15">
        <v>538.26428199999998</v>
      </c>
      <c r="P28" s="15">
        <v>549.94665499999996</v>
      </c>
      <c r="Q28" s="15">
        <v>557.16778599999998</v>
      </c>
      <c r="R28" s="15">
        <v>569.27313200000003</v>
      </c>
      <c r="S28" s="15">
        <v>584.44457999999997</v>
      </c>
      <c r="T28" s="15">
        <v>597.42834500000004</v>
      </c>
      <c r="U28" s="15">
        <v>608.15808100000004</v>
      </c>
      <c r="V28" s="15">
        <v>624.38781700000004</v>
      </c>
      <c r="W28" s="15">
        <v>632.84417699999995</v>
      </c>
      <c r="X28" s="15">
        <v>645.52911400000005</v>
      </c>
      <c r="Y28" s="15">
        <v>655.49877900000001</v>
      </c>
      <c r="Z28" s="15">
        <v>666.24530000000004</v>
      </c>
      <c r="AA28" s="15">
        <v>665.759277</v>
      </c>
      <c r="AB28" s="15">
        <v>670.54449499999998</v>
      </c>
      <c r="AC28" s="15">
        <v>680.93811000000005</v>
      </c>
      <c r="AD28" s="15">
        <v>680.34741199999996</v>
      </c>
      <c r="AE28" s="15">
        <v>680.54718000000003</v>
      </c>
      <c r="AF28" s="15">
        <v>687.01519800000005</v>
      </c>
      <c r="AG28" s="15">
        <v>692.24658199999999</v>
      </c>
      <c r="AH28" s="15">
        <v>695.31811500000003</v>
      </c>
      <c r="AI28" s="15">
        <v>691.92797900000005</v>
      </c>
      <c r="AJ28" s="15">
        <v>694.07049600000005</v>
      </c>
      <c r="AK28" s="15">
        <v>701.05487100000005</v>
      </c>
      <c r="AL28" s="15">
        <v>703.15545699999996</v>
      </c>
      <c r="AM28" s="8">
        <v>2.2006000000000001E-2</v>
      </c>
    </row>
    <row r="29" spans="1:39" ht="15" customHeight="1" x14ac:dyDescent="0.25">
      <c r="A29" s="7" t="s">
        <v>965</v>
      </c>
      <c r="B29" s="9" t="s">
        <v>928</v>
      </c>
      <c r="C29" s="15">
        <v>22.725159000000001</v>
      </c>
      <c r="D29" s="15">
        <v>25.396840999999998</v>
      </c>
      <c r="E29" s="15">
        <v>27.876242000000001</v>
      </c>
      <c r="F29" s="15">
        <v>34.482559000000002</v>
      </c>
      <c r="G29" s="15">
        <v>36.087645999999999</v>
      </c>
      <c r="H29" s="15">
        <v>37.432414999999999</v>
      </c>
      <c r="I29" s="15">
        <v>39.546249000000003</v>
      </c>
      <c r="J29" s="15">
        <v>39.656311000000002</v>
      </c>
      <c r="K29" s="15">
        <v>40.794593999999996</v>
      </c>
      <c r="L29" s="15">
        <v>40.608559</v>
      </c>
      <c r="M29" s="15">
        <v>39.392066999999997</v>
      </c>
      <c r="N29" s="15">
        <v>39.282874999999997</v>
      </c>
      <c r="O29" s="15">
        <v>39.859589</v>
      </c>
      <c r="P29" s="15">
        <v>39.630974000000002</v>
      </c>
      <c r="Q29" s="15">
        <v>39.404808000000003</v>
      </c>
      <c r="R29" s="15">
        <v>40.229263000000003</v>
      </c>
      <c r="S29" s="15">
        <v>40.259971999999998</v>
      </c>
      <c r="T29" s="15">
        <v>39.803142999999999</v>
      </c>
      <c r="U29" s="15">
        <v>40.060608000000002</v>
      </c>
      <c r="V29" s="15">
        <v>40.688721000000001</v>
      </c>
      <c r="W29" s="15">
        <v>40.74456</v>
      </c>
      <c r="X29" s="15">
        <v>40.719878999999999</v>
      </c>
      <c r="Y29" s="15">
        <v>40.878180999999998</v>
      </c>
      <c r="Z29" s="15">
        <v>41.050514</v>
      </c>
      <c r="AA29" s="15">
        <v>41.157288000000001</v>
      </c>
      <c r="AB29" s="15">
        <v>41.623443999999999</v>
      </c>
      <c r="AC29" s="15">
        <v>41.778613999999997</v>
      </c>
      <c r="AD29" s="15">
        <v>41.919006000000003</v>
      </c>
      <c r="AE29" s="15">
        <v>42.129688000000002</v>
      </c>
      <c r="AF29" s="15">
        <v>42.503563</v>
      </c>
      <c r="AG29" s="15">
        <v>42.191257</v>
      </c>
      <c r="AH29" s="15">
        <v>42.221004000000001</v>
      </c>
      <c r="AI29" s="15">
        <v>42.542160000000003</v>
      </c>
      <c r="AJ29" s="15">
        <v>42.614699999999999</v>
      </c>
      <c r="AK29" s="15">
        <v>42.790599999999998</v>
      </c>
      <c r="AL29" s="15">
        <v>43.236206000000003</v>
      </c>
      <c r="AM29" s="8">
        <v>1.5772000000000001E-2</v>
      </c>
    </row>
    <row r="30" spans="1:39" ht="15" customHeight="1" x14ac:dyDescent="0.25">
      <c r="A30" s="7" t="s">
        <v>964</v>
      </c>
      <c r="B30" s="9" t="s">
        <v>926</v>
      </c>
      <c r="C30" s="15">
        <v>13.79134</v>
      </c>
      <c r="D30" s="15">
        <v>12.529277</v>
      </c>
      <c r="E30" s="15">
        <v>12.689617999999999</v>
      </c>
      <c r="F30" s="15">
        <v>12.272349</v>
      </c>
      <c r="G30" s="15">
        <v>12.069324</v>
      </c>
      <c r="H30" s="15">
        <v>12.225782000000001</v>
      </c>
      <c r="I30" s="15">
        <v>12.653028000000001</v>
      </c>
      <c r="J30" s="15">
        <v>12.793809</v>
      </c>
      <c r="K30" s="15">
        <v>12.811934000000001</v>
      </c>
      <c r="L30" s="15">
        <v>13.204803</v>
      </c>
      <c r="M30" s="15">
        <v>13.323282000000001</v>
      </c>
      <c r="N30" s="15">
        <v>13.208394999999999</v>
      </c>
      <c r="O30" s="15">
        <v>13.434029000000001</v>
      </c>
      <c r="P30" s="15">
        <v>13.701301000000001</v>
      </c>
      <c r="Q30" s="15">
        <v>13.795218</v>
      </c>
      <c r="R30" s="15">
        <v>13.862074</v>
      </c>
      <c r="S30" s="15">
        <v>14.01506</v>
      </c>
      <c r="T30" s="15">
        <v>14.185337000000001</v>
      </c>
      <c r="U30" s="15">
        <v>14.312919000000001</v>
      </c>
      <c r="V30" s="15">
        <v>14.577223999999999</v>
      </c>
      <c r="W30" s="15">
        <v>14.672321999999999</v>
      </c>
      <c r="X30" s="15">
        <v>14.859659000000001</v>
      </c>
      <c r="Y30" s="15">
        <v>15.013412000000001</v>
      </c>
      <c r="Z30" s="15">
        <v>15.195266</v>
      </c>
      <c r="AA30" s="15">
        <v>15.114442</v>
      </c>
      <c r="AB30" s="15">
        <v>15.177702999999999</v>
      </c>
      <c r="AC30" s="15">
        <v>15.352349999999999</v>
      </c>
      <c r="AD30" s="15">
        <v>15.364833000000001</v>
      </c>
      <c r="AE30" s="15">
        <v>15.393646</v>
      </c>
      <c r="AF30" s="15">
        <v>15.573174</v>
      </c>
      <c r="AG30" s="15">
        <v>15.739234</v>
      </c>
      <c r="AH30" s="15">
        <v>15.833402</v>
      </c>
      <c r="AI30" s="15">
        <v>15.75229</v>
      </c>
      <c r="AJ30" s="15">
        <v>15.841619</v>
      </c>
      <c r="AK30" s="15">
        <v>16.029411</v>
      </c>
      <c r="AL30" s="15">
        <v>16.080307000000001</v>
      </c>
      <c r="AM30" s="8">
        <v>7.3660000000000002E-3</v>
      </c>
    </row>
    <row r="31" spans="1:39" ht="15" customHeight="1" x14ac:dyDescent="0.25">
      <c r="A31" s="7" t="s">
        <v>963</v>
      </c>
      <c r="B31" s="9" t="s">
        <v>924</v>
      </c>
      <c r="C31" s="15">
        <v>1.280756</v>
      </c>
      <c r="D31" s="15">
        <v>1.1925049999999999</v>
      </c>
      <c r="E31" s="15">
        <v>1.20486</v>
      </c>
      <c r="F31" s="15">
        <v>1.194426</v>
      </c>
      <c r="G31" s="15">
        <v>1.175224</v>
      </c>
      <c r="H31" s="15">
        <v>1.215576</v>
      </c>
      <c r="I31" s="15">
        <v>1.266405</v>
      </c>
      <c r="J31" s="15">
        <v>1.283644</v>
      </c>
      <c r="K31" s="15">
        <v>1.28983</v>
      </c>
      <c r="L31" s="15">
        <v>1.3313090000000001</v>
      </c>
      <c r="M31" s="15">
        <v>1.339869</v>
      </c>
      <c r="N31" s="15">
        <v>1.3361730000000001</v>
      </c>
      <c r="O31" s="15">
        <v>1.364309</v>
      </c>
      <c r="P31" s="15">
        <v>1.39506</v>
      </c>
      <c r="Q31" s="15">
        <v>1.407189</v>
      </c>
      <c r="R31" s="15">
        <v>1.417057</v>
      </c>
      <c r="S31" s="15">
        <v>1.4357770000000001</v>
      </c>
      <c r="T31" s="15">
        <v>1.4574609999999999</v>
      </c>
      <c r="U31" s="15">
        <v>1.4779040000000001</v>
      </c>
      <c r="V31" s="15">
        <v>1.5067809999999999</v>
      </c>
      <c r="W31" s="15">
        <v>1.5234890000000001</v>
      </c>
      <c r="X31" s="15">
        <v>1.5459210000000001</v>
      </c>
      <c r="Y31" s="15">
        <v>1.571712</v>
      </c>
      <c r="Z31" s="15">
        <v>1.5943179999999999</v>
      </c>
      <c r="AA31" s="15">
        <v>1.587558</v>
      </c>
      <c r="AB31" s="15">
        <v>1.6015410000000001</v>
      </c>
      <c r="AC31" s="15">
        <v>1.6249039999999999</v>
      </c>
      <c r="AD31" s="15">
        <v>1.632727</v>
      </c>
      <c r="AE31" s="15">
        <v>1.6411279999999999</v>
      </c>
      <c r="AF31" s="15">
        <v>1.6664669999999999</v>
      </c>
      <c r="AG31" s="15">
        <v>1.6922999999999999</v>
      </c>
      <c r="AH31" s="15">
        <v>1.709314</v>
      </c>
      <c r="AI31" s="15">
        <v>1.7073590000000001</v>
      </c>
      <c r="AJ31" s="15">
        <v>1.7247129999999999</v>
      </c>
      <c r="AK31" s="15">
        <v>1.7516370000000001</v>
      </c>
      <c r="AL31" s="15">
        <v>1.7643500000000001</v>
      </c>
      <c r="AM31" s="8">
        <v>1.1587999999999999E-2</v>
      </c>
    </row>
    <row r="32" spans="1:39" ht="15" customHeight="1" x14ac:dyDescent="0.25">
      <c r="A32" s="7" t="s">
        <v>962</v>
      </c>
      <c r="B32" s="9" t="s">
        <v>922</v>
      </c>
      <c r="C32" s="15">
        <v>2.2540499999999999</v>
      </c>
      <c r="D32" s="15">
        <v>2.05707</v>
      </c>
      <c r="E32" s="15">
        <v>2.087037</v>
      </c>
      <c r="F32" s="15">
        <v>2.0126529999999998</v>
      </c>
      <c r="G32" s="15">
        <v>1.9705859999999999</v>
      </c>
      <c r="H32" s="15">
        <v>2.0018959999999999</v>
      </c>
      <c r="I32" s="15">
        <v>2.0723919999999998</v>
      </c>
      <c r="J32" s="15">
        <v>2.0944889999999998</v>
      </c>
      <c r="K32" s="15">
        <v>2.0955539999999999</v>
      </c>
      <c r="L32" s="15">
        <v>2.1581899999999998</v>
      </c>
      <c r="M32" s="15">
        <v>2.1775350000000002</v>
      </c>
      <c r="N32" s="15">
        <v>2.157769</v>
      </c>
      <c r="O32" s="15">
        <v>2.194588</v>
      </c>
      <c r="P32" s="15">
        <v>2.2376529999999999</v>
      </c>
      <c r="Q32" s="15">
        <v>2.2529279999999998</v>
      </c>
      <c r="R32" s="15">
        <v>2.263458</v>
      </c>
      <c r="S32" s="15">
        <v>2.2873760000000001</v>
      </c>
      <c r="T32" s="15">
        <v>2.3144140000000002</v>
      </c>
      <c r="U32" s="15">
        <v>2.3346499999999999</v>
      </c>
      <c r="V32" s="15">
        <v>2.3769119999999999</v>
      </c>
      <c r="W32" s="15">
        <v>2.3923369999999999</v>
      </c>
      <c r="X32" s="15">
        <v>2.4220519999999999</v>
      </c>
      <c r="Y32" s="15">
        <v>2.4467159999999999</v>
      </c>
      <c r="Z32" s="15">
        <v>2.475285</v>
      </c>
      <c r="AA32" s="15">
        <v>2.4606810000000001</v>
      </c>
      <c r="AB32" s="15">
        <v>2.4701740000000001</v>
      </c>
      <c r="AC32" s="15">
        <v>2.4977100000000001</v>
      </c>
      <c r="AD32" s="15">
        <v>2.4993979999999998</v>
      </c>
      <c r="AE32" s="15">
        <v>2.5036170000000002</v>
      </c>
      <c r="AF32" s="15">
        <v>2.5324460000000002</v>
      </c>
      <c r="AG32" s="15">
        <v>2.5594030000000001</v>
      </c>
      <c r="AH32" s="15">
        <v>2.5742419999999999</v>
      </c>
      <c r="AI32" s="15">
        <v>2.560476</v>
      </c>
      <c r="AJ32" s="15">
        <v>2.574592</v>
      </c>
      <c r="AK32" s="15">
        <v>2.6048260000000001</v>
      </c>
      <c r="AL32" s="15">
        <v>2.6125289999999999</v>
      </c>
      <c r="AM32" s="8">
        <v>7.0549999999999996E-3</v>
      </c>
    </row>
    <row r="33" spans="1:39" ht="15" customHeight="1" x14ac:dyDescent="0.25">
      <c r="A33" s="7" t="s">
        <v>961</v>
      </c>
      <c r="B33" s="9" t="s">
        <v>920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8" t="s">
        <v>13</v>
      </c>
    </row>
    <row r="34" spans="1:39" ht="15" customHeight="1" x14ac:dyDescent="0.25">
      <c r="A34" s="7" t="s">
        <v>960</v>
      </c>
      <c r="B34" s="9" t="s">
        <v>918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8" t="s">
        <v>13</v>
      </c>
    </row>
    <row r="35" spans="1:39" ht="15" customHeight="1" x14ac:dyDescent="0.25">
      <c r="A35" s="7" t="s">
        <v>959</v>
      </c>
      <c r="B35" s="9" t="s">
        <v>916</v>
      </c>
      <c r="C35" s="15">
        <v>1.613184</v>
      </c>
      <c r="D35" s="15">
        <v>2.1478609999999998</v>
      </c>
      <c r="E35" s="15">
        <v>2.434294</v>
      </c>
      <c r="F35" s="15">
        <v>5.3233470000000001</v>
      </c>
      <c r="G35" s="15">
        <v>11.277850000000001</v>
      </c>
      <c r="H35" s="15">
        <v>17.908241</v>
      </c>
      <c r="I35" s="15">
        <v>25.252002999999998</v>
      </c>
      <c r="J35" s="15">
        <v>31.522031999999999</v>
      </c>
      <c r="K35" s="15">
        <v>39.023955999999998</v>
      </c>
      <c r="L35" s="15">
        <v>44.945396000000002</v>
      </c>
      <c r="M35" s="15">
        <v>49.460621000000003</v>
      </c>
      <c r="N35" s="15">
        <v>49.382579999999997</v>
      </c>
      <c r="O35" s="15">
        <v>50.123626999999999</v>
      </c>
      <c r="P35" s="15">
        <v>49.625686999999999</v>
      </c>
      <c r="Q35" s="15">
        <v>49.258857999999996</v>
      </c>
      <c r="R35" s="15">
        <v>50.505634000000001</v>
      </c>
      <c r="S35" s="15">
        <v>50.491889999999998</v>
      </c>
      <c r="T35" s="15">
        <v>49.725990000000003</v>
      </c>
      <c r="U35" s="15">
        <v>50.099575000000002</v>
      </c>
      <c r="V35" s="15">
        <v>50.947246999999997</v>
      </c>
      <c r="W35" s="15">
        <v>51.07246</v>
      </c>
      <c r="X35" s="15">
        <v>51.016289</v>
      </c>
      <c r="Y35" s="15">
        <v>51.292538</v>
      </c>
      <c r="Z35" s="15">
        <v>51.592734999999998</v>
      </c>
      <c r="AA35" s="15">
        <v>52.000332</v>
      </c>
      <c r="AB35" s="15">
        <v>52.874760000000002</v>
      </c>
      <c r="AC35" s="15">
        <v>53.231273999999999</v>
      </c>
      <c r="AD35" s="15">
        <v>53.720097000000003</v>
      </c>
      <c r="AE35" s="15">
        <v>54.332400999999997</v>
      </c>
      <c r="AF35" s="15">
        <v>55.122695999999998</v>
      </c>
      <c r="AG35" s="15">
        <v>54.894401999999999</v>
      </c>
      <c r="AH35" s="15">
        <v>55.279021999999998</v>
      </c>
      <c r="AI35" s="15">
        <v>56.248966000000003</v>
      </c>
      <c r="AJ35" s="15">
        <v>56.754452000000001</v>
      </c>
      <c r="AK35" s="15">
        <v>57.385162000000001</v>
      </c>
      <c r="AL35" s="15">
        <v>58.569674999999997</v>
      </c>
      <c r="AM35" s="8">
        <v>0.10211099999999999</v>
      </c>
    </row>
    <row r="36" spans="1:39" ht="15" customHeight="1" x14ac:dyDescent="0.25">
      <c r="A36" s="7" t="s">
        <v>958</v>
      </c>
      <c r="B36" s="9" t="s">
        <v>957</v>
      </c>
      <c r="C36" s="15">
        <v>880.73742700000003</v>
      </c>
      <c r="D36" s="15">
        <v>781.93090800000004</v>
      </c>
      <c r="E36" s="15">
        <v>825.11138900000003</v>
      </c>
      <c r="F36" s="15">
        <v>910.33325200000002</v>
      </c>
      <c r="G36" s="15">
        <v>1045.6632079999999</v>
      </c>
      <c r="H36" s="15">
        <v>1204.319336</v>
      </c>
      <c r="I36" s="15">
        <v>1420.157837</v>
      </c>
      <c r="J36" s="15">
        <v>1592.593384</v>
      </c>
      <c r="K36" s="15">
        <v>1741.235107</v>
      </c>
      <c r="L36" s="15">
        <v>1893.244629</v>
      </c>
      <c r="M36" s="15">
        <v>2051.5783689999998</v>
      </c>
      <c r="N36" s="15">
        <v>2063.2692870000001</v>
      </c>
      <c r="O36" s="15">
        <v>2112.7983399999998</v>
      </c>
      <c r="P36" s="15">
        <v>2136.611328</v>
      </c>
      <c r="Q36" s="15">
        <v>2149.693115</v>
      </c>
      <c r="R36" s="15">
        <v>2206.0551759999998</v>
      </c>
      <c r="S36" s="15">
        <v>2241.685547</v>
      </c>
      <c r="T36" s="15">
        <v>2264.8996579999998</v>
      </c>
      <c r="U36" s="15">
        <v>2306.6059570000002</v>
      </c>
      <c r="V36" s="15">
        <v>2372.8020019999999</v>
      </c>
      <c r="W36" s="15">
        <v>2405.9916990000002</v>
      </c>
      <c r="X36" s="15">
        <v>2443.7954100000002</v>
      </c>
      <c r="Y36" s="15">
        <v>2477.4379880000001</v>
      </c>
      <c r="Z36" s="15">
        <v>2511.850586</v>
      </c>
      <c r="AA36" s="15">
        <v>2528.7565920000002</v>
      </c>
      <c r="AB36" s="15">
        <v>2567.163086</v>
      </c>
      <c r="AC36" s="15">
        <v>2601.1752929999998</v>
      </c>
      <c r="AD36" s="15">
        <v>2613.580078</v>
      </c>
      <c r="AE36" s="15">
        <v>2629.5341800000001</v>
      </c>
      <c r="AF36" s="15">
        <v>2665.3095699999999</v>
      </c>
      <c r="AG36" s="15">
        <v>2684.0153810000002</v>
      </c>
      <c r="AH36" s="15">
        <v>2704.0500489999999</v>
      </c>
      <c r="AI36" s="15">
        <v>2711.3291020000001</v>
      </c>
      <c r="AJ36" s="15">
        <v>2726.810547</v>
      </c>
      <c r="AK36" s="15">
        <v>2758.8940429999998</v>
      </c>
      <c r="AL36" s="15">
        <v>2787.8378910000001</v>
      </c>
      <c r="AM36" s="8">
        <v>3.8098E-2</v>
      </c>
    </row>
    <row r="38" spans="1:39" ht="15" customHeight="1" x14ac:dyDescent="0.25">
      <c r="A38" s="7" t="s">
        <v>956</v>
      </c>
      <c r="B38" s="9" t="s">
        <v>955</v>
      </c>
      <c r="C38" s="15">
        <v>11.554436000000001</v>
      </c>
      <c r="D38" s="15">
        <v>11.327017</v>
      </c>
      <c r="E38" s="15">
        <v>11.827845999999999</v>
      </c>
      <c r="F38" s="15">
        <v>13.571851000000001</v>
      </c>
      <c r="G38" s="15">
        <v>15.899537</v>
      </c>
      <c r="H38" s="15">
        <v>17.965796999999998</v>
      </c>
      <c r="I38" s="15">
        <v>20.516617</v>
      </c>
      <c r="J38" s="15">
        <v>22.793737</v>
      </c>
      <c r="K38" s="15">
        <v>24.906562999999998</v>
      </c>
      <c r="L38" s="15">
        <v>26.271045999999998</v>
      </c>
      <c r="M38" s="15">
        <v>28.179068000000001</v>
      </c>
      <c r="N38" s="15">
        <v>28.609729999999999</v>
      </c>
      <c r="O38" s="15">
        <v>28.800471999999999</v>
      </c>
      <c r="P38" s="15">
        <v>28.555313000000002</v>
      </c>
      <c r="Q38" s="15">
        <v>28.534212</v>
      </c>
      <c r="R38" s="15">
        <v>29.146633000000001</v>
      </c>
      <c r="S38" s="15">
        <v>29.305059</v>
      </c>
      <c r="T38" s="15">
        <v>29.265605999999998</v>
      </c>
      <c r="U38" s="15">
        <v>29.544331</v>
      </c>
      <c r="V38" s="15">
        <v>29.846488999999998</v>
      </c>
      <c r="W38" s="15">
        <v>30.071670999999998</v>
      </c>
      <c r="X38" s="15">
        <v>30.174472999999999</v>
      </c>
      <c r="Y38" s="15">
        <v>30.283688999999999</v>
      </c>
      <c r="Z38" s="15">
        <v>30.344173000000001</v>
      </c>
      <c r="AA38" s="15">
        <v>30.724126999999999</v>
      </c>
      <c r="AB38" s="15">
        <v>31.073834999999999</v>
      </c>
      <c r="AC38" s="15">
        <v>31.137308000000001</v>
      </c>
      <c r="AD38" s="15">
        <v>31.266673999999998</v>
      </c>
      <c r="AE38" s="15">
        <v>31.404724000000002</v>
      </c>
      <c r="AF38" s="15">
        <v>31.472038000000001</v>
      </c>
      <c r="AG38" s="15">
        <v>31.366104</v>
      </c>
      <c r="AH38" s="15">
        <v>31.421119999999998</v>
      </c>
      <c r="AI38" s="15">
        <v>31.678829</v>
      </c>
      <c r="AJ38" s="15">
        <v>31.681111999999999</v>
      </c>
      <c r="AK38" s="15">
        <v>31.686904999999999</v>
      </c>
      <c r="AL38" s="15">
        <v>31.932652000000001</v>
      </c>
      <c r="AM38" s="8">
        <v>3.0953000000000001E-2</v>
      </c>
    </row>
    <row r="39" spans="1:39" ht="15" customHeight="1" x14ac:dyDescent="0.2">
      <c r="A39" s="7" t="s">
        <v>954</v>
      </c>
      <c r="B39" s="6" t="s">
        <v>953</v>
      </c>
      <c r="C39" s="33">
        <v>7622.5048829999996</v>
      </c>
      <c r="D39" s="33">
        <v>6903.2382809999999</v>
      </c>
      <c r="E39" s="33">
        <v>6976.0073240000002</v>
      </c>
      <c r="F39" s="33">
        <v>6707.5097660000001</v>
      </c>
      <c r="G39" s="33">
        <v>6576.689453</v>
      </c>
      <c r="H39" s="33">
        <v>6703.4008789999998</v>
      </c>
      <c r="I39" s="33">
        <v>6921.9887699999999</v>
      </c>
      <c r="J39" s="33">
        <v>6986.9780270000001</v>
      </c>
      <c r="K39" s="33">
        <v>6991.0693359999996</v>
      </c>
      <c r="L39" s="33">
        <v>7206.5825199999999</v>
      </c>
      <c r="M39" s="33">
        <v>7280.5048829999996</v>
      </c>
      <c r="N39" s="33">
        <v>7211.7753910000001</v>
      </c>
      <c r="O39" s="33">
        <v>7335.9848629999997</v>
      </c>
      <c r="P39" s="33">
        <v>7482.3598629999997</v>
      </c>
      <c r="Q39" s="33">
        <v>7533.7392579999996</v>
      </c>
      <c r="R39" s="33">
        <v>7568.8168949999999</v>
      </c>
      <c r="S39" s="33">
        <v>7649.4829099999997</v>
      </c>
      <c r="T39" s="33">
        <v>7739.1171880000002</v>
      </c>
      <c r="U39" s="33">
        <v>7807.2709960000002</v>
      </c>
      <c r="V39" s="33">
        <v>7950.0205079999996</v>
      </c>
      <c r="W39" s="33">
        <v>8000.8583980000003</v>
      </c>
      <c r="X39" s="33">
        <v>8098.8837890000004</v>
      </c>
      <c r="Y39" s="33">
        <v>8180.7666019999997</v>
      </c>
      <c r="Z39" s="33">
        <v>8277.8681639999995</v>
      </c>
      <c r="AA39" s="33">
        <v>8230.5244139999995</v>
      </c>
      <c r="AB39" s="33">
        <v>8261.4941409999992</v>
      </c>
      <c r="AC39" s="33">
        <v>8353.8857420000004</v>
      </c>
      <c r="AD39" s="33">
        <v>8358.9960940000001</v>
      </c>
      <c r="AE39" s="33">
        <v>8373.0527340000008</v>
      </c>
      <c r="AF39" s="33">
        <v>8468.8173829999996</v>
      </c>
      <c r="AG39" s="33">
        <v>8557.0566409999992</v>
      </c>
      <c r="AH39" s="33">
        <v>8605.8359380000002</v>
      </c>
      <c r="AI39" s="33">
        <v>8558.8046880000002</v>
      </c>
      <c r="AJ39" s="33">
        <v>8607.0546880000002</v>
      </c>
      <c r="AK39" s="33">
        <v>8706.7324219999991</v>
      </c>
      <c r="AL39" s="33">
        <v>8730.3671880000002</v>
      </c>
      <c r="AM39" s="32">
        <v>6.9300000000000004E-3</v>
      </c>
    </row>
    <row r="41" spans="1:39" ht="15" customHeight="1" x14ac:dyDescent="0.2">
      <c r="B41" s="6" t="s">
        <v>952</v>
      </c>
    </row>
    <row r="42" spans="1:39" ht="15" customHeight="1" x14ac:dyDescent="0.2">
      <c r="B42" s="6" t="s">
        <v>951</v>
      </c>
    </row>
    <row r="43" spans="1:39" ht="15" customHeight="1" x14ac:dyDescent="0.25">
      <c r="A43" s="7" t="s">
        <v>950</v>
      </c>
      <c r="B43" s="9" t="s">
        <v>949</v>
      </c>
      <c r="C43" s="15">
        <v>6798.4111329999996</v>
      </c>
      <c r="D43" s="15">
        <v>7417.8251950000003</v>
      </c>
      <c r="E43" s="15">
        <v>7826.0722660000001</v>
      </c>
      <c r="F43" s="15">
        <v>7913.8955079999996</v>
      </c>
      <c r="G43" s="15">
        <v>7488.3789059999999</v>
      </c>
      <c r="H43" s="15">
        <v>7311.0043949999999</v>
      </c>
      <c r="I43" s="15">
        <v>7299.7148440000001</v>
      </c>
      <c r="J43" s="15">
        <v>7094.7456050000001</v>
      </c>
      <c r="K43" s="15">
        <v>6960.2617190000001</v>
      </c>
      <c r="L43" s="15">
        <v>7093.6176759999998</v>
      </c>
      <c r="M43" s="15">
        <v>7017.2612300000001</v>
      </c>
      <c r="N43" s="15">
        <v>6878.4179690000001</v>
      </c>
      <c r="O43" s="15">
        <v>6872.5</v>
      </c>
      <c r="P43" s="15">
        <v>6982.3466799999997</v>
      </c>
      <c r="Q43" s="15">
        <v>6971.8798829999996</v>
      </c>
      <c r="R43" s="15">
        <v>6904.4921880000002</v>
      </c>
      <c r="S43" s="15">
        <v>6884.5117190000001</v>
      </c>
      <c r="T43" s="15">
        <v>6861.5053710000002</v>
      </c>
      <c r="U43" s="15">
        <v>6874.861328</v>
      </c>
      <c r="V43" s="15">
        <v>6927.6132809999999</v>
      </c>
      <c r="W43" s="15">
        <v>6924.8686520000001</v>
      </c>
      <c r="X43" s="15">
        <v>6938.2783200000003</v>
      </c>
      <c r="Y43" s="15">
        <v>6995.2270509999998</v>
      </c>
      <c r="Z43" s="15">
        <v>7082.451172</v>
      </c>
      <c r="AA43" s="15">
        <v>7002.1875</v>
      </c>
      <c r="AB43" s="15">
        <v>6996.2036129999997</v>
      </c>
      <c r="AC43" s="15">
        <v>7058.8764650000003</v>
      </c>
      <c r="AD43" s="15">
        <v>7055.6689450000003</v>
      </c>
      <c r="AE43" s="15">
        <v>7066.4472660000001</v>
      </c>
      <c r="AF43" s="15">
        <v>7149.1191410000001</v>
      </c>
      <c r="AG43" s="15">
        <v>7233.3032229999999</v>
      </c>
      <c r="AH43" s="15">
        <v>7282.2006840000004</v>
      </c>
      <c r="AI43" s="15">
        <v>7244.0981449999999</v>
      </c>
      <c r="AJ43" s="15">
        <v>7325.5317379999997</v>
      </c>
      <c r="AK43" s="15">
        <v>7425.1044920000004</v>
      </c>
      <c r="AL43" s="15">
        <v>7409.2026370000003</v>
      </c>
      <c r="AM43" s="8">
        <v>-3.4E-5</v>
      </c>
    </row>
    <row r="44" spans="1:39" ht="15" customHeight="1" x14ac:dyDescent="0.25">
      <c r="A44" s="7" t="s">
        <v>948</v>
      </c>
      <c r="B44" s="9" t="s">
        <v>947</v>
      </c>
      <c r="C44" s="15">
        <v>51.820498999999998</v>
      </c>
      <c r="D44" s="15">
        <v>145.498932</v>
      </c>
      <c r="E44" s="15">
        <v>171.96298200000001</v>
      </c>
      <c r="F44" s="15">
        <v>162.40441899999999</v>
      </c>
      <c r="G44" s="15">
        <v>187.88072199999999</v>
      </c>
      <c r="H44" s="15">
        <v>192.04557800000001</v>
      </c>
      <c r="I44" s="15">
        <v>204.991409</v>
      </c>
      <c r="J44" s="15">
        <v>213.40373199999999</v>
      </c>
      <c r="K44" s="15">
        <v>215.71167</v>
      </c>
      <c r="L44" s="15">
        <v>224.434708</v>
      </c>
      <c r="M44" s="15">
        <v>221.251678</v>
      </c>
      <c r="N44" s="15">
        <v>213.423813</v>
      </c>
      <c r="O44" s="15">
        <v>208.98556500000001</v>
      </c>
      <c r="P44" s="15">
        <v>210.38537600000001</v>
      </c>
      <c r="Q44" s="15">
        <v>208.63739000000001</v>
      </c>
      <c r="R44" s="15">
        <v>204.39408900000001</v>
      </c>
      <c r="S44" s="15">
        <v>203.447372</v>
      </c>
      <c r="T44" s="15">
        <v>201.79896500000001</v>
      </c>
      <c r="U44" s="15">
        <v>201.63504</v>
      </c>
      <c r="V44" s="15">
        <v>204.13938899999999</v>
      </c>
      <c r="W44" s="15">
        <v>204.08871500000001</v>
      </c>
      <c r="X44" s="15">
        <v>206.07008400000001</v>
      </c>
      <c r="Y44" s="15">
        <v>209.16593900000001</v>
      </c>
      <c r="Z44" s="15">
        <v>213.58422899999999</v>
      </c>
      <c r="AA44" s="15">
        <v>212.095764</v>
      </c>
      <c r="AB44" s="15">
        <v>213.257294</v>
      </c>
      <c r="AC44" s="15">
        <v>218.34343000000001</v>
      </c>
      <c r="AD44" s="15">
        <v>219.86979700000001</v>
      </c>
      <c r="AE44" s="15">
        <v>222.05006399999999</v>
      </c>
      <c r="AF44" s="15">
        <v>227.14299</v>
      </c>
      <c r="AG44" s="15">
        <v>229.58914200000001</v>
      </c>
      <c r="AH44" s="15">
        <v>228.64820900000001</v>
      </c>
      <c r="AI44" s="15">
        <v>223.58702099999999</v>
      </c>
      <c r="AJ44" s="15">
        <v>225.06558200000001</v>
      </c>
      <c r="AK44" s="15">
        <v>225.56868</v>
      </c>
      <c r="AL44" s="15">
        <v>227.52088900000001</v>
      </c>
      <c r="AM44" s="8">
        <v>1.3236E-2</v>
      </c>
    </row>
    <row r="45" spans="1:39" ht="15" customHeight="1" x14ac:dyDescent="0.25">
      <c r="A45" s="7" t="s">
        <v>946</v>
      </c>
      <c r="B45" s="9" t="s">
        <v>945</v>
      </c>
      <c r="C45" s="15">
        <v>6850.2314450000003</v>
      </c>
      <c r="D45" s="15">
        <v>7563.3242190000001</v>
      </c>
      <c r="E45" s="15">
        <v>7998.0351559999999</v>
      </c>
      <c r="F45" s="15">
        <v>8076.2998049999997</v>
      </c>
      <c r="G45" s="15">
        <v>7676.2597660000001</v>
      </c>
      <c r="H45" s="15">
        <v>7503.0498049999997</v>
      </c>
      <c r="I45" s="15">
        <v>7504.7060549999997</v>
      </c>
      <c r="J45" s="15">
        <v>7308.1494140000004</v>
      </c>
      <c r="K45" s="15">
        <v>7175.9736329999996</v>
      </c>
      <c r="L45" s="15">
        <v>7318.0522460000002</v>
      </c>
      <c r="M45" s="15">
        <v>7238.5126950000003</v>
      </c>
      <c r="N45" s="15">
        <v>7091.841797</v>
      </c>
      <c r="O45" s="15">
        <v>7081.4853519999997</v>
      </c>
      <c r="P45" s="15">
        <v>7192.7319340000004</v>
      </c>
      <c r="Q45" s="15">
        <v>7180.5170900000003</v>
      </c>
      <c r="R45" s="15">
        <v>7108.8862300000001</v>
      </c>
      <c r="S45" s="15">
        <v>7087.9589839999999</v>
      </c>
      <c r="T45" s="15">
        <v>7063.3041990000002</v>
      </c>
      <c r="U45" s="15">
        <v>7076.4965819999998</v>
      </c>
      <c r="V45" s="15">
        <v>7131.7524409999996</v>
      </c>
      <c r="W45" s="15">
        <v>7128.9575199999999</v>
      </c>
      <c r="X45" s="15">
        <v>7144.3486329999996</v>
      </c>
      <c r="Y45" s="15">
        <v>7204.3930659999996</v>
      </c>
      <c r="Z45" s="15">
        <v>7296.0351559999999</v>
      </c>
      <c r="AA45" s="15">
        <v>7214.283203</v>
      </c>
      <c r="AB45" s="15">
        <v>7209.4609380000002</v>
      </c>
      <c r="AC45" s="15">
        <v>7277.2197269999997</v>
      </c>
      <c r="AD45" s="15">
        <v>7275.5385740000002</v>
      </c>
      <c r="AE45" s="15">
        <v>7288.4975590000004</v>
      </c>
      <c r="AF45" s="15">
        <v>7376.2622069999998</v>
      </c>
      <c r="AG45" s="15">
        <v>7462.892578</v>
      </c>
      <c r="AH45" s="15">
        <v>7510.8491210000002</v>
      </c>
      <c r="AI45" s="15">
        <v>7467.6850590000004</v>
      </c>
      <c r="AJ45" s="15">
        <v>7550.5971680000002</v>
      </c>
      <c r="AK45" s="15">
        <v>7650.6733400000003</v>
      </c>
      <c r="AL45" s="15">
        <v>7636.7236329999996</v>
      </c>
      <c r="AM45" s="8">
        <v>2.8400000000000002E-4</v>
      </c>
    </row>
    <row r="47" spans="1:39" ht="15" customHeight="1" x14ac:dyDescent="0.2">
      <c r="B47" s="6" t="s">
        <v>944</v>
      </c>
    </row>
    <row r="48" spans="1:39" ht="15" customHeight="1" x14ac:dyDescent="0.25">
      <c r="A48" s="7" t="s">
        <v>943</v>
      </c>
      <c r="B48" s="9" t="s">
        <v>942</v>
      </c>
      <c r="C48" s="15">
        <v>1675.7982179999999</v>
      </c>
      <c r="D48" s="15">
        <v>1795.528687</v>
      </c>
      <c r="E48" s="15">
        <v>1901.5261230000001</v>
      </c>
      <c r="F48" s="15">
        <v>1929.5089109999999</v>
      </c>
      <c r="G48" s="15">
        <v>1839.5610349999999</v>
      </c>
      <c r="H48" s="15">
        <v>1806.877808</v>
      </c>
      <c r="I48" s="15">
        <v>1818.89978</v>
      </c>
      <c r="J48" s="15">
        <v>1780.440918</v>
      </c>
      <c r="K48" s="15">
        <v>1757.7066649999999</v>
      </c>
      <c r="L48" s="15">
        <v>1800.3120120000001</v>
      </c>
      <c r="M48" s="15">
        <v>1786.3698730000001</v>
      </c>
      <c r="N48" s="15">
        <v>1752.640625</v>
      </c>
      <c r="O48" s="15">
        <v>1751.4993899999999</v>
      </c>
      <c r="P48" s="15">
        <v>1776.1807859999999</v>
      </c>
      <c r="Q48" s="15">
        <v>1772.22522</v>
      </c>
      <c r="R48" s="15">
        <v>1766.044922</v>
      </c>
      <c r="S48" s="15">
        <v>1772.044189</v>
      </c>
      <c r="T48" s="15">
        <v>1776.877563</v>
      </c>
      <c r="U48" s="15">
        <v>1799.209961</v>
      </c>
      <c r="V48" s="15">
        <v>1846.4169919999999</v>
      </c>
      <c r="W48" s="15">
        <v>1863.4647219999999</v>
      </c>
      <c r="X48" s="15">
        <v>1846.959106</v>
      </c>
      <c r="Y48" s="15">
        <v>1837.4176030000001</v>
      </c>
      <c r="Z48" s="15">
        <v>1827.2250979999999</v>
      </c>
      <c r="AA48" s="15">
        <v>1780.61499</v>
      </c>
      <c r="AB48" s="15">
        <v>1773.0146480000001</v>
      </c>
      <c r="AC48" s="15">
        <v>1787.6929929999999</v>
      </c>
      <c r="AD48" s="15">
        <v>1786.4910890000001</v>
      </c>
      <c r="AE48" s="15">
        <v>1788.93103</v>
      </c>
      <c r="AF48" s="15">
        <v>1808.8857419999999</v>
      </c>
      <c r="AG48" s="15">
        <v>1826.7889399999999</v>
      </c>
      <c r="AH48" s="15">
        <v>1837.9907229999999</v>
      </c>
      <c r="AI48" s="15">
        <v>1829.0760499999999</v>
      </c>
      <c r="AJ48" s="15">
        <v>1847.930664</v>
      </c>
      <c r="AK48" s="15">
        <v>1871.5900879999999</v>
      </c>
      <c r="AL48" s="15">
        <v>1868.2410890000001</v>
      </c>
      <c r="AM48" s="8">
        <v>1.168E-3</v>
      </c>
    </row>
    <row r="49" spans="1:39" ht="15" customHeight="1" x14ac:dyDescent="0.25">
      <c r="A49" s="7" t="s">
        <v>941</v>
      </c>
      <c r="B49" s="9" t="s">
        <v>940</v>
      </c>
      <c r="C49" s="15">
        <v>7.6767029999999998</v>
      </c>
      <c r="D49" s="15">
        <v>9.2790879999999998</v>
      </c>
      <c r="E49" s="15">
        <v>10.475163</v>
      </c>
      <c r="F49" s="15">
        <v>9.0922929999999997</v>
      </c>
      <c r="G49" s="15">
        <v>15.992036000000001</v>
      </c>
      <c r="H49" s="15">
        <v>23.957729</v>
      </c>
      <c r="I49" s="15">
        <v>33.155472000000003</v>
      </c>
      <c r="J49" s="15">
        <v>40.816558999999998</v>
      </c>
      <c r="K49" s="15">
        <v>49.923175999999998</v>
      </c>
      <c r="L49" s="15">
        <v>57.333312999999997</v>
      </c>
      <c r="M49" s="15">
        <v>62.725178</v>
      </c>
      <c r="N49" s="15">
        <v>62.641159000000002</v>
      </c>
      <c r="O49" s="15">
        <v>63.520893000000001</v>
      </c>
      <c r="P49" s="15">
        <v>62.924191</v>
      </c>
      <c r="Q49" s="15">
        <v>62.475245999999999</v>
      </c>
      <c r="R49" s="15">
        <v>63.957110999999998</v>
      </c>
      <c r="S49" s="15">
        <v>63.906028999999997</v>
      </c>
      <c r="T49" s="15">
        <v>62.934657999999999</v>
      </c>
      <c r="U49" s="15">
        <v>63.313445999999999</v>
      </c>
      <c r="V49" s="15">
        <v>64.309723000000005</v>
      </c>
      <c r="W49" s="15">
        <v>64.358481999999995</v>
      </c>
      <c r="X49" s="15">
        <v>64.191428999999999</v>
      </c>
      <c r="Y49" s="15">
        <v>64.370284999999996</v>
      </c>
      <c r="Z49" s="15">
        <v>64.588813999999999</v>
      </c>
      <c r="AA49" s="15">
        <v>64.862647999999993</v>
      </c>
      <c r="AB49" s="15">
        <v>65.678825000000003</v>
      </c>
      <c r="AC49" s="15">
        <v>65.844948000000002</v>
      </c>
      <c r="AD49" s="15">
        <v>66.119300999999993</v>
      </c>
      <c r="AE49" s="15">
        <v>66.520477</v>
      </c>
      <c r="AF49" s="15">
        <v>67.111900000000006</v>
      </c>
      <c r="AG49" s="15">
        <v>66.446280999999999</v>
      </c>
      <c r="AH49" s="15">
        <v>66.470009000000005</v>
      </c>
      <c r="AI49" s="15">
        <v>67.147354000000007</v>
      </c>
      <c r="AJ49" s="15">
        <v>67.233810000000005</v>
      </c>
      <c r="AK49" s="15">
        <v>67.457458000000003</v>
      </c>
      <c r="AL49" s="15">
        <v>68.274544000000006</v>
      </c>
      <c r="AM49" s="8">
        <v>6.0456000000000003E-2</v>
      </c>
    </row>
    <row r="50" spans="1:39" ht="15" customHeight="1" x14ac:dyDescent="0.25">
      <c r="A50" s="7" t="s">
        <v>939</v>
      </c>
      <c r="B50" s="9" t="s">
        <v>938</v>
      </c>
      <c r="C50" s="15">
        <v>4.8385559999999996</v>
      </c>
      <c r="D50" s="15">
        <v>6.442361</v>
      </c>
      <c r="E50" s="15">
        <v>7.3008329999999999</v>
      </c>
      <c r="F50" s="15">
        <v>5.3606819999999997</v>
      </c>
      <c r="G50" s="15">
        <v>11.362897999999999</v>
      </c>
      <c r="H50" s="15">
        <v>18.266895000000002</v>
      </c>
      <c r="I50" s="15">
        <v>25.967352000000002</v>
      </c>
      <c r="J50" s="15">
        <v>32.474578999999999</v>
      </c>
      <c r="K50" s="15">
        <v>40.201003999999998</v>
      </c>
      <c r="L50" s="15">
        <v>46.494338999999997</v>
      </c>
      <c r="M50" s="15">
        <v>51.225600999999997</v>
      </c>
      <c r="N50" s="15">
        <v>51.358333999999999</v>
      </c>
      <c r="O50" s="15">
        <v>52.283557999999999</v>
      </c>
      <c r="P50" s="15">
        <v>51.955920999999996</v>
      </c>
      <c r="Q50" s="15">
        <v>51.754916999999999</v>
      </c>
      <c r="R50" s="15">
        <v>53.180748000000001</v>
      </c>
      <c r="S50" s="15">
        <v>53.337856000000002</v>
      </c>
      <c r="T50" s="15">
        <v>52.731997999999997</v>
      </c>
      <c r="U50" s="15">
        <v>53.256171999999999</v>
      </c>
      <c r="V50" s="15">
        <v>54.288963000000003</v>
      </c>
      <c r="W50" s="15">
        <v>54.533011999999999</v>
      </c>
      <c r="X50" s="15">
        <v>54.588031999999998</v>
      </c>
      <c r="Y50" s="15">
        <v>54.946133000000003</v>
      </c>
      <c r="Z50" s="15">
        <v>55.317141999999997</v>
      </c>
      <c r="AA50" s="15">
        <v>55.699523999999997</v>
      </c>
      <c r="AB50" s="15">
        <v>56.535862000000002</v>
      </c>
      <c r="AC50" s="15">
        <v>56.761200000000002</v>
      </c>
      <c r="AD50" s="15">
        <v>57.046421000000002</v>
      </c>
      <c r="AE50" s="15">
        <v>57.432980000000001</v>
      </c>
      <c r="AF50" s="15">
        <v>57.989806999999999</v>
      </c>
      <c r="AG50" s="15">
        <v>57.493220999999998</v>
      </c>
      <c r="AH50" s="15">
        <v>57.572631999999999</v>
      </c>
      <c r="AI50" s="15">
        <v>58.181789000000002</v>
      </c>
      <c r="AJ50" s="15">
        <v>58.309131999999998</v>
      </c>
      <c r="AK50" s="15">
        <v>58.555835999999999</v>
      </c>
      <c r="AL50" s="15">
        <v>59.298850999999999</v>
      </c>
      <c r="AM50" s="8">
        <v>6.7462999999999995E-2</v>
      </c>
    </row>
    <row r="51" spans="1:39" ht="15" customHeight="1" x14ac:dyDescent="0.25">
      <c r="A51" s="7" t="s">
        <v>937</v>
      </c>
      <c r="B51" s="9" t="s">
        <v>936</v>
      </c>
      <c r="C51" s="15">
        <v>10.919738000000001</v>
      </c>
      <c r="D51" s="15">
        <v>14.714501</v>
      </c>
      <c r="E51" s="15">
        <v>16.73028</v>
      </c>
      <c r="F51" s="15">
        <v>16.583998000000001</v>
      </c>
      <c r="G51" s="15">
        <v>20.136880999999999</v>
      </c>
      <c r="H51" s="15">
        <v>23.966753000000001</v>
      </c>
      <c r="I51" s="15">
        <v>28.248505000000002</v>
      </c>
      <c r="J51" s="15">
        <v>34.887974</v>
      </c>
      <c r="K51" s="15">
        <v>36.075668</v>
      </c>
      <c r="L51" s="15">
        <v>39.209583000000002</v>
      </c>
      <c r="M51" s="15">
        <v>41.127819000000002</v>
      </c>
      <c r="N51" s="15">
        <v>41.262829000000004</v>
      </c>
      <c r="O51" s="15">
        <v>42.043315999999997</v>
      </c>
      <c r="P51" s="15">
        <v>41.876038000000001</v>
      </c>
      <c r="Q51" s="15">
        <v>41.767792</v>
      </c>
      <c r="R51" s="15">
        <v>42.837605000000003</v>
      </c>
      <c r="S51" s="15">
        <v>42.806652</v>
      </c>
      <c r="T51" s="15">
        <v>42.194884999999999</v>
      </c>
      <c r="U51" s="15">
        <v>42.464241000000001</v>
      </c>
      <c r="V51" s="15">
        <v>43.119598000000003</v>
      </c>
      <c r="W51" s="15">
        <v>43.149231</v>
      </c>
      <c r="X51" s="15">
        <v>43.013396999999998</v>
      </c>
      <c r="Y51" s="15">
        <v>43.134438000000003</v>
      </c>
      <c r="Z51" s="15">
        <v>43.277706000000002</v>
      </c>
      <c r="AA51" s="15">
        <v>43.442509000000001</v>
      </c>
      <c r="AB51" s="15">
        <v>43.986027</v>
      </c>
      <c r="AC51" s="15">
        <v>44.102210999999997</v>
      </c>
      <c r="AD51" s="15">
        <v>44.273125</v>
      </c>
      <c r="AE51" s="15">
        <v>44.529099000000002</v>
      </c>
      <c r="AF51" s="15">
        <v>44.917670999999999</v>
      </c>
      <c r="AG51" s="15">
        <v>44.473503000000001</v>
      </c>
      <c r="AH51" s="15">
        <v>44.480376999999997</v>
      </c>
      <c r="AI51" s="15">
        <v>44.912849000000001</v>
      </c>
      <c r="AJ51" s="15">
        <v>44.981273999999999</v>
      </c>
      <c r="AK51" s="15">
        <v>45.123942999999997</v>
      </c>
      <c r="AL51" s="15">
        <v>45.637977999999997</v>
      </c>
      <c r="AM51" s="8">
        <v>3.3852E-2</v>
      </c>
    </row>
    <row r="52" spans="1:39" ht="15" customHeight="1" x14ac:dyDescent="0.25">
      <c r="A52" s="7" t="s">
        <v>935</v>
      </c>
      <c r="B52" s="9" t="s">
        <v>934</v>
      </c>
      <c r="C52" s="15">
        <v>8.6767640000000004</v>
      </c>
      <c r="D52" s="15">
        <v>10.583958000000001</v>
      </c>
      <c r="E52" s="15">
        <v>11.994391</v>
      </c>
      <c r="F52" s="15">
        <v>11.003075000000001</v>
      </c>
      <c r="G52" s="15">
        <v>13.980397999999999</v>
      </c>
      <c r="H52" s="15">
        <v>17.283545</v>
      </c>
      <c r="I52" s="15">
        <v>21.276833</v>
      </c>
      <c r="J52" s="15">
        <v>26.642745999999999</v>
      </c>
      <c r="K52" s="15">
        <v>27.478064</v>
      </c>
      <c r="L52" s="15">
        <v>29.810846000000002</v>
      </c>
      <c r="M52" s="15">
        <v>31.283871000000001</v>
      </c>
      <c r="N52" s="15">
        <v>31.259615</v>
      </c>
      <c r="O52" s="15">
        <v>31.754173000000002</v>
      </c>
      <c r="P52" s="15">
        <v>31.49633</v>
      </c>
      <c r="Q52" s="15">
        <v>31.321850000000001</v>
      </c>
      <c r="R52" s="15">
        <v>32.128433000000001</v>
      </c>
      <c r="S52" s="15">
        <v>32.138317000000001</v>
      </c>
      <c r="T52" s="15">
        <v>31.696569</v>
      </c>
      <c r="U52" s="15">
        <v>31.941272999999999</v>
      </c>
      <c r="V52" s="15">
        <v>32.491374999999998</v>
      </c>
      <c r="W52" s="15">
        <v>32.564590000000003</v>
      </c>
      <c r="X52" s="15">
        <v>32.526867000000003</v>
      </c>
      <c r="Y52" s="15">
        <v>32.667926999999999</v>
      </c>
      <c r="Z52" s="15">
        <v>32.816135000000003</v>
      </c>
      <c r="AA52" s="15">
        <v>33.005614999999999</v>
      </c>
      <c r="AB52" s="15">
        <v>33.468215999999998</v>
      </c>
      <c r="AC52" s="15">
        <v>33.579891000000003</v>
      </c>
      <c r="AD52" s="15">
        <v>33.731380000000001</v>
      </c>
      <c r="AE52" s="15">
        <v>33.943320999999997</v>
      </c>
      <c r="AF52" s="15">
        <v>34.249583999999999</v>
      </c>
      <c r="AG52" s="15">
        <v>33.908447000000002</v>
      </c>
      <c r="AH52" s="15">
        <v>33.922722</v>
      </c>
      <c r="AI52" s="15">
        <v>34.277172</v>
      </c>
      <c r="AJ52" s="15">
        <v>34.323600999999996</v>
      </c>
      <c r="AK52" s="15">
        <v>34.434897999999997</v>
      </c>
      <c r="AL52" s="15">
        <v>34.858829</v>
      </c>
      <c r="AM52" s="8">
        <v>3.5680000000000003E-2</v>
      </c>
    </row>
    <row r="53" spans="1:39" ht="15" customHeight="1" x14ac:dyDescent="0.25">
      <c r="A53" s="7" t="s">
        <v>933</v>
      </c>
      <c r="B53" s="9" t="s">
        <v>932</v>
      </c>
      <c r="C53" s="15">
        <v>0</v>
      </c>
      <c r="D53" s="15">
        <v>0</v>
      </c>
      <c r="E53" s="15">
        <v>0</v>
      </c>
      <c r="F53" s="15">
        <v>0.115926</v>
      </c>
      <c r="G53" s="15">
        <v>0.27912700000000001</v>
      </c>
      <c r="H53" s="15">
        <v>0.52452299999999996</v>
      </c>
      <c r="I53" s="15">
        <v>0.82736399999999999</v>
      </c>
      <c r="J53" s="15">
        <v>1.0133939999999999</v>
      </c>
      <c r="K53" s="15">
        <v>1.1414329999999999</v>
      </c>
      <c r="L53" s="15">
        <v>1.297293</v>
      </c>
      <c r="M53" s="15">
        <v>1.303175</v>
      </c>
      <c r="N53" s="15">
        <v>1.3641749999999999</v>
      </c>
      <c r="O53" s="15">
        <v>1.4242239999999999</v>
      </c>
      <c r="P53" s="15">
        <v>1.4854039999999999</v>
      </c>
      <c r="Q53" s="15">
        <v>1.5291939999999999</v>
      </c>
      <c r="R53" s="15">
        <v>1.5640849999999999</v>
      </c>
      <c r="S53" s="15">
        <v>1.60283</v>
      </c>
      <c r="T53" s="15">
        <v>1.6360479999999999</v>
      </c>
      <c r="U53" s="15">
        <v>1.666841</v>
      </c>
      <c r="V53" s="15">
        <v>1.710456</v>
      </c>
      <c r="W53" s="15">
        <v>1.7337480000000001</v>
      </c>
      <c r="X53" s="15">
        <v>1.765361</v>
      </c>
      <c r="Y53" s="15">
        <v>1.7998639999999999</v>
      </c>
      <c r="Z53" s="15">
        <v>1.8390629999999999</v>
      </c>
      <c r="AA53" s="15">
        <v>1.844314</v>
      </c>
      <c r="AB53" s="15">
        <v>1.870287</v>
      </c>
      <c r="AC53" s="15">
        <v>1.9092</v>
      </c>
      <c r="AD53" s="15">
        <v>1.9244889999999999</v>
      </c>
      <c r="AE53" s="15">
        <v>1.941794</v>
      </c>
      <c r="AF53" s="15">
        <v>1.9757690000000001</v>
      </c>
      <c r="AG53" s="15">
        <v>1.999117</v>
      </c>
      <c r="AH53" s="15">
        <v>2.0026269999999999</v>
      </c>
      <c r="AI53" s="15">
        <v>1.982308</v>
      </c>
      <c r="AJ53" s="15">
        <v>1.994068</v>
      </c>
      <c r="AK53" s="15">
        <v>2.0063610000000001</v>
      </c>
      <c r="AL53" s="15">
        <v>2.019819</v>
      </c>
      <c r="AM53" s="8" t="s">
        <v>13</v>
      </c>
    </row>
    <row r="54" spans="1:39" ht="15" customHeight="1" x14ac:dyDescent="0.25">
      <c r="A54" s="7" t="s">
        <v>931</v>
      </c>
      <c r="B54" s="9" t="s">
        <v>930</v>
      </c>
      <c r="C54" s="15">
        <v>21.994651999999999</v>
      </c>
      <c r="D54" s="15">
        <v>31.237991000000001</v>
      </c>
      <c r="E54" s="15">
        <v>33.365760999999999</v>
      </c>
      <c r="F54" s="15">
        <v>47.012096</v>
      </c>
      <c r="G54" s="15">
        <v>49.083159999999999</v>
      </c>
      <c r="H54" s="15">
        <v>50.866351999999999</v>
      </c>
      <c r="I54" s="15">
        <v>53.443409000000003</v>
      </c>
      <c r="J54" s="15">
        <v>53.580151000000001</v>
      </c>
      <c r="K54" s="15">
        <v>55.235115</v>
      </c>
      <c r="L54" s="15">
        <v>55.557034000000002</v>
      </c>
      <c r="M54" s="15">
        <v>54.337783999999999</v>
      </c>
      <c r="N54" s="15">
        <v>54.528454000000004</v>
      </c>
      <c r="O54" s="15">
        <v>55.542999000000002</v>
      </c>
      <c r="P54" s="15">
        <v>55.669494999999998</v>
      </c>
      <c r="Q54" s="15">
        <v>55.717441999999998</v>
      </c>
      <c r="R54" s="15">
        <v>56.980998999999997</v>
      </c>
      <c r="S54" s="15">
        <v>57.213191999999999</v>
      </c>
      <c r="T54" s="15">
        <v>56.798896999999997</v>
      </c>
      <c r="U54" s="15">
        <v>57.271144999999997</v>
      </c>
      <c r="V54" s="15">
        <v>58.270690999999999</v>
      </c>
      <c r="W54" s="15">
        <v>58.453716</v>
      </c>
      <c r="X54" s="15">
        <v>58.543151999999999</v>
      </c>
      <c r="Y54" s="15">
        <v>58.865810000000003</v>
      </c>
      <c r="Z54" s="15">
        <v>59.272658999999997</v>
      </c>
      <c r="AA54" s="15">
        <v>59.381931000000002</v>
      </c>
      <c r="AB54" s="15">
        <v>60.001637000000002</v>
      </c>
      <c r="AC54" s="15">
        <v>60.261676999999999</v>
      </c>
      <c r="AD54" s="15">
        <v>60.412086000000002</v>
      </c>
      <c r="AE54" s="15">
        <v>60.682006999999999</v>
      </c>
      <c r="AF54" s="15">
        <v>61.242592000000002</v>
      </c>
      <c r="AG54" s="15">
        <v>60.962542999999997</v>
      </c>
      <c r="AH54" s="15">
        <v>61.071784999999998</v>
      </c>
      <c r="AI54" s="15">
        <v>61.437168</v>
      </c>
      <c r="AJ54" s="15">
        <v>61.635207999999999</v>
      </c>
      <c r="AK54" s="15">
        <v>61.998299000000003</v>
      </c>
      <c r="AL54" s="15">
        <v>62.527617999999997</v>
      </c>
      <c r="AM54" s="8">
        <v>2.0621E-2</v>
      </c>
    </row>
    <row r="55" spans="1:39" ht="15" customHeight="1" x14ac:dyDescent="0.25">
      <c r="A55" s="7" t="s">
        <v>929</v>
      </c>
      <c r="B55" s="9" t="s">
        <v>928</v>
      </c>
      <c r="C55" s="15">
        <v>20.583641</v>
      </c>
      <c r="D55" s="15">
        <v>24.577375</v>
      </c>
      <c r="E55" s="15">
        <v>27.389945999999998</v>
      </c>
      <c r="F55" s="15">
        <v>34.956242000000003</v>
      </c>
      <c r="G55" s="15">
        <v>36.373848000000002</v>
      </c>
      <c r="H55" s="15">
        <v>37.503849000000002</v>
      </c>
      <c r="I55" s="15">
        <v>39.480637000000002</v>
      </c>
      <c r="J55" s="15">
        <v>39.441715000000002</v>
      </c>
      <c r="K55" s="15">
        <v>40.534367000000003</v>
      </c>
      <c r="L55" s="15">
        <v>40.313599000000004</v>
      </c>
      <c r="M55" s="15">
        <v>39.009253999999999</v>
      </c>
      <c r="N55" s="15">
        <v>38.843788000000004</v>
      </c>
      <c r="O55" s="15">
        <v>39.299079999999996</v>
      </c>
      <c r="P55" s="15">
        <v>39.018039999999999</v>
      </c>
      <c r="Q55" s="15">
        <v>38.730567999999998</v>
      </c>
      <c r="R55" s="15">
        <v>39.478737000000002</v>
      </c>
      <c r="S55" s="15">
        <v>39.425114000000001</v>
      </c>
      <c r="T55" s="15">
        <v>38.868400999999999</v>
      </c>
      <c r="U55" s="15">
        <v>39.083911999999998</v>
      </c>
      <c r="V55" s="15">
        <v>39.654964</v>
      </c>
      <c r="W55" s="15">
        <v>39.670467000000002</v>
      </c>
      <c r="X55" s="15">
        <v>39.555489000000001</v>
      </c>
      <c r="Y55" s="15">
        <v>39.667717000000003</v>
      </c>
      <c r="Z55" s="15">
        <v>39.80574</v>
      </c>
      <c r="AA55" s="15">
        <v>39.872920999999998</v>
      </c>
      <c r="AB55" s="15">
        <v>40.305897000000002</v>
      </c>
      <c r="AC55" s="15">
        <v>40.434044</v>
      </c>
      <c r="AD55" s="15">
        <v>40.568435999999998</v>
      </c>
      <c r="AE55" s="15">
        <v>40.778751</v>
      </c>
      <c r="AF55" s="15">
        <v>41.139946000000002</v>
      </c>
      <c r="AG55" s="15">
        <v>40.814812000000003</v>
      </c>
      <c r="AH55" s="15">
        <v>40.840485000000001</v>
      </c>
      <c r="AI55" s="15">
        <v>41.174563999999997</v>
      </c>
      <c r="AJ55" s="15">
        <v>41.272533000000003</v>
      </c>
      <c r="AK55" s="15">
        <v>41.444012000000001</v>
      </c>
      <c r="AL55" s="15">
        <v>41.861595000000001</v>
      </c>
      <c r="AM55" s="8">
        <v>1.5786000000000001E-2</v>
      </c>
    </row>
    <row r="56" spans="1:39" ht="15" customHeight="1" x14ac:dyDescent="0.25">
      <c r="A56" s="7" t="s">
        <v>927</v>
      </c>
      <c r="B56" s="9" t="s">
        <v>926</v>
      </c>
      <c r="C56" s="15">
        <v>13.814477999999999</v>
      </c>
      <c r="D56" s="15">
        <v>15.323236</v>
      </c>
      <c r="E56" s="15">
        <v>16.268751000000002</v>
      </c>
      <c r="F56" s="15">
        <v>16.514762999999999</v>
      </c>
      <c r="G56" s="15">
        <v>15.771499</v>
      </c>
      <c r="H56" s="15">
        <v>15.416365000000001</v>
      </c>
      <c r="I56" s="15">
        <v>15.535439</v>
      </c>
      <c r="J56" s="15">
        <v>15.219582000000001</v>
      </c>
      <c r="K56" s="15">
        <v>15.017288000000001</v>
      </c>
      <c r="L56" s="15">
        <v>15.352854000000001</v>
      </c>
      <c r="M56" s="15">
        <v>15.220584000000001</v>
      </c>
      <c r="N56" s="15">
        <v>14.935093</v>
      </c>
      <c r="O56" s="15">
        <v>14.925452999999999</v>
      </c>
      <c r="P56" s="15">
        <v>15.142828</v>
      </c>
      <c r="Q56" s="15">
        <v>15.114174999999999</v>
      </c>
      <c r="R56" s="15">
        <v>15.0024</v>
      </c>
      <c r="S56" s="15">
        <v>14.981464000000001</v>
      </c>
      <c r="T56" s="15">
        <v>14.944456000000001</v>
      </c>
      <c r="U56" s="15">
        <v>15.006582</v>
      </c>
      <c r="V56" s="15">
        <v>15.184172</v>
      </c>
      <c r="W56" s="15">
        <v>15.209294</v>
      </c>
      <c r="X56" s="15">
        <v>15.211058</v>
      </c>
      <c r="Y56" s="15">
        <v>15.296851999999999</v>
      </c>
      <c r="Z56" s="15">
        <v>15.434341</v>
      </c>
      <c r="AA56" s="15">
        <v>15.231259</v>
      </c>
      <c r="AB56" s="15">
        <v>15.221304</v>
      </c>
      <c r="AC56" s="15">
        <v>15.360021</v>
      </c>
      <c r="AD56" s="15">
        <v>15.359163000000001</v>
      </c>
      <c r="AE56" s="15">
        <v>15.389453</v>
      </c>
      <c r="AF56" s="15">
        <v>15.572551000000001</v>
      </c>
      <c r="AG56" s="15">
        <v>15.740235999999999</v>
      </c>
      <c r="AH56" s="15">
        <v>15.839789</v>
      </c>
      <c r="AI56" s="15">
        <v>15.763420999999999</v>
      </c>
      <c r="AJ56" s="15">
        <v>15.931262</v>
      </c>
      <c r="AK56" s="15">
        <v>16.138701999999999</v>
      </c>
      <c r="AL56" s="15">
        <v>16.122216999999999</v>
      </c>
      <c r="AM56" s="8">
        <v>1.4959999999999999E-3</v>
      </c>
    </row>
    <row r="57" spans="1:39" ht="15" customHeight="1" x14ac:dyDescent="0.25">
      <c r="A57" s="7" t="s">
        <v>925</v>
      </c>
      <c r="B57" s="9" t="s">
        <v>924</v>
      </c>
      <c r="C57" s="15">
        <v>7.955654</v>
      </c>
      <c r="D57" s="15">
        <v>8.8611819999999994</v>
      </c>
      <c r="E57" s="15">
        <v>9.7641519999999993</v>
      </c>
      <c r="F57" s="15">
        <v>9.9343170000000001</v>
      </c>
      <c r="G57" s="15">
        <v>9.7582540000000009</v>
      </c>
      <c r="H57" s="15">
        <v>9.6493640000000003</v>
      </c>
      <c r="I57" s="15">
        <v>9.8203239999999994</v>
      </c>
      <c r="J57" s="15">
        <v>9.7008179999999999</v>
      </c>
      <c r="K57" s="15">
        <v>9.5585900000000006</v>
      </c>
      <c r="L57" s="15">
        <v>9.7671790000000005</v>
      </c>
      <c r="M57" s="15">
        <v>9.7753239999999995</v>
      </c>
      <c r="N57" s="15">
        <v>9.6761219999999994</v>
      </c>
      <c r="O57" s="15">
        <v>9.7050959999999993</v>
      </c>
      <c r="P57" s="15">
        <v>9.8712400000000002</v>
      </c>
      <c r="Q57" s="15">
        <v>9.9103159999999999</v>
      </c>
      <c r="R57" s="15">
        <v>9.8984179999999995</v>
      </c>
      <c r="S57" s="15">
        <v>9.923508</v>
      </c>
      <c r="T57" s="15">
        <v>9.9467339999999993</v>
      </c>
      <c r="U57" s="15">
        <v>10.014042999999999</v>
      </c>
      <c r="V57" s="15">
        <v>10.177782000000001</v>
      </c>
      <c r="W57" s="15">
        <v>10.242105</v>
      </c>
      <c r="X57" s="15">
        <v>10.32413</v>
      </c>
      <c r="Y57" s="15">
        <v>10.432169</v>
      </c>
      <c r="Z57" s="15">
        <v>10.573029999999999</v>
      </c>
      <c r="AA57" s="15">
        <v>10.490675</v>
      </c>
      <c r="AB57" s="15">
        <v>10.547596</v>
      </c>
      <c r="AC57" s="15">
        <v>10.684150000000001</v>
      </c>
      <c r="AD57" s="15">
        <v>10.728389999999999</v>
      </c>
      <c r="AE57" s="15">
        <v>10.796618</v>
      </c>
      <c r="AF57" s="15">
        <v>10.979075</v>
      </c>
      <c r="AG57" s="15">
        <v>11.16572</v>
      </c>
      <c r="AH57" s="15">
        <v>11.295199</v>
      </c>
      <c r="AI57" s="15">
        <v>11.303570000000001</v>
      </c>
      <c r="AJ57" s="15">
        <v>11.453607999999999</v>
      </c>
      <c r="AK57" s="15">
        <v>11.678841</v>
      </c>
      <c r="AL57" s="15">
        <v>11.76412</v>
      </c>
      <c r="AM57" s="8">
        <v>8.3689999999999997E-3</v>
      </c>
    </row>
    <row r="58" spans="1:39" ht="15" customHeight="1" x14ac:dyDescent="0.25">
      <c r="A58" s="7" t="s">
        <v>923</v>
      </c>
      <c r="B58" s="9" t="s">
        <v>922</v>
      </c>
      <c r="C58" s="15">
        <v>35.493232999999996</v>
      </c>
      <c r="D58" s="15">
        <v>40.043751</v>
      </c>
      <c r="E58" s="15">
        <v>42.646796999999999</v>
      </c>
      <c r="F58" s="15">
        <v>43.728465999999997</v>
      </c>
      <c r="G58" s="15">
        <v>41.832248999999997</v>
      </c>
      <c r="H58" s="15">
        <v>40.395980999999999</v>
      </c>
      <c r="I58" s="15">
        <v>40.854621999999999</v>
      </c>
      <c r="J58" s="15">
        <v>40.070141</v>
      </c>
      <c r="K58" s="15">
        <v>39.577232000000002</v>
      </c>
      <c r="L58" s="15">
        <v>40.433337999999999</v>
      </c>
      <c r="M58" s="15">
        <v>40.028422999999997</v>
      </c>
      <c r="N58" s="15">
        <v>39.306175000000003</v>
      </c>
      <c r="O58" s="15">
        <v>39.291702000000001</v>
      </c>
      <c r="P58" s="15">
        <v>39.864314999999998</v>
      </c>
      <c r="Q58" s="15">
        <v>39.777797999999997</v>
      </c>
      <c r="R58" s="15">
        <v>39.474933999999998</v>
      </c>
      <c r="S58" s="15">
        <v>39.420994</v>
      </c>
      <c r="T58" s="15">
        <v>39.318378000000003</v>
      </c>
      <c r="U58" s="15">
        <v>39.479751999999998</v>
      </c>
      <c r="V58" s="15">
        <v>39.94173</v>
      </c>
      <c r="W58" s="15">
        <v>40.006504</v>
      </c>
      <c r="X58" s="15">
        <v>40.002150999999998</v>
      </c>
      <c r="Y58" s="15">
        <v>40.225155000000001</v>
      </c>
      <c r="Z58" s="15">
        <v>40.581558000000001</v>
      </c>
      <c r="AA58" s="15">
        <v>40.038699999999999</v>
      </c>
      <c r="AB58" s="15">
        <v>40.005851999999997</v>
      </c>
      <c r="AC58" s="15">
        <v>40.365509000000003</v>
      </c>
      <c r="AD58" s="15">
        <v>40.360565000000001</v>
      </c>
      <c r="AE58" s="15">
        <v>40.437041999999998</v>
      </c>
      <c r="AF58" s="15">
        <v>40.914485999999997</v>
      </c>
      <c r="AG58" s="15">
        <v>41.351317999999999</v>
      </c>
      <c r="AH58" s="15">
        <v>41.608291999999999</v>
      </c>
      <c r="AI58" s="15">
        <v>41.401843999999997</v>
      </c>
      <c r="AJ58" s="15">
        <v>41.843353</v>
      </c>
      <c r="AK58" s="15">
        <v>42.382832000000001</v>
      </c>
      <c r="AL58" s="15">
        <v>42.329948000000002</v>
      </c>
      <c r="AM58" s="8">
        <v>1.634E-3</v>
      </c>
    </row>
    <row r="59" spans="1:39" ht="15" customHeight="1" x14ac:dyDescent="0.25">
      <c r="A59" s="7" t="s">
        <v>921</v>
      </c>
      <c r="B59" s="9" t="s">
        <v>920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8" t="s">
        <v>13</v>
      </c>
    </row>
    <row r="60" spans="1:39" ht="15" customHeight="1" x14ac:dyDescent="0.25">
      <c r="A60" s="7" t="s">
        <v>919</v>
      </c>
      <c r="B60" s="9" t="s">
        <v>918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8" t="s">
        <v>13</v>
      </c>
    </row>
    <row r="61" spans="1:39" ht="15" customHeight="1" x14ac:dyDescent="0.25">
      <c r="A61" s="7" t="s">
        <v>917</v>
      </c>
      <c r="B61" s="9" t="s">
        <v>916</v>
      </c>
      <c r="C61" s="15">
        <v>1.6129469999999999</v>
      </c>
      <c r="D61" s="15">
        <v>2.1476009999999999</v>
      </c>
      <c r="E61" s="15">
        <v>2.4338850000000001</v>
      </c>
      <c r="F61" s="15">
        <v>5.3225610000000003</v>
      </c>
      <c r="G61" s="15">
        <v>11.276443</v>
      </c>
      <c r="H61" s="15">
        <v>17.905237</v>
      </c>
      <c r="I61" s="15">
        <v>25.247505</v>
      </c>
      <c r="J61" s="15">
        <v>31.513639000000001</v>
      </c>
      <c r="K61" s="15">
        <v>39.009529000000001</v>
      </c>
      <c r="L61" s="15">
        <v>44.928466999999998</v>
      </c>
      <c r="M61" s="15">
        <v>49.437564999999999</v>
      </c>
      <c r="N61" s="15">
        <v>49.355488000000001</v>
      </c>
      <c r="O61" s="15">
        <v>50.090721000000002</v>
      </c>
      <c r="P61" s="15">
        <v>49.589165000000001</v>
      </c>
      <c r="Q61" s="15">
        <v>49.219692000000002</v>
      </c>
      <c r="R61" s="15">
        <v>50.460560000000001</v>
      </c>
      <c r="S61" s="15">
        <v>50.439143999999999</v>
      </c>
      <c r="T61" s="15">
        <v>49.662658999999998</v>
      </c>
      <c r="U61" s="15">
        <v>50.0242</v>
      </c>
      <c r="V61" s="15">
        <v>50.861626000000001</v>
      </c>
      <c r="W61" s="15">
        <v>50.978133999999997</v>
      </c>
      <c r="X61" s="15">
        <v>50.918143999999998</v>
      </c>
      <c r="Y61" s="15">
        <v>51.187655999999997</v>
      </c>
      <c r="Z61" s="15">
        <v>51.489967</v>
      </c>
      <c r="AA61" s="15">
        <v>51.907814000000002</v>
      </c>
      <c r="AB61" s="15">
        <v>52.795597000000001</v>
      </c>
      <c r="AC61" s="15">
        <v>53.172569000000003</v>
      </c>
      <c r="AD61" s="15">
        <v>53.687176000000001</v>
      </c>
      <c r="AE61" s="15">
        <v>54.338974</v>
      </c>
      <c r="AF61" s="15">
        <v>55.181941999999999</v>
      </c>
      <c r="AG61" s="15">
        <v>55.027115000000002</v>
      </c>
      <c r="AH61" s="15">
        <v>55.499020000000002</v>
      </c>
      <c r="AI61" s="15">
        <v>56.566916999999997</v>
      </c>
      <c r="AJ61" s="15">
        <v>57.194392999999998</v>
      </c>
      <c r="AK61" s="15">
        <v>57.987465</v>
      </c>
      <c r="AL61" s="15">
        <v>59.338512000000001</v>
      </c>
      <c r="AM61" s="8">
        <v>0.102538</v>
      </c>
    </row>
    <row r="62" spans="1:39" ht="15" customHeight="1" x14ac:dyDescent="0.25">
      <c r="A62" s="7" t="s">
        <v>915</v>
      </c>
      <c r="B62" s="9" t="s">
        <v>914</v>
      </c>
      <c r="C62" s="15">
        <v>1809.3645019999999</v>
      </c>
      <c r="D62" s="15">
        <v>1958.739746</v>
      </c>
      <c r="E62" s="15">
        <v>2079.8959960000002</v>
      </c>
      <c r="F62" s="15">
        <v>2129.1333009999998</v>
      </c>
      <c r="G62" s="15">
        <v>2065.4077149999998</v>
      </c>
      <c r="H62" s="15">
        <v>2062.6145019999999</v>
      </c>
      <c r="I62" s="15">
        <v>2112.7573240000002</v>
      </c>
      <c r="J62" s="15">
        <v>2105.8022460000002</v>
      </c>
      <c r="K62" s="15">
        <v>2111.4582519999999</v>
      </c>
      <c r="L62" s="15">
        <v>2180.8095699999999</v>
      </c>
      <c r="M62" s="15">
        <v>2181.844482</v>
      </c>
      <c r="N62" s="15">
        <v>2147.1716310000002</v>
      </c>
      <c r="O62" s="15">
        <v>2151.380615</v>
      </c>
      <c r="P62" s="15">
        <v>2175.0737300000001</v>
      </c>
      <c r="Q62" s="15">
        <v>2169.5444339999999</v>
      </c>
      <c r="R62" s="15">
        <v>2171.008789</v>
      </c>
      <c r="S62" s="15">
        <v>2177.2392580000001</v>
      </c>
      <c r="T62" s="15">
        <v>2177.611328</v>
      </c>
      <c r="U62" s="15">
        <v>2202.7319339999999</v>
      </c>
      <c r="V62" s="15">
        <v>2256.4277339999999</v>
      </c>
      <c r="W62" s="15">
        <v>2274.3637699999999</v>
      </c>
      <c r="X62" s="15">
        <v>2257.5983890000002</v>
      </c>
      <c r="Y62" s="15">
        <v>2250.0114749999998</v>
      </c>
      <c r="Z62" s="15">
        <v>2242.2211910000001</v>
      </c>
      <c r="AA62" s="15">
        <v>2196.3930660000001</v>
      </c>
      <c r="AB62" s="15">
        <v>2193.4316410000001</v>
      </c>
      <c r="AC62" s="15">
        <v>2210.1684570000002</v>
      </c>
      <c r="AD62" s="15">
        <v>2210.701172</v>
      </c>
      <c r="AE62" s="15">
        <v>2215.7214359999998</v>
      </c>
      <c r="AF62" s="15">
        <v>2240.1608890000002</v>
      </c>
      <c r="AG62" s="15">
        <v>2256.171143</v>
      </c>
      <c r="AH62" s="15">
        <v>2268.5939939999998</v>
      </c>
      <c r="AI62" s="15">
        <v>2263.2248540000001</v>
      </c>
      <c r="AJ62" s="15">
        <v>2284.102539</v>
      </c>
      <c r="AK62" s="15">
        <v>2310.798828</v>
      </c>
      <c r="AL62" s="15">
        <v>2312.2751459999999</v>
      </c>
      <c r="AM62" s="8">
        <v>4.8919999999999996E-3</v>
      </c>
    </row>
    <row r="64" spans="1:39" ht="15" customHeight="1" x14ac:dyDescent="0.25">
      <c r="A64" s="7" t="s">
        <v>913</v>
      </c>
      <c r="B64" s="9" t="s">
        <v>912</v>
      </c>
      <c r="C64" s="15">
        <v>20.894328999999999</v>
      </c>
      <c r="D64" s="15">
        <v>20.570536000000001</v>
      </c>
      <c r="E64" s="15">
        <v>20.638123</v>
      </c>
      <c r="F64" s="15">
        <v>20.862741</v>
      </c>
      <c r="G64" s="15">
        <v>21.201788000000001</v>
      </c>
      <c r="H64" s="15">
        <v>21.562688999999999</v>
      </c>
      <c r="I64" s="15">
        <v>21.967928000000001</v>
      </c>
      <c r="J64" s="15">
        <v>22.368952</v>
      </c>
      <c r="K64" s="15">
        <v>22.734577000000002</v>
      </c>
      <c r="L64" s="15">
        <v>22.958642999999999</v>
      </c>
      <c r="M64" s="15">
        <v>23.160952000000002</v>
      </c>
      <c r="N64" s="15">
        <v>23.240271</v>
      </c>
      <c r="O64" s="15">
        <v>23.301331000000001</v>
      </c>
      <c r="P64" s="15">
        <v>23.218605</v>
      </c>
      <c r="Q64" s="15">
        <v>23.203531000000002</v>
      </c>
      <c r="R64" s="15">
        <v>23.394757999999999</v>
      </c>
      <c r="S64" s="15">
        <v>23.499110999999999</v>
      </c>
      <c r="T64" s="15">
        <v>23.564886000000001</v>
      </c>
      <c r="U64" s="15">
        <v>23.738308</v>
      </c>
      <c r="V64" s="15">
        <v>24.034775</v>
      </c>
      <c r="W64" s="15">
        <v>24.186813000000001</v>
      </c>
      <c r="X64" s="15">
        <v>24.012029999999999</v>
      </c>
      <c r="Y64" s="15">
        <v>23.798552999999998</v>
      </c>
      <c r="Z64" s="15">
        <v>23.507666</v>
      </c>
      <c r="AA64" s="15">
        <v>23.339376000000001</v>
      </c>
      <c r="AB64" s="15">
        <v>23.327202</v>
      </c>
      <c r="AC64" s="15">
        <v>23.295856000000001</v>
      </c>
      <c r="AD64" s="15">
        <v>23.304293000000001</v>
      </c>
      <c r="AE64" s="15">
        <v>23.313030000000001</v>
      </c>
      <c r="AF64" s="15">
        <v>23.295158000000001</v>
      </c>
      <c r="AG64" s="15">
        <v>23.213873</v>
      </c>
      <c r="AH64" s="15">
        <v>23.197578</v>
      </c>
      <c r="AI64" s="15">
        <v>23.258101</v>
      </c>
      <c r="AJ64" s="15">
        <v>23.224936</v>
      </c>
      <c r="AK64" s="15">
        <v>23.197361000000001</v>
      </c>
      <c r="AL64" s="15">
        <v>23.241285000000001</v>
      </c>
      <c r="AM64" s="8">
        <v>3.5969999999999999E-3</v>
      </c>
    </row>
    <row r="65" spans="1:39" ht="15" customHeight="1" x14ac:dyDescent="0.2">
      <c r="A65" s="7" t="s">
        <v>911</v>
      </c>
      <c r="B65" s="6" t="s">
        <v>910</v>
      </c>
      <c r="C65" s="33">
        <v>8659.5957030000009</v>
      </c>
      <c r="D65" s="33">
        <v>9522.0644530000009</v>
      </c>
      <c r="E65" s="33">
        <v>10077.931640999999</v>
      </c>
      <c r="F65" s="33">
        <v>10205.433594</v>
      </c>
      <c r="G65" s="33">
        <v>9741.6679690000001</v>
      </c>
      <c r="H65" s="33">
        <v>9565.6640619999998</v>
      </c>
      <c r="I65" s="33">
        <v>9617.4628909999992</v>
      </c>
      <c r="J65" s="33">
        <v>9413.9511719999991</v>
      </c>
      <c r="K65" s="33">
        <v>9287.4316409999992</v>
      </c>
      <c r="L65" s="33">
        <v>9498.8613280000009</v>
      </c>
      <c r="M65" s="33">
        <v>9420.3574219999991</v>
      </c>
      <c r="N65" s="33">
        <v>9239.0136719999991</v>
      </c>
      <c r="O65" s="33">
        <v>9232.8662110000005</v>
      </c>
      <c r="P65" s="33">
        <v>9367.8056639999995</v>
      </c>
      <c r="Q65" s="33">
        <v>9350.0615230000003</v>
      </c>
      <c r="R65" s="33">
        <v>9279.8945309999999</v>
      </c>
      <c r="S65" s="33">
        <v>9265.1982420000004</v>
      </c>
      <c r="T65" s="33">
        <v>9240.9160159999992</v>
      </c>
      <c r="U65" s="33">
        <v>9279.2285159999992</v>
      </c>
      <c r="V65" s="33">
        <v>9388.1796880000002</v>
      </c>
      <c r="W65" s="33">
        <v>9403.3212889999995</v>
      </c>
      <c r="X65" s="33">
        <v>9401.9472659999992</v>
      </c>
      <c r="Y65" s="33">
        <v>9454.4042969999991</v>
      </c>
      <c r="Z65" s="33">
        <v>9538.2558590000008</v>
      </c>
      <c r="AA65" s="33">
        <v>9410.6757809999999</v>
      </c>
      <c r="AB65" s="33">
        <v>9402.8925780000009</v>
      </c>
      <c r="AC65" s="33">
        <v>9487.3886719999991</v>
      </c>
      <c r="AD65" s="33">
        <v>9486.2402340000008</v>
      </c>
      <c r="AE65" s="33">
        <v>9504.21875</v>
      </c>
      <c r="AF65" s="33">
        <v>9616.4228519999997</v>
      </c>
      <c r="AG65" s="33">
        <v>9719.0634769999997</v>
      </c>
      <c r="AH65" s="33">
        <v>9779.4433590000008</v>
      </c>
      <c r="AI65" s="33">
        <v>9730.9101559999999</v>
      </c>
      <c r="AJ65" s="33">
        <v>9834.6992190000001</v>
      </c>
      <c r="AK65" s="33">
        <v>9961.4726559999999</v>
      </c>
      <c r="AL65" s="33">
        <v>9948.9990230000003</v>
      </c>
      <c r="AM65" s="32">
        <v>1.291E-3</v>
      </c>
    </row>
    <row r="67" spans="1:39" ht="15" customHeight="1" x14ac:dyDescent="0.25">
      <c r="A67" s="7" t="s">
        <v>909</v>
      </c>
      <c r="B67" s="9" t="s">
        <v>908</v>
      </c>
      <c r="C67" s="15">
        <v>16.521837000000001</v>
      </c>
      <c r="D67" s="15">
        <v>16.685661</v>
      </c>
      <c r="E67" s="15">
        <v>17.034229</v>
      </c>
      <c r="F67" s="15">
        <v>17.971243000000001</v>
      </c>
      <c r="G67" s="15">
        <v>19.064854</v>
      </c>
      <c r="H67" s="15">
        <v>20.080652000000001</v>
      </c>
      <c r="I67" s="15">
        <v>21.360533</v>
      </c>
      <c r="J67" s="15">
        <v>22.549913</v>
      </c>
      <c r="K67" s="15">
        <v>23.667376000000001</v>
      </c>
      <c r="L67" s="15">
        <v>24.387587</v>
      </c>
      <c r="M67" s="15">
        <v>25.348531999999999</v>
      </c>
      <c r="N67" s="15">
        <v>25.594159999999999</v>
      </c>
      <c r="O67" s="15">
        <v>25.73612</v>
      </c>
      <c r="P67" s="15">
        <v>25.588387000000001</v>
      </c>
      <c r="Q67" s="15">
        <v>25.582139999999999</v>
      </c>
      <c r="R67" s="15">
        <v>25.978634</v>
      </c>
      <c r="S67" s="15">
        <v>26.124790000000001</v>
      </c>
      <c r="T67" s="15">
        <v>26.163143000000002</v>
      </c>
      <c r="U67" s="15">
        <v>26.391235000000002</v>
      </c>
      <c r="V67" s="15">
        <v>26.6996</v>
      </c>
      <c r="W67" s="15">
        <v>26.892128</v>
      </c>
      <c r="X67" s="15">
        <v>26.863828999999999</v>
      </c>
      <c r="Y67" s="15">
        <v>26.806941999999999</v>
      </c>
      <c r="Z67" s="15">
        <v>26.684099</v>
      </c>
      <c r="AA67" s="15">
        <v>26.784737</v>
      </c>
      <c r="AB67" s="15">
        <v>26.950240999999998</v>
      </c>
      <c r="AC67" s="15">
        <v>26.967495</v>
      </c>
      <c r="AD67" s="15">
        <v>27.033996999999999</v>
      </c>
      <c r="AE67" s="15">
        <v>27.102882000000001</v>
      </c>
      <c r="AF67" s="15">
        <v>27.124162999999999</v>
      </c>
      <c r="AG67" s="15">
        <v>27.030828</v>
      </c>
      <c r="AH67" s="15">
        <v>27.046880999999999</v>
      </c>
      <c r="AI67" s="15">
        <v>27.198637000000002</v>
      </c>
      <c r="AJ67" s="15">
        <v>27.171564</v>
      </c>
      <c r="AK67" s="15">
        <v>27.156829999999999</v>
      </c>
      <c r="AL67" s="15">
        <v>27.303457000000002</v>
      </c>
      <c r="AM67" s="8">
        <v>1.4590000000000001E-2</v>
      </c>
    </row>
    <row r="68" spans="1:39" ht="15" customHeight="1" x14ac:dyDescent="0.25">
      <c r="A68" s="7" t="s">
        <v>907</v>
      </c>
      <c r="B68" s="9" t="s">
        <v>906</v>
      </c>
      <c r="C68" s="15">
        <v>180.83407600000001</v>
      </c>
      <c r="D68" s="15">
        <v>199.27134699999999</v>
      </c>
      <c r="E68" s="15">
        <v>212.83200099999999</v>
      </c>
      <c r="F68" s="15">
        <v>211.459473</v>
      </c>
      <c r="G68" s="15">
        <v>224.21826200000001</v>
      </c>
      <c r="H68" s="15">
        <v>251.388992</v>
      </c>
      <c r="I68" s="15">
        <v>290.06085200000001</v>
      </c>
      <c r="J68" s="15">
        <v>319.38482699999997</v>
      </c>
      <c r="K68" s="15">
        <v>342.43545499999999</v>
      </c>
      <c r="L68" s="15">
        <v>366.227509</v>
      </c>
      <c r="M68" s="15">
        <v>376.66247600000003</v>
      </c>
      <c r="N68" s="15">
        <v>372.55542000000003</v>
      </c>
      <c r="O68" s="15">
        <v>375.676849</v>
      </c>
      <c r="P68" s="15">
        <v>374.00259399999999</v>
      </c>
      <c r="Q68" s="15">
        <v>371.600616</v>
      </c>
      <c r="R68" s="15">
        <v>376.590485</v>
      </c>
      <c r="S68" s="15">
        <v>375.83889799999997</v>
      </c>
      <c r="T68" s="15">
        <v>371.743652</v>
      </c>
      <c r="U68" s="15">
        <v>373.16546599999998</v>
      </c>
      <c r="V68" s="15">
        <v>378.41146900000001</v>
      </c>
      <c r="W68" s="15">
        <v>378.54205300000001</v>
      </c>
      <c r="X68" s="15">
        <v>377.71957400000002</v>
      </c>
      <c r="Y68" s="15">
        <v>378.74954200000002</v>
      </c>
      <c r="Z68" s="15">
        <v>380.08694500000001</v>
      </c>
      <c r="AA68" s="15">
        <v>379.43862899999999</v>
      </c>
      <c r="AB68" s="15">
        <v>382.36737099999999</v>
      </c>
      <c r="AC68" s="15">
        <v>384.01293900000002</v>
      </c>
      <c r="AD68" s="15">
        <v>384.481537</v>
      </c>
      <c r="AE68" s="15">
        <v>385.96392800000001</v>
      </c>
      <c r="AF68" s="15">
        <v>389.51718099999999</v>
      </c>
      <c r="AG68" s="15">
        <v>387.86425800000001</v>
      </c>
      <c r="AH68" s="15">
        <v>388.41329999999999</v>
      </c>
      <c r="AI68" s="15">
        <v>390.14355499999999</v>
      </c>
      <c r="AJ68" s="15">
        <v>391.56802399999998</v>
      </c>
      <c r="AK68" s="15">
        <v>393.94607500000001</v>
      </c>
      <c r="AL68" s="15">
        <v>396.96673600000003</v>
      </c>
      <c r="AM68" s="8">
        <v>2.0476999999999999E-2</v>
      </c>
    </row>
    <row r="69" spans="1:39" ht="15" customHeight="1" x14ac:dyDescent="0.25">
      <c r="A69" s="7" t="s">
        <v>905</v>
      </c>
      <c r="B69" s="9" t="s">
        <v>904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8" t="s">
        <v>13</v>
      </c>
    </row>
    <row r="71" spans="1:39" ht="15" customHeight="1" x14ac:dyDescent="0.2">
      <c r="B71" s="6" t="s">
        <v>903</v>
      </c>
    </row>
    <row r="72" spans="1:39" ht="15" customHeight="1" x14ac:dyDescent="0.25">
      <c r="A72" s="7" t="s">
        <v>902</v>
      </c>
      <c r="B72" s="9" t="s">
        <v>901</v>
      </c>
      <c r="C72" s="15">
        <v>13370.735352</v>
      </c>
      <c r="D72" s="15">
        <v>13534.648438</v>
      </c>
      <c r="E72" s="15">
        <v>13965.946289</v>
      </c>
      <c r="F72" s="15">
        <v>13692.123046999999</v>
      </c>
      <c r="G72" s="15">
        <v>12993.202148</v>
      </c>
      <c r="H72" s="15">
        <v>12770.788086</v>
      </c>
      <c r="I72" s="15">
        <v>12752.899414</v>
      </c>
      <c r="J72" s="15">
        <v>12431.602539</v>
      </c>
      <c r="K72" s="15">
        <v>12143.268555000001</v>
      </c>
      <c r="L72" s="15">
        <v>12327.713867</v>
      </c>
      <c r="M72" s="15">
        <v>12152.658203000001</v>
      </c>
      <c r="N72" s="15">
        <v>11915.746094</v>
      </c>
      <c r="O72" s="15">
        <v>11961.841796999999</v>
      </c>
      <c r="P72" s="15">
        <v>12171.943359000001</v>
      </c>
      <c r="Q72" s="15">
        <v>12184.942383</v>
      </c>
      <c r="R72" s="15">
        <v>12084.999023</v>
      </c>
      <c r="S72" s="15">
        <v>12107.373046999999</v>
      </c>
      <c r="T72" s="15">
        <v>12147.668944999999</v>
      </c>
      <c r="U72" s="15">
        <v>12186.833984000001</v>
      </c>
      <c r="V72" s="15">
        <v>12308.506836</v>
      </c>
      <c r="W72" s="15">
        <v>12322.950194999999</v>
      </c>
      <c r="X72" s="15">
        <v>12394.959961</v>
      </c>
      <c r="Y72" s="15">
        <v>12497.539062</v>
      </c>
      <c r="Z72" s="15">
        <v>12645.330078000001</v>
      </c>
      <c r="AA72" s="15">
        <v>12502.554688</v>
      </c>
      <c r="AB72" s="15">
        <v>12488.094727</v>
      </c>
      <c r="AC72" s="15">
        <v>12605.458008</v>
      </c>
      <c r="AD72" s="15">
        <v>12593.673828000001</v>
      </c>
      <c r="AE72" s="15">
        <v>12601.220703000001</v>
      </c>
      <c r="AF72" s="15">
        <v>12740.603515999999</v>
      </c>
      <c r="AG72" s="15">
        <v>12892.360352</v>
      </c>
      <c r="AH72" s="15">
        <v>12970.348633</v>
      </c>
      <c r="AI72" s="15">
        <v>12881.095703000001</v>
      </c>
      <c r="AJ72" s="15">
        <v>12994.590819999999</v>
      </c>
      <c r="AK72" s="15">
        <v>13161.581055000001</v>
      </c>
      <c r="AL72" s="15">
        <v>13138.903319999999</v>
      </c>
      <c r="AM72" s="8">
        <v>-8.7200000000000005E-4</v>
      </c>
    </row>
    <row r="73" spans="1:39" ht="15" customHeight="1" x14ac:dyDescent="0.25">
      <c r="A73" s="7" t="s">
        <v>900</v>
      </c>
      <c r="B73" s="9" t="s">
        <v>899</v>
      </c>
      <c r="C73" s="15">
        <v>221.26492300000001</v>
      </c>
      <c r="D73" s="15">
        <v>149.98348999999999</v>
      </c>
      <c r="E73" s="15">
        <v>182.98559599999999</v>
      </c>
      <c r="F73" s="15">
        <v>181.35214199999999</v>
      </c>
      <c r="G73" s="15">
        <v>214.083405</v>
      </c>
      <c r="H73" s="15">
        <v>231.34330700000001</v>
      </c>
      <c r="I73" s="15">
        <v>253.63812300000001</v>
      </c>
      <c r="J73" s="15">
        <v>270.93179300000003</v>
      </c>
      <c r="K73" s="15">
        <v>282.53842200000003</v>
      </c>
      <c r="L73" s="15">
        <v>303.67584199999999</v>
      </c>
      <c r="M73" s="15">
        <v>314.78048699999999</v>
      </c>
      <c r="N73" s="15">
        <v>324.60266100000001</v>
      </c>
      <c r="O73" s="15">
        <v>342.83084100000002</v>
      </c>
      <c r="P73" s="15">
        <v>366.53616299999999</v>
      </c>
      <c r="Q73" s="15">
        <v>379.62103300000001</v>
      </c>
      <c r="R73" s="15">
        <v>386.64840700000002</v>
      </c>
      <c r="S73" s="15">
        <v>388.38317899999998</v>
      </c>
      <c r="T73" s="15">
        <v>389.85287499999998</v>
      </c>
      <c r="U73" s="15">
        <v>390.32656900000001</v>
      </c>
      <c r="V73" s="15">
        <v>400.46386699999999</v>
      </c>
      <c r="W73" s="15">
        <v>400.87408399999998</v>
      </c>
      <c r="X73" s="15">
        <v>404.47616599999998</v>
      </c>
      <c r="Y73" s="15">
        <v>410.18139600000001</v>
      </c>
      <c r="Z73" s="15">
        <v>416.72271699999999</v>
      </c>
      <c r="AA73" s="15">
        <v>413.49603300000001</v>
      </c>
      <c r="AB73" s="15">
        <v>415.69680799999998</v>
      </c>
      <c r="AC73" s="15">
        <v>424.472351</v>
      </c>
      <c r="AD73" s="15">
        <v>427.28060900000003</v>
      </c>
      <c r="AE73" s="15">
        <v>430.79422</v>
      </c>
      <c r="AF73" s="15">
        <v>439.166901</v>
      </c>
      <c r="AG73" s="15">
        <v>443.573486</v>
      </c>
      <c r="AH73" s="15">
        <v>442.28643799999998</v>
      </c>
      <c r="AI73" s="15">
        <v>434.064728</v>
      </c>
      <c r="AJ73" s="15">
        <v>436.25103799999999</v>
      </c>
      <c r="AK73" s="15">
        <v>436.93060300000002</v>
      </c>
      <c r="AL73" s="15">
        <v>440.34930400000002</v>
      </c>
      <c r="AM73" s="8">
        <v>3.2184999999999998E-2</v>
      </c>
    </row>
    <row r="74" spans="1:39" ht="15" customHeight="1" x14ac:dyDescent="0.25">
      <c r="A74" s="7" t="s">
        <v>898</v>
      </c>
      <c r="B74" s="9" t="s">
        <v>897</v>
      </c>
      <c r="C74" s="15">
        <v>1944.434448</v>
      </c>
      <c r="D74" s="15">
        <v>2034.8070070000001</v>
      </c>
      <c r="E74" s="15">
        <v>2131.3395999999998</v>
      </c>
      <c r="F74" s="15">
        <v>2123.5573730000001</v>
      </c>
      <c r="G74" s="15">
        <v>2027.0920410000001</v>
      </c>
      <c r="H74" s="15">
        <v>1996.5345460000001</v>
      </c>
      <c r="I74" s="15">
        <v>2011.550659</v>
      </c>
      <c r="J74" s="15">
        <v>1972.533081</v>
      </c>
      <c r="K74" s="15">
        <v>1948.236328</v>
      </c>
      <c r="L74" s="15">
        <v>1994.705933</v>
      </c>
      <c r="M74" s="15">
        <v>1978.447144</v>
      </c>
      <c r="N74" s="15">
        <v>1941.047241</v>
      </c>
      <c r="O74" s="15">
        <v>1940.065186</v>
      </c>
      <c r="P74" s="15">
        <v>1965.7382809999999</v>
      </c>
      <c r="Q74" s="15">
        <v>1960.6429439999999</v>
      </c>
      <c r="R74" s="15">
        <v>1952.9461670000001</v>
      </c>
      <c r="S74" s="15">
        <v>1960.3029790000001</v>
      </c>
      <c r="T74" s="15">
        <v>1967.029419</v>
      </c>
      <c r="U74" s="15">
        <v>1991.318481</v>
      </c>
      <c r="V74" s="15">
        <v>2042.917236</v>
      </c>
      <c r="W74" s="15">
        <v>2061.5065920000002</v>
      </c>
      <c r="X74" s="15">
        <v>2044.8743899999999</v>
      </c>
      <c r="Y74" s="15">
        <v>2034.6517329999999</v>
      </c>
      <c r="Z74" s="15">
        <v>2023.791504</v>
      </c>
      <c r="AA74" s="15">
        <v>1973.2299800000001</v>
      </c>
      <c r="AB74" s="15">
        <v>1965.0146480000001</v>
      </c>
      <c r="AC74" s="15">
        <v>1981.08313</v>
      </c>
      <c r="AD74" s="15">
        <v>1979.4692379999999</v>
      </c>
      <c r="AE74" s="15">
        <v>1981.7146</v>
      </c>
      <c r="AF74" s="15">
        <v>2003.3481449999999</v>
      </c>
      <c r="AG74" s="15">
        <v>2022.778564</v>
      </c>
      <c r="AH74" s="15">
        <v>2034.6138920000001</v>
      </c>
      <c r="AI74" s="15">
        <v>2024.1461179999999</v>
      </c>
      <c r="AJ74" s="15">
        <v>2043.7769780000001</v>
      </c>
      <c r="AK74" s="15">
        <v>2069.2697750000002</v>
      </c>
      <c r="AL74" s="15">
        <v>2065.7341310000002</v>
      </c>
      <c r="AM74" s="8">
        <v>4.44E-4</v>
      </c>
    </row>
    <row r="75" spans="1:39" ht="15" customHeight="1" x14ac:dyDescent="0.25">
      <c r="A75" s="7" t="s">
        <v>896</v>
      </c>
      <c r="B75" s="9" t="s">
        <v>895</v>
      </c>
      <c r="C75" s="15">
        <v>138.303268</v>
      </c>
      <c r="D75" s="15">
        <v>84.296447999999998</v>
      </c>
      <c r="E75" s="15">
        <v>126.759308</v>
      </c>
      <c r="F75" s="15">
        <v>146.00592</v>
      </c>
      <c r="G75" s="15">
        <v>240.15593000000001</v>
      </c>
      <c r="H75" s="15">
        <v>335.91235399999999</v>
      </c>
      <c r="I75" s="15">
        <v>440.16784699999999</v>
      </c>
      <c r="J75" s="15">
        <v>544.84777799999995</v>
      </c>
      <c r="K75" s="15">
        <v>658.21276899999998</v>
      </c>
      <c r="L75" s="15">
        <v>754.43194600000004</v>
      </c>
      <c r="M75" s="15">
        <v>860.74121100000002</v>
      </c>
      <c r="N75" s="15">
        <v>863.20825200000002</v>
      </c>
      <c r="O75" s="15">
        <v>886.16570999999999</v>
      </c>
      <c r="P75" s="15">
        <v>895.46295199999997</v>
      </c>
      <c r="Q75" s="15">
        <v>903.83819600000004</v>
      </c>
      <c r="R75" s="15">
        <v>935.83471699999996</v>
      </c>
      <c r="S75" s="15">
        <v>944.84020999999996</v>
      </c>
      <c r="T75" s="15">
        <v>948.01959199999999</v>
      </c>
      <c r="U75" s="15">
        <v>966.41980000000001</v>
      </c>
      <c r="V75" s="15">
        <v>995.70971699999996</v>
      </c>
      <c r="W75" s="15">
        <v>1010.426514</v>
      </c>
      <c r="X75" s="15">
        <v>1026.021851</v>
      </c>
      <c r="Y75" s="15">
        <v>1040.963135</v>
      </c>
      <c r="Z75" s="15">
        <v>1055.7380370000001</v>
      </c>
      <c r="AA75" s="15">
        <v>1072.9361570000001</v>
      </c>
      <c r="AB75" s="15">
        <v>1098.4110109999999</v>
      </c>
      <c r="AC75" s="15">
        <v>1114.4626459999999</v>
      </c>
      <c r="AD75" s="15">
        <v>1126.056519</v>
      </c>
      <c r="AE75" s="15">
        <v>1139.322144</v>
      </c>
      <c r="AF75" s="15">
        <v>1160.085327</v>
      </c>
      <c r="AG75" s="15">
        <v>1171.200073</v>
      </c>
      <c r="AH75" s="15">
        <v>1185.548706</v>
      </c>
      <c r="AI75" s="15">
        <v>1197.046875</v>
      </c>
      <c r="AJ75" s="15">
        <v>1207.943726</v>
      </c>
      <c r="AK75" s="15">
        <v>1226.515991</v>
      </c>
      <c r="AL75" s="15">
        <v>1247.6007079999999</v>
      </c>
      <c r="AM75" s="8">
        <v>8.2478999999999997E-2</v>
      </c>
    </row>
    <row r="76" spans="1:39" ht="15" customHeight="1" x14ac:dyDescent="0.25">
      <c r="A76" s="7" t="s">
        <v>894</v>
      </c>
      <c r="B76" s="9" t="s">
        <v>893</v>
      </c>
      <c r="C76" s="15">
        <v>102.715683</v>
      </c>
      <c r="D76" s="15">
        <v>120.598663</v>
      </c>
      <c r="E76" s="15">
        <v>116.65554</v>
      </c>
      <c r="F76" s="15">
        <v>169.37190200000001</v>
      </c>
      <c r="G76" s="15">
        <v>219.795242</v>
      </c>
      <c r="H76" s="15">
        <v>270.62738000000002</v>
      </c>
      <c r="I76" s="15">
        <v>351.90905800000002</v>
      </c>
      <c r="J76" s="15">
        <v>420.346405</v>
      </c>
      <c r="K76" s="15">
        <v>450.65072600000002</v>
      </c>
      <c r="L76" s="15">
        <v>494.01299999999998</v>
      </c>
      <c r="M76" s="15">
        <v>536.87347399999999</v>
      </c>
      <c r="N76" s="15">
        <v>542.120544</v>
      </c>
      <c r="O76" s="15">
        <v>552.06890899999996</v>
      </c>
      <c r="P76" s="15">
        <v>551.31622300000004</v>
      </c>
      <c r="Q76" s="15">
        <v>548.72399900000005</v>
      </c>
      <c r="R76" s="15">
        <v>564.22851600000001</v>
      </c>
      <c r="S76" s="15">
        <v>572.688354</v>
      </c>
      <c r="T76" s="15">
        <v>574.72082499999999</v>
      </c>
      <c r="U76" s="15">
        <v>584.58252000000005</v>
      </c>
      <c r="V76" s="15">
        <v>600.72699</v>
      </c>
      <c r="W76" s="15">
        <v>608.12512200000003</v>
      </c>
      <c r="X76" s="15">
        <v>615.86566200000004</v>
      </c>
      <c r="Y76" s="15">
        <v>623.80468800000006</v>
      </c>
      <c r="Z76" s="15">
        <v>632.09741199999996</v>
      </c>
      <c r="AA76" s="15">
        <v>636.45648200000005</v>
      </c>
      <c r="AB76" s="15">
        <v>645.47351100000003</v>
      </c>
      <c r="AC76" s="15">
        <v>650.23168899999996</v>
      </c>
      <c r="AD76" s="15">
        <v>651.72460899999999</v>
      </c>
      <c r="AE76" s="15">
        <v>654.35455300000001</v>
      </c>
      <c r="AF76" s="15">
        <v>660.68261700000005</v>
      </c>
      <c r="AG76" s="15">
        <v>659.17059300000005</v>
      </c>
      <c r="AH76" s="15">
        <v>660.645081</v>
      </c>
      <c r="AI76" s="15">
        <v>663.01391599999999</v>
      </c>
      <c r="AJ76" s="15">
        <v>664.157104</v>
      </c>
      <c r="AK76" s="15">
        <v>668.33416699999998</v>
      </c>
      <c r="AL76" s="15">
        <v>674.66766399999995</v>
      </c>
      <c r="AM76" s="8">
        <v>5.1943999999999997E-2</v>
      </c>
    </row>
    <row r="77" spans="1:39" ht="15" customHeight="1" x14ac:dyDescent="0.25">
      <c r="A77" s="7" t="s">
        <v>892</v>
      </c>
      <c r="B77" s="9" t="s">
        <v>891</v>
      </c>
      <c r="C77" s="15">
        <v>383.524292</v>
      </c>
      <c r="D77" s="15">
        <v>366.69180299999999</v>
      </c>
      <c r="E77" s="15">
        <v>385.45742799999999</v>
      </c>
      <c r="F77" s="15">
        <v>434.78976399999999</v>
      </c>
      <c r="G77" s="15">
        <v>446.43499800000001</v>
      </c>
      <c r="H77" s="15">
        <v>472.20468099999999</v>
      </c>
      <c r="I77" s="15">
        <v>517.55883800000004</v>
      </c>
      <c r="J77" s="15">
        <v>537.37219200000004</v>
      </c>
      <c r="K77" s="15">
        <v>555.88061500000003</v>
      </c>
      <c r="L77" s="15">
        <v>577.85998500000005</v>
      </c>
      <c r="M77" s="15">
        <v>598.196594</v>
      </c>
      <c r="N77" s="15">
        <v>606.58093299999996</v>
      </c>
      <c r="O77" s="15">
        <v>625.59112500000003</v>
      </c>
      <c r="P77" s="15">
        <v>639.09136999999998</v>
      </c>
      <c r="Q77" s="15">
        <v>647.16058299999997</v>
      </c>
      <c r="R77" s="15">
        <v>661.46215800000004</v>
      </c>
      <c r="S77" s="15">
        <v>678.41272000000004</v>
      </c>
      <c r="T77" s="15">
        <v>692.51379399999996</v>
      </c>
      <c r="U77" s="15">
        <v>705.12261999999998</v>
      </c>
      <c r="V77" s="15">
        <v>723.95904499999995</v>
      </c>
      <c r="W77" s="15">
        <v>733.78582800000004</v>
      </c>
      <c r="X77" s="15">
        <v>748.05670199999997</v>
      </c>
      <c r="Y77" s="15">
        <v>760.01794400000006</v>
      </c>
      <c r="Z77" s="15">
        <v>772.65203899999995</v>
      </c>
      <c r="AA77" s="15">
        <v>772.66491699999995</v>
      </c>
      <c r="AB77" s="15">
        <v>779.07153300000004</v>
      </c>
      <c r="AC77" s="15">
        <v>791.06512499999997</v>
      </c>
      <c r="AD77" s="15">
        <v>791.191284</v>
      </c>
      <c r="AE77" s="15">
        <v>792.12304700000004</v>
      </c>
      <c r="AF77" s="15">
        <v>800.16778599999998</v>
      </c>
      <c r="AG77" s="15">
        <v>805.86193800000001</v>
      </c>
      <c r="AH77" s="15">
        <v>809.13629200000003</v>
      </c>
      <c r="AI77" s="15">
        <v>805.32574499999998</v>
      </c>
      <c r="AJ77" s="15">
        <v>807.83062700000005</v>
      </c>
      <c r="AK77" s="15">
        <v>815.37927200000001</v>
      </c>
      <c r="AL77" s="15">
        <v>818.43084699999997</v>
      </c>
      <c r="AM77" s="8">
        <v>2.3895E-2</v>
      </c>
    </row>
    <row r="78" spans="1:39" ht="15" customHeight="1" x14ac:dyDescent="0.25">
      <c r="A78" s="7" t="s">
        <v>890</v>
      </c>
      <c r="B78" s="9" t="s">
        <v>889</v>
      </c>
      <c r="C78" s="15">
        <v>117.89830000000001</v>
      </c>
      <c r="D78" s="15">
        <v>129.98121599999999</v>
      </c>
      <c r="E78" s="15">
        <v>139.92739900000001</v>
      </c>
      <c r="F78" s="15">
        <v>155.09577899999999</v>
      </c>
      <c r="G78" s="15">
        <v>155.03862000000001</v>
      </c>
      <c r="H78" s="15">
        <v>155.84123199999999</v>
      </c>
      <c r="I78" s="15">
        <v>161.22911099999999</v>
      </c>
      <c r="J78" s="15">
        <v>160.260513</v>
      </c>
      <c r="K78" s="15">
        <v>161.679382</v>
      </c>
      <c r="L78" s="15">
        <v>163.16982999999999</v>
      </c>
      <c r="M78" s="15">
        <v>160.26634200000001</v>
      </c>
      <c r="N78" s="15">
        <v>158.746399</v>
      </c>
      <c r="O78" s="15">
        <v>160.073837</v>
      </c>
      <c r="P78" s="15">
        <v>160.86142000000001</v>
      </c>
      <c r="Q78" s="15">
        <v>160.393021</v>
      </c>
      <c r="R78" s="15">
        <v>161.62634299999999</v>
      </c>
      <c r="S78" s="15">
        <v>161.74923699999999</v>
      </c>
      <c r="T78" s="15">
        <v>160.83833300000001</v>
      </c>
      <c r="U78" s="15">
        <v>161.770355</v>
      </c>
      <c r="V78" s="15">
        <v>164.108261</v>
      </c>
      <c r="W78" s="15">
        <v>164.46107499999999</v>
      </c>
      <c r="X78" s="15">
        <v>164.64035000000001</v>
      </c>
      <c r="Y78" s="15">
        <v>165.53192100000001</v>
      </c>
      <c r="Z78" s="15">
        <v>166.71005199999999</v>
      </c>
      <c r="AA78" s="15">
        <v>165.95352199999999</v>
      </c>
      <c r="AB78" s="15">
        <v>166.95352199999999</v>
      </c>
      <c r="AC78" s="15">
        <v>168.09728999999999</v>
      </c>
      <c r="AD78" s="15">
        <v>168.432526</v>
      </c>
      <c r="AE78" s="15">
        <v>169.06994599999999</v>
      </c>
      <c r="AF78" s="15">
        <v>170.881699</v>
      </c>
      <c r="AG78" s="15">
        <v>171.25427199999999</v>
      </c>
      <c r="AH78" s="15">
        <v>171.92172199999999</v>
      </c>
      <c r="AI78" s="15">
        <v>172.20568800000001</v>
      </c>
      <c r="AJ78" s="15">
        <v>173.256393</v>
      </c>
      <c r="AK78" s="15">
        <v>174.82086200000001</v>
      </c>
      <c r="AL78" s="15">
        <v>175.771286</v>
      </c>
      <c r="AM78" s="8">
        <v>8.9160000000000003E-3</v>
      </c>
    </row>
    <row r="79" spans="1:39" ht="15" customHeight="1" x14ac:dyDescent="0.25">
      <c r="A79" s="7" t="s">
        <v>888</v>
      </c>
      <c r="B79" s="9" t="s">
        <v>887</v>
      </c>
      <c r="C79" s="15">
        <v>3.2261310000000001</v>
      </c>
      <c r="D79" s="15">
        <v>4.2954629999999998</v>
      </c>
      <c r="E79" s="15">
        <v>4.8681789999999996</v>
      </c>
      <c r="F79" s="15">
        <v>10.645906999999999</v>
      </c>
      <c r="G79" s="15">
        <v>22.554293000000001</v>
      </c>
      <c r="H79" s="15">
        <v>35.813479999999998</v>
      </c>
      <c r="I79" s="15">
        <v>50.499507999999999</v>
      </c>
      <c r="J79" s="15">
        <v>63.035666999999997</v>
      </c>
      <c r="K79" s="15">
        <v>78.033493000000007</v>
      </c>
      <c r="L79" s="15">
        <v>89.873863</v>
      </c>
      <c r="M79" s="15">
        <v>98.898185999999995</v>
      </c>
      <c r="N79" s="15">
        <v>98.738067999999998</v>
      </c>
      <c r="O79" s="15">
        <v>100.214348</v>
      </c>
      <c r="P79" s="15">
        <v>99.214850999999996</v>
      </c>
      <c r="Q79" s="15">
        <v>98.478554000000003</v>
      </c>
      <c r="R79" s="15">
        <v>100.966194</v>
      </c>
      <c r="S79" s="15">
        <v>100.93103000000001</v>
      </c>
      <c r="T79" s="15">
        <v>99.388641000000007</v>
      </c>
      <c r="U79" s="15">
        <v>100.123779</v>
      </c>
      <c r="V79" s="15">
        <v>101.808876</v>
      </c>
      <c r="W79" s="15">
        <v>102.05059799999999</v>
      </c>
      <c r="X79" s="15">
        <v>101.934433</v>
      </c>
      <c r="Y79" s="15">
        <v>102.480194</v>
      </c>
      <c r="Z79" s="15">
        <v>103.082703</v>
      </c>
      <c r="AA79" s="15">
        <v>103.90815000000001</v>
      </c>
      <c r="AB79" s="15">
        <v>105.670357</v>
      </c>
      <c r="AC79" s="15">
        <v>106.403839</v>
      </c>
      <c r="AD79" s="15">
        <v>107.40727200000001</v>
      </c>
      <c r="AE79" s="15">
        <v>108.67137099999999</v>
      </c>
      <c r="AF79" s="15">
        <v>110.304642</v>
      </c>
      <c r="AG79" s="15">
        <v>109.921516</v>
      </c>
      <c r="AH79" s="15">
        <v>110.778046</v>
      </c>
      <c r="AI79" s="15">
        <v>112.815887</v>
      </c>
      <c r="AJ79" s="15">
        <v>113.94884500000001</v>
      </c>
      <c r="AK79" s="15">
        <v>115.37262699999999</v>
      </c>
      <c r="AL79" s="15">
        <v>117.90819500000001</v>
      </c>
      <c r="AM79" s="8">
        <v>0.102325</v>
      </c>
    </row>
    <row r="80" spans="1:39" ht="15" customHeight="1" x14ac:dyDescent="0.2">
      <c r="A80" s="7" t="s">
        <v>886</v>
      </c>
      <c r="B80" s="6" t="s">
        <v>885</v>
      </c>
      <c r="C80" s="33">
        <v>16282.100586</v>
      </c>
      <c r="D80" s="33">
        <v>16425.302734000001</v>
      </c>
      <c r="E80" s="33">
        <v>17053.939452999999</v>
      </c>
      <c r="F80" s="33">
        <v>16912.943359000001</v>
      </c>
      <c r="G80" s="33">
        <v>16318.357421999999</v>
      </c>
      <c r="H80" s="33">
        <v>16269.064453000001</v>
      </c>
      <c r="I80" s="33">
        <v>16539.451172000001</v>
      </c>
      <c r="J80" s="33">
        <v>16400.929688</v>
      </c>
      <c r="K80" s="33">
        <v>16278.500977</v>
      </c>
      <c r="L80" s="33">
        <v>16705.443359000001</v>
      </c>
      <c r="M80" s="33">
        <v>16700.863281000002</v>
      </c>
      <c r="N80" s="33">
        <v>16450.789062</v>
      </c>
      <c r="O80" s="33">
        <v>16568.851562</v>
      </c>
      <c r="P80" s="33">
        <v>16850.166015999999</v>
      </c>
      <c r="Q80" s="33">
        <v>16883.800781000002</v>
      </c>
      <c r="R80" s="33">
        <v>16848.710938</v>
      </c>
      <c r="S80" s="33">
        <v>16914.681640999999</v>
      </c>
      <c r="T80" s="33">
        <v>16980.033202999999</v>
      </c>
      <c r="U80" s="33">
        <v>17086.5</v>
      </c>
      <c r="V80" s="33">
        <v>17338.199218999998</v>
      </c>
      <c r="W80" s="33">
        <v>17404.179688</v>
      </c>
      <c r="X80" s="33">
        <v>17500.832031000002</v>
      </c>
      <c r="Y80" s="33">
        <v>17635.171875</v>
      </c>
      <c r="Z80" s="33">
        <v>17816.125</v>
      </c>
      <c r="AA80" s="33">
        <v>17641.199218999998</v>
      </c>
      <c r="AB80" s="33">
        <v>17664.386718999998</v>
      </c>
      <c r="AC80" s="33">
        <v>17841.273438</v>
      </c>
      <c r="AD80" s="33">
        <v>17845.236327999999</v>
      </c>
      <c r="AE80" s="33">
        <v>17877.271484000001</v>
      </c>
      <c r="AF80" s="33">
        <v>18085.240234000001</v>
      </c>
      <c r="AG80" s="33">
        <v>18276.121093999998</v>
      </c>
      <c r="AH80" s="33">
        <v>18385.279297000001</v>
      </c>
      <c r="AI80" s="33">
        <v>18289.714843999998</v>
      </c>
      <c r="AJ80" s="33">
        <v>18441.753906000002</v>
      </c>
      <c r="AK80" s="33">
        <v>18668.205077999999</v>
      </c>
      <c r="AL80" s="33">
        <v>18679.367188</v>
      </c>
      <c r="AM80" s="32">
        <v>3.7889999999999998E-3</v>
      </c>
    </row>
    <row r="82" spans="1:39" ht="15" customHeight="1" x14ac:dyDescent="0.25">
      <c r="A82" s="7" t="s">
        <v>884</v>
      </c>
      <c r="B82" s="9" t="s">
        <v>883</v>
      </c>
      <c r="C82" s="15">
        <v>677.61224400000003</v>
      </c>
      <c r="D82" s="15">
        <v>796.24475099999995</v>
      </c>
      <c r="E82" s="15">
        <v>839.97985800000004</v>
      </c>
      <c r="F82" s="15">
        <v>915.14502000000005</v>
      </c>
      <c r="G82" s="15">
        <v>1149.261841</v>
      </c>
      <c r="H82" s="15">
        <v>1373.4304199999999</v>
      </c>
      <c r="I82" s="15">
        <v>1926.9506839999999</v>
      </c>
      <c r="J82" s="15">
        <v>2175.26001</v>
      </c>
      <c r="K82" s="15">
        <v>2427.491211</v>
      </c>
      <c r="L82" s="15">
        <v>2857.138672</v>
      </c>
      <c r="M82" s="15">
        <v>3105.5913089999999</v>
      </c>
      <c r="N82" s="15">
        <v>3043.672607</v>
      </c>
      <c r="O82" s="15">
        <v>3066.7062989999999</v>
      </c>
      <c r="P82" s="15">
        <v>3120.6289059999999</v>
      </c>
      <c r="Q82" s="15">
        <v>3121.9448240000002</v>
      </c>
      <c r="R82" s="15">
        <v>3095.2609859999998</v>
      </c>
      <c r="S82" s="15">
        <v>3099.453857</v>
      </c>
      <c r="T82" s="15">
        <v>3107.7551269999999</v>
      </c>
      <c r="U82" s="15">
        <v>3120.015625</v>
      </c>
      <c r="V82" s="15">
        <v>3151.90625</v>
      </c>
      <c r="W82" s="15">
        <v>3158.76001</v>
      </c>
      <c r="X82" s="15">
        <v>3176.9704590000001</v>
      </c>
      <c r="Y82" s="15">
        <v>3207.431885</v>
      </c>
      <c r="Z82" s="15">
        <v>3247.1232909999999</v>
      </c>
      <c r="AA82" s="15">
        <v>3211.9101559999999</v>
      </c>
      <c r="AB82" s="15">
        <v>3207.3671880000002</v>
      </c>
      <c r="AC82" s="15">
        <v>3235.4670409999999</v>
      </c>
      <c r="AD82" s="15">
        <v>3232.78125</v>
      </c>
      <c r="AE82" s="15">
        <v>3234.796875</v>
      </c>
      <c r="AF82" s="15">
        <v>3270.7639159999999</v>
      </c>
      <c r="AG82" s="15">
        <v>3309.5778810000002</v>
      </c>
      <c r="AH82" s="15">
        <v>3329.744385</v>
      </c>
      <c r="AI82" s="15">
        <v>3307.344971</v>
      </c>
      <c r="AJ82" s="15">
        <v>3338.2116700000001</v>
      </c>
      <c r="AK82" s="15">
        <v>3380.6176759999998</v>
      </c>
      <c r="AL82" s="15">
        <v>3373.967529</v>
      </c>
      <c r="AM82" s="8">
        <v>4.3382999999999998E-2</v>
      </c>
    </row>
    <row r="83" spans="1:39" ht="15" customHeight="1" x14ac:dyDescent="0.25">
      <c r="A83" s="7" t="s">
        <v>882</v>
      </c>
      <c r="B83" s="9" t="s">
        <v>881</v>
      </c>
      <c r="C83" s="15">
        <v>13.209759999999999</v>
      </c>
      <c r="D83" s="15">
        <v>7.176895</v>
      </c>
      <c r="E83" s="15">
        <v>9.3536990000000007</v>
      </c>
      <c r="F83" s="15">
        <v>10.479889</v>
      </c>
      <c r="G83" s="15">
        <v>15.469117000000001</v>
      </c>
      <c r="H83" s="15">
        <v>21.573153000000001</v>
      </c>
      <c r="I83" s="15">
        <v>34.322605000000003</v>
      </c>
      <c r="J83" s="15">
        <v>44.664893999999997</v>
      </c>
      <c r="K83" s="15">
        <v>54.838389999999997</v>
      </c>
      <c r="L83" s="15">
        <v>69.999618999999996</v>
      </c>
      <c r="M83" s="15">
        <v>79.611785999999995</v>
      </c>
      <c r="N83" s="15">
        <v>81.571724000000003</v>
      </c>
      <c r="O83" s="15">
        <v>85.867087999999995</v>
      </c>
      <c r="P83" s="15">
        <v>91.373847999999995</v>
      </c>
      <c r="Q83" s="15">
        <v>94.275176999999999</v>
      </c>
      <c r="R83" s="15">
        <v>95.716239999999999</v>
      </c>
      <c r="S83" s="15">
        <v>96.085166999999998</v>
      </c>
      <c r="T83" s="15">
        <v>96.373588999999996</v>
      </c>
      <c r="U83" s="15">
        <v>96.575667999999993</v>
      </c>
      <c r="V83" s="15">
        <v>99.042548999999994</v>
      </c>
      <c r="W83" s="15">
        <v>99.268112000000002</v>
      </c>
      <c r="X83" s="15">
        <v>100.18750799999999</v>
      </c>
      <c r="Y83" s="15">
        <v>101.833382</v>
      </c>
      <c r="Z83" s="15">
        <v>103.595184</v>
      </c>
      <c r="AA83" s="15">
        <v>102.909744</v>
      </c>
      <c r="AB83" s="15">
        <v>103.563934</v>
      </c>
      <c r="AC83" s="15">
        <v>105.83425099999999</v>
      </c>
      <c r="AD83" s="15">
        <v>106.605782</v>
      </c>
      <c r="AE83" s="15">
        <v>107.54331999999999</v>
      </c>
      <c r="AF83" s="15">
        <v>109.662109</v>
      </c>
      <c r="AG83" s="15">
        <v>110.78836800000001</v>
      </c>
      <c r="AH83" s="15">
        <v>110.482719</v>
      </c>
      <c r="AI83" s="15">
        <v>108.39260899999999</v>
      </c>
      <c r="AJ83" s="15">
        <v>108.98841899999999</v>
      </c>
      <c r="AK83" s="15">
        <v>109.149742</v>
      </c>
      <c r="AL83" s="15">
        <v>110.010147</v>
      </c>
      <c r="AM83" s="8">
        <v>8.3596000000000004E-2</v>
      </c>
    </row>
    <row r="85" spans="1:39" ht="15" customHeight="1" x14ac:dyDescent="0.2">
      <c r="A85" s="7" t="s">
        <v>880</v>
      </c>
      <c r="B85" s="6" t="s">
        <v>879</v>
      </c>
      <c r="C85" s="33">
        <v>3588.9794919999999</v>
      </c>
      <c r="D85" s="33">
        <v>3686.8984380000002</v>
      </c>
      <c r="E85" s="33">
        <v>3927.9736330000001</v>
      </c>
      <c r="F85" s="33">
        <v>4135.9628910000001</v>
      </c>
      <c r="G85" s="33">
        <v>4474.4169920000004</v>
      </c>
      <c r="H85" s="33">
        <v>4871.7060549999997</v>
      </c>
      <c r="I85" s="33">
        <v>5713.5029299999997</v>
      </c>
      <c r="J85" s="33">
        <v>6144.5869140000004</v>
      </c>
      <c r="K85" s="33">
        <v>6562.7236329999996</v>
      </c>
      <c r="L85" s="33">
        <v>7234.8701170000004</v>
      </c>
      <c r="M85" s="33">
        <v>7653.794922</v>
      </c>
      <c r="N85" s="33">
        <v>7578.716797</v>
      </c>
      <c r="O85" s="33">
        <v>7673.716797</v>
      </c>
      <c r="P85" s="33">
        <v>7798.8496089999999</v>
      </c>
      <c r="Q85" s="33">
        <v>7820.8037109999996</v>
      </c>
      <c r="R85" s="33">
        <v>7858.9736329999996</v>
      </c>
      <c r="S85" s="33">
        <v>7906.7597660000001</v>
      </c>
      <c r="T85" s="33">
        <v>7940.1201170000004</v>
      </c>
      <c r="U85" s="33">
        <v>8019.6777339999999</v>
      </c>
      <c r="V85" s="33">
        <v>8181.6005859999996</v>
      </c>
      <c r="W85" s="33">
        <v>8239.9892579999996</v>
      </c>
      <c r="X85" s="33">
        <v>8282.8408199999994</v>
      </c>
      <c r="Y85" s="33">
        <v>8345.0625</v>
      </c>
      <c r="Z85" s="33">
        <v>8417.9179690000001</v>
      </c>
      <c r="AA85" s="33">
        <v>8350.5566409999992</v>
      </c>
      <c r="AB85" s="33">
        <v>8383.6572269999997</v>
      </c>
      <c r="AC85" s="33">
        <v>8471.2841800000006</v>
      </c>
      <c r="AD85" s="33">
        <v>8484.34375</v>
      </c>
      <c r="AE85" s="33">
        <v>8510.8476559999999</v>
      </c>
      <c r="AF85" s="33">
        <v>8615.4023440000001</v>
      </c>
      <c r="AG85" s="33">
        <v>8693.3369139999995</v>
      </c>
      <c r="AH85" s="33">
        <v>8744.6728519999997</v>
      </c>
      <c r="AI85" s="33">
        <v>8715.9648440000001</v>
      </c>
      <c r="AJ85" s="33">
        <v>8785.3740230000003</v>
      </c>
      <c r="AK85" s="33">
        <v>8887.2412110000005</v>
      </c>
      <c r="AL85" s="33">
        <v>8914.4287110000005</v>
      </c>
      <c r="AM85" s="32">
        <v>2.6307000000000001E-2</v>
      </c>
    </row>
    <row r="86" spans="1:39" ht="15" customHeight="1" thickBot="1" x14ac:dyDescent="0.25"/>
    <row r="87" spans="1:39" ht="15" customHeight="1" x14ac:dyDescent="0.2">
      <c r="B87" s="90" t="s">
        <v>878</v>
      </c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</row>
    <row r="88" spans="1:39" ht="15" customHeight="1" x14ac:dyDescent="0.2">
      <c r="B88" s="5" t="s">
        <v>877</v>
      </c>
    </row>
    <row r="89" spans="1:39" ht="15" customHeight="1" x14ac:dyDescent="0.2">
      <c r="B89" s="5" t="s">
        <v>876</v>
      </c>
    </row>
    <row r="90" spans="1:39" ht="15" customHeight="1" x14ac:dyDescent="0.2">
      <c r="B90" s="5" t="s">
        <v>875</v>
      </c>
    </row>
    <row r="91" spans="1:39" ht="15" customHeight="1" x14ac:dyDescent="0.2">
      <c r="B91" s="5" t="s">
        <v>874</v>
      </c>
    </row>
    <row r="92" spans="1:39" ht="15" customHeight="1" x14ac:dyDescent="0.2">
      <c r="B92" s="5" t="s">
        <v>873</v>
      </c>
    </row>
    <row r="93" spans="1:39" ht="15" customHeight="1" x14ac:dyDescent="0.2">
      <c r="B93" s="5" t="s">
        <v>872</v>
      </c>
    </row>
    <row r="94" spans="1:39" ht="15" customHeight="1" x14ac:dyDescent="0.2">
      <c r="B94" s="5" t="s">
        <v>871</v>
      </c>
    </row>
    <row r="95" spans="1:39" ht="15" customHeight="1" x14ac:dyDescent="0.2">
      <c r="B95" s="5" t="s">
        <v>870</v>
      </c>
    </row>
    <row r="96" spans="1:39" ht="15" customHeight="1" x14ac:dyDescent="0.2">
      <c r="B96" s="5" t="s">
        <v>869</v>
      </c>
    </row>
    <row r="97" spans="2:2" ht="15" customHeight="1" x14ac:dyDescent="0.2">
      <c r="B97" s="5" t="s">
        <v>868</v>
      </c>
    </row>
  </sheetData>
  <mergeCells count="1">
    <mergeCell ref="B87:AM87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40625" defaultRowHeight="15" customHeight="1" x14ac:dyDescent="0.2"/>
  <cols>
    <col min="1" max="1" width="20.85546875" style="4" hidden="1" customWidth="1"/>
    <col min="2" max="2" width="45.7109375" style="4" customWidth="1"/>
    <col min="3" max="16384" width="9.140625" style="4"/>
  </cols>
  <sheetData>
    <row r="1" spans="1:39" ht="15" customHeight="1" thickBot="1" x14ac:dyDescent="0.25">
      <c r="B1" s="12" t="s">
        <v>25</v>
      </c>
      <c r="C1" s="10">
        <v>2015</v>
      </c>
      <c r="D1" s="10">
        <v>2016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</row>
    <row r="2" spans="1:39" ht="15" customHeight="1" thickTop="1" x14ac:dyDescent="0.2"/>
    <row r="3" spans="1:39" ht="15" customHeight="1" x14ac:dyDescent="0.2">
      <c r="C3" s="14" t="s">
        <v>24</v>
      </c>
      <c r="D3" s="14" t="s">
        <v>23</v>
      </c>
      <c r="E3" s="14"/>
      <c r="F3" s="14"/>
      <c r="G3" s="14"/>
    </row>
    <row r="4" spans="1:39" ht="15" customHeight="1" x14ac:dyDescent="0.2">
      <c r="C4" s="14" t="s">
        <v>22</v>
      </c>
      <c r="D4" s="14" t="s">
        <v>21</v>
      </c>
      <c r="E4" s="14"/>
      <c r="F4" s="14"/>
      <c r="G4" s="14" t="s">
        <v>20</v>
      </c>
    </row>
    <row r="5" spans="1:39" ht="15" customHeight="1" x14ac:dyDescent="0.2">
      <c r="C5" s="14" t="s">
        <v>19</v>
      </c>
      <c r="D5" s="14" t="s">
        <v>18</v>
      </c>
      <c r="E5" s="14"/>
      <c r="F5" s="14"/>
      <c r="G5" s="14"/>
    </row>
    <row r="6" spans="1:39" ht="15" customHeight="1" x14ac:dyDescent="0.2">
      <c r="C6" s="14" t="s">
        <v>17</v>
      </c>
      <c r="D6" s="14"/>
      <c r="E6" s="14" t="s">
        <v>16</v>
      </c>
      <c r="F6" s="14"/>
      <c r="G6" s="14"/>
    </row>
    <row r="10" spans="1:39" ht="15" customHeight="1" x14ac:dyDescent="0.25">
      <c r="A10" s="7" t="s">
        <v>1118</v>
      </c>
      <c r="B10" s="13" t="s">
        <v>1117</v>
      </c>
    </row>
    <row r="11" spans="1:39" ht="15" customHeight="1" x14ac:dyDescent="0.2">
      <c r="B11" s="12" t="s">
        <v>15</v>
      </c>
    </row>
    <row r="12" spans="1:39" ht="15" customHeight="1" x14ac:dyDescent="0.2">
      <c r="B12" s="12" t="s">
        <v>15</v>
      </c>
      <c r="C12" s="11" t="s">
        <v>15</v>
      </c>
      <c r="D12" s="11" t="s">
        <v>15</v>
      </c>
      <c r="E12" s="11" t="s">
        <v>15</v>
      </c>
      <c r="F12" s="11" t="s">
        <v>15</v>
      </c>
      <c r="G12" s="11" t="s">
        <v>15</v>
      </c>
      <c r="H12" s="11" t="s">
        <v>15</v>
      </c>
      <c r="I12" s="11" t="s">
        <v>15</v>
      </c>
      <c r="J12" s="11" t="s">
        <v>15</v>
      </c>
      <c r="K12" s="11" t="s">
        <v>15</v>
      </c>
      <c r="L12" s="11" t="s">
        <v>15</v>
      </c>
      <c r="M12" s="11" t="s">
        <v>15</v>
      </c>
      <c r="N12" s="11" t="s">
        <v>15</v>
      </c>
      <c r="O12" s="11" t="s">
        <v>15</v>
      </c>
      <c r="P12" s="11" t="s">
        <v>15</v>
      </c>
      <c r="Q12" s="11" t="s">
        <v>15</v>
      </c>
      <c r="R12" s="11" t="s">
        <v>15</v>
      </c>
      <c r="S12" s="11" t="s">
        <v>15</v>
      </c>
      <c r="T12" s="11" t="s">
        <v>15</v>
      </c>
      <c r="U12" s="11" t="s">
        <v>15</v>
      </c>
      <c r="V12" s="11" t="s">
        <v>15</v>
      </c>
      <c r="W12" s="11" t="s">
        <v>15</v>
      </c>
      <c r="X12" s="11" t="s">
        <v>15</v>
      </c>
      <c r="Y12" s="11" t="s">
        <v>15</v>
      </c>
      <c r="Z12" s="11" t="s">
        <v>15</v>
      </c>
      <c r="AA12" s="11" t="s">
        <v>15</v>
      </c>
      <c r="AB12" s="11" t="s">
        <v>15</v>
      </c>
      <c r="AC12" s="11" t="s">
        <v>15</v>
      </c>
      <c r="AD12" s="11" t="s">
        <v>15</v>
      </c>
      <c r="AE12" s="11" t="s">
        <v>15</v>
      </c>
      <c r="AF12" s="11" t="s">
        <v>15</v>
      </c>
      <c r="AG12" s="11" t="s">
        <v>15</v>
      </c>
      <c r="AH12" s="11" t="s">
        <v>15</v>
      </c>
      <c r="AI12" s="11" t="s">
        <v>15</v>
      </c>
      <c r="AJ12" s="11" t="s">
        <v>15</v>
      </c>
      <c r="AK12" s="11" t="s">
        <v>15</v>
      </c>
      <c r="AL12" s="11" t="s">
        <v>15</v>
      </c>
      <c r="AM12" s="11" t="s">
        <v>14</v>
      </c>
    </row>
    <row r="13" spans="1:39" ht="15" customHeight="1" thickBot="1" x14ac:dyDescent="0.25">
      <c r="B13" s="10" t="s">
        <v>1116</v>
      </c>
      <c r="C13" s="10">
        <v>2015</v>
      </c>
      <c r="D13" s="10">
        <v>2016</v>
      </c>
      <c r="E13" s="10">
        <v>2017</v>
      </c>
      <c r="F13" s="10">
        <v>2018</v>
      </c>
      <c r="G13" s="10">
        <v>2019</v>
      </c>
      <c r="H13" s="10">
        <v>2020</v>
      </c>
      <c r="I13" s="10">
        <v>2021</v>
      </c>
      <c r="J13" s="10">
        <v>2022</v>
      </c>
      <c r="K13" s="10">
        <v>2023</v>
      </c>
      <c r="L13" s="10">
        <v>2024</v>
      </c>
      <c r="M13" s="10">
        <v>2025</v>
      </c>
      <c r="N13" s="10">
        <v>2026</v>
      </c>
      <c r="O13" s="10">
        <v>2027</v>
      </c>
      <c r="P13" s="10">
        <v>2028</v>
      </c>
      <c r="Q13" s="10">
        <v>2029</v>
      </c>
      <c r="R13" s="10">
        <v>2030</v>
      </c>
      <c r="S13" s="10">
        <v>2031</v>
      </c>
      <c r="T13" s="10">
        <v>2032</v>
      </c>
      <c r="U13" s="10">
        <v>2033</v>
      </c>
      <c r="V13" s="10">
        <v>2034</v>
      </c>
      <c r="W13" s="10">
        <v>2035</v>
      </c>
      <c r="X13" s="10">
        <v>2036</v>
      </c>
      <c r="Y13" s="10">
        <v>2037</v>
      </c>
      <c r="Z13" s="10">
        <v>2038</v>
      </c>
      <c r="AA13" s="10">
        <v>2039</v>
      </c>
      <c r="AB13" s="10">
        <v>2040</v>
      </c>
      <c r="AC13" s="10">
        <v>2041</v>
      </c>
      <c r="AD13" s="10">
        <v>2042</v>
      </c>
      <c r="AE13" s="10">
        <v>2043</v>
      </c>
      <c r="AF13" s="10">
        <v>2044</v>
      </c>
      <c r="AG13" s="10">
        <v>2045</v>
      </c>
      <c r="AH13" s="10">
        <v>2046</v>
      </c>
      <c r="AI13" s="10">
        <v>2047</v>
      </c>
      <c r="AJ13" s="10">
        <v>2048</v>
      </c>
      <c r="AK13" s="10">
        <v>2049</v>
      </c>
      <c r="AL13" s="10">
        <v>2050</v>
      </c>
      <c r="AM13" s="10">
        <v>2050</v>
      </c>
    </row>
    <row r="14" spans="1:39" ht="15" customHeight="1" thickTop="1" x14ac:dyDescent="0.2"/>
    <row r="15" spans="1:39" ht="15" customHeight="1" x14ac:dyDescent="0.2">
      <c r="B15" s="6" t="s">
        <v>1115</v>
      </c>
    </row>
    <row r="16" spans="1:39" ht="15" customHeight="1" x14ac:dyDescent="0.2">
      <c r="B16" s="6" t="s">
        <v>1059</v>
      </c>
    </row>
    <row r="17" spans="1:39" ht="15" customHeight="1" x14ac:dyDescent="0.2">
      <c r="B17" s="6" t="s">
        <v>1114</v>
      </c>
    </row>
    <row r="18" spans="1:39" ht="15" customHeight="1" x14ac:dyDescent="0.25">
      <c r="A18" s="7" t="s">
        <v>1113</v>
      </c>
      <c r="B18" s="9" t="s">
        <v>1086</v>
      </c>
      <c r="C18" s="15">
        <v>36.202274000000003</v>
      </c>
      <c r="D18" s="15">
        <v>36.47287</v>
      </c>
      <c r="E18" s="15">
        <v>37.044246999999999</v>
      </c>
      <c r="F18" s="15">
        <v>37.745060000000002</v>
      </c>
      <c r="G18" s="15">
        <v>39.152782000000002</v>
      </c>
      <c r="H18" s="15">
        <v>40.643943999999998</v>
      </c>
      <c r="I18" s="15">
        <v>42.240546999999999</v>
      </c>
      <c r="J18" s="15">
        <v>43.921126999999998</v>
      </c>
      <c r="K18" s="15">
        <v>45.685890000000001</v>
      </c>
      <c r="L18" s="15">
        <v>46.971657</v>
      </c>
      <c r="M18" s="15">
        <v>49.636806</v>
      </c>
      <c r="N18" s="15">
        <v>49.790168999999999</v>
      </c>
      <c r="O18" s="15">
        <v>50.033141999999998</v>
      </c>
      <c r="P18" s="15">
        <v>50.118355000000001</v>
      </c>
      <c r="Q18" s="15">
        <v>50.219890999999997</v>
      </c>
      <c r="R18" s="15">
        <v>50.290638000000001</v>
      </c>
      <c r="S18" s="15">
        <v>50.265025999999999</v>
      </c>
      <c r="T18" s="15">
        <v>50.141044999999998</v>
      </c>
      <c r="U18" s="15">
        <v>50.117415999999999</v>
      </c>
      <c r="V18" s="15">
        <v>50.100563000000001</v>
      </c>
      <c r="W18" s="15">
        <v>50.086536000000002</v>
      </c>
      <c r="X18" s="15">
        <v>50.074570000000001</v>
      </c>
      <c r="Y18" s="15">
        <v>50.053393999999997</v>
      </c>
      <c r="Z18" s="15">
        <v>50.023277</v>
      </c>
      <c r="AA18" s="15">
        <v>50.011299000000001</v>
      </c>
      <c r="AB18" s="15">
        <v>49.983116000000003</v>
      </c>
      <c r="AC18" s="15">
        <v>49.965083999999997</v>
      </c>
      <c r="AD18" s="15">
        <v>49.943030999999998</v>
      </c>
      <c r="AE18" s="15">
        <v>49.920985999999999</v>
      </c>
      <c r="AF18" s="15">
        <v>49.889194000000003</v>
      </c>
      <c r="AG18" s="15">
        <v>49.863312000000001</v>
      </c>
      <c r="AH18" s="15">
        <v>49.839516000000003</v>
      </c>
      <c r="AI18" s="15">
        <v>49.812550000000002</v>
      </c>
      <c r="AJ18" s="15">
        <v>49.783999999999999</v>
      </c>
      <c r="AK18" s="15">
        <v>49.760795999999999</v>
      </c>
      <c r="AL18" s="15">
        <v>49.745922</v>
      </c>
      <c r="AM18" s="8">
        <v>9.1699999999999993E-3</v>
      </c>
    </row>
    <row r="19" spans="1:39" ht="15" customHeight="1" x14ac:dyDescent="0.25">
      <c r="A19" s="7" t="s">
        <v>1112</v>
      </c>
      <c r="B19" s="9" t="s">
        <v>1084</v>
      </c>
      <c r="C19" s="15">
        <v>34.398453000000003</v>
      </c>
      <c r="D19" s="15">
        <v>33.936584000000003</v>
      </c>
      <c r="E19" s="15">
        <v>34.520992</v>
      </c>
      <c r="F19" s="15">
        <v>35.339953999999999</v>
      </c>
      <c r="G19" s="15">
        <v>37.114468000000002</v>
      </c>
      <c r="H19" s="15">
        <v>38.205635000000001</v>
      </c>
      <c r="I19" s="15">
        <v>39.691574000000003</v>
      </c>
      <c r="J19" s="15">
        <v>41.552337999999999</v>
      </c>
      <c r="K19" s="15">
        <v>43.763061999999998</v>
      </c>
      <c r="L19" s="15">
        <v>45.161724</v>
      </c>
      <c r="M19" s="15">
        <v>47.464993</v>
      </c>
      <c r="N19" s="15">
        <v>47.503627999999999</v>
      </c>
      <c r="O19" s="15">
        <v>47.518172999999997</v>
      </c>
      <c r="P19" s="15">
        <v>47.436317000000003</v>
      </c>
      <c r="Q19" s="15">
        <v>47.325096000000002</v>
      </c>
      <c r="R19" s="15">
        <v>47.236499999999999</v>
      </c>
      <c r="S19" s="15">
        <v>47.169510000000002</v>
      </c>
      <c r="T19" s="15">
        <v>47.105854000000001</v>
      </c>
      <c r="U19" s="15">
        <v>47.017155000000002</v>
      </c>
      <c r="V19" s="15">
        <v>46.941032</v>
      </c>
      <c r="W19" s="15">
        <v>46.864403000000003</v>
      </c>
      <c r="X19" s="15">
        <v>46.805419999999998</v>
      </c>
      <c r="Y19" s="15">
        <v>46.727874999999997</v>
      </c>
      <c r="Z19" s="15">
        <v>46.647320000000001</v>
      </c>
      <c r="AA19" s="15">
        <v>46.589503999999998</v>
      </c>
      <c r="AB19" s="15">
        <v>46.523792</v>
      </c>
      <c r="AC19" s="15">
        <v>46.463791000000001</v>
      </c>
      <c r="AD19" s="15">
        <v>46.397480000000002</v>
      </c>
      <c r="AE19" s="15">
        <v>46.332756000000003</v>
      </c>
      <c r="AF19" s="15">
        <v>46.264026999999999</v>
      </c>
      <c r="AG19" s="15">
        <v>46.200122999999998</v>
      </c>
      <c r="AH19" s="15">
        <v>46.138415999999999</v>
      </c>
      <c r="AI19" s="15">
        <v>46.080067</v>
      </c>
      <c r="AJ19" s="15">
        <v>46.019081</v>
      </c>
      <c r="AK19" s="15">
        <v>45.964787000000001</v>
      </c>
      <c r="AL19" s="15">
        <v>45.9221</v>
      </c>
      <c r="AM19" s="8">
        <v>8.9350000000000002E-3</v>
      </c>
    </row>
    <row r="20" spans="1:39" ht="15" customHeight="1" x14ac:dyDescent="0.25">
      <c r="A20" s="7" t="s">
        <v>1111</v>
      </c>
      <c r="B20" s="9" t="s">
        <v>1082</v>
      </c>
      <c r="C20" s="15">
        <v>39.188991999999999</v>
      </c>
      <c r="D20" s="15">
        <v>38.848998999999999</v>
      </c>
      <c r="E20" s="15">
        <v>39.386684000000002</v>
      </c>
      <c r="F20" s="15">
        <v>39.767941</v>
      </c>
      <c r="G20" s="15">
        <v>40.598038000000003</v>
      </c>
      <c r="H20" s="15">
        <v>42.093013999999997</v>
      </c>
      <c r="I20" s="15">
        <v>42.986697999999997</v>
      </c>
      <c r="J20" s="15">
        <v>44.398494999999997</v>
      </c>
      <c r="K20" s="15">
        <v>45.920623999999997</v>
      </c>
      <c r="L20" s="15">
        <v>46.640754999999999</v>
      </c>
      <c r="M20" s="15">
        <v>49.322871999999997</v>
      </c>
      <c r="N20" s="15">
        <v>49.447566999999999</v>
      </c>
      <c r="O20" s="15">
        <v>49.550525999999998</v>
      </c>
      <c r="P20" s="15">
        <v>49.495907000000003</v>
      </c>
      <c r="Q20" s="15">
        <v>49.468853000000003</v>
      </c>
      <c r="R20" s="15">
        <v>49.396278000000002</v>
      </c>
      <c r="S20" s="15">
        <v>49.314411</v>
      </c>
      <c r="T20" s="15">
        <v>49.235840000000003</v>
      </c>
      <c r="U20" s="15">
        <v>49.128307</v>
      </c>
      <c r="V20" s="15">
        <v>49.036586999999997</v>
      </c>
      <c r="W20" s="15">
        <v>48.944026999999998</v>
      </c>
      <c r="X20" s="15">
        <v>48.873221999999998</v>
      </c>
      <c r="Y20" s="15">
        <v>48.780890999999997</v>
      </c>
      <c r="Z20" s="15">
        <v>48.685901999999999</v>
      </c>
      <c r="AA20" s="15">
        <v>48.621864000000002</v>
      </c>
      <c r="AB20" s="15">
        <v>48.546474000000003</v>
      </c>
      <c r="AC20" s="15">
        <v>48.479244000000001</v>
      </c>
      <c r="AD20" s="15">
        <v>48.404209000000002</v>
      </c>
      <c r="AE20" s="15">
        <v>48.330371999999997</v>
      </c>
      <c r="AF20" s="15">
        <v>48.250636999999998</v>
      </c>
      <c r="AG20" s="15">
        <v>48.177436999999998</v>
      </c>
      <c r="AH20" s="15">
        <v>48.106655000000003</v>
      </c>
      <c r="AI20" s="15">
        <v>48.038764999999998</v>
      </c>
      <c r="AJ20" s="15">
        <v>47.968268999999999</v>
      </c>
      <c r="AK20" s="15">
        <v>47.905631999999997</v>
      </c>
      <c r="AL20" s="15">
        <v>47.856819000000002</v>
      </c>
      <c r="AM20" s="8">
        <v>6.1520000000000004E-3</v>
      </c>
    </row>
    <row r="21" spans="1:39" ht="15" customHeight="1" x14ac:dyDescent="0.25">
      <c r="A21" s="7" t="s">
        <v>1110</v>
      </c>
      <c r="B21" s="9" t="s">
        <v>1080</v>
      </c>
      <c r="C21" s="15">
        <v>37.783638000000003</v>
      </c>
      <c r="D21" s="15">
        <v>37.899261000000003</v>
      </c>
      <c r="E21" s="15">
        <v>38.476978000000003</v>
      </c>
      <c r="F21" s="15">
        <v>38.975425999999999</v>
      </c>
      <c r="G21" s="15">
        <v>40.118201999999997</v>
      </c>
      <c r="H21" s="15">
        <v>41.664619000000002</v>
      </c>
      <c r="I21" s="15">
        <v>42.598557</v>
      </c>
      <c r="J21" s="15">
        <v>43.947380000000003</v>
      </c>
      <c r="K21" s="15">
        <v>45.506118999999998</v>
      </c>
      <c r="L21" s="15">
        <v>46.344898000000001</v>
      </c>
      <c r="M21" s="15">
        <v>49.352665000000002</v>
      </c>
      <c r="N21" s="15">
        <v>49.50629</v>
      </c>
      <c r="O21" s="15">
        <v>49.601844999999997</v>
      </c>
      <c r="P21" s="15">
        <v>49.525494000000002</v>
      </c>
      <c r="Q21" s="15">
        <v>49.499881999999999</v>
      </c>
      <c r="R21" s="15">
        <v>49.423267000000003</v>
      </c>
      <c r="S21" s="15">
        <v>49.344890999999997</v>
      </c>
      <c r="T21" s="15">
        <v>49.270020000000002</v>
      </c>
      <c r="U21" s="15">
        <v>49.168712999999997</v>
      </c>
      <c r="V21" s="15">
        <v>49.082512000000001</v>
      </c>
      <c r="W21" s="15">
        <v>48.996147000000001</v>
      </c>
      <c r="X21" s="15">
        <v>48.930134000000002</v>
      </c>
      <c r="Y21" s="15">
        <v>48.844386999999998</v>
      </c>
      <c r="Z21" s="15">
        <v>48.756031</v>
      </c>
      <c r="AA21" s="15">
        <v>48.695438000000003</v>
      </c>
      <c r="AB21" s="15">
        <v>48.625453999999998</v>
      </c>
      <c r="AC21" s="15">
        <v>48.563637</v>
      </c>
      <c r="AD21" s="15">
        <v>48.494644000000001</v>
      </c>
      <c r="AE21" s="15">
        <v>48.426743000000002</v>
      </c>
      <c r="AF21" s="15">
        <v>48.352848000000002</v>
      </c>
      <c r="AG21" s="15">
        <v>48.285407999999997</v>
      </c>
      <c r="AH21" s="15">
        <v>48.220184000000003</v>
      </c>
      <c r="AI21" s="15">
        <v>48.157310000000003</v>
      </c>
      <c r="AJ21" s="15">
        <v>48.091900000000003</v>
      </c>
      <c r="AK21" s="15">
        <v>48.033985000000001</v>
      </c>
      <c r="AL21" s="15">
        <v>47.989024999999998</v>
      </c>
      <c r="AM21" s="8">
        <v>6.966E-3</v>
      </c>
    </row>
    <row r="22" spans="1:39" ht="15" customHeight="1" x14ac:dyDescent="0.25">
      <c r="A22" s="7" t="s">
        <v>1109</v>
      </c>
      <c r="B22" s="9" t="s">
        <v>1078</v>
      </c>
      <c r="C22" s="15">
        <v>29.247237999999999</v>
      </c>
      <c r="D22" s="15">
        <v>29.605179</v>
      </c>
      <c r="E22" s="15">
        <v>30.272949000000001</v>
      </c>
      <c r="F22" s="15">
        <v>30.935061000000001</v>
      </c>
      <c r="G22" s="15">
        <v>32.310547</v>
      </c>
      <c r="H22" s="15">
        <v>33.474967999999997</v>
      </c>
      <c r="I22" s="15">
        <v>35.319721000000001</v>
      </c>
      <c r="J22" s="15">
        <v>37.436363</v>
      </c>
      <c r="K22" s="15">
        <v>39.524273000000001</v>
      </c>
      <c r="L22" s="15">
        <v>40.882041999999998</v>
      </c>
      <c r="M22" s="15">
        <v>43.928440000000002</v>
      </c>
      <c r="N22" s="15">
        <v>44.060302999999998</v>
      </c>
      <c r="O22" s="15">
        <v>44.172649</v>
      </c>
      <c r="P22" s="15">
        <v>44.188896</v>
      </c>
      <c r="Q22" s="15">
        <v>44.110084999999998</v>
      </c>
      <c r="R22" s="15">
        <v>44.045527999999997</v>
      </c>
      <c r="S22" s="15">
        <v>43.988807999999999</v>
      </c>
      <c r="T22" s="15">
        <v>43.935851999999997</v>
      </c>
      <c r="U22" s="15">
        <v>43.874336</v>
      </c>
      <c r="V22" s="15">
        <v>43.833663999999999</v>
      </c>
      <c r="W22" s="15">
        <v>43.797829</v>
      </c>
      <c r="X22" s="15">
        <v>43.767136000000001</v>
      </c>
      <c r="Y22" s="15">
        <v>43.720291000000003</v>
      </c>
      <c r="Z22" s="15">
        <v>43.659962</v>
      </c>
      <c r="AA22" s="15">
        <v>43.629623000000002</v>
      </c>
      <c r="AB22" s="15">
        <v>43.577548999999998</v>
      </c>
      <c r="AC22" s="15">
        <v>43.541325000000001</v>
      </c>
      <c r="AD22" s="15">
        <v>43.497849000000002</v>
      </c>
      <c r="AE22" s="15">
        <v>43.454514000000003</v>
      </c>
      <c r="AF22" s="15">
        <v>43.397708999999999</v>
      </c>
      <c r="AG22" s="15">
        <v>43.350422000000002</v>
      </c>
      <c r="AH22" s="15">
        <v>43.30518</v>
      </c>
      <c r="AI22" s="15">
        <v>43.257075999999998</v>
      </c>
      <c r="AJ22" s="15">
        <v>43.208672</v>
      </c>
      <c r="AK22" s="15">
        <v>43.167641000000003</v>
      </c>
      <c r="AL22" s="15">
        <v>43.138947000000002</v>
      </c>
      <c r="AM22" s="8">
        <v>1.1134E-2</v>
      </c>
    </row>
    <row r="23" spans="1:39" ht="15" customHeight="1" x14ac:dyDescent="0.25">
      <c r="A23" s="7" t="s">
        <v>1108</v>
      </c>
      <c r="B23" s="9" t="s">
        <v>1076</v>
      </c>
      <c r="C23" s="15">
        <v>28.657793000000002</v>
      </c>
      <c r="D23" s="15">
        <v>29.066859999999998</v>
      </c>
      <c r="E23" s="15">
        <v>29.698702000000001</v>
      </c>
      <c r="F23" s="15">
        <v>30.340672000000001</v>
      </c>
      <c r="G23" s="15">
        <v>31.582782999999999</v>
      </c>
      <c r="H23" s="15">
        <v>32.765414999999997</v>
      </c>
      <c r="I23" s="15">
        <v>34.157550999999998</v>
      </c>
      <c r="J23" s="15">
        <v>35.963425000000001</v>
      </c>
      <c r="K23" s="15">
        <v>37.962024999999997</v>
      </c>
      <c r="L23" s="15">
        <v>39.569588000000003</v>
      </c>
      <c r="M23" s="15">
        <v>41.549281999999998</v>
      </c>
      <c r="N23" s="15">
        <v>41.695872999999999</v>
      </c>
      <c r="O23" s="15">
        <v>41.892071000000001</v>
      </c>
      <c r="P23" s="15">
        <v>41.913048000000003</v>
      </c>
      <c r="Q23" s="15">
        <v>41.850318999999999</v>
      </c>
      <c r="R23" s="15">
        <v>41.790393999999999</v>
      </c>
      <c r="S23" s="15">
        <v>41.763134000000001</v>
      </c>
      <c r="T23" s="15">
        <v>41.743847000000002</v>
      </c>
      <c r="U23" s="15">
        <v>41.705508999999999</v>
      </c>
      <c r="V23" s="15">
        <v>41.666775000000001</v>
      </c>
      <c r="W23" s="15">
        <v>41.620246999999999</v>
      </c>
      <c r="X23" s="15">
        <v>41.584308999999998</v>
      </c>
      <c r="Y23" s="15">
        <v>41.537089999999999</v>
      </c>
      <c r="Z23" s="15">
        <v>41.487456999999999</v>
      </c>
      <c r="AA23" s="15">
        <v>41.452393000000001</v>
      </c>
      <c r="AB23" s="15">
        <v>41.411858000000002</v>
      </c>
      <c r="AC23" s="15">
        <v>41.375366</v>
      </c>
      <c r="AD23" s="15">
        <v>41.334910999999998</v>
      </c>
      <c r="AE23" s="15">
        <v>41.295036000000003</v>
      </c>
      <c r="AF23" s="15">
        <v>41.252685999999997</v>
      </c>
      <c r="AG23" s="15">
        <v>41.213332999999999</v>
      </c>
      <c r="AH23" s="15">
        <v>41.175732000000004</v>
      </c>
      <c r="AI23" s="15">
        <v>41.139904000000001</v>
      </c>
      <c r="AJ23" s="15">
        <v>41.10228</v>
      </c>
      <c r="AK23" s="15">
        <v>41.069004</v>
      </c>
      <c r="AL23" s="15">
        <v>41.042973000000003</v>
      </c>
      <c r="AM23" s="8">
        <v>1.0199E-2</v>
      </c>
    </row>
    <row r="24" spans="1:39" ht="15" customHeight="1" x14ac:dyDescent="0.25">
      <c r="A24" s="7" t="s">
        <v>1107</v>
      </c>
      <c r="B24" s="9" t="s">
        <v>1106</v>
      </c>
      <c r="C24" s="15">
        <v>36.841759000000003</v>
      </c>
      <c r="D24" s="15">
        <v>36.767094</v>
      </c>
      <c r="E24" s="15">
        <v>37.545513</v>
      </c>
      <c r="F24" s="15">
        <v>37.892409999999998</v>
      </c>
      <c r="G24" s="15">
        <v>39.099528999999997</v>
      </c>
      <c r="H24" s="15">
        <v>40.522593999999998</v>
      </c>
      <c r="I24" s="15">
        <v>41.603859</v>
      </c>
      <c r="J24" s="15">
        <v>43.098671000000003</v>
      </c>
      <c r="K24" s="15">
        <v>44.739964000000001</v>
      </c>
      <c r="L24" s="15">
        <v>45.657893999999999</v>
      </c>
      <c r="M24" s="15">
        <v>48.543858</v>
      </c>
      <c r="N24" s="15">
        <v>48.670245999999999</v>
      </c>
      <c r="O24" s="15">
        <v>48.766768999999996</v>
      </c>
      <c r="P24" s="15">
        <v>48.710766</v>
      </c>
      <c r="Q24" s="15">
        <v>48.681151999999997</v>
      </c>
      <c r="R24" s="15">
        <v>48.610233000000001</v>
      </c>
      <c r="S24" s="15">
        <v>48.536301000000002</v>
      </c>
      <c r="T24" s="15">
        <v>48.465958000000001</v>
      </c>
      <c r="U24" s="15">
        <v>48.364170000000001</v>
      </c>
      <c r="V24" s="15">
        <v>48.288024999999998</v>
      </c>
      <c r="W24" s="15">
        <v>48.205997000000004</v>
      </c>
      <c r="X24" s="15">
        <v>48.149673</v>
      </c>
      <c r="Y24" s="15">
        <v>48.062182999999997</v>
      </c>
      <c r="Z24" s="15">
        <v>47.977978</v>
      </c>
      <c r="AA24" s="15">
        <v>47.923305999999997</v>
      </c>
      <c r="AB24" s="15">
        <v>47.852271999999999</v>
      </c>
      <c r="AC24" s="15">
        <v>47.790722000000002</v>
      </c>
      <c r="AD24" s="15">
        <v>47.722659999999998</v>
      </c>
      <c r="AE24" s="15">
        <v>47.657085000000002</v>
      </c>
      <c r="AF24" s="15">
        <v>47.584826999999997</v>
      </c>
      <c r="AG24" s="15">
        <v>47.519691000000002</v>
      </c>
      <c r="AH24" s="15">
        <v>47.456352000000003</v>
      </c>
      <c r="AI24" s="15">
        <v>47.394447</v>
      </c>
      <c r="AJ24" s="15">
        <v>47.328158999999999</v>
      </c>
      <c r="AK24" s="15">
        <v>47.274146999999999</v>
      </c>
      <c r="AL24" s="15">
        <v>47.232624000000001</v>
      </c>
      <c r="AM24" s="8">
        <v>7.3940000000000004E-3</v>
      </c>
    </row>
    <row r="25" spans="1:39" ht="15" customHeight="1" x14ac:dyDescent="0.25">
      <c r="A25" s="7" t="s">
        <v>1105</v>
      </c>
      <c r="B25" s="9" t="s">
        <v>1104</v>
      </c>
      <c r="C25" s="15">
        <v>30.093268999999999</v>
      </c>
      <c r="D25" s="15">
        <v>30.03228</v>
      </c>
      <c r="E25" s="15">
        <v>30.668112000000001</v>
      </c>
      <c r="F25" s="15">
        <v>30.951467999999998</v>
      </c>
      <c r="G25" s="15">
        <v>31.937470999999999</v>
      </c>
      <c r="H25" s="15">
        <v>33.099868999999998</v>
      </c>
      <c r="I25" s="15">
        <v>33.983069999999998</v>
      </c>
      <c r="J25" s="15">
        <v>35.204070999999999</v>
      </c>
      <c r="K25" s="15">
        <v>36.544719999999998</v>
      </c>
      <c r="L25" s="15">
        <v>37.294510000000002</v>
      </c>
      <c r="M25" s="15">
        <v>39.651836000000003</v>
      </c>
      <c r="N25" s="15">
        <v>39.755074</v>
      </c>
      <c r="O25" s="15">
        <v>39.833916000000002</v>
      </c>
      <c r="P25" s="15">
        <v>39.788170000000001</v>
      </c>
      <c r="Q25" s="15">
        <v>39.763981000000001</v>
      </c>
      <c r="R25" s="15">
        <v>39.706051000000002</v>
      </c>
      <c r="S25" s="15">
        <v>39.645663999999996</v>
      </c>
      <c r="T25" s="15">
        <v>39.588203</v>
      </c>
      <c r="U25" s="15">
        <v>39.505062000000002</v>
      </c>
      <c r="V25" s="15">
        <v>39.442863000000003</v>
      </c>
      <c r="W25" s="15">
        <v>39.375861999999998</v>
      </c>
      <c r="X25" s="15">
        <v>39.329856999999997</v>
      </c>
      <c r="Y25" s="15">
        <v>39.258392000000001</v>
      </c>
      <c r="Z25" s="15">
        <v>39.189610000000002</v>
      </c>
      <c r="AA25" s="15">
        <v>39.144950999999999</v>
      </c>
      <c r="AB25" s="15">
        <v>39.086928999999998</v>
      </c>
      <c r="AC25" s="15">
        <v>39.036655000000003</v>
      </c>
      <c r="AD25" s="15">
        <v>38.981059999999999</v>
      </c>
      <c r="AE25" s="15">
        <v>38.927498</v>
      </c>
      <c r="AF25" s="15">
        <v>38.868476999999999</v>
      </c>
      <c r="AG25" s="15">
        <v>38.815269000000001</v>
      </c>
      <c r="AH25" s="15">
        <v>38.763534999999997</v>
      </c>
      <c r="AI25" s="15">
        <v>38.712966999999999</v>
      </c>
      <c r="AJ25" s="15">
        <v>38.658821000000003</v>
      </c>
      <c r="AK25" s="15">
        <v>38.614704000000003</v>
      </c>
      <c r="AL25" s="15">
        <v>38.580787999999998</v>
      </c>
      <c r="AM25" s="8">
        <v>7.3940000000000004E-3</v>
      </c>
    </row>
    <row r="27" spans="1:39" ht="15" customHeight="1" x14ac:dyDescent="0.2">
      <c r="B27" s="6" t="s">
        <v>1103</v>
      </c>
    </row>
    <row r="28" spans="1:39" ht="15" customHeight="1" x14ac:dyDescent="0.25">
      <c r="A28" s="7" t="s">
        <v>1102</v>
      </c>
      <c r="B28" s="9" t="s">
        <v>1071</v>
      </c>
      <c r="C28" s="15">
        <v>25.160437000000002</v>
      </c>
      <c r="D28" s="15">
        <v>26.245343999999999</v>
      </c>
      <c r="E28" s="15">
        <v>26.793157999999998</v>
      </c>
      <c r="F28" s="15">
        <v>27.783531</v>
      </c>
      <c r="G28" s="15">
        <v>29.024584000000001</v>
      </c>
      <c r="H28" s="15">
        <v>30.881043999999999</v>
      </c>
      <c r="I28" s="15">
        <v>33.192089000000003</v>
      </c>
      <c r="J28" s="15">
        <v>34.075946999999999</v>
      </c>
      <c r="K28" s="15">
        <v>35.396202000000002</v>
      </c>
      <c r="L28" s="15">
        <v>37.781471000000003</v>
      </c>
      <c r="M28" s="15">
        <v>38.732146999999998</v>
      </c>
      <c r="N28" s="15">
        <v>38.773567</v>
      </c>
      <c r="O28" s="15">
        <v>38.843482999999999</v>
      </c>
      <c r="P28" s="15">
        <v>38.898131999999997</v>
      </c>
      <c r="Q28" s="15">
        <v>38.972774999999999</v>
      </c>
      <c r="R28" s="15">
        <v>39.028854000000003</v>
      </c>
      <c r="S28" s="15">
        <v>39.083786000000003</v>
      </c>
      <c r="T28" s="15">
        <v>39.138728999999998</v>
      </c>
      <c r="U28" s="15">
        <v>39.182777000000002</v>
      </c>
      <c r="V28" s="15">
        <v>39.182124999999999</v>
      </c>
      <c r="W28" s="15">
        <v>39.184021000000001</v>
      </c>
      <c r="X28" s="15">
        <v>39.189940999999997</v>
      </c>
      <c r="Y28" s="15">
        <v>39.194096000000002</v>
      </c>
      <c r="Z28" s="15">
        <v>39.188426999999997</v>
      </c>
      <c r="AA28" s="15">
        <v>39.203209000000001</v>
      </c>
      <c r="AB28" s="15">
        <v>39.189017999999997</v>
      </c>
      <c r="AC28" s="15">
        <v>39.195404000000003</v>
      </c>
      <c r="AD28" s="15">
        <v>39.193111000000002</v>
      </c>
      <c r="AE28" s="15">
        <v>39.189686000000002</v>
      </c>
      <c r="AF28" s="15">
        <v>39.168346</v>
      </c>
      <c r="AG28" s="15">
        <v>39.154716000000001</v>
      </c>
      <c r="AH28" s="15">
        <v>39.144011999999996</v>
      </c>
      <c r="AI28" s="15">
        <v>39.125320000000002</v>
      </c>
      <c r="AJ28" s="15">
        <v>39.10548</v>
      </c>
      <c r="AK28" s="15">
        <v>39.091121999999999</v>
      </c>
      <c r="AL28" s="15">
        <v>39.086661999999997</v>
      </c>
      <c r="AM28" s="8">
        <v>1.1783E-2</v>
      </c>
    </row>
    <row r="29" spans="1:39" ht="15" customHeight="1" x14ac:dyDescent="0.25">
      <c r="A29" s="7" t="s">
        <v>1101</v>
      </c>
      <c r="B29" s="9" t="s">
        <v>1069</v>
      </c>
      <c r="C29" s="15">
        <v>23.346568999999999</v>
      </c>
      <c r="D29" s="15">
        <v>23.824836999999999</v>
      </c>
      <c r="E29" s="15">
        <v>24.209581</v>
      </c>
      <c r="F29" s="15">
        <v>24.617391999999999</v>
      </c>
      <c r="G29" s="15">
        <v>25.12022</v>
      </c>
      <c r="H29" s="15">
        <v>25.796295000000001</v>
      </c>
      <c r="I29" s="15">
        <v>26.842338999999999</v>
      </c>
      <c r="J29" s="15">
        <v>27.877770999999999</v>
      </c>
      <c r="K29" s="15">
        <v>29.032679000000002</v>
      </c>
      <c r="L29" s="15">
        <v>30.833674999999999</v>
      </c>
      <c r="M29" s="15">
        <v>31.935665</v>
      </c>
      <c r="N29" s="15">
        <v>32.088943</v>
      </c>
      <c r="O29" s="15">
        <v>32.274635000000004</v>
      </c>
      <c r="P29" s="15">
        <v>32.357326999999998</v>
      </c>
      <c r="Q29" s="15">
        <v>32.466045000000001</v>
      </c>
      <c r="R29" s="15">
        <v>32.559775999999999</v>
      </c>
      <c r="S29" s="15">
        <v>32.656466999999999</v>
      </c>
      <c r="T29" s="15">
        <v>32.757389000000003</v>
      </c>
      <c r="U29" s="15">
        <v>32.815941000000002</v>
      </c>
      <c r="V29" s="15">
        <v>32.843913999999998</v>
      </c>
      <c r="W29" s="15">
        <v>32.874465999999998</v>
      </c>
      <c r="X29" s="15">
        <v>32.896416000000002</v>
      </c>
      <c r="Y29" s="15">
        <v>32.915607000000001</v>
      </c>
      <c r="Z29" s="15">
        <v>32.925308000000001</v>
      </c>
      <c r="AA29" s="15">
        <v>32.952601999999999</v>
      </c>
      <c r="AB29" s="15">
        <v>32.953625000000002</v>
      </c>
      <c r="AC29" s="15">
        <v>32.972076000000001</v>
      </c>
      <c r="AD29" s="15">
        <v>32.982399000000001</v>
      </c>
      <c r="AE29" s="15">
        <v>32.991337000000001</v>
      </c>
      <c r="AF29" s="15">
        <v>32.982135999999997</v>
      </c>
      <c r="AG29" s="15">
        <v>32.982886999999998</v>
      </c>
      <c r="AH29" s="15">
        <v>32.984459000000001</v>
      </c>
      <c r="AI29" s="15">
        <v>32.976470999999997</v>
      </c>
      <c r="AJ29" s="15">
        <v>32.968635999999996</v>
      </c>
      <c r="AK29" s="15">
        <v>32.966560000000001</v>
      </c>
      <c r="AL29" s="15">
        <v>32.970764000000003</v>
      </c>
      <c r="AM29" s="8">
        <v>9.6010000000000002E-3</v>
      </c>
    </row>
    <row r="30" spans="1:39" ht="15" customHeight="1" x14ac:dyDescent="0.25">
      <c r="A30" s="7" t="s">
        <v>1100</v>
      </c>
      <c r="B30" s="9" t="s">
        <v>1067</v>
      </c>
      <c r="C30" s="15">
        <v>32.439307999999997</v>
      </c>
      <c r="D30" s="15">
        <v>33.091545000000004</v>
      </c>
      <c r="E30" s="15">
        <v>33.355305000000001</v>
      </c>
      <c r="F30" s="15">
        <v>33.688107000000002</v>
      </c>
      <c r="G30" s="15">
        <v>34.232235000000003</v>
      </c>
      <c r="H30" s="15">
        <v>35.164409999999997</v>
      </c>
      <c r="I30" s="15">
        <v>37.637115000000001</v>
      </c>
      <c r="J30" s="15">
        <v>40.200797999999999</v>
      </c>
      <c r="K30" s="15">
        <v>42.450378000000001</v>
      </c>
      <c r="L30" s="15">
        <v>45.140633000000001</v>
      </c>
      <c r="M30" s="15">
        <v>46.998412999999999</v>
      </c>
      <c r="N30" s="15">
        <v>47.090763000000003</v>
      </c>
      <c r="O30" s="15">
        <v>47.165993</v>
      </c>
      <c r="P30" s="15">
        <v>47.106976000000003</v>
      </c>
      <c r="Q30" s="15">
        <v>47.054851999999997</v>
      </c>
      <c r="R30" s="15">
        <v>47.015265999999997</v>
      </c>
      <c r="S30" s="15">
        <v>46.991146000000001</v>
      </c>
      <c r="T30" s="15">
        <v>46.973911000000001</v>
      </c>
      <c r="U30" s="15">
        <v>46.948943999999997</v>
      </c>
      <c r="V30" s="15">
        <v>46.927689000000001</v>
      </c>
      <c r="W30" s="15">
        <v>46.907330000000002</v>
      </c>
      <c r="X30" s="15">
        <v>46.891907000000003</v>
      </c>
      <c r="Y30" s="15">
        <v>46.870334999999997</v>
      </c>
      <c r="Z30" s="15">
        <v>46.846415999999998</v>
      </c>
      <c r="AA30" s="15">
        <v>46.830607999999998</v>
      </c>
      <c r="AB30" s="15">
        <v>46.810310000000001</v>
      </c>
      <c r="AC30" s="15">
        <v>46.794220000000003</v>
      </c>
      <c r="AD30" s="15">
        <v>46.775227000000001</v>
      </c>
      <c r="AE30" s="15">
        <v>46.756217999999997</v>
      </c>
      <c r="AF30" s="15">
        <v>46.733691999999998</v>
      </c>
      <c r="AG30" s="15">
        <v>46.714087999999997</v>
      </c>
      <c r="AH30" s="15">
        <v>46.682918999999998</v>
      </c>
      <c r="AI30" s="15">
        <v>46.647469000000001</v>
      </c>
      <c r="AJ30" s="15">
        <v>46.611373999999998</v>
      </c>
      <c r="AK30" s="15">
        <v>46.577316000000003</v>
      </c>
      <c r="AL30" s="15">
        <v>46.546168999999999</v>
      </c>
      <c r="AM30" s="8">
        <v>1.0085E-2</v>
      </c>
    </row>
    <row r="31" spans="1:39" ht="15" customHeight="1" x14ac:dyDescent="0.25">
      <c r="A31" s="7" t="s">
        <v>1099</v>
      </c>
      <c r="B31" s="9" t="s">
        <v>1065</v>
      </c>
      <c r="C31" s="15">
        <v>26.778831</v>
      </c>
      <c r="D31" s="15">
        <v>27.689785000000001</v>
      </c>
      <c r="E31" s="15">
        <v>28.283021999999999</v>
      </c>
      <c r="F31" s="15">
        <v>29.132390999999998</v>
      </c>
      <c r="G31" s="15">
        <v>30.601676999999999</v>
      </c>
      <c r="H31" s="15">
        <v>32.938243999999997</v>
      </c>
      <c r="I31" s="15">
        <v>36.099930000000001</v>
      </c>
      <c r="J31" s="15">
        <v>38.061863000000002</v>
      </c>
      <c r="K31" s="15">
        <v>40.497646000000003</v>
      </c>
      <c r="L31" s="15">
        <v>43.518802999999998</v>
      </c>
      <c r="M31" s="15">
        <v>44.674030000000002</v>
      </c>
      <c r="N31" s="15">
        <v>44.833416</v>
      </c>
      <c r="O31" s="15">
        <v>44.874481000000003</v>
      </c>
      <c r="P31" s="15">
        <v>44.864100999999998</v>
      </c>
      <c r="Q31" s="15">
        <v>44.855117999999997</v>
      </c>
      <c r="R31" s="15">
        <v>44.845474000000003</v>
      </c>
      <c r="S31" s="15">
        <v>44.839005</v>
      </c>
      <c r="T31" s="15">
        <v>44.832797999999997</v>
      </c>
      <c r="U31" s="15">
        <v>44.815502000000002</v>
      </c>
      <c r="V31" s="15">
        <v>44.802795000000003</v>
      </c>
      <c r="W31" s="15">
        <v>44.794150999999999</v>
      </c>
      <c r="X31" s="15">
        <v>44.786873</v>
      </c>
      <c r="Y31" s="15">
        <v>44.775303000000001</v>
      </c>
      <c r="Z31" s="15">
        <v>44.760258</v>
      </c>
      <c r="AA31" s="15">
        <v>44.752743000000002</v>
      </c>
      <c r="AB31" s="15">
        <v>44.738995000000003</v>
      </c>
      <c r="AC31" s="15">
        <v>44.729529999999997</v>
      </c>
      <c r="AD31" s="15">
        <v>44.717002999999998</v>
      </c>
      <c r="AE31" s="15">
        <v>44.704577999999998</v>
      </c>
      <c r="AF31" s="15">
        <v>44.688521999999999</v>
      </c>
      <c r="AG31" s="15">
        <v>44.674854000000003</v>
      </c>
      <c r="AH31" s="15">
        <v>44.661822999999998</v>
      </c>
      <c r="AI31" s="15">
        <v>44.646999000000001</v>
      </c>
      <c r="AJ31" s="15">
        <v>44.631134000000003</v>
      </c>
      <c r="AK31" s="15">
        <v>44.617558000000002</v>
      </c>
      <c r="AL31" s="15">
        <v>44.607863999999999</v>
      </c>
      <c r="AM31" s="8">
        <v>1.4123999999999999E-2</v>
      </c>
    </row>
    <row r="32" spans="1:39" ht="15" customHeight="1" x14ac:dyDescent="0.25">
      <c r="A32" s="7" t="s">
        <v>1098</v>
      </c>
      <c r="B32" s="9" t="s">
        <v>1063</v>
      </c>
      <c r="C32" s="15">
        <v>33.216464999999999</v>
      </c>
      <c r="D32" s="15">
        <v>33.724232000000001</v>
      </c>
      <c r="E32" s="15">
        <v>34.298938999999997</v>
      </c>
      <c r="F32" s="15">
        <v>34.948421000000003</v>
      </c>
      <c r="G32" s="15">
        <v>35.895912000000003</v>
      </c>
      <c r="H32" s="15">
        <v>37.209023000000002</v>
      </c>
      <c r="I32" s="15">
        <v>39.459057000000001</v>
      </c>
      <c r="J32" s="15">
        <v>40.494942000000002</v>
      </c>
      <c r="K32" s="15">
        <v>41.919277000000001</v>
      </c>
      <c r="L32" s="15">
        <v>44.416930999999998</v>
      </c>
      <c r="M32" s="15">
        <v>45.522274000000003</v>
      </c>
      <c r="N32" s="15">
        <v>45.515273999999998</v>
      </c>
      <c r="O32" s="15">
        <v>45.508617000000001</v>
      </c>
      <c r="P32" s="15">
        <v>45.462242000000003</v>
      </c>
      <c r="Q32" s="15">
        <v>45.437674999999999</v>
      </c>
      <c r="R32" s="15">
        <v>45.421219000000001</v>
      </c>
      <c r="S32" s="15">
        <v>45.413311</v>
      </c>
      <c r="T32" s="15">
        <v>45.407940000000004</v>
      </c>
      <c r="U32" s="15">
        <v>45.381087999999998</v>
      </c>
      <c r="V32" s="15">
        <v>45.348919000000002</v>
      </c>
      <c r="W32" s="15">
        <v>45.308590000000002</v>
      </c>
      <c r="X32" s="15">
        <v>45.278252000000002</v>
      </c>
      <c r="Y32" s="15">
        <v>45.235126000000001</v>
      </c>
      <c r="Z32" s="15">
        <v>45.187046000000002</v>
      </c>
      <c r="AA32" s="15">
        <v>45.151836000000003</v>
      </c>
      <c r="AB32" s="15">
        <v>45.108291999999999</v>
      </c>
      <c r="AC32" s="15">
        <v>45.073917000000002</v>
      </c>
      <c r="AD32" s="15">
        <v>45.033047000000003</v>
      </c>
      <c r="AE32" s="15">
        <v>44.992271000000002</v>
      </c>
      <c r="AF32" s="15">
        <v>44.945076</v>
      </c>
      <c r="AG32" s="15">
        <v>44.901943000000003</v>
      </c>
      <c r="AH32" s="15">
        <v>44.860809000000003</v>
      </c>
      <c r="AI32" s="15">
        <v>44.820450000000001</v>
      </c>
      <c r="AJ32" s="15">
        <v>44.777939000000003</v>
      </c>
      <c r="AK32" s="15">
        <v>44.740893999999997</v>
      </c>
      <c r="AL32" s="15">
        <v>44.712935999999999</v>
      </c>
      <c r="AM32" s="8">
        <v>8.3300000000000006E-3</v>
      </c>
    </row>
    <row r="33" spans="1:39" ht="15" customHeight="1" x14ac:dyDescent="0.25">
      <c r="A33" s="7" t="s">
        <v>1097</v>
      </c>
      <c r="B33" s="9" t="s">
        <v>1061</v>
      </c>
      <c r="C33" s="15">
        <v>25.388062999999999</v>
      </c>
      <c r="D33" s="15">
        <v>26.502161000000001</v>
      </c>
      <c r="E33" s="15">
        <v>27.225923999999999</v>
      </c>
      <c r="F33" s="15">
        <v>27.86974</v>
      </c>
      <c r="G33" s="15">
        <v>28.877600000000001</v>
      </c>
      <c r="H33" s="15">
        <v>30.289746999999998</v>
      </c>
      <c r="I33" s="15">
        <v>32.167937999999999</v>
      </c>
      <c r="J33" s="15">
        <v>33.426392</v>
      </c>
      <c r="K33" s="15">
        <v>34.986865999999999</v>
      </c>
      <c r="L33" s="15">
        <v>37.075535000000002</v>
      </c>
      <c r="M33" s="15">
        <v>38.250061000000002</v>
      </c>
      <c r="N33" s="15">
        <v>38.407485999999999</v>
      </c>
      <c r="O33" s="15">
        <v>38.525986000000003</v>
      </c>
      <c r="P33" s="15">
        <v>38.565044</v>
      </c>
      <c r="Q33" s="15">
        <v>38.628880000000002</v>
      </c>
      <c r="R33" s="15">
        <v>38.688206000000001</v>
      </c>
      <c r="S33" s="15">
        <v>38.755961999999997</v>
      </c>
      <c r="T33" s="15">
        <v>38.820048999999997</v>
      </c>
      <c r="U33" s="15">
        <v>38.850273000000001</v>
      </c>
      <c r="V33" s="15">
        <v>38.850777000000001</v>
      </c>
      <c r="W33" s="15">
        <v>38.854602999999997</v>
      </c>
      <c r="X33" s="15">
        <v>38.865665</v>
      </c>
      <c r="Y33" s="15">
        <v>38.865200000000002</v>
      </c>
      <c r="Z33" s="15">
        <v>38.851573999999999</v>
      </c>
      <c r="AA33" s="15">
        <v>38.854331999999999</v>
      </c>
      <c r="AB33" s="15">
        <v>38.837409999999998</v>
      </c>
      <c r="AC33" s="15">
        <v>38.835819000000001</v>
      </c>
      <c r="AD33" s="15">
        <v>38.827052999999999</v>
      </c>
      <c r="AE33" s="15">
        <v>38.817036000000002</v>
      </c>
      <c r="AF33" s="15">
        <v>38.792271</v>
      </c>
      <c r="AG33" s="15">
        <v>38.776595999999998</v>
      </c>
      <c r="AH33" s="15">
        <v>38.763252000000001</v>
      </c>
      <c r="AI33" s="15">
        <v>38.742004000000001</v>
      </c>
      <c r="AJ33" s="15">
        <v>38.720264</v>
      </c>
      <c r="AK33" s="15">
        <v>38.705441</v>
      </c>
      <c r="AL33" s="15">
        <v>38.69923</v>
      </c>
      <c r="AM33" s="8">
        <v>1.1197E-2</v>
      </c>
    </row>
    <row r="34" spans="1:39" ht="15" customHeight="1" x14ac:dyDescent="0.25">
      <c r="A34" s="7" t="s">
        <v>1096</v>
      </c>
      <c r="B34" s="9" t="s">
        <v>1095</v>
      </c>
      <c r="C34" s="15">
        <v>26.436216000000002</v>
      </c>
      <c r="D34" s="15">
        <v>27.281217999999999</v>
      </c>
      <c r="E34" s="15">
        <v>27.853548</v>
      </c>
      <c r="F34" s="15">
        <v>28.466453999999999</v>
      </c>
      <c r="G34" s="15">
        <v>29.351220999999999</v>
      </c>
      <c r="H34" s="15">
        <v>30.613985</v>
      </c>
      <c r="I34" s="15">
        <v>32.407798999999997</v>
      </c>
      <c r="J34" s="15">
        <v>33.609572999999997</v>
      </c>
      <c r="K34" s="15">
        <v>35.079619999999998</v>
      </c>
      <c r="L34" s="15">
        <v>37.241253</v>
      </c>
      <c r="M34" s="15">
        <v>38.395575999999998</v>
      </c>
      <c r="N34" s="15">
        <v>38.525551</v>
      </c>
      <c r="O34" s="15">
        <v>38.641930000000002</v>
      </c>
      <c r="P34" s="15">
        <v>38.680732999999996</v>
      </c>
      <c r="Q34" s="15">
        <v>38.740391000000002</v>
      </c>
      <c r="R34" s="15">
        <v>38.795265000000001</v>
      </c>
      <c r="S34" s="15">
        <v>38.857483000000002</v>
      </c>
      <c r="T34" s="15">
        <v>38.920914000000003</v>
      </c>
      <c r="U34" s="15">
        <v>38.954135999999998</v>
      </c>
      <c r="V34" s="15">
        <v>38.963146000000002</v>
      </c>
      <c r="W34" s="15">
        <v>38.970657000000003</v>
      </c>
      <c r="X34" s="15">
        <v>38.971313000000002</v>
      </c>
      <c r="Y34" s="15">
        <v>38.964897000000001</v>
      </c>
      <c r="Z34" s="15">
        <v>38.946247</v>
      </c>
      <c r="AA34" s="15">
        <v>38.944156999999997</v>
      </c>
      <c r="AB34" s="15">
        <v>38.929779000000003</v>
      </c>
      <c r="AC34" s="15">
        <v>38.928555000000003</v>
      </c>
      <c r="AD34" s="15">
        <v>38.920513</v>
      </c>
      <c r="AE34" s="15">
        <v>38.911140000000003</v>
      </c>
      <c r="AF34" s="15">
        <v>38.887397999999997</v>
      </c>
      <c r="AG34" s="15">
        <v>38.872306999999999</v>
      </c>
      <c r="AH34" s="15">
        <v>38.858784</v>
      </c>
      <c r="AI34" s="15">
        <v>38.838295000000002</v>
      </c>
      <c r="AJ34" s="15">
        <v>38.817523999999999</v>
      </c>
      <c r="AK34" s="15">
        <v>38.802570000000003</v>
      </c>
      <c r="AL34" s="15">
        <v>38.794665999999999</v>
      </c>
      <c r="AM34" s="8">
        <v>1.0409E-2</v>
      </c>
    </row>
    <row r="35" spans="1:39" ht="15" customHeight="1" x14ac:dyDescent="0.25">
      <c r="A35" s="7" t="s">
        <v>1094</v>
      </c>
      <c r="B35" s="9" t="s">
        <v>1093</v>
      </c>
      <c r="C35" s="15">
        <v>21.160869999999999</v>
      </c>
      <c r="D35" s="15">
        <v>21.837251999999999</v>
      </c>
      <c r="E35" s="15">
        <v>22.295373999999999</v>
      </c>
      <c r="F35" s="15">
        <v>22.785972999999998</v>
      </c>
      <c r="G35" s="15">
        <v>23.494185999999999</v>
      </c>
      <c r="H35" s="15">
        <v>24.504964999999999</v>
      </c>
      <c r="I35" s="15">
        <v>25.940823000000002</v>
      </c>
      <c r="J35" s="15">
        <v>26.902784</v>
      </c>
      <c r="K35" s="15">
        <v>28.079483</v>
      </c>
      <c r="L35" s="15">
        <v>29.809761000000002</v>
      </c>
      <c r="M35" s="15">
        <v>30.733740000000001</v>
      </c>
      <c r="N35" s="15">
        <v>30.837778</v>
      </c>
      <c r="O35" s="15">
        <v>30.930933</v>
      </c>
      <c r="P35" s="15">
        <v>30.961994000000001</v>
      </c>
      <c r="Q35" s="15">
        <v>31.009747000000001</v>
      </c>
      <c r="R35" s="15">
        <v>31.053671000000001</v>
      </c>
      <c r="S35" s="15">
        <v>31.103473999999999</v>
      </c>
      <c r="T35" s="15">
        <v>31.154247000000002</v>
      </c>
      <c r="U35" s="15">
        <v>31.18084</v>
      </c>
      <c r="V35" s="15">
        <v>31.188051000000002</v>
      </c>
      <c r="W35" s="15">
        <v>31.194063</v>
      </c>
      <c r="X35" s="15">
        <v>31.194590000000002</v>
      </c>
      <c r="Y35" s="15">
        <v>31.189453</v>
      </c>
      <c r="Z35" s="15">
        <v>31.174524000000002</v>
      </c>
      <c r="AA35" s="15">
        <v>31.172851999999999</v>
      </c>
      <c r="AB35" s="15">
        <v>31.161342999999999</v>
      </c>
      <c r="AC35" s="15">
        <v>31.160361999999999</v>
      </c>
      <c r="AD35" s="15">
        <v>31.153925000000001</v>
      </c>
      <c r="AE35" s="15">
        <v>31.146422999999999</v>
      </c>
      <c r="AF35" s="15">
        <v>31.127419</v>
      </c>
      <c r="AG35" s="15">
        <v>31.115338999999999</v>
      </c>
      <c r="AH35" s="15">
        <v>31.104514999999999</v>
      </c>
      <c r="AI35" s="15">
        <v>31.088114000000001</v>
      </c>
      <c r="AJ35" s="15">
        <v>31.071487000000001</v>
      </c>
      <c r="AK35" s="15">
        <v>31.059519000000002</v>
      </c>
      <c r="AL35" s="15">
        <v>31.053191999999999</v>
      </c>
      <c r="AM35" s="8">
        <v>1.0409E-2</v>
      </c>
    </row>
    <row r="37" spans="1:39" ht="15" customHeight="1" x14ac:dyDescent="0.2">
      <c r="B37" s="6" t="s">
        <v>1092</v>
      </c>
    </row>
    <row r="38" spans="1:39" ht="15" customHeight="1" x14ac:dyDescent="0.25">
      <c r="A38" s="7" t="s">
        <v>1091</v>
      </c>
      <c r="B38" s="9" t="s">
        <v>1054</v>
      </c>
      <c r="C38" s="35">
        <v>0.81682500000000002</v>
      </c>
      <c r="D38" s="35">
        <v>0.81682500000000002</v>
      </c>
      <c r="E38" s="35">
        <v>0.81682500000000002</v>
      </c>
      <c r="F38" s="35">
        <v>0.81682500000000002</v>
      </c>
      <c r="G38" s="35">
        <v>0.81682500000000002</v>
      </c>
      <c r="H38" s="35">
        <v>0.81682500000000002</v>
      </c>
      <c r="I38" s="35">
        <v>0.81682500000000002</v>
      </c>
      <c r="J38" s="35">
        <v>0.81682500000000002</v>
      </c>
      <c r="K38" s="35">
        <v>0.81682500000000002</v>
      </c>
      <c r="L38" s="35">
        <v>0.81682500000000002</v>
      </c>
      <c r="M38" s="35">
        <v>0.81682500000000002</v>
      </c>
      <c r="N38" s="35">
        <v>0.81682500000000002</v>
      </c>
      <c r="O38" s="35">
        <v>0.81682500000000002</v>
      </c>
      <c r="P38" s="35">
        <v>0.81682500000000002</v>
      </c>
      <c r="Q38" s="35">
        <v>0.81682500000000002</v>
      </c>
      <c r="R38" s="35">
        <v>0.81682500000000002</v>
      </c>
      <c r="S38" s="35">
        <v>0.81682500000000002</v>
      </c>
      <c r="T38" s="35">
        <v>0.81682500000000002</v>
      </c>
      <c r="U38" s="35">
        <v>0.81682500000000002</v>
      </c>
      <c r="V38" s="35">
        <v>0.81682500000000002</v>
      </c>
      <c r="W38" s="35">
        <v>0.81682500000000002</v>
      </c>
      <c r="X38" s="35">
        <v>0.81682500000000002</v>
      </c>
      <c r="Y38" s="35">
        <v>0.81682500000000002</v>
      </c>
      <c r="Z38" s="35">
        <v>0.81682500000000002</v>
      </c>
      <c r="AA38" s="35">
        <v>0.81682500000000002</v>
      </c>
      <c r="AB38" s="35">
        <v>0.81682500000000002</v>
      </c>
      <c r="AC38" s="35">
        <v>0.81682500000000002</v>
      </c>
      <c r="AD38" s="35">
        <v>0.81682500000000002</v>
      </c>
      <c r="AE38" s="35">
        <v>0.81682500000000002</v>
      </c>
      <c r="AF38" s="35">
        <v>0.81682500000000002</v>
      </c>
      <c r="AG38" s="35">
        <v>0.81682500000000002</v>
      </c>
      <c r="AH38" s="35">
        <v>0.81682500000000002</v>
      </c>
      <c r="AI38" s="35">
        <v>0.81682500000000002</v>
      </c>
      <c r="AJ38" s="35">
        <v>0.81682500000000002</v>
      </c>
      <c r="AK38" s="35">
        <v>0.81682500000000002</v>
      </c>
      <c r="AL38" s="35">
        <v>0.81682500000000002</v>
      </c>
      <c r="AM38" s="8">
        <v>0</v>
      </c>
    </row>
    <row r="39" spans="1:39" ht="15" customHeight="1" x14ac:dyDescent="0.25">
      <c r="A39" s="7" t="s">
        <v>1090</v>
      </c>
      <c r="B39" s="9" t="s">
        <v>1052</v>
      </c>
      <c r="C39" s="35">
        <v>0.80044999999999999</v>
      </c>
      <c r="D39" s="35">
        <v>0.80044999999999999</v>
      </c>
      <c r="E39" s="35">
        <v>0.80044999999999999</v>
      </c>
      <c r="F39" s="35">
        <v>0.80044999999999999</v>
      </c>
      <c r="G39" s="35">
        <v>0.80044999999999999</v>
      </c>
      <c r="H39" s="35">
        <v>0.80044999999999999</v>
      </c>
      <c r="I39" s="35">
        <v>0.80044999999999999</v>
      </c>
      <c r="J39" s="35">
        <v>0.80044999999999999</v>
      </c>
      <c r="K39" s="35">
        <v>0.80044999999999999</v>
      </c>
      <c r="L39" s="35">
        <v>0.80044999999999999</v>
      </c>
      <c r="M39" s="35">
        <v>0.80044999999999999</v>
      </c>
      <c r="N39" s="35">
        <v>0.80044999999999999</v>
      </c>
      <c r="O39" s="35">
        <v>0.80044999999999999</v>
      </c>
      <c r="P39" s="35">
        <v>0.80044999999999999</v>
      </c>
      <c r="Q39" s="35">
        <v>0.80044999999999999</v>
      </c>
      <c r="R39" s="35">
        <v>0.80044999999999999</v>
      </c>
      <c r="S39" s="35">
        <v>0.80044999999999999</v>
      </c>
      <c r="T39" s="35">
        <v>0.80044999999999999</v>
      </c>
      <c r="U39" s="35">
        <v>0.80044999999999999</v>
      </c>
      <c r="V39" s="35">
        <v>0.80044999999999999</v>
      </c>
      <c r="W39" s="35">
        <v>0.80044999999999999</v>
      </c>
      <c r="X39" s="35">
        <v>0.80044999999999999</v>
      </c>
      <c r="Y39" s="35">
        <v>0.80044999999999999</v>
      </c>
      <c r="Z39" s="35">
        <v>0.80044999999999999</v>
      </c>
      <c r="AA39" s="35">
        <v>0.80044999999999999</v>
      </c>
      <c r="AB39" s="35">
        <v>0.80044999999999999</v>
      </c>
      <c r="AC39" s="35">
        <v>0.80044999999999999</v>
      </c>
      <c r="AD39" s="35">
        <v>0.80044999999999999</v>
      </c>
      <c r="AE39" s="35">
        <v>0.80044999999999999</v>
      </c>
      <c r="AF39" s="35">
        <v>0.80044999999999999</v>
      </c>
      <c r="AG39" s="35">
        <v>0.80044999999999999</v>
      </c>
      <c r="AH39" s="35">
        <v>0.80044999999999999</v>
      </c>
      <c r="AI39" s="35">
        <v>0.80044999999999999</v>
      </c>
      <c r="AJ39" s="35">
        <v>0.80044999999999999</v>
      </c>
      <c r="AK39" s="35">
        <v>0.80044999999999999</v>
      </c>
      <c r="AL39" s="35">
        <v>0.80044999999999999</v>
      </c>
      <c r="AM39" s="8">
        <v>0</v>
      </c>
    </row>
    <row r="41" spans="1:39" ht="15" customHeight="1" x14ac:dyDescent="0.2">
      <c r="B41" s="6" t="s">
        <v>1089</v>
      </c>
    </row>
    <row r="42" spans="1:39" ht="15" customHeight="1" x14ac:dyDescent="0.2">
      <c r="B42" s="6" t="s">
        <v>1088</v>
      </c>
    </row>
    <row r="43" spans="1:39" ht="15" customHeight="1" x14ac:dyDescent="0.25">
      <c r="A43" s="7" t="s">
        <v>1087</v>
      </c>
      <c r="B43" s="9" t="s">
        <v>1086</v>
      </c>
      <c r="C43" s="15">
        <v>50.474274000000001</v>
      </c>
      <c r="D43" s="15">
        <v>41.378914000000002</v>
      </c>
      <c r="E43" s="15">
        <v>42.358826000000001</v>
      </c>
      <c r="F43" s="15">
        <v>52.255451000000001</v>
      </c>
      <c r="G43" s="15">
        <v>57.902133999999997</v>
      </c>
      <c r="H43" s="15">
        <v>61.523811000000002</v>
      </c>
      <c r="I43" s="15">
        <v>66.27346</v>
      </c>
      <c r="J43" s="15">
        <v>71.573143000000002</v>
      </c>
      <c r="K43" s="15">
        <v>76.411629000000005</v>
      </c>
      <c r="L43" s="15">
        <v>80.067290999999997</v>
      </c>
      <c r="M43" s="15">
        <v>84.718422000000004</v>
      </c>
      <c r="N43" s="15">
        <v>86.285301000000004</v>
      </c>
      <c r="O43" s="15">
        <v>87.336410999999998</v>
      </c>
      <c r="P43" s="15">
        <v>87.834716999999998</v>
      </c>
      <c r="Q43" s="15">
        <v>88.709457</v>
      </c>
      <c r="R43" s="15">
        <v>89.722763</v>
      </c>
      <c r="S43" s="15">
        <v>90.457390000000004</v>
      </c>
      <c r="T43" s="15">
        <v>91.218024999999997</v>
      </c>
      <c r="U43" s="15">
        <v>91.704475000000002</v>
      </c>
      <c r="V43" s="15">
        <v>92.171897999999999</v>
      </c>
      <c r="W43" s="15">
        <v>92.631568999999999</v>
      </c>
      <c r="X43" s="15">
        <v>93.632126</v>
      </c>
      <c r="Y43" s="15">
        <v>94.484825000000001</v>
      </c>
      <c r="Z43" s="15">
        <v>95.391784999999999</v>
      </c>
      <c r="AA43" s="15">
        <v>96.324509000000006</v>
      </c>
      <c r="AB43" s="15">
        <v>96.863876000000005</v>
      </c>
      <c r="AC43" s="15">
        <v>84.062415999999999</v>
      </c>
      <c r="AD43" s="15">
        <v>84.162154999999998</v>
      </c>
      <c r="AE43" s="15">
        <v>84.278519000000003</v>
      </c>
      <c r="AF43" s="15">
        <v>84.368988000000002</v>
      </c>
      <c r="AG43" s="15">
        <v>84.399749999999997</v>
      </c>
      <c r="AH43" s="15">
        <v>84.512398000000005</v>
      </c>
      <c r="AI43" s="15">
        <v>84.717879999999994</v>
      </c>
      <c r="AJ43" s="15">
        <v>84.776343999999995</v>
      </c>
      <c r="AK43" s="15">
        <v>84.88588</v>
      </c>
      <c r="AL43" s="15">
        <v>85.159058000000002</v>
      </c>
      <c r="AM43" s="8">
        <v>2.1454999999999998E-2</v>
      </c>
    </row>
    <row r="44" spans="1:39" ht="15" customHeight="1" x14ac:dyDescent="0.25">
      <c r="A44" s="7" t="s">
        <v>1085</v>
      </c>
      <c r="B44" s="9" t="s">
        <v>1084</v>
      </c>
      <c r="C44" s="15">
        <v>46.171230000000001</v>
      </c>
      <c r="D44" s="15">
        <v>42.343052</v>
      </c>
      <c r="E44" s="15">
        <v>43.269955000000003</v>
      </c>
      <c r="F44" s="15">
        <v>48.320056999999998</v>
      </c>
      <c r="G44" s="15">
        <v>52.158352000000001</v>
      </c>
      <c r="H44" s="15">
        <v>55.301121000000002</v>
      </c>
      <c r="I44" s="15">
        <v>58.872017</v>
      </c>
      <c r="J44" s="15">
        <v>63.621456000000002</v>
      </c>
      <c r="K44" s="15">
        <v>69.029021999999998</v>
      </c>
      <c r="L44" s="15">
        <v>72.727858999999995</v>
      </c>
      <c r="M44" s="15">
        <v>75.618247999999994</v>
      </c>
      <c r="N44" s="15">
        <v>76.146277999999995</v>
      </c>
      <c r="O44" s="15">
        <v>76.407616000000004</v>
      </c>
      <c r="P44" s="15">
        <v>76.474304000000004</v>
      </c>
      <c r="Q44" s="15">
        <v>76.721260000000001</v>
      </c>
      <c r="R44" s="15">
        <v>77.127930000000006</v>
      </c>
      <c r="S44" s="15">
        <v>77.268294999999995</v>
      </c>
      <c r="T44" s="15">
        <v>77.334457</v>
      </c>
      <c r="U44" s="15">
        <v>77.468665999999999</v>
      </c>
      <c r="V44" s="15">
        <v>77.693825000000004</v>
      </c>
      <c r="W44" s="15">
        <v>77.882628999999994</v>
      </c>
      <c r="X44" s="15">
        <v>78.244315999999998</v>
      </c>
      <c r="Y44" s="15">
        <v>78.490593000000004</v>
      </c>
      <c r="Z44" s="15">
        <v>78.738686000000001</v>
      </c>
      <c r="AA44" s="15">
        <v>79.221100000000007</v>
      </c>
      <c r="AB44" s="15">
        <v>79.571724000000003</v>
      </c>
      <c r="AC44" s="15">
        <v>79.726508999999993</v>
      </c>
      <c r="AD44" s="15">
        <v>79.891341999999995</v>
      </c>
      <c r="AE44" s="15">
        <v>80.062438999999998</v>
      </c>
      <c r="AF44" s="15">
        <v>80.204384000000005</v>
      </c>
      <c r="AG44" s="15">
        <v>80.304077000000007</v>
      </c>
      <c r="AH44" s="15">
        <v>80.460327000000007</v>
      </c>
      <c r="AI44" s="15">
        <v>80.673370000000006</v>
      </c>
      <c r="AJ44" s="15">
        <v>80.745543999999995</v>
      </c>
      <c r="AK44" s="15">
        <v>80.875557000000001</v>
      </c>
      <c r="AL44" s="15">
        <v>81.149154999999993</v>
      </c>
      <c r="AM44" s="8">
        <v>1.9316E-2</v>
      </c>
    </row>
    <row r="45" spans="1:39" ht="15" customHeight="1" x14ac:dyDescent="0.25">
      <c r="A45" s="7" t="s">
        <v>1083</v>
      </c>
      <c r="B45" s="9" t="s">
        <v>1082</v>
      </c>
      <c r="C45" s="15">
        <v>54.132198000000002</v>
      </c>
      <c r="D45" s="15">
        <v>50.339911999999998</v>
      </c>
      <c r="E45" s="15">
        <v>50.640118000000001</v>
      </c>
      <c r="F45" s="15">
        <v>55.857985999999997</v>
      </c>
      <c r="G45" s="15">
        <v>58.179400999999999</v>
      </c>
      <c r="H45" s="15">
        <v>61.358086</v>
      </c>
      <c r="I45" s="15">
        <v>63.954006</v>
      </c>
      <c r="J45" s="15">
        <v>67.187484999999995</v>
      </c>
      <c r="K45" s="15">
        <v>70.463791000000001</v>
      </c>
      <c r="L45" s="15">
        <v>72.418907000000004</v>
      </c>
      <c r="M45" s="15">
        <v>75.986946000000003</v>
      </c>
      <c r="N45" s="15">
        <v>76.754242000000005</v>
      </c>
      <c r="O45" s="15">
        <v>77.080810999999997</v>
      </c>
      <c r="P45" s="15">
        <v>77.142075000000006</v>
      </c>
      <c r="Q45" s="15">
        <v>77.392692999999994</v>
      </c>
      <c r="R45" s="15">
        <v>77.796761000000004</v>
      </c>
      <c r="S45" s="15">
        <v>77.930115000000001</v>
      </c>
      <c r="T45" s="15">
        <v>77.978851000000006</v>
      </c>
      <c r="U45" s="15">
        <v>78.108306999999996</v>
      </c>
      <c r="V45" s="15">
        <v>78.325111000000007</v>
      </c>
      <c r="W45" s="15">
        <v>78.505370999999997</v>
      </c>
      <c r="X45" s="15">
        <v>78.845032000000003</v>
      </c>
      <c r="Y45" s="15">
        <v>79.076590999999993</v>
      </c>
      <c r="Z45" s="15">
        <v>79.314941000000005</v>
      </c>
      <c r="AA45" s="15">
        <v>79.794853000000003</v>
      </c>
      <c r="AB45" s="15">
        <v>80.140067999999999</v>
      </c>
      <c r="AC45" s="15">
        <v>80.294891000000007</v>
      </c>
      <c r="AD45" s="15">
        <v>80.451537999999999</v>
      </c>
      <c r="AE45" s="15">
        <v>80.615470999999999</v>
      </c>
      <c r="AF45" s="15">
        <v>80.750152999999997</v>
      </c>
      <c r="AG45" s="15">
        <v>80.846573000000006</v>
      </c>
      <c r="AH45" s="15">
        <v>80.996360999999993</v>
      </c>
      <c r="AI45" s="15">
        <v>81.198218999999995</v>
      </c>
      <c r="AJ45" s="15">
        <v>81.269035000000002</v>
      </c>
      <c r="AK45" s="15">
        <v>81.394073000000006</v>
      </c>
      <c r="AL45" s="15">
        <v>81.655951999999999</v>
      </c>
      <c r="AM45" s="8">
        <v>1.4329E-2</v>
      </c>
    </row>
    <row r="46" spans="1:39" ht="15" customHeight="1" x14ac:dyDescent="0.25">
      <c r="A46" s="7" t="s">
        <v>1081</v>
      </c>
      <c r="B46" s="9" t="s">
        <v>1080</v>
      </c>
      <c r="C46" s="15">
        <v>52.333351</v>
      </c>
      <c r="D46" s="15">
        <v>50.418658999999998</v>
      </c>
      <c r="E46" s="15">
        <v>51.038387</v>
      </c>
      <c r="F46" s="15">
        <v>57.109183999999999</v>
      </c>
      <c r="G46" s="15">
        <v>62.016426000000003</v>
      </c>
      <c r="H46" s="15">
        <v>66.231468000000007</v>
      </c>
      <c r="I46" s="15">
        <v>69.122214999999997</v>
      </c>
      <c r="J46" s="15">
        <v>72.499022999999994</v>
      </c>
      <c r="K46" s="15">
        <v>75.940597999999994</v>
      </c>
      <c r="L46" s="15">
        <v>77.827834999999993</v>
      </c>
      <c r="M46" s="15">
        <v>81.996894999999995</v>
      </c>
      <c r="N46" s="15">
        <v>82.634743</v>
      </c>
      <c r="O46" s="15">
        <v>82.819366000000002</v>
      </c>
      <c r="P46" s="15">
        <v>82.758362000000005</v>
      </c>
      <c r="Q46" s="15">
        <v>82.790801999999999</v>
      </c>
      <c r="R46" s="15">
        <v>82.972717000000003</v>
      </c>
      <c r="S46" s="15">
        <v>82.767616000000004</v>
      </c>
      <c r="T46" s="15">
        <v>82.518874999999994</v>
      </c>
      <c r="U46" s="15">
        <v>82.428871000000001</v>
      </c>
      <c r="V46" s="15">
        <v>82.405045000000001</v>
      </c>
      <c r="W46" s="15">
        <v>82.345305999999994</v>
      </c>
      <c r="X46" s="15">
        <v>82.330237999999994</v>
      </c>
      <c r="Y46" s="15">
        <v>82.271056999999999</v>
      </c>
      <c r="Z46" s="15">
        <v>82.213379000000003</v>
      </c>
      <c r="AA46" s="15">
        <v>82.417411999999999</v>
      </c>
      <c r="AB46" s="15">
        <v>82.559578000000002</v>
      </c>
      <c r="AC46" s="15">
        <v>82.580749999999995</v>
      </c>
      <c r="AD46" s="15">
        <v>82.630263999999997</v>
      </c>
      <c r="AE46" s="15">
        <v>82.685485999999997</v>
      </c>
      <c r="AF46" s="15">
        <v>82.712601000000006</v>
      </c>
      <c r="AG46" s="15">
        <v>82.706908999999996</v>
      </c>
      <c r="AH46" s="15">
        <v>82.747703999999999</v>
      </c>
      <c r="AI46" s="15">
        <v>82.833091999999994</v>
      </c>
      <c r="AJ46" s="15">
        <v>82.832290999999998</v>
      </c>
      <c r="AK46" s="15">
        <v>82.854156000000003</v>
      </c>
      <c r="AL46" s="15">
        <v>82.968093999999994</v>
      </c>
      <c r="AM46" s="8">
        <v>1.4758E-2</v>
      </c>
    </row>
    <row r="47" spans="1:39" ht="15" customHeight="1" x14ac:dyDescent="0.25">
      <c r="A47" s="7" t="s">
        <v>1079</v>
      </c>
      <c r="B47" s="9" t="s">
        <v>1078</v>
      </c>
      <c r="C47" s="15">
        <v>50.581772000000001</v>
      </c>
      <c r="D47" s="15">
        <v>49.175803999999999</v>
      </c>
      <c r="E47" s="15">
        <v>60.188167999999997</v>
      </c>
      <c r="F47" s="15">
        <v>42.750427000000002</v>
      </c>
      <c r="G47" s="15">
        <v>46.138885000000002</v>
      </c>
      <c r="H47" s="15">
        <v>49.181412000000002</v>
      </c>
      <c r="I47" s="15">
        <v>53.474102000000002</v>
      </c>
      <c r="J47" s="15">
        <v>57.858784</v>
      </c>
      <c r="K47" s="15">
        <v>61.889729000000003</v>
      </c>
      <c r="L47" s="15">
        <v>64.418616999999998</v>
      </c>
      <c r="M47" s="15">
        <v>68.805465999999996</v>
      </c>
      <c r="N47" s="15">
        <v>69.089423999999994</v>
      </c>
      <c r="O47" s="15">
        <v>69.420815000000005</v>
      </c>
      <c r="P47" s="15">
        <v>69.445762999999999</v>
      </c>
      <c r="Q47" s="15">
        <v>69.560287000000002</v>
      </c>
      <c r="R47" s="15">
        <v>69.815849</v>
      </c>
      <c r="S47" s="15">
        <v>69.710471999999996</v>
      </c>
      <c r="T47" s="15">
        <v>69.554962000000003</v>
      </c>
      <c r="U47" s="15">
        <v>69.543212999999994</v>
      </c>
      <c r="V47" s="15">
        <v>69.570717000000002</v>
      </c>
      <c r="W47" s="15">
        <v>69.557381000000007</v>
      </c>
      <c r="X47" s="15">
        <v>69.616066000000004</v>
      </c>
      <c r="Y47" s="15">
        <v>69.613426000000004</v>
      </c>
      <c r="Z47" s="15">
        <v>69.616455000000002</v>
      </c>
      <c r="AA47" s="15">
        <v>69.862656000000001</v>
      </c>
      <c r="AB47" s="15">
        <v>69.997687999999997</v>
      </c>
      <c r="AC47" s="15">
        <v>69.980834999999999</v>
      </c>
      <c r="AD47" s="15">
        <v>70.006507999999997</v>
      </c>
      <c r="AE47" s="15">
        <v>70.041573</v>
      </c>
      <c r="AF47" s="15">
        <v>70.047211000000004</v>
      </c>
      <c r="AG47" s="15">
        <v>70.016945000000007</v>
      </c>
      <c r="AH47" s="15">
        <v>70.032073999999994</v>
      </c>
      <c r="AI47" s="15">
        <v>70.091537000000002</v>
      </c>
      <c r="AJ47" s="15">
        <v>70.061622999999997</v>
      </c>
      <c r="AK47" s="15">
        <v>70.064712999999998</v>
      </c>
      <c r="AL47" s="15">
        <v>70.157425000000003</v>
      </c>
      <c r="AM47" s="8">
        <v>1.0506E-2</v>
      </c>
    </row>
    <row r="48" spans="1:39" ht="15" customHeight="1" x14ac:dyDescent="0.25">
      <c r="A48" s="7" t="s">
        <v>1077</v>
      </c>
      <c r="B48" s="9" t="s">
        <v>1076</v>
      </c>
      <c r="C48" s="15">
        <v>42.923603</v>
      </c>
      <c r="D48" s="15">
        <v>40.534744000000003</v>
      </c>
      <c r="E48" s="15">
        <v>48.806469</v>
      </c>
      <c r="F48" s="15">
        <v>39.204399000000002</v>
      </c>
      <c r="G48" s="15">
        <v>41.843021</v>
      </c>
      <c r="H48" s="15">
        <v>44.570728000000003</v>
      </c>
      <c r="I48" s="15">
        <v>47.82338</v>
      </c>
      <c r="J48" s="15">
        <v>51.954726999999998</v>
      </c>
      <c r="K48" s="15">
        <v>56.017868</v>
      </c>
      <c r="L48" s="15">
        <v>59.048267000000003</v>
      </c>
      <c r="M48" s="15">
        <v>62.223896000000003</v>
      </c>
      <c r="N48" s="15">
        <v>62.936081000000001</v>
      </c>
      <c r="O48" s="15">
        <v>63.754359999999998</v>
      </c>
      <c r="P48" s="15">
        <v>64.182472000000004</v>
      </c>
      <c r="Q48" s="15">
        <v>64.677574000000007</v>
      </c>
      <c r="R48" s="15">
        <v>65.397193999999999</v>
      </c>
      <c r="S48" s="15">
        <v>65.734825000000001</v>
      </c>
      <c r="T48" s="15">
        <v>65.989959999999996</v>
      </c>
      <c r="U48" s="15">
        <v>66.269301999999996</v>
      </c>
      <c r="V48" s="15">
        <v>66.592285000000004</v>
      </c>
      <c r="W48" s="15">
        <v>66.854018999999994</v>
      </c>
      <c r="X48" s="15">
        <v>67.357360999999997</v>
      </c>
      <c r="Y48" s="15">
        <v>67.710846000000004</v>
      </c>
      <c r="Z48" s="15">
        <v>68.080048000000005</v>
      </c>
      <c r="AA48" s="15">
        <v>68.733954999999995</v>
      </c>
      <c r="AB48" s="15">
        <v>69.201308999999995</v>
      </c>
      <c r="AC48" s="15">
        <v>69.377669999999995</v>
      </c>
      <c r="AD48" s="15">
        <v>69.559105000000002</v>
      </c>
      <c r="AE48" s="15">
        <v>69.746055999999996</v>
      </c>
      <c r="AF48" s="15">
        <v>69.896895999999998</v>
      </c>
      <c r="AG48" s="15">
        <v>69.993279000000001</v>
      </c>
      <c r="AH48" s="15">
        <v>70.158828999999997</v>
      </c>
      <c r="AI48" s="15">
        <v>70.397751</v>
      </c>
      <c r="AJ48" s="15">
        <v>70.455368000000007</v>
      </c>
      <c r="AK48" s="15">
        <v>70.595528000000002</v>
      </c>
      <c r="AL48" s="15">
        <v>70.921394000000006</v>
      </c>
      <c r="AM48" s="8">
        <v>1.6589E-2</v>
      </c>
    </row>
    <row r="49" spans="1:39" ht="15" customHeight="1" x14ac:dyDescent="0.25">
      <c r="A49" s="7" t="s">
        <v>1075</v>
      </c>
      <c r="B49" s="9" t="s">
        <v>1074</v>
      </c>
      <c r="C49" s="15">
        <v>52.147208999999997</v>
      </c>
      <c r="D49" s="15">
        <v>49.912906999999997</v>
      </c>
      <c r="E49" s="15">
        <v>52.004416999999997</v>
      </c>
      <c r="F49" s="15">
        <v>55.000698</v>
      </c>
      <c r="G49" s="15">
        <v>59.424500000000002</v>
      </c>
      <c r="H49" s="15">
        <v>63.391204999999999</v>
      </c>
      <c r="I49" s="15">
        <v>66.478950999999995</v>
      </c>
      <c r="J49" s="15">
        <v>70.040694999999999</v>
      </c>
      <c r="K49" s="15">
        <v>73.586014000000006</v>
      </c>
      <c r="L49" s="15">
        <v>75.586028999999996</v>
      </c>
      <c r="M49" s="15">
        <v>79.640845999999996</v>
      </c>
      <c r="N49" s="15">
        <v>80.207626000000005</v>
      </c>
      <c r="O49" s="15">
        <v>80.405806999999996</v>
      </c>
      <c r="P49" s="15">
        <v>80.353393999999994</v>
      </c>
      <c r="Q49" s="15">
        <v>80.414428999999998</v>
      </c>
      <c r="R49" s="15">
        <v>80.632606999999993</v>
      </c>
      <c r="S49" s="15">
        <v>80.495804000000007</v>
      </c>
      <c r="T49" s="15">
        <v>80.306815999999998</v>
      </c>
      <c r="U49" s="15">
        <v>80.264144999999999</v>
      </c>
      <c r="V49" s="15">
        <v>80.289680000000004</v>
      </c>
      <c r="W49" s="15">
        <v>80.282302999999999</v>
      </c>
      <c r="X49" s="15">
        <v>80.352164999999999</v>
      </c>
      <c r="Y49" s="15">
        <v>80.361801</v>
      </c>
      <c r="Z49" s="15">
        <v>80.377594000000002</v>
      </c>
      <c r="AA49" s="15">
        <v>80.650329999999997</v>
      </c>
      <c r="AB49" s="15">
        <v>80.835869000000002</v>
      </c>
      <c r="AC49" s="15">
        <v>80.864395000000002</v>
      </c>
      <c r="AD49" s="15">
        <v>80.935654</v>
      </c>
      <c r="AE49" s="15">
        <v>81.014908000000005</v>
      </c>
      <c r="AF49" s="15">
        <v>81.065071000000003</v>
      </c>
      <c r="AG49" s="15">
        <v>81.079719999999995</v>
      </c>
      <c r="AH49" s="15">
        <v>81.143646000000004</v>
      </c>
      <c r="AI49" s="15">
        <v>81.255615000000006</v>
      </c>
      <c r="AJ49" s="15">
        <v>81.265372999999997</v>
      </c>
      <c r="AK49" s="15">
        <v>81.312584000000001</v>
      </c>
      <c r="AL49" s="15">
        <v>81.464371</v>
      </c>
      <c r="AM49" s="8">
        <v>1.4513E-2</v>
      </c>
    </row>
    <row r="51" spans="1:39" ht="15" customHeight="1" x14ac:dyDescent="0.2">
      <c r="B51" s="6" t="s">
        <v>1073</v>
      </c>
    </row>
    <row r="52" spans="1:39" ht="15" customHeight="1" x14ac:dyDescent="0.25">
      <c r="A52" s="7" t="s">
        <v>1072</v>
      </c>
      <c r="B52" s="9" t="s">
        <v>1071</v>
      </c>
      <c r="C52" s="15">
        <v>25.412034999999999</v>
      </c>
      <c r="D52" s="15">
        <v>26.506643</v>
      </c>
      <c r="E52" s="15">
        <v>27.080310999999998</v>
      </c>
      <c r="F52" s="15">
        <v>28.079578000000001</v>
      </c>
      <c r="G52" s="15">
        <v>29.323072</v>
      </c>
      <c r="H52" s="15">
        <v>31.189322000000001</v>
      </c>
      <c r="I52" s="15">
        <v>33.541325000000001</v>
      </c>
      <c r="J52" s="15">
        <v>34.426127999999999</v>
      </c>
      <c r="K52" s="15">
        <v>35.754725999999998</v>
      </c>
      <c r="L52" s="15">
        <v>38.167900000000003</v>
      </c>
      <c r="M52" s="15">
        <v>39.125926999999997</v>
      </c>
      <c r="N52" s="15">
        <v>39.171031999999997</v>
      </c>
      <c r="O52" s="15">
        <v>39.243969</v>
      </c>
      <c r="P52" s="15">
        <v>39.300606000000002</v>
      </c>
      <c r="Q52" s="15">
        <v>39.378334000000002</v>
      </c>
      <c r="R52" s="15">
        <v>39.438003999999999</v>
      </c>
      <c r="S52" s="15">
        <v>39.496006000000001</v>
      </c>
      <c r="T52" s="15">
        <v>39.554482</v>
      </c>
      <c r="U52" s="15">
        <v>39.599037000000003</v>
      </c>
      <c r="V52" s="15">
        <v>39.599659000000003</v>
      </c>
      <c r="W52" s="15">
        <v>39.601588999999997</v>
      </c>
      <c r="X52" s="15">
        <v>39.613349999999997</v>
      </c>
      <c r="Y52" s="15">
        <v>39.619228</v>
      </c>
      <c r="Z52" s="15">
        <v>39.615600999999998</v>
      </c>
      <c r="AA52" s="15">
        <v>39.636276000000002</v>
      </c>
      <c r="AB52" s="15">
        <v>39.624062000000002</v>
      </c>
      <c r="AC52" s="15">
        <v>39.629921000000003</v>
      </c>
      <c r="AD52" s="15">
        <v>39.625926999999997</v>
      </c>
      <c r="AE52" s="15">
        <v>39.621493999999998</v>
      </c>
      <c r="AF52" s="15">
        <v>39.599196999999997</v>
      </c>
      <c r="AG52" s="15">
        <v>39.584319999999998</v>
      </c>
      <c r="AH52" s="15">
        <v>39.572612999999997</v>
      </c>
      <c r="AI52" s="15">
        <v>39.553550999999999</v>
      </c>
      <c r="AJ52" s="15">
        <v>39.532116000000002</v>
      </c>
      <c r="AK52" s="15">
        <v>39.516823000000002</v>
      </c>
      <c r="AL52" s="15">
        <v>39.512905000000003</v>
      </c>
      <c r="AM52" s="8">
        <v>1.1811E-2</v>
      </c>
    </row>
    <row r="53" spans="1:39" ht="15" customHeight="1" x14ac:dyDescent="0.25">
      <c r="A53" s="7" t="s">
        <v>1070</v>
      </c>
      <c r="B53" s="9" t="s">
        <v>1069</v>
      </c>
      <c r="C53" s="15">
        <v>23.589770999999999</v>
      </c>
      <c r="D53" s="15">
        <v>24.081308</v>
      </c>
      <c r="E53" s="15">
        <v>24.461842999999998</v>
      </c>
      <c r="F53" s="15">
        <v>24.871725000000001</v>
      </c>
      <c r="G53" s="15">
        <v>25.378563</v>
      </c>
      <c r="H53" s="15">
        <v>26.059542</v>
      </c>
      <c r="I53" s="15">
        <v>27.121179999999999</v>
      </c>
      <c r="J53" s="15">
        <v>28.164192</v>
      </c>
      <c r="K53" s="15">
        <v>29.324919000000001</v>
      </c>
      <c r="L53" s="15">
        <v>31.130362999999999</v>
      </c>
      <c r="M53" s="15">
        <v>32.239108999999999</v>
      </c>
      <c r="N53" s="15">
        <v>32.393569999999997</v>
      </c>
      <c r="O53" s="15">
        <v>32.581268000000001</v>
      </c>
      <c r="P53" s="15">
        <v>32.664028000000002</v>
      </c>
      <c r="Q53" s="15">
        <v>32.773617000000002</v>
      </c>
      <c r="R53" s="15">
        <v>32.868496</v>
      </c>
      <c r="S53" s="15">
        <v>32.967312</v>
      </c>
      <c r="T53" s="15">
        <v>33.068843999999999</v>
      </c>
      <c r="U53" s="15">
        <v>33.128216000000002</v>
      </c>
      <c r="V53" s="15">
        <v>33.155265999999997</v>
      </c>
      <c r="W53" s="15">
        <v>33.184902000000001</v>
      </c>
      <c r="X53" s="15">
        <v>33.208114999999999</v>
      </c>
      <c r="Y53" s="15">
        <v>33.229869999999998</v>
      </c>
      <c r="Z53" s="15">
        <v>33.240645999999998</v>
      </c>
      <c r="AA53" s="15">
        <v>33.267918000000002</v>
      </c>
      <c r="AB53" s="15">
        <v>33.269694999999999</v>
      </c>
      <c r="AC53" s="15">
        <v>33.288029000000002</v>
      </c>
      <c r="AD53" s="15">
        <v>33.299602999999998</v>
      </c>
      <c r="AE53" s="15">
        <v>33.307926000000002</v>
      </c>
      <c r="AF53" s="15">
        <v>33.298473000000001</v>
      </c>
      <c r="AG53" s="15">
        <v>33.299072000000002</v>
      </c>
      <c r="AH53" s="15">
        <v>33.300468000000002</v>
      </c>
      <c r="AI53" s="15">
        <v>33.292431000000001</v>
      </c>
      <c r="AJ53" s="15">
        <v>33.284331999999999</v>
      </c>
      <c r="AK53" s="15">
        <v>33.282241999999997</v>
      </c>
      <c r="AL53" s="15">
        <v>33.286644000000003</v>
      </c>
      <c r="AM53" s="8">
        <v>9.5670000000000009E-3</v>
      </c>
    </row>
    <row r="54" spans="1:39" ht="15" customHeight="1" x14ac:dyDescent="0.25">
      <c r="A54" s="7" t="s">
        <v>1068</v>
      </c>
      <c r="B54" s="9" t="s">
        <v>1067</v>
      </c>
      <c r="C54" s="15">
        <v>32.763705999999999</v>
      </c>
      <c r="D54" s="15">
        <v>33.648845999999999</v>
      </c>
      <c r="E54" s="15">
        <v>33.881022999999999</v>
      </c>
      <c r="F54" s="15">
        <v>34.772945</v>
      </c>
      <c r="G54" s="15">
        <v>35.332816999999999</v>
      </c>
      <c r="H54" s="15">
        <v>36.356631999999998</v>
      </c>
      <c r="I54" s="15">
        <v>39.000698</v>
      </c>
      <c r="J54" s="15">
        <v>41.764412</v>
      </c>
      <c r="K54" s="15">
        <v>44.163879000000001</v>
      </c>
      <c r="L54" s="15">
        <v>46.987991000000001</v>
      </c>
      <c r="M54" s="15">
        <v>48.951962000000002</v>
      </c>
      <c r="N54" s="15">
        <v>49.154045000000004</v>
      </c>
      <c r="O54" s="15">
        <v>49.286194000000002</v>
      </c>
      <c r="P54" s="15">
        <v>49.260241999999998</v>
      </c>
      <c r="Q54" s="15">
        <v>49.260230999999997</v>
      </c>
      <c r="R54" s="15">
        <v>49.278835000000001</v>
      </c>
      <c r="S54" s="15">
        <v>49.287182000000001</v>
      </c>
      <c r="T54" s="15">
        <v>49.30162</v>
      </c>
      <c r="U54" s="15">
        <v>49.289828999999997</v>
      </c>
      <c r="V54" s="15">
        <v>49.278365999999998</v>
      </c>
      <c r="W54" s="15">
        <v>49.272334999999998</v>
      </c>
      <c r="X54" s="15">
        <v>49.310070000000003</v>
      </c>
      <c r="Y54" s="15">
        <v>49.33596</v>
      </c>
      <c r="Z54" s="15">
        <v>49.368839000000001</v>
      </c>
      <c r="AA54" s="15">
        <v>49.418491000000003</v>
      </c>
      <c r="AB54" s="15">
        <v>49.436329000000001</v>
      </c>
      <c r="AC54" s="15">
        <v>49.428294999999999</v>
      </c>
      <c r="AD54" s="15">
        <v>49.420807000000003</v>
      </c>
      <c r="AE54" s="15">
        <v>49.414337000000003</v>
      </c>
      <c r="AF54" s="15">
        <v>49.401226000000001</v>
      </c>
      <c r="AG54" s="15">
        <v>49.384399000000002</v>
      </c>
      <c r="AH54" s="15">
        <v>49.376773999999997</v>
      </c>
      <c r="AI54" s="15">
        <v>49.378757</v>
      </c>
      <c r="AJ54" s="15">
        <v>49.360805999999997</v>
      </c>
      <c r="AK54" s="15">
        <v>49.352271999999999</v>
      </c>
      <c r="AL54" s="15">
        <v>49.368018999999997</v>
      </c>
      <c r="AM54" s="8">
        <v>1.1338000000000001E-2</v>
      </c>
    </row>
    <row r="55" spans="1:39" ht="15" customHeight="1" x14ac:dyDescent="0.25">
      <c r="A55" s="7" t="s">
        <v>1066</v>
      </c>
      <c r="B55" s="9" t="s">
        <v>1065</v>
      </c>
      <c r="C55" s="15">
        <v>27.053896000000002</v>
      </c>
      <c r="D55" s="15">
        <v>27.972978999999999</v>
      </c>
      <c r="E55" s="15">
        <v>28.568735</v>
      </c>
      <c r="F55" s="15">
        <v>29.578603999999999</v>
      </c>
      <c r="G55" s="15">
        <v>31.070792999999998</v>
      </c>
      <c r="H55" s="15">
        <v>33.442421000000003</v>
      </c>
      <c r="I55" s="15">
        <v>36.666164000000002</v>
      </c>
      <c r="J55" s="15">
        <v>38.653495999999997</v>
      </c>
      <c r="K55" s="15">
        <v>41.118274999999997</v>
      </c>
      <c r="L55" s="15">
        <v>44.194488999999997</v>
      </c>
      <c r="M55" s="15">
        <v>45.393706999999999</v>
      </c>
      <c r="N55" s="15">
        <v>45.557819000000002</v>
      </c>
      <c r="O55" s="15">
        <v>45.605541000000002</v>
      </c>
      <c r="P55" s="15">
        <v>45.600822000000001</v>
      </c>
      <c r="Q55" s="15">
        <v>45.597552999999998</v>
      </c>
      <c r="R55" s="15">
        <v>45.593364999999999</v>
      </c>
      <c r="S55" s="15">
        <v>45.589581000000003</v>
      </c>
      <c r="T55" s="15">
        <v>45.584117999999997</v>
      </c>
      <c r="U55" s="15">
        <v>45.563274</v>
      </c>
      <c r="V55" s="15">
        <v>45.544811000000003</v>
      </c>
      <c r="W55" s="15">
        <v>45.529719999999998</v>
      </c>
      <c r="X55" s="15">
        <v>45.526150000000001</v>
      </c>
      <c r="Y55" s="15">
        <v>45.516356999999999</v>
      </c>
      <c r="Z55" s="15">
        <v>45.504252999999999</v>
      </c>
      <c r="AA55" s="15">
        <v>45.500686999999999</v>
      </c>
      <c r="AB55" s="15">
        <v>45.485928000000001</v>
      </c>
      <c r="AC55" s="15">
        <v>45.473208999999997</v>
      </c>
      <c r="AD55" s="15">
        <v>45.456749000000002</v>
      </c>
      <c r="AE55" s="15">
        <v>45.440520999999997</v>
      </c>
      <c r="AF55" s="15">
        <v>45.420971000000002</v>
      </c>
      <c r="AG55" s="15">
        <v>45.403854000000003</v>
      </c>
      <c r="AH55" s="15">
        <v>45.387478000000002</v>
      </c>
      <c r="AI55" s="15">
        <v>45.369923</v>
      </c>
      <c r="AJ55" s="15">
        <v>45.350388000000002</v>
      </c>
      <c r="AK55" s="15">
        <v>45.334187</v>
      </c>
      <c r="AL55" s="15">
        <v>45.323295999999999</v>
      </c>
      <c r="AM55" s="8">
        <v>1.4295E-2</v>
      </c>
    </row>
    <row r="56" spans="1:39" ht="15" customHeight="1" x14ac:dyDescent="0.25">
      <c r="A56" s="7" t="s">
        <v>1064</v>
      </c>
      <c r="B56" s="9" t="s">
        <v>1063</v>
      </c>
      <c r="C56" s="15">
        <v>33.653968999999996</v>
      </c>
      <c r="D56" s="15">
        <v>34.229767000000002</v>
      </c>
      <c r="E56" s="15">
        <v>34.803412999999999</v>
      </c>
      <c r="F56" s="15">
        <v>35.525016999999998</v>
      </c>
      <c r="G56" s="15">
        <v>36.471249</v>
      </c>
      <c r="H56" s="15">
        <v>37.813526000000003</v>
      </c>
      <c r="I56" s="15">
        <v>40.128807000000002</v>
      </c>
      <c r="J56" s="15">
        <v>41.202418999999999</v>
      </c>
      <c r="K56" s="15">
        <v>42.655856999999997</v>
      </c>
      <c r="L56" s="15">
        <v>45.197819000000003</v>
      </c>
      <c r="M56" s="15">
        <v>46.343089999999997</v>
      </c>
      <c r="N56" s="15">
        <v>46.365273000000002</v>
      </c>
      <c r="O56" s="15">
        <v>46.377845999999998</v>
      </c>
      <c r="P56" s="15">
        <v>46.343803000000001</v>
      </c>
      <c r="Q56" s="15">
        <v>46.336086000000002</v>
      </c>
      <c r="R56" s="15">
        <v>46.337401999999997</v>
      </c>
      <c r="S56" s="15">
        <v>46.340041999999997</v>
      </c>
      <c r="T56" s="15">
        <v>46.344935999999997</v>
      </c>
      <c r="U56" s="15">
        <v>46.323746</v>
      </c>
      <c r="V56" s="15">
        <v>46.296883000000001</v>
      </c>
      <c r="W56" s="15">
        <v>46.262526999999999</v>
      </c>
      <c r="X56" s="15">
        <v>46.246971000000002</v>
      </c>
      <c r="Y56" s="15">
        <v>46.216636999999999</v>
      </c>
      <c r="Z56" s="15">
        <v>46.184193</v>
      </c>
      <c r="AA56" s="15">
        <v>46.168072000000002</v>
      </c>
      <c r="AB56" s="15">
        <v>46.140250999999999</v>
      </c>
      <c r="AC56" s="15">
        <v>46.108680999999997</v>
      </c>
      <c r="AD56" s="15">
        <v>46.073062999999998</v>
      </c>
      <c r="AE56" s="15">
        <v>46.038207999999997</v>
      </c>
      <c r="AF56" s="15">
        <v>45.996482999999998</v>
      </c>
      <c r="AG56" s="15">
        <v>45.957068999999997</v>
      </c>
      <c r="AH56" s="15">
        <v>45.922161000000003</v>
      </c>
      <c r="AI56" s="15">
        <v>45.891295999999997</v>
      </c>
      <c r="AJ56" s="15">
        <v>45.85371</v>
      </c>
      <c r="AK56" s="15">
        <v>45.823661999999999</v>
      </c>
      <c r="AL56" s="15">
        <v>45.808773000000002</v>
      </c>
      <c r="AM56" s="8">
        <v>8.6070000000000001E-3</v>
      </c>
    </row>
    <row r="57" spans="1:39" ht="15" customHeight="1" x14ac:dyDescent="0.25">
      <c r="A57" s="7" t="s">
        <v>1062</v>
      </c>
      <c r="B57" s="9" t="s">
        <v>1061</v>
      </c>
      <c r="C57" s="15">
        <v>25.670019</v>
      </c>
      <c r="D57" s="15">
        <v>26.819310999999999</v>
      </c>
      <c r="E57" s="15">
        <v>27.535305000000001</v>
      </c>
      <c r="F57" s="15">
        <v>28.187908</v>
      </c>
      <c r="G57" s="15">
        <v>29.206835000000002</v>
      </c>
      <c r="H57" s="15">
        <v>30.643013</v>
      </c>
      <c r="I57" s="15">
        <v>32.562148999999998</v>
      </c>
      <c r="J57" s="15">
        <v>33.842106000000001</v>
      </c>
      <c r="K57" s="15">
        <v>35.419303999999997</v>
      </c>
      <c r="L57" s="15">
        <v>37.536555999999997</v>
      </c>
      <c r="M57" s="15">
        <v>38.727046999999999</v>
      </c>
      <c r="N57" s="15">
        <v>38.892001999999998</v>
      </c>
      <c r="O57" s="15">
        <v>39.017417999999999</v>
      </c>
      <c r="P57" s="15">
        <v>39.060550999999997</v>
      </c>
      <c r="Q57" s="15">
        <v>39.130668999999997</v>
      </c>
      <c r="R57" s="15">
        <v>39.196990999999997</v>
      </c>
      <c r="S57" s="15">
        <v>39.271281999999999</v>
      </c>
      <c r="T57" s="15">
        <v>39.341282</v>
      </c>
      <c r="U57" s="15">
        <v>39.376480000000001</v>
      </c>
      <c r="V57" s="15">
        <v>39.380488999999997</v>
      </c>
      <c r="W57" s="15">
        <v>39.387081000000002</v>
      </c>
      <c r="X57" s="15">
        <v>39.406486999999998</v>
      </c>
      <c r="Y57" s="15">
        <v>39.414561999999997</v>
      </c>
      <c r="Z57" s="15">
        <v>39.407265000000002</v>
      </c>
      <c r="AA57" s="15">
        <v>39.417651999999997</v>
      </c>
      <c r="AB57" s="15">
        <v>39.405872000000002</v>
      </c>
      <c r="AC57" s="15">
        <v>39.405434</v>
      </c>
      <c r="AD57" s="15">
        <v>39.398502000000001</v>
      </c>
      <c r="AE57" s="15">
        <v>39.390396000000003</v>
      </c>
      <c r="AF57" s="15">
        <v>39.367198999999999</v>
      </c>
      <c r="AG57" s="15">
        <v>39.352660999999998</v>
      </c>
      <c r="AH57" s="15">
        <v>39.339835999999998</v>
      </c>
      <c r="AI57" s="15">
        <v>39.321125000000002</v>
      </c>
      <c r="AJ57" s="15">
        <v>39.300362</v>
      </c>
      <c r="AK57" s="15">
        <v>39.287598000000003</v>
      </c>
      <c r="AL57" s="15">
        <v>39.285603000000002</v>
      </c>
      <c r="AM57" s="8">
        <v>1.1291000000000001E-2</v>
      </c>
    </row>
    <row r="58" spans="1:39" ht="15" customHeight="1" x14ac:dyDescent="0.2">
      <c r="B58" s="6" t="s">
        <v>1060</v>
      </c>
    </row>
    <row r="59" spans="1:39" ht="15" customHeight="1" x14ac:dyDescent="0.2">
      <c r="B59" s="6" t="s">
        <v>1059</v>
      </c>
    </row>
    <row r="60" spans="1:39" ht="15" customHeight="1" x14ac:dyDescent="0.25">
      <c r="A60" s="7" t="s">
        <v>1058</v>
      </c>
      <c r="B60" s="9" t="s">
        <v>1054</v>
      </c>
      <c r="C60" s="15">
        <v>36.220199999999998</v>
      </c>
      <c r="D60" s="15">
        <v>36.409081</v>
      </c>
      <c r="E60" s="15">
        <v>37.119289000000002</v>
      </c>
      <c r="F60" s="15">
        <v>37.799751000000001</v>
      </c>
      <c r="G60" s="15">
        <v>39.548450000000003</v>
      </c>
      <c r="H60" s="15">
        <v>41.381518999999997</v>
      </c>
      <c r="I60" s="15">
        <v>43.150398000000003</v>
      </c>
      <c r="J60" s="15">
        <v>45.321475999999997</v>
      </c>
      <c r="K60" s="15">
        <v>47.667327999999998</v>
      </c>
      <c r="L60" s="15">
        <v>49.040770999999999</v>
      </c>
      <c r="M60" s="15">
        <v>52.110171999999999</v>
      </c>
      <c r="N60" s="15">
        <v>52.302073999999998</v>
      </c>
      <c r="O60" s="15">
        <v>52.376499000000003</v>
      </c>
      <c r="P60" s="15">
        <v>52.189929999999997</v>
      </c>
      <c r="Q60" s="15">
        <v>52.075867000000002</v>
      </c>
      <c r="R60" s="15">
        <v>52.087066999999998</v>
      </c>
      <c r="S60" s="15">
        <v>51.963684000000001</v>
      </c>
      <c r="T60" s="15">
        <v>51.773529000000003</v>
      </c>
      <c r="U60" s="15">
        <v>51.668930000000003</v>
      </c>
      <c r="V60" s="15">
        <v>51.579979000000002</v>
      </c>
      <c r="W60" s="15">
        <v>51.479278999999998</v>
      </c>
      <c r="X60" s="15">
        <v>51.357922000000002</v>
      </c>
      <c r="Y60" s="15">
        <v>51.249541999999998</v>
      </c>
      <c r="Z60" s="15">
        <v>51.130642000000002</v>
      </c>
      <c r="AA60" s="15">
        <v>51.117114999999998</v>
      </c>
      <c r="AB60" s="15">
        <v>51.087207999999997</v>
      </c>
      <c r="AC60" s="15">
        <v>50.995677999999998</v>
      </c>
      <c r="AD60" s="15">
        <v>50.945250999999999</v>
      </c>
      <c r="AE60" s="15">
        <v>50.898918000000002</v>
      </c>
      <c r="AF60" s="15">
        <v>50.816628000000001</v>
      </c>
      <c r="AG60" s="15">
        <v>50.667034000000001</v>
      </c>
      <c r="AH60" s="15">
        <v>50.582073000000001</v>
      </c>
      <c r="AI60" s="15">
        <v>50.584896000000001</v>
      </c>
      <c r="AJ60" s="15">
        <v>50.503520999999999</v>
      </c>
      <c r="AK60" s="15">
        <v>50.412857000000002</v>
      </c>
      <c r="AL60" s="15">
        <v>50.407463</v>
      </c>
      <c r="AM60" s="8">
        <v>9.6139999999999993E-3</v>
      </c>
    </row>
    <row r="61" spans="1:39" ht="15" customHeight="1" x14ac:dyDescent="0.25">
      <c r="A61" s="7" t="s">
        <v>1057</v>
      </c>
      <c r="B61" s="9" t="s">
        <v>1052</v>
      </c>
      <c r="C61" s="15">
        <v>26.888207999999999</v>
      </c>
      <c r="D61" s="15">
        <v>27.744634999999999</v>
      </c>
      <c r="E61" s="15">
        <v>28.295105</v>
      </c>
      <c r="F61" s="15">
        <v>28.880102000000001</v>
      </c>
      <c r="G61" s="15">
        <v>29.974426000000001</v>
      </c>
      <c r="H61" s="15">
        <v>31.499521000000001</v>
      </c>
      <c r="I61" s="15">
        <v>33.690075</v>
      </c>
      <c r="J61" s="15">
        <v>35.446114000000001</v>
      </c>
      <c r="K61" s="15">
        <v>37.368915999999999</v>
      </c>
      <c r="L61" s="15">
        <v>39.818950999999998</v>
      </c>
      <c r="M61" s="15">
        <v>41.245711999999997</v>
      </c>
      <c r="N61" s="15">
        <v>41.438758999999997</v>
      </c>
      <c r="O61" s="15">
        <v>41.608147000000002</v>
      </c>
      <c r="P61" s="15">
        <v>41.579819000000001</v>
      </c>
      <c r="Q61" s="15">
        <v>41.623759999999997</v>
      </c>
      <c r="R61" s="15">
        <v>41.763370999999999</v>
      </c>
      <c r="S61" s="15">
        <v>41.823742000000003</v>
      </c>
      <c r="T61" s="15">
        <v>41.846493000000002</v>
      </c>
      <c r="U61" s="15">
        <v>41.881638000000002</v>
      </c>
      <c r="V61" s="15">
        <v>41.898494999999997</v>
      </c>
      <c r="W61" s="15">
        <v>41.904110000000003</v>
      </c>
      <c r="X61" s="15">
        <v>41.903599</v>
      </c>
      <c r="Y61" s="15">
        <v>41.897415000000002</v>
      </c>
      <c r="Z61" s="15">
        <v>41.873187999999999</v>
      </c>
      <c r="AA61" s="15">
        <v>41.931023000000003</v>
      </c>
      <c r="AB61" s="15">
        <v>41.958190999999999</v>
      </c>
      <c r="AC61" s="15">
        <v>41.942126999999999</v>
      </c>
      <c r="AD61" s="15">
        <v>41.950187999999997</v>
      </c>
      <c r="AE61" s="15">
        <v>41.956760000000003</v>
      </c>
      <c r="AF61" s="15">
        <v>41.928702999999999</v>
      </c>
      <c r="AG61" s="15">
        <v>41.856754000000002</v>
      </c>
      <c r="AH61" s="15">
        <v>41.828381</v>
      </c>
      <c r="AI61" s="15">
        <v>41.853541999999997</v>
      </c>
      <c r="AJ61" s="15">
        <v>41.808411</v>
      </c>
      <c r="AK61" s="15">
        <v>41.767136000000001</v>
      </c>
      <c r="AL61" s="15">
        <v>41.797604</v>
      </c>
      <c r="AM61" s="8">
        <v>1.2126E-2</v>
      </c>
    </row>
    <row r="63" spans="1:39" ht="15" customHeight="1" x14ac:dyDescent="0.2">
      <c r="B63" s="6" t="s">
        <v>1056</v>
      </c>
    </row>
    <row r="64" spans="1:39" ht="15" customHeight="1" x14ac:dyDescent="0.25">
      <c r="A64" s="7" t="s">
        <v>1055</v>
      </c>
      <c r="B64" s="9" t="s">
        <v>1054</v>
      </c>
      <c r="C64" s="15">
        <v>28.652709999999999</v>
      </c>
      <c r="D64" s="15">
        <v>29.033536999999999</v>
      </c>
      <c r="E64" s="15">
        <v>29.487497000000001</v>
      </c>
      <c r="F64" s="15">
        <v>29.92399</v>
      </c>
      <c r="G64" s="15">
        <v>30.708689</v>
      </c>
      <c r="H64" s="15">
        <v>31.737977999999998</v>
      </c>
      <c r="I64" s="15">
        <v>33.045448</v>
      </c>
      <c r="J64" s="15">
        <v>34.500805</v>
      </c>
      <c r="K64" s="15">
        <v>36.156601000000002</v>
      </c>
      <c r="L64" s="15">
        <v>37.825282999999999</v>
      </c>
      <c r="M64" s="15">
        <v>39.697124000000002</v>
      </c>
      <c r="N64" s="15">
        <v>41.131805</v>
      </c>
      <c r="O64" s="15">
        <v>42.246043999999998</v>
      </c>
      <c r="P64" s="15">
        <v>42.618462000000001</v>
      </c>
      <c r="Q64" s="15">
        <v>42.797454999999999</v>
      </c>
      <c r="R64" s="15">
        <v>42.818829000000001</v>
      </c>
      <c r="S64" s="15">
        <v>42.759014000000001</v>
      </c>
      <c r="T64" s="15">
        <v>42.665165000000002</v>
      </c>
      <c r="U64" s="15">
        <v>42.557147999999998</v>
      </c>
      <c r="V64" s="15">
        <v>42.458278999999997</v>
      </c>
      <c r="W64" s="15">
        <v>42.367148999999998</v>
      </c>
      <c r="X64" s="15">
        <v>42.270535000000002</v>
      </c>
      <c r="Y64" s="15">
        <v>42.178150000000002</v>
      </c>
      <c r="Z64" s="15">
        <v>42.084060999999998</v>
      </c>
      <c r="AA64" s="15">
        <v>42.012608</v>
      </c>
      <c r="AB64" s="15">
        <v>41.958480999999999</v>
      </c>
      <c r="AC64" s="15">
        <v>41.909785999999997</v>
      </c>
      <c r="AD64" s="15">
        <v>41.859791000000001</v>
      </c>
      <c r="AE64" s="15">
        <v>41.812984</v>
      </c>
      <c r="AF64" s="15">
        <v>41.765380999999998</v>
      </c>
      <c r="AG64" s="15">
        <v>41.691158000000001</v>
      </c>
      <c r="AH64" s="15">
        <v>41.610118999999997</v>
      </c>
      <c r="AI64" s="15">
        <v>41.550235999999998</v>
      </c>
      <c r="AJ64" s="15">
        <v>41.497363999999997</v>
      </c>
      <c r="AK64" s="15">
        <v>41.440219999999997</v>
      </c>
      <c r="AL64" s="15">
        <v>41.391719999999999</v>
      </c>
      <c r="AM64" s="8">
        <v>1.0485E-2</v>
      </c>
    </row>
    <row r="65" spans="1:39" ht="15" customHeight="1" x14ac:dyDescent="0.25">
      <c r="A65" s="7" t="s">
        <v>1053</v>
      </c>
      <c r="B65" s="9" t="s">
        <v>1052</v>
      </c>
      <c r="C65" s="15">
        <v>20.775600000000001</v>
      </c>
      <c r="D65" s="15">
        <v>21.326308999999998</v>
      </c>
      <c r="E65" s="15">
        <v>21.771515000000001</v>
      </c>
      <c r="F65" s="15">
        <v>22.188797000000001</v>
      </c>
      <c r="G65" s="15">
        <v>22.644238000000001</v>
      </c>
      <c r="H65" s="15">
        <v>23.302902</v>
      </c>
      <c r="I65" s="15">
        <v>24.251545</v>
      </c>
      <c r="J65" s="15">
        <v>25.378976999999999</v>
      </c>
      <c r="K65" s="15">
        <v>26.705504999999999</v>
      </c>
      <c r="L65" s="15">
        <v>28.229467</v>
      </c>
      <c r="M65" s="15">
        <v>29.758244000000001</v>
      </c>
      <c r="N65" s="15">
        <v>30.994045</v>
      </c>
      <c r="O65" s="15">
        <v>31.875278000000002</v>
      </c>
      <c r="P65" s="15">
        <v>32.429848</v>
      </c>
      <c r="Q65" s="15">
        <v>32.718387999999997</v>
      </c>
      <c r="R65" s="15">
        <v>32.831642000000002</v>
      </c>
      <c r="S65" s="15">
        <v>32.896464999999999</v>
      </c>
      <c r="T65" s="15">
        <v>32.944771000000003</v>
      </c>
      <c r="U65" s="15">
        <v>32.986255999999997</v>
      </c>
      <c r="V65" s="15">
        <v>33.024909999999998</v>
      </c>
      <c r="W65" s="15">
        <v>33.053265000000003</v>
      </c>
      <c r="X65" s="15">
        <v>33.068424</v>
      </c>
      <c r="Y65" s="15">
        <v>33.073695999999998</v>
      </c>
      <c r="Z65" s="15">
        <v>33.071457000000002</v>
      </c>
      <c r="AA65" s="15">
        <v>33.077567999999999</v>
      </c>
      <c r="AB65" s="15">
        <v>33.087471000000001</v>
      </c>
      <c r="AC65" s="15">
        <v>33.095325000000003</v>
      </c>
      <c r="AD65" s="15">
        <v>33.103026999999997</v>
      </c>
      <c r="AE65" s="15">
        <v>33.111904000000003</v>
      </c>
      <c r="AF65" s="15">
        <v>33.112887999999998</v>
      </c>
      <c r="AG65" s="15">
        <v>33.096930999999998</v>
      </c>
      <c r="AH65" s="15">
        <v>33.076160000000002</v>
      </c>
      <c r="AI65" s="15">
        <v>33.060111999999997</v>
      </c>
      <c r="AJ65" s="15">
        <v>33.041325000000001</v>
      </c>
      <c r="AK65" s="15">
        <v>33.020305999999998</v>
      </c>
      <c r="AL65" s="15">
        <v>33.009430000000002</v>
      </c>
      <c r="AM65" s="8">
        <v>1.2931E-2</v>
      </c>
    </row>
    <row r="67" spans="1:39" ht="15" customHeight="1" x14ac:dyDescent="0.2">
      <c r="B67" s="6" t="s">
        <v>1051</v>
      </c>
    </row>
    <row r="68" spans="1:39" ht="15" customHeight="1" x14ac:dyDescent="0.2">
      <c r="B68" s="6" t="s">
        <v>992</v>
      </c>
    </row>
    <row r="69" spans="1:39" ht="15" customHeight="1" x14ac:dyDescent="0.25">
      <c r="A69" s="7" t="s">
        <v>1050</v>
      </c>
      <c r="B69" s="9" t="s">
        <v>1021</v>
      </c>
      <c r="C69" s="15">
        <v>0.74065499999999995</v>
      </c>
      <c r="D69" s="15">
        <v>0.62519400000000003</v>
      </c>
      <c r="E69" s="15">
        <v>0.77459299999999998</v>
      </c>
      <c r="F69" s="15">
        <v>0.72209500000000004</v>
      </c>
      <c r="G69" s="15">
        <v>0.80843699999999996</v>
      </c>
      <c r="H69" s="15">
        <v>0.77791900000000003</v>
      </c>
      <c r="I69" s="15">
        <v>0.765405</v>
      </c>
      <c r="J69" s="15">
        <v>0.76836400000000005</v>
      </c>
      <c r="K69" s="15">
        <v>0.74331599999999998</v>
      </c>
      <c r="L69" s="15">
        <v>0.74232200000000004</v>
      </c>
      <c r="M69" s="15">
        <v>0.74385800000000002</v>
      </c>
      <c r="N69" s="15">
        <v>0.74854500000000002</v>
      </c>
      <c r="O69" s="15">
        <v>0.74055000000000004</v>
      </c>
      <c r="P69" s="15">
        <v>0.73511700000000002</v>
      </c>
      <c r="Q69" s="15">
        <v>0.74495800000000001</v>
      </c>
      <c r="R69" s="15">
        <v>0.75049100000000002</v>
      </c>
      <c r="S69" s="15">
        <v>0.74810500000000002</v>
      </c>
      <c r="T69" s="15">
        <v>0.74726800000000004</v>
      </c>
      <c r="U69" s="15">
        <v>0.73671399999999998</v>
      </c>
      <c r="V69" s="15">
        <v>0.74667600000000001</v>
      </c>
      <c r="W69" s="15">
        <v>0.74265400000000004</v>
      </c>
      <c r="X69" s="15">
        <v>0.75483699999999998</v>
      </c>
      <c r="Y69" s="15">
        <v>0.73978500000000003</v>
      </c>
      <c r="Z69" s="15">
        <v>0.742004</v>
      </c>
      <c r="AA69" s="15">
        <v>0.74923200000000001</v>
      </c>
      <c r="AB69" s="15">
        <v>0.74418600000000001</v>
      </c>
      <c r="AC69" s="15">
        <v>0.74278599999999995</v>
      </c>
      <c r="AD69" s="15">
        <v>0.74011400000000005</v>
      </c>
      <c r="AE69" s="15">
        <v>0.74108600000000002</v>
      </c>
      <c r="AF69" s="15">
        <v>0.74148700000000001</v>
      </c>
      <c r="AG69" s="15">
        <v>0.74158800000000002</v>
      </c>
      <c r="AH69" s="15">
        <v>0.74197299999999999</v>
      </c>
      <c r="AI69" s="15">
        <v>0.74300500000000003</v>
      </c>
      <c r="AJ69" s="15">
        <v>0.73655999999999999</v>
      </c>
      <c r="AK69" s="15">
        <v>0.74220600000000003</v>
      </c>
      <c r="AL69" s="15">
        <v>0.74872300000000003</v>
      </c>
      <c r="AM69" s="8">
        <v>5.3169999999999997E-3</v>
      </c>
    </row>
    <row r="70" spans="1:39" ht="15" customHeight="1" x14ac:dyDescent="0.25">
      <c r="A70" s="7" t="s">
        <v>1049</v>
      </c>
      <c r="B70" s="9" t="s">
        <v>1019</v>
      </c>
      <c r="C70" s="15">
        <v>4.4270529999999999</v>
      </c>
      <c r="D70" s="15">
        <v>3.8013469999999998</v>
      </c>
      <c r="E70" s="15">
        <v>4.5808879999999998</v>
      </c>
      <c r="F70" s="15">
        <v>4.2940149999999999</v>
      </c>
      <c r="G70" s="15">
        <v>4.776484</v>
      </c>
      <c r="H70" s="15">
        <v>4.6130000000000004</v>
      </c>
      <c r="I70" s="15">
        <v>4.5957039999999996</v>
      </c>
      <c r="J70" s="15">
        <v>4.5754070000000002</v>
      </c>
      <c r="K70" s="15">
        <v>4.4374120000000001</v>
      </c>
      <c r="L70" s="15">
        <v>4.4376959999999999</v>
      </c>
      <c r="M70" s="15">
        <v>4.446555</v>
      </c>
      <c r="N70" s="15">
        <v>4.4648630000000002</v>
      </c>
      <c r="O70" s="15">
        <v>4.4231509999999998</v>
      </c>
      <c r="P70" s="15">
        <v>4.394056</v>
      </c>
      <c r="Q70" s="15">
        <v>4.4469329999999996</v>
      </c>
      <c r="R70" s="15">
        <v>4.4768949999999998</v>
      </c>
      <c r="S70" s="15">
        <v>4.4757309999999997</v>
      </c>
      <c r="T70" s="15">
        <v>4.4784179999999996</v>
      </c>
      <c r="U70" s="15">
        <v>4.4035479999999998</v>
      </c>
      <c r="V70" s="15">
        <v>4.4561500000000001</v>
      </c>
      <c r="W70" s="15">
        <v>4.4348210000000003</v>
      </c>
      <c r="X70" s="15">
        <v>4.4991380000000003</v>
      </c>
      <c r="Y70" s="15">
        <v>4.4196770000000001</v>
      </c>
      <c r="Z70" s="15">
        <v>4.4310470000000004</v>
      </c>
      <c r="AA70" s="15">
        <v>4.4695239999999998</v>
      </c>
      <c r="AB70" s="15">
        <v>4.4429400000000001</v>
      </c>
      <c r="AC70" s="15">
        <v>4.4356200000000001</v>
      </c>
      <c r="AD70" s="15">
        <v>4.42136</v>
      </c>
      <c r="AE70" s="15">
        <v>4.4264330000000003</v>
      </c>
      <c r="AF70" s="15">
        <v>4.4286289999999999</v>
      </c>
      <c r="AG70" s="15">
        <v>4.4291150000000004</v>
      </c>
      <c r="AH70" s="15">
        <v>4.4312579999999997</v>
      </c>
      <c r="AI70" s="15">
        <v>4.4370289999999999</v>
      </c>
      <c r="AJ70" s="15">
        <v>4.4030300000000002</v>
      </c>
      <c r="AK70" s="15">
        <v>4.4328830000000004</v>
      </c>
      <c r="AL70" s="15">
        <v>4.4674300000000002</v>
      </c>
      <c r="AM70" s="8">
        <v>4.7600000000000003E-3</v>
      </c>
    </row>
    <row r="71" spans="1:39" ht="15" customHeight="1" x14ac:dyDescent="0.25">
      <c r="A71" s="7" t="s">
        <v>1048</v>
      </c>
      <c r="B71" s="9" t="s">
        <v>1017</v>
      </c>
      <c r="C71" s="15">
        <v>22.504460999999999</v>
      </c>
      <c r="D71" s="15">
        <v>20.030311999999999</v>
      </c>
      <c r="E71" s="15">
        <v>23.238389999999999</v>
      </c>
      <c r="F71" s="15">
        <v>22.166412000000001</v>
      </c>
      <c r="G71" s="15">
        <v>24.18741</v>
      </c>
      <c r="H71" s="15">
        <v>23.21209</v>
      </c>
      <c r="I71" s="15">
        <v>23.314861000000001</v>
      </c>
      <c r="J71" s="15">
        <v>23.138189000000001</v>
      </c>
      <c r="K71" s="15">
        <v>22.639023000000002</v>
      </c>
      <c r="L71" s="15">
        <v>22.685645999999998</v>
      </c>
      <c r="M71" s="15">
        <v>22.512671000000001</v>
      </c>
      <c r="N71" s="15">
        <v>22.717737</v>
      </c>
      <c r="O71" s="15">
        <v>22.554203000000001</v>
      </c>
      <c r="P71" s="15">
        <v>22.446591999999999</v>
      </c>
      <c r="Q71" s="15">
        <v>22.648191000000001</v>
      </c>
      <c r="R71" s="15">
        <v>22.756817000000002</v>
      </c>
      <c r="S71" s="15">
        <v>22.749995999999999</v>
      </c>
      <c r="T71" s="15">
        <v>22.765519999999999</v>
      </c>
      <c r="U71" s="15">
        <v>22.474423999999999</v>
      </c>
      <c r="V71" s="15">
        <v>22.688883000000001</v>
      </c>
      <c r="W71" s="15">
        <v>22.604793999999998</v>
      </c>
      <c r="X71" s="15">
        <v>22.860928999999999</v>
      </c>
      <c r="Y71" s="15">
        <v>22.543206999999999</v>
      </c>
      <c r="Z71" s="15">
        <v>22.592541000000001</v>
      </c>
      <c r="AA71" s="15">
        <v>22.739668000000002</v>
      </c>
      <c r="AB71" s="15">
        <v>22.629958999999999</v>
      </c>
      <c r="AC71" s="15">
        <v>22.599224</v>
      </c>
      <c r="AD71" s="15">
        <v>22.544347999999999</v>
      </c>
      <c r="AE71" s="15">
        <v>22.565083999999999</v>
      </c>
      <c r="AF71" s="15">
        <v>22.572804999999999</v>
      </c>
      <c r="AG71" s="15">
        <v>22.574625000000001</v>
      </c>
      <c r="AH71" s="15">
        <v>22.581432</v>
      </c>
      <c r="AI71" s="15">
        <v>22.598649999999999</v>
      </c>
      <c r="AJ71" s="15">
        <v>22.458252000000002</v>
      </c>
      <c r="AK71" s="15">
        <v>22.579514</v>
      </c>
      <c r="AL71" s="15">
        <v>22.71604</v>
      </c>
      <c r="AM71" s="8">
        <v>3.7079999999999999E-3</v>
      </c>
    </row>
    <row r="72" spans="1:39" ht="15" customHeight="1" x14ac:dyDescent="0.25">
      <c r="A72" s="7" t="s">
        <v>1047</v>
      </c>
      <c r="B72" s="9" t="s">
        <v>1015</v>
      </c>
      <c r="C72" s="15">
        <v>62.048018999999996</v>
      </c>
      <c r="D72" s="15">
        <v>64.225600999999997</v>
      </c>
      <c r="E72" s="15">
        <v>61.428874999999998</v>
      </c>
      <c r="F72" s="15">
        <v>62.368510999999998</v>
      </c>
      <c r="G72" s="15">
        <v>60.572468000000001</v>
      </c>
      <c r="H72" s="15">
        <v>61.492378000000002</v>
      </c>
      <c r="I72" s="15">
        <v>61.401947</v>
      </c>
      <c r="J72" s="15">
        <v>61.585152000000001</v>
      </c>
      <c r="K72" s="15">
        <v>61.993141000000001</v>
      </c>
      <c r="L72" s="15">
        <v>61.904949000000002</v>
      </c>
      <c r="M72" s="15">
        <v>62.233192000000003</v>
      </c>
      <c r="N72" s="15">
        <v>61.849570999999997</v>
      </c>
      <c r="O72" s="15">
        <v>61.996597000000001</v>
      </c>
      <c r="P72" s="15">
        <v>62.087189000000002</v>
      </c>
      <c r="Q72" s="15">
        <v>61.909526999999997</v>
      </c>
      <c r="R72" s="15">
        <v>61.815483</v>
      </c>
      <c r="S72" s="15">
        <v>61.823005999999999</v>
      </c>
      <c r="T72" s="15">
        <v>61.809306999999997</v>
      </c>
      <c r="U72" s="15">
        <v>62.064301</v>
      </c>
      <c r="V72" s="15">
        <v>61.873466000000001</v>
      </c>
      <c r="W72" s="15">
        <v>61.948115999999999</v>
      </c>
      <c r="X72" s="15">
        <v>61.719757000000001</v>
      </c>
      <c r="Y72" s="15">
        <v>62.002459999999999</v>
      </c>
      <c r="Z72" s="15">
        <v>61.957644999999999</v>
      </c>
      <c r="AA72" s="15">
        <v>61.827862000000003</v>
      </c>
      <c r="AB72" s="15">
        <v>61.925781000000001</v>
      </c>
      <c r="AC72" s="15">
        <v>61.953491</v>
      </c>
      <c r="AD72" s="15">
        <v>62.001766000000003</v>
      </c>
      <c r="AE72" s="15">
        <v>61.983364000000002</v>
      </c>
      <c r="AF72" s="15">
        <v>61.976452000000002</v>
      </c>
      <c r="AG72" s="15">
        <v>61.974926000000004</v>
      </c>
      <c r="AH72" s="15">
        <v>61.969203999999998</v>
      </c>
      <c r="AI72" s="15">
        <v>61.954856999999997</v>
      </c>
      <c r="AJ72" s="15">
        <v>62.080044000000001</v>
      </c>
      <c r="AK72" s="15">
        <v>61.972366000000001</v>
      </c>
      <c r="AL72" s="15">
        <v>61.851357</v>
      </c>
      <c r="AM72" s="8">
        <v>-1.1069999999999999E-3</v>
      </c>
    </row>
    <row r="73" spans="1:39" ht="15" customHeight="1" x14ac:dyDescent="0.25">
      <c r="A73" s="7" t="s">
        <v>1046</v>
      </c>
      <c r="B73" s="9" t="s">
        <v>1013</v>
      </c>
      <c r="C73" s="15">
        <v>9.3622440000000005</v>
      </c>
      <c r="D73" s="15">
        <v>10.407149</v>
      </c>
      <c r="E73" s="15">
        <v>9.0590089999999996</v>
      </c>
      <c r="F73" s="15">
        <v>9.5276530000000008</v>
      </c>
      <c r="G73" s="15">
        <v>8.7301210000000005</v>
      </c>
      <c r="H73" s="15">
        <v>8.9847769999999993</v>
      </c>
      <c r="I73" s="15">
        <v>8.9974369999999997</v>
      </c>
      <c r="J73" s="15">
        <v>9.0126910000000002</v>
      </c>
      <c r="K73" s="15">
        <v>9.2644070000000003</v>
      </c>
      <c r="L73" s="15">
        <v>9.3130679999999995</v>
      </c>
      <c r="M73" s="15">
        <v>9.1469919999999991</v>
      </c>
      <c r="N73" s="15">
        <v>9.3019079999999992</v>
      </c>
      <c r="O73" s="15">
        <v>9.3680810000000001</v>
      </c>
      <c r="P73" s="15">
        <v>9.4192669999999996</v>
      </c>
      <c r="Q73" s="15">
        <v>9.3328319999999998</v>
      </c>
      <c r="R73" s="15">
        <v>9.2829060000000005</v>
      </c>
      <c r="S73" s="15">
        <v>9.285717</v>
      </c>
      <c r="T73" s="15">
        <v>9.282019</v>
      </c>
      <c r="U73" s="15">
        <v>9.4032309999999999</v>
      </c>
      <c r="V73" s="15">
        <v>9.3172280000000001</v>
      </c>
      <c r="W73" s="15">
        <v>9.3519140000000007</v>
      </c>
      <c r="X73" s="15">
        <v>9.2479239999999994</v>
      </c>
      <c r="Y73" s="15">
        <v>9.3770910000000001</v>
      </c>
      <c r="Z73" s="15">
        <v>9.3590400000000002</v>
      </c>
      <c r="AA73" s="15">
        <v>9.2961329999999993</v>
      </c>
      <c r="AB73" s="15">
        <v>9.3394779999999997</v>
      </c>
      <c r="AC73" s="15">
        <v>9.351191</v>
      </c>
      <c r="AD73" s="15">
        <v>9.3746530000000003</v>
      </c>
      <c r="AE73" s="15">
        <v>9.3663129999999999</v>
      </c>
      <c r="AF73" s="15">
        <v>9.3629309999999997</v>
      </c>
      <c r="AG73" s="15">
        <v>9.362031</v>
      </c>
      <c r="AH73" s="15">
        <v>9.3584420000000001</v>
      </c>
      <c r="AI73" s="15">
        <v>9.3488089999999993</v>
      </c>
      <c r="AJ73" s="15">
        <v>9.4043510000000001</v>
      </c>
      <c r="AK73" s="15">
        <v>9.3553800000000003</v>
      </c>
      <c r="AL73" s="15">
        <v>9.2989280000000001</v>
      </c>
      <c r="AM73" s="8">
        <v>-3.3059999999999999E-3</v>
      </c>
    </row>
    <row r="74" spans="1:39" ht="15" customHeight="1" x14ac:dyDescent="0.25">
      <c r="A74" s="7" t="s">
        <v>1045</v>
      </c>
      <c r="B74" s="9" t="s">
        <v>1011</v>
      </c>
      <c r="C74" s="15">
        <v>0.91757</v>
      </c>
      <c r="D74" s="15">
        <v>0.91040100000000002</v>
      </c>
      <c r="E74" s="15">
        <v>0.91823100000000002</v>
      </c>
      <c r="F74" s="15">
        <v>0.92130199999999995</v>
      </c>
      <c r="G74" s="15">
        <v>0.92507799999999996</v>
      </c>
      <c r="H74" s="15">
        <v>0.91983800000000004</v>
      </c>
      <c r="I74" s="15">
        <v>0.92463300000000004</v>
      </c>
      <c r="J74" s="15">
        <v>0.92017899999999997</v>
      </c>
      <c r="K74" s="15">
        <v>0.92271000000000003</v>
      </c>
      <c r="L74" s="15">
        <v>0.91632199999999997</v>
      </c>
      <c r="M74" s="15">
        <v>0.91673899999999997</v>
      </c>
      <c r="N74" s="15">
        <v>0.91737900000000006</v>
      </c>
      <c r="O74" s="15">
        <v>0.91743200000000003</v>
      </c>
      <c r="P74" s="15">
        <v>0.91776999999999997</v>
      </c>
      <c r="Q74" s="15">
        <v>0.91756499999999996</v>
      </c>
      <c r="R74" s="15">
        <v>0.91742500000000005</v>
      </c>
      <c r="S74" s="15">
        <v>0.91745699999999997</v>
      </c>
      <c r="T74" s="15">
        <v>0.91746700000000003</v>
      </c>
      <c r="U74" s="15">
        <v>0.917771</v>
      </c>
      <c r="V74" s="15">
        <v>0.91759100000000005</v>
      </c>
      <c r="W74" s="15">
        <v>0.91770399999999996</v>
      </c>
      <c r="X74" s="15">
        <v>0.91742299999999999</v>
      </c>
      <c r="Y74" s="15">
        <v>0.91776100000000005</v>
      </c>
      <c r="Z74" s="15">
        <v>0.91771999999999998</v>
      </c>
      <c r="AA74" s="15">
        <v>0.917578</v>
      </c>
      <c r="AB74" s="15">
        <v>0.91765200000000002</v>
      </c>
      <c r="AC74" s="15">
        <v>0.91770099999999999</v>
      </c>
      <c r="AD74" s="15">
        <v>0.91775499999999999</v>
      </c>
      <c r="AE74" s="15">
        <v>0.91773499999999997</v>
      </c>
      <c r="AF74" s="15">
        <v>0.91769999999999996</v>
      </c>
      <c r="AG74" s="15">
        <v>0.917713</v>
      </c>
      <c r="AH74" s="15">
        <v>0.91769299999999998</v>
      </c>
      <c r="AI74" s="15">
        <v>0.91764299999999999</v>
      </c>
      <c r="AJ74" s="15">
        <v>0.91776500000000005</v>
      </c>
      <c r="AK74" s="15">
        <v>0.917659</v>
      </c>
      <c r="AL74" s="15">
        <v>0.91752199999999995</v>
      </c>
      <c r="AM74" s="8">
        <v>2.2900000000000001E-4</v>
      </c>
    </row>
    <row r="76" spans="1:39" ht="15" customHeight="1" x14ac:dyDescent="0.2">
      <c r="B76" s="6" t="s">
        <v>990</v>
      </c>
    </row>
    <row r="77" spans="1:39" ht="15" customHeight="1" x14ac:dyDescent="0.25">
      <c r="A77" s="7" t="s">
        <v>1044</v>
      </c>
      <c r="B77" s="9" t="s">
        <v>1007</v>
      </c>
      <c r="C77" s="15">
        <v>4.8057420000000004</v>
      </c>
      <c r="D77" s="15">
        <v>5.1602459999999999</v>
      </c>
      <c r="E77" s="15">
        <v>4.6625329999999998</v>
      </c>
      <c r="F77" s="15">
        <v>4.8063900000000004</v>
      </c>
      <c r="G77" s="15">
        <v>4.4986090000000001</v>
      </c>
      <c r="H77" s="15">
        <v>4.6027240000000003</v>
      </c>
      <c r="I77" s="15">
        <v>4.616403</v>
      </c>
      <c r="J77" s="15">
        <v>4.6769990000000004</v>
      </c>
      <c r="K77" s="15">
        <v>4.7352350000000003</v>
      </c>
      <c r="L77" s="15">
        <v>4.6962849999999996</v>
      </c>
      <c r="M77" s="15">
        <v>4.728434</v>
      </c>
      <c r="N77" s="15">
        <v>4.7701320000000003</v>
      </c>
      <c r="O77" s="15">
        <v>4.7950799999999996</v>
      </c>
      <c r="P77" s="15">
        <v>4.812341</v>
      </c>
      <c r="Q77" s="15">
        <v>4.7798629999999998</v>
      </c>
      <c r="R77" s="15">
        <v>4.763541</v>
      </c>
      <c r="S77" s="15">
        <v>4.765263</v>
      </c>
      <c r="T77" s="15">
        <v>4.7625599999999997</v>
      </c>
      <c r="U77" s="15">
        <v>4.8072780000000002</v>
      </c>
      <c r="V77" s="15">
        <v>4.7740499999999999</v>
      </c>
      <c r="W77" s="15">
        <v>4.7869989999999998</v>
      </c>
      <c r="X77" s="15">
        <v>4.7470249999999998</v>
      </c>
      <c r="Y77" s="15">
        <v>4.7965770000000001</v>
      </c>
      <c r="Z77" s="15">
        <v>4.7891380000000003</v>
      </c>
      <c r="AA77" s="15">
        <v>4.7653129999999999</v>
      </c>
      <c r="AB77" s="15">
        <v>4.7840619999999996</v>
      </c>
      <c r="AC77" s="15">
        <v>4.7878639999999999</v>
      </c>
      <c r="AD77" s="15">
        <v>4.7967659999999999</v>
      </c>
      <c r="AE77" s="15">
        <v>4.7935889999999999</v>
      </c>
      <c r="AF77" s="15">
        <v>4.7933320000000004</v>
      </c>
      <c r="AG77" s="15">
        <v>4.7925880000000003</v>
      </c>
      <c r="AH77" s="15">
        <v>4.7916100000000004</v>
      </c>
      <c r="AI77" s="15">
        <v>4.7896619999999999</v>
      </c>
      <c r="AJ77" s="15">
        <v>4.8117869999999998</v>
      </c>
      <c r="AK77" s="15">
        <v>4.792516</v>
      </c>
      <c r="AL77" s="15">
        <v>4.7708560000000002</v>
      </c>
      <c r="AM77" s="8">
        <v>-2.3050000000000002E-3</v>
      </c>
    </row>
    <row r="78" spans="1:39" ht="15" customHeight="1" x14ac:dyDescent="0.25">
      <c r="A78" s="7" t="s">
        <v>1043</v>
      </c>
      <c r="B78" s="9" t="s">
        <v>1005</v>
      </c>
      <c r="C78" s="15">
        <v>22.435198</v>
      </c>
      <c r="D78" s="15">
        <v>22.191963000000001</v>
      </c>
      <c r="E78" s="15">
        <v>22.339894999999999</v>
      </c>
      <c r="F78" s="15">
        <v>22.270966999999999</v>
      </c>
      <c r="G78" s="15">
        <v>22.370443000000002</v>
      </c>
      <c r="H78" s="15">
        <v>22.294321</v>
      </c>
      <c r="I78" s="15">
        <v>22.248232000000002</v>
      </c>
      <c r="J78" s="15">
        <v>22.313576000000001</v>
      </c>
      <c r="K78" s="15">
        <v>22.335798</v>
      </c>
      <c r="L78" s="15">
        <v>22.277121000000001</v>
      </c>
      <c r="M78" s="15">
        <v>22.350670000000001</v>
      </c>
      <c r="N78" s="15">
        <v>22.387526000000001</v>
      </c>
      <c r="O78" s="15">
        <v>22.381077000000001</v>
      </c>
      <c r="P78" s="15">
        <v>22.368065000000001</v>
      </c>
      <c r="Q78" s="15">
        <v>22.380966000000001</v>
      </c>
      <c r="R78" s="15">
        <v>22.396553000000001</v>
      </c>
      <c r="S78" s="15">
        <v>22.398524999999999</v>
      </c>
      <c r="T78" s="15">
        <v>22.393325999999998</v>
      </c>
      <c r="U78" s="15">
        <v>22.375319999999999</v>
      </c>
      <c r="V78" s="15">
        <v>22.382035999999999</v>
      </c>
      <c r="W78" s="15">
        <v>22.377397999999999</v>
      </c>
      <c r="X78" s="15">
        <v>22.391007999999999</v>
      </c>
      <c r="Y78" s="15">
        <v>22.377769000000001</v>
      </c>
      <c r="Z78" s="15">
        <v>22.377773000000001</v>
      </c>
      <c r="AA78" s="15">
        <v>22.387616999999999</v>
      </c>
      <c r="AB78" s="15">
        <v>22.388449000000001</v>
      </c>
      <c r="AC78" s="15">
        <v>22.386970999999999</v>
      </c>
      <c r="AD78" s="15">
        <v>22.383140999999998</v>
      </c>
      <c r="AE78" s="15">
        <v>22.383959000000001</v>
      </c>
      <c r="AF78" s="15">
        <v>22.386966999999999</v>
      </c>
      <c r="AG78" s="15">
        <v>22.386137000000002</v>
      </c>
      <c r="AH78" s="15">
        <v>22.388076999999999</v>
      </c>
      <c r="AI78" s="15">
        <v>22.394783</v>
      </c>
      <c r="AJ78" s="15">
        <v>22.391719999999999</v>
      </c>
      <c r="AK78" s="15">
        <v>22.395451999999999</v>
      </c>
      <c r="AL78" s="15">
        <v>22.402350999999999</v>
      </c>
      <c r="AM78" s="8">
        <v>2.7799999999999998E-4</v>
      </c>
    </row>
    <row r="79" spans="1:39" ht="15" customHeight="1" x14ac:dyDescent="0.25">
      <c r="A79" s="7" t="s">
        <v>1042</v>
      </c>
      <c r="B79" s="9" t="s">
        <v>1003</v>
      </c>
      <c r="C79" s="15">
        <v>1.3182860000000001</v>
      </c>
      <c r="D79" s="15">
        <v>1.1546700000000001</v>
      </c>
      <c r="E79" s="15">
        <v>1.3650709999999999</v>
      </c>
      <c r="F79" s="15">
        <v>1.298162</v>
      </c>
      <c r="G79" s="15">
        <v>1.412979</v>
      </c>
      <c r="H79" s="15">
        <v>1.350903</v>
      </c>
      <c r="I79" s="15">
        <v>1.296557</v>
      </c>
      <c r="J79" s="15">
        <v>1.3053589999999999</v>
      </c>
      <c r="K79" s="15">
        <v>1.2838590000000001</v>
      </c>
      <c r="L79" s="15">
        <v>1.2685109999999999</v>
      </c>
      <c r="M79" s="15">
        <v>1.295973</v>
      </c>
      <c r="N79" s="15">
        <v>1.3332040000000001</v>
      </c>
      <c r="O79" s="15">
        <v>1.323601</v>
      </c>
      <c r="P79" s="15">
        <v>1.3181769999999999</v>
      </c>
      <c r="Q79" s="15">
        <v>1.330355</v>
      </c>
      <c r="R79" s="15">
        <v>1.33636</v>
      </c>
      <c r="S79" s="15">
        <v>1.335523</v>
      </c>
      <c r="T79" s="15">
        <v>1.3365720000000001</v>
      </c>
      <c r="U79" s="15">
        <v>1.3191619999999999</v>
      </c>
      <c r="V79" s="15">
        <v>1.332306</v>
      </c>
      <c r="W79" s="15">
        <v>1.327151</v>
      </c>
      <c r="X79" s="15">
        <v>1.342654</v>
      </c>
      <c r="Y79" s="15">
        <v>1.323221</v>
      </c>
      <c r="Z79" s="15">
        <v>1.326376</v>
      </c>
      <c r="AA79" s="15">
        <v>1.335197</v>
      </c>
      <c r="AB79" s="15">
        <v>1.328271</v>
      </c>
      <c r="AC79" s="15">
        <v>1.3263419999999999</v>
      </c>
      <c r="AD79" s="15">
        <v>1.3231630000000001</v>
      </c>
      <c r="AE79" s="15">
        <v>1.3244279999999999</v>
      </c>
      <c r="AF79" s="15">
        <v>1.324829</v>
      </c>
      <c r="AG79" s="15">
        <v>1.324951</v>
      </c>
      <c r="AH79" s="15">
        <v>1.3245039999999999</v>
      </c>
      <c r="AI79" s="15">
        <v>1.325094</v>
      </c>
      <c r="AJ79" s="15">
        <v>1.3164720000000001</v>
      </c>
      <c r="AK79" s="15">
        <v>1.3238380000000001</v>
      </c>
      <c r="AL79" s="15">
        <v>1.3320110000000001</v>
      </c>
      <c r="AM79" s="8">
        <v>4.2110000000000003E-3</v>
      </c>
    </row>
    <row r="80" spans="1:39" ht="15" customHeight="1" x14ac:dyDescent="0.25">
      <c r="A80" s="7" t="s">
        <v>1041</v>
      </c>
      <c r="B80" s="9" t="s">
        <v>1001</v>
      </c>
      <c r="C80" s="15">
        <v>7.3835230000000003</v>
      </c>
      <c r="D80" s="15">
        <v>7.1582480000000004</v>
      </c>
      <c r="E80" s="15">
        <v>7.3124380000000002</v>
      </c>
      <c r="F80" s="15">
        <v>7.2476390000000004</v>
      </c>
      <c r="G80" s="15">
        <v>7.2357459999999998</v>
      </c>
      <c r="H80" s="15">
        <v>7.1329779999999996</v>
      </c>
      <c r="I80" s="15">
        <v>7.0754060000000001</v>
      </c>
      <c r="J80" s="15">
        <v>7.1593489999999997</v>
      </c>
      <c r="K80" s="15">
        <v>7.0964109999999998</v>
      </c>
      <c r="L80" s="15">
        <v>7.0399149999999997</v>
      </c>
      <c r="M80" s="15">
        <v>7.2352369999999997</v>
      </c>
      <c r="N80" s="15">
        <v>7.343458</v>
      </c>
      <c r="O80" s="15">
        <v>7.3509969999999996</v>
      </c>
      <c r="P80" s="15">
        <v>7.3518169999999996</v>
      </c>
      <c r="Q80" s="15">
        <v>7.3605739999999997</v>
      </c>
      <c r="R80" s="15">
        <v>7.3696190000000001</v>
      </c>
      <c r="S80" s="15">
        <v>7.3705080000000001</v>
      </c>
      <c r="T80" s="15">
        <v>7.3688399999999996</v>
      </c>
      <c r="U80" s="15">
        <v>7.3588979999999999</v>
      </c>
      <c r="V80" s="15">
        <v>7.3629360000000004</v>
      </c>
      <c r="W80" s="15">
        <v>7.360144</v>
      </c>
      <c r="X80" s="15">
        <v>7.3669760000000002</v>
      </c>
      <c r="Y80" s="15">
        <v>7.3583949999999998</v>
      </c>
      <c r="Z80" s="15">
        <v>7.3582780000000003</v>
      </c>
      <c r="AA80" s="15">
        <v>7.3632439999999999</v>
      </c>
      <c r="AB80" s="15">
        <v>7.3629540000000002</v>
      </c>
      <c r="AC80" s="15">
        <v>7.3619510000000004</v>
      </c>
      <c r="AD80" s="15">
        <v>7.3606819999999997</v>
      </c>
      <c r="AE80" s="15">
        <v>7.3611659999999999</v>
      </c>
      <c r="AF80" s="15">
        <v>7.362444</v>
      </c>
      <c r="AG80" s="15">
        <v>7.3620840000000003</v>
      </c>
      <c r="AH80" s="15">
        <v>7.3629810000000004</v>
      </c>
      <c r="AI80" s="15">
        <v>7.3662770000000002</v>
      </c>
      <c r="AJ80" s="15">
        <v>7.3641399999999999</v>
      </c>
      <c r="AK80" s="15">
        <v>7.3664930000000002</v>
      </c>
      <c r="AL80" s="15">
        <v>7.3702389999999998</v>
      </c>
      <c r="AM80" s="8">
        <v>8.5899999999999995E-4</v>
      </c>
    </row>
    <row r="81" spans="1:39" ht="15" customHeight="1" x14ac:dyDescent="0.25">
      <c r="A81" s="7" t="s">
        <v>1040</v>
      </c>
      <c r="B81" s="9" t="s">
        <v>999</v>
      </c>
      <c r="C81" s="15">
        <v>22.740227000000001</v>
      </c>
      <c r="D81" s="15">
        <v>23.124872</v>
      </c>
      <c r="E81" s="15">
        <v>22.752908999999999</v>
      </c>
      <c r="F81" s="15">
        <v>22.866050999999999</v>
      </c>
      <c r="G81" s="15">
        <v>22.718149</v>
      </c>
      <c r="H81" s="15">
        <v>22.814755999999999</v>
      </c>
      <c r="I81" s="15">
        <v>22.849155</v>
      </c>
      <c r="J81" s="15">
        <v>22.789379</v>
      </c>
      <c r="K81" s="15">
        <v>22.868556999999999</v>
      </c>
      <c r="L81" s="15">
        <v>22.904249</v>
      </c>
      <c r="M81" s="15">
        <v>22.803457000000002</v>
      </c>
      <c r="N81" s="15">
        <v>22.771806999999999</v>
      </c>
      <c r="O81" s="15">
        <v>22.774726999999999</v>
      </c>
      <c r="P81" s="15">
        <v>22.788201999999998</v>
      </c>
      <c r="Q81" s="15">
        <v>22.766967999999999</v>
      </c>
      <c r="R81" s="15">
        <v>22.750302999999999</v>
      </c>
      <c r="S81" s="15">
        <v>22.749179999999999</v>
      </c>
      <c r="T81" s="15">
        <v>22.75066</v>
      </c>
      <c r="U81" s="15">
        <v>22.779385000000001</v>
      </c>
      <c r="V81" s="15">
        <v>22.763356999999999</v>
      </c>
      <c r="W81" s="15">
        <v>22.771270999999999</v>
      </c>
      <c r="X81" s="15">
        <v>22.749096000000002</v>
      </c>
      <c r="Y81" s="15">
        <v>22.775632999999999</v>
      </c>
      <c r="Z81" s="15">
        <v>22.773294</v>
      </c>
      <c r="AA81" s="15">
        <v>22.758424999999999</v>
      </c>
      <c r="AB81" s="15">
        <v>22.764631000000001</v>
      </c>
      <c r="AC81" s="15">
        <v>22.766871999999999</v>
      </c>
      <c r="AD81" s="15">
        <v>22.772418999999999</v>
      </c>
      <c r="AE81" s="15">
        <v>22.770758000000001</v>
      </c>
      <c r="AF81" s="15">
        <v>22.768930000000001</v>
      </c>
      <c r="AG81" s="15">
        <v>22.769112</v>
      </c>
      <c r="AH81" s="15">
        <v>22.767752000000002</v>
      </c>
      <c r="AI81" s="15">
        <v>22.762616999999999</v>
      </c>
      <c r="AJ81" s="15">
        <v>22.772226</v>
      </c>
      <c r="AK81" s="15">
        <v>22.763012</v>
      </c>
      <c r="AL81" s="15">
        <v>22.750889000000001</v>
      </c>
      <c r="AM81" s="8">
        <v>-4.7899999999999999E-4</v>
      </c>
    </row>
    <row r="82" spans="1:39" ht="15" customHeight="1" x14ac:dyDescent="0.25">
      <c r="A82" s="7" t="s">
        <v>1039</v>
      </c>
      <c r="B82" s="9" t="s">
        <v>997</v>
      </c>
      <c r="C82" s="15">
        <v>41.317019999999999</v>
      </c>
      <c r="D82" s="15">
        <v>41.209999000000003</v>
      </c>
      <c r="E82" s="15">
        <v>41.567141999999997</v>
      </c>
      <c r="F82" s="15">
        <v>41.510779999999997</v>
      </c>
      <c r="G82" s="15">
        <v>41.76408</v>
      </c>
      <c r="H82" s="15">
        <v>41.804321000000002</v>
      </c>
      <c r="I82" s="15">
        <v>41.914237999999997</v>
      </c>
      <c r="J82" s="15">
        <v>41.755352000000002</v>
      </c>
      <c r="K82" s="15">
        <v>41.680134000000002</v>
      </c>
      <c r="L82" s="15">
        <v>41.813915000000001</v>
      </c>
      <c r="M82" s="15">
        <v>41.586227000000001</v>
      </c>
      <c r="N82" s="15">
        <v>41.393883000000002</v>
      </c>
      <c r="O82" s="15">
        <v>41.374516</v>
      </c>
      <c r="P82" s="15">
        <v>41.361401000000001</v>
      </c>
      <c r="Q82" s="15">
        <v>41.381275000000002</v>
      </c>
      <c r="R82" s="15">
        <v>41.383614000000001</v>
      </c>
      <c r="S82" s="15">
        <v>41.381000999999998</v>
      </c>
      <c r="T82" s="15">
        <v>41.388041999999999</v>
      </c>
      <c r="U82" s="15">
        <v>41.359954999999999</v>
      </c>
      <c r="V82" s="15">
        <v>41.385314999999999</v>
      </c>
      <c r="W82" s="15">
        <v>41.377032999999997</v>
      </c>
      <c r="X82" s="15">
        <v>41.403252000000002</v>
      </c>
      <c r="Y82" s="15">
        <v>41.368408000000002</v>
      </c>
      <c r="Z82" s="15">
        <v>41.375137000000002</v>
      </c>
      <c r="AA82" s="15">
        <v>41.390205000000002</v>
      </c>
      <c r="AB82" s="15">
        <v>41.371634999999998</v>
      </c>
      <c r="AC82" s="15">
        <v>41.369995000000003</v>
      </c>
      <c r="AD82" s="15">
        <v>41.363818999999999</v>
      </c>
      <c r="AE82" s="15">
        <v>41.366092999999999</v>
      </c>
      <c r="AF82" s="15">
        <v>41.363495</v>
      </c>
      <c r="AG82" s="15">
        <v>41.365127999999999</v>
      </c>
      <c r="AH82" s="15">
        <v>41.365067000000003</v>
      </c>
      <c r="AI82" s="15">
        <v>41.361564999999999</v>
      </c>
      <c r="AJ82" s="15">
        <v>41.343654999999998</v>
      </c>
      <c r="AK82" s="15">
        <v>41.358680999999997</v>
      </c>
      <c r="AL82" s="15">
        <v>41.373649999999998</v>
      </c>
      <c r="AM82" s="8">
        <v>1.17E-4</v>
      </c>
    </row>
    <row r="84" spans="1:39" ht="15" customHeight="1" x14ac:dyDescent="0.2">
      <c r="B84" s="6" t="s">
        <v>1038</v>
      </c>
    </row>
    <row r="85" spans="1:39" ht="15" customHeight="1" x14ac:dyDescent="0.2">
      <c r="B85" s="6" t="s">
        <v>992</v>
      </c>
    </row>
    <row r="86" spans="1:39" ht="15" customHeight="1" x14ac:dyDescent="0.25">
      <c r="A86" s="7" t="s">
        <v>1037</v>
      </c>
      <c r="B86" s="9" t="s">
        <v>1021</v>
      </c>
      <c r="C86" s="34">
        <v>188.037781</v>
      </c>
      <c r="D86" s="34">
        <v>185.13429300000001</v>
      </c>
      <c r="E86" s="34">
        <v>183.474716</v>
      </c>
      <c r="F86" s="34">
        <v>181.46447800000001</v>
      </c>
      <c r="G86" s="34">
        <v>176.89475999999999</v>
      </c>
      <c r="H86" s="34">
        <v>169.58313000000001</v>
      </c>
      <c r="I86" s="34">
        <v>161.546707</v>
      </c>
      <c r="J86" s="34">
        <v>156.25262499999999</v>
      </c>
      <c r="K86" s="34">
        <v>152.838852</v>
      </c>
      <c r="L86" s="34">
        <v>151.293396</v>
      </c>
      <c r="M86" s="34">
        <v>148.01925700000001</v>
      </c>
      <c r="N86" s="34">
        <v>147.32472200000001</v>
      </c>
      <c r="O86" s="34">
        <v>146.684662</v>
      </c>
      <c r="P86" s="34">
        <v>146.228058</v>
      </c>
      <c r="Q86" s="34">
        <v>145.671738</v>
      </c>
      <c r="R86" s="34">
        <v>145.01774599999999</v>
      </c>
      <c r="S86" s="34">
        <v>144.812759</v>
      </c>
      <c r="T86" s="34">
        <v>144.94314600000001</v>
      </c>
      <c r="U86" s="34">
        <v>145.373062</v>
      </c>
      <c r="V86" s="34">
        <v>145.750854</v>
      </c>
      <c r="W86" s="34">
        <v>146.16781599999999</v>
      </c>
      <c r="X86" s="34">
        <v>146.49122600000001</v>
      </c>
      <c r="Y86" s="34">
        <v>146.92781099999999</v>
      </c>
      <c r="Z86" s="34">
        <v>147.373367</v>
      </c>
      <c r="AA86" s="34">
        <v>147.73165900000001</v>
      </c>
      <c r="AB86" s="34">
        <v>148.100571</v>
      </c>
      <c r="AC86" s="34">
        <v>148.472702</v>
      </c>
      <c r="AD86" s="34">
        <v>148.87773100000001</v>
      </c>
      <c r="AE86" s="34">
        <v>149.27638200000001</v>
      </c>
      <c r="AF86" s="34">
        <v>149.66308599999999</v>
      </c>
      <c r="AG86" s="34">
        <v>150.049927</v>
      </c>
      <c r="AH86" s="34">
        <v>150.42134100000001</v>
      </c>
      <c r="AI86" s="34">
        <v>150.744034</v>
      </c>
      <c r="AJ86" s="34">
        <v>151.088379</v>
      </c>
      <c r="AK86" s="34">
        <v>151.40188599999999</v>
      </c>
      <c r="AL86" s="34">
        <v>151.659424</v>
      </c>
      <c r="AM86" s="8">
        <v>-5.849E-3</v>
      </c>
    </row>
    <row r="87" spans="1:39" ht="15" customHeight="1" x14ac:dyDescent="0.25">
      <c r="A87" s="7" t="s">
        <v>1036</v>
      </c>
      <c r="B87" s="9" t="s">
        <v>1019</v>
      </c>
      <c r="C87" s="34">
        <v>219.189346</v>
      </c>
      <c r="D87" s="34">
        <v>216.87106299999999</v>
      </c>
      <c r="E87" s="34">
        <v>217.24627699999999</v>
      </c>
      <c r="F87" s="34">
        <v>218.40777600000001</v>
      </c>
      <c r="G87" s="34">
        <v>212.89781199999999</v>
      </c>
      <c r="H87" s="34">
        <v>210.056442</v>
      </c>
      <c r="I87" s="34">
        <v>204.894058</v>
      </c>
      <c r="J87" s="34">
        <v>196.68391399999999</v>
      </c>
      <c r="K87" s="34">
        <v>186.20869400000001</v>
      </c>
      <c r="L87" s="34">
        <v>181.611435</v>
      </c>
      <c r="M87" s="34">
        <v>174.85391200000001</v>
      </c>
      <c r="N87" s="34">
        <v>173.567825</v>
      </c>
      <c r="O87" s="34">
        <v>174.869156</v>
      </c>
      <c r="P87" s="34">
        <v>176.502319</v>
      </c>
      <c r="Q87" s="34">
        <v>177.73554999999999</v>
      </c>
      <c r="R87" s="34">
        <v>178.58364900000001</v>
      </c>
      <c r="S87" s="34">
        <v>179.37271100000001</v>
      </c>
      <c r="T87" s="34">
        <v>180.26530500000001</v>
      </c>
      <c r="U87" s="34">
        <v>181.67021199999999</v>
      </c>
      <c r="V87" s="34">
        <v>182.91537500000001</v>
      </c>
      <c r="W87" s="34">
        <v>184.29628</v>
      </c>
      <c r="X87" s="34">
        <v>185.375595</v>
      </c>
      <c r="Y87" s="34">
        <v>186.82489000000001</v>
      </c>
      <c r="Z87" s="34">
        <v>188.303955</v>
      </c>
      <c r="AA87" s="34">
        <v>189.51530500000001</v>
      </c>
      <c r="AB87" s="34">
        <v>190.752487</v>
      </c>
      <c r="AC87" s="34">
        <v>192.01709</v>
      </c>
      <c r="AD87" s="34">
        <v>193.396683</v>
      </c>
      <c r="AE87" s="34">
        <v>194.76243600000001</v>
      </c>
      <c r="AF87" s="34">
        <v>196.086533</v>
      </c>
      <c r="AG87" s="34">
        <v>197.424026</v>
      </c>
      <c r="AH87" s="34">
        <v>198.71788000000001</v>
      </c>
      <c r="AI87" s="34">
        <v>199.84750399999999</v>
      </c>
      <c r="AJ87" s="34">
        <v>201.058289</v>
      </c>
      <c r="AK87" s="34">
        <v>202.16812100000001</v>
      </c>
      <c r="AL87" s="34">
        <v>203.090912</v>
      </c>
      <c r="AM87" s="8">
        <v>-1.9289999999999999E-3</v>
      </c>
    </row>
    <row r="88" spans="1:39" ht="15" customHeight="1" x14ac:dyDescent="0.25">
      <c r="A88" s="7" t="s">
        <v>1035</v>
      </c>
      <c r="B88" s="9" t="s">
        <v>1017</v>
      </c>
      <c r="C88" s="34">
        <v>174.51812699999999</v>
      </c>
      <c r="D88" s="34">
        <v>175.10931400000001</v>
      </c>
      <c r="E88" s="34">
        <v>174.74101300000001</v>
      </c>
      <c r="F88" s="34">
        <v>176.329407</v>
      </c>
      <c r="G88" s="34">
        <v>174.59648100000001</v>
      </c>
      <c r="H88" s="34">
        <v>170.636078</v>
      </c>
      <c r="I88" s="34">
        <v>169.85754399999999</v>
      </c>
      <c r="J88" s="34">
        <v>166.34625199999999</v>
      </c>
      <c r="K88" s="34">
        <v>162.01591500000001</v>
      </c>
      <c r="L88" s="34">
        <v>160.61451700000001</v>
      </c>
      <c r="M88" s="34">
        <v>157.75563</v>
      </c>
      <c r="N88" s="34">
        <v>157.754852</v>
      </c>
      <c r="O88" s="34">
        <v>158.014938</v>
      </c>
      <c r="P88" s="34">
        <v>158.615555</v>
      </c>
      <c r="Q88" s="34">
        <v>158.84092699999999</v>
      </c>
      <c r="R88" s="34">
        <v>158.731888</v>
      </c>
      <c r="S88" s="34">
        <v>159.50367700000001</v>
      </c>
      <c r="T88" s="34">
        <v>160.369339</v>
      </c>
      <c r="U88" s="34">
        <v>161.73957799999999</v>
      </c>
      <c r="V88" s="34">
        <v>162.956467</v>
      </c>
      <c r="W88" s="34">
        <v>164.30908199999999</v>
      </c>
      <c r="X88" s="34">
        <v>165.36788899999999</v>
      </c>
      <c r="Y88" s="34">
        <v>166.792618</v>
      </c>
      <c r="Z88" s="34">
        <v>168.24939000000001</v>
      </c>
      <c r="AA88" s="34">
        <v>169.440079</v>
      </c>
      <c r="AB88" s="34">
        <v>170.66068999999999</v>
      </c>
      <c r="AC88" s="34">
        <v>171.90876800000001</v>
      </c>
      <c r="AD88" s="34">
        <v>173.27351400000001</v>
      </c>
      <c r="AE88" s="34">
        <v>174.62657200000001</v>
      </c>
      <c r="AF88" s="34">
        <v>175.941147</v>
      </c>
      <c r="AG88" s="34">
        <v>177.26960800000001</v>
      </c>
      <c r="AH88" s="34">
        <v>178.556152</v>
      </c>
      <c r="AI88" s="34">
        <v>179.680984</v>
      </c>
      <c r="AJ88" s="34">
        <v>180.88789399999999</v>
      </c>
      <c r="AK88" s="34">
        <v>181.99508700000001</v>
      </c>
      <c r="AL88" s="34">
        <v>182.91604599999999</v>
      </c>
      <c r="AM88" s="8">
        <v>1.284E-3</v>
      </c>
    </row>
    <row r="89" spans="1:39" ht="15" customHeight="1" x14ac:dyDescent="0.25">
      <c r="A89" s="7" t="s">
        <v>1034</v>
      </c>
      <c r="B89" s="9" t="s">
        <v>1015</v>
      </c>
      <c r="C89" s="34">
        <v>186.68926999999999</v>
      </c>
      <c r="D89" s="34">
        <v>189.46227999999999</v>
      </c>
      <c r="E89" s="34">
        <v>189.270386</v>
      </c>
      <c r="F89" s="34">
        <v>190.564133</v>
      </c>
      <c r="G89" s="34">
        <v>187.724289</v>
      </c>
      <c r="H89" s="34">
        <v>184.26602199999999</v>
      </c>
      <c r="I89" s="34">
        <v>182.207458</v>
      </c>
      <c r="J89" s="34">
        <v>177.407501</v>
      </c>
      <c r="K89" s="34">
        <v>173.69841</v>
      </c>
      <c r="L89" s="34">
        <v>173.31497200000001</v>
      </c>
      <c r="M89" s="34">
        <v>164.921356</v>
      </c>
      <c r="N89" s="34">
        <v>164.502197</v>
      </c>
      <c r="O89" s="34">
        <v>165.72197</v>
      </c>
      <c r="P89" s="34">
        <v>167.264465</v>
      </c>
      <c r="Q89" s="34">
        <v>168.436508</v>
      </c>
      <c r="R89" s="34">
        <v>169.263611</v>
      </c>
      <c r="S89" s="34">
        <v>170.02981600000001</v>
      </c>
      <c r="T89" s="34">
        <v>170.88857999999999</v>
      </c>
      <c r="U89" s="34">
        <v>172.24632299999999</v>
      </c>
      <c r="V89" s="34">
        <v>173.45098899999999</v>
      </c>
      <c r="W89" s="34">
        <v>174.788803</v>
      </c>
      <c r="X89" s="34">
        <v>175.835114</v>
      </c>
      <c r="Y89" s="34">
        <v>177.24172999999999</v>
      </c>
      <c r="Z89" s="34">
        <v>178.678528</v>
      </c>
      <c r="AA89" s="34">
        <v>179.85211200000001</v>
      </c>
      <c r="AB89" s="34">
        <v>181.053314</v>
      </c>
      <c r="AC89" s="34">
        <v>182.28028900000001</v>
      </c>
      <c r="AD89" s="34">
        <v>183.621094</v>
      </c>
      <c r="AE89" s="34">
        <v>184.94932600000001</v>
      </c>
      <c r="AF89" s="34">
        <v>186.23899800000001</v>
      </c>
      <c r="AG89" s="34">
        <v>187.54087799999999</v>
      </c>
      <c r="AH89" s="34">
        <v>188.80072000000001</v>
      </c>
      <c r="AI89" s="34">
        <v>189.901398</v>
      </c>
      <c r="AJ89" s="34">
        <v>191.08166499999999</v>
      </c>
      <c r="AK89" s="34">
        <v>192.163544</v>
      </c>
      <c r="AL89" s="34">
        <v>193.06269800000001</v>
      </c>
      <c r="AM89" s="8">
        <v>5.5400000000000002E-4</v>
      </c>
    </row>
    <row r="90" spans="1:39" ht="15" customHeight="1" x14ac:dyDescent="0.25">
      <c r="A90" s="7" t="s">
        <v>1033</v>
      </c>
      <c r="B90" s="9" t="s">
        <v>1013</v>
      </c>
      <c r="C90" s="34">
        <v>288.90652499999999</v>
      </c>
      <c r="D90" s="34">
        <v>290.43673699999999</v>
      </c>
      <c r="E90" s="34">
        <v>290.09509300000002</v>
      </c>
      <c r="F90" s="34">
        <v>290.41867100000002</v>
      </c>
      <c r="G90" s="34">
        <v>285.34509300000002</v>
      </c>
      <c r="H90" s="34">
        <v>281.02209499999998</v>
      </c>
      <c r="I90" s="34">
        <v>273.81039399999997</v>
      </c>
      <c r="J90" s="34">
        <v>266.32852200000002</v>
      </c>
      <c r="K90" s="34">
        <v>256.57281499999999</v>
      </c>
      <c r="L90" s="34">
        <v>253.139771</v>
      </c>
      <c r="M90" s="34">
        <v>242.13227800000001</v>
      </c>
      <c r="N90" s="34">
        <v>238.96267700000001</v>
      </c>
      <c r="O90" s="34">
        <v>240.59364299999999</v>
      </c>
      <c r="P90" s="34">
        <v>242.61897300000001</v>
      </c>
      <c r="Q90" s="34">
        <v>244.11738600000001</v>
      </c>
      <c r="R90" s="34">
        <v>245.15115399999999</v>
      </c>
      <c r="S90" s="34">
        <v>246.11239599999999</v>
      </c>
      <c r="T90" s="34">
        <v>247.18704199999999</v>
      </c>
      <c r="U90" s="34">
        <v>248.878052</v>
      </c>
      <c r="V90" s="34">
        <v>250.375122</v>
      </c>
      <c r="W90" s="34">
        <v>252.03375199999999</v>
      </c>
      <c r="X90" s="34">
        <v>253.327988</v>
      </c>
      <c r="Y90" s="34">
        <v>255.06359900000001</v>
      </c>
      <c r="Z90" s="34">
        <v>256.83175699999998</v>
      </c>
      <c r="AA90" s="34">
        <v>258.27829000000003</v>
      </c>
      <c r="AB90" s="34">
        <v>259.75268599999998</v>
      </c>
      <c r="AC90" s="34">
        <v>261.25878899999998</v>
      </c>
      <c r="AD90" s="34">
        <v>262.89950599999997</v>
      </c>
      <c r="AE90" s="34">
        <v>264.52185100000003</v>
      </c>
      <c r="AF90" s="34">
        <v>266.09106400000002</v>
      </c>
      <c r="AG90" s="34">
        <v>267.67495700000001</v>
      </c>
      <c r="AH90" s="34">
        <v>269.20489500000002</v>
      </c>
      <c r="AI90" s="34">
        <v>270.53662100000003</v>
      </c>
      <c r="AJ90" s="34">
        <v>271.96386699999999</v>
      </c>
      <c r="AK90" s="34">
        <v>273.27053799999999</v>
      </c>
      <c r="AL90" s="34">
        <v>274.35589599999997</v>
      </c>
      <c r="AM90" s="8">
        <v>-1.6739999999999999E-3</v>
      </c>
    </row>
    <row r="91" spans="1:39" ht="15" customHeight="1" x14ac:dyDescent="0.25">
      <c r="A91" s="7" t="s">
        <v>1032</v>
      </c>
      <c r="B91" s="9" t="s">
        <v>1011</v>
      </c>
      <c r="C91" s="34">
        <v>372.51199300000002</v>
      </c>
      <c r="D91" s="34">
        <v>371.76867700000003</v>
      </c>
      <c r="E91" s="34">
        <v>368.739532</v>
      </c>
      <c r="F91" s="34">
        <v>359.95159899999999</v>
      </c>
      <c r="G91" s="34">
        <v>348.63812300000001</v>
      </c>
      <c r="H91" s="34">
        <v>342.83398399999999</v>
      </c>
      <c r="I91" s="34">
        <v>335.879547</v>
      </c>
      <c r="J91" s="34">
        <v>326.68966699999999</v>
      </c>
      <c r="K91" s="34">
        <v>318.62451199999998</v>
      </c>
      <c r="L91" s="34">
        <v>317.57934599999999</v>
      </c>
      <c r="M91" s="34">
        <v>317.41687000000002</v>
      </c>
      <c r="N91" s="34">
        <v>318.63269000000003</v>
      </c>
      <c r="O91" s="34">
        <v>320.13336199999998</v>
      </c>
      <c r="P91" s="34">
        <v>322.02136200000001</v>
      </c>
      <c r="Q91" s="34">
        <v>323.43975799999998</v>
      </c>
      <c r="R91" s="34">
        <v>324.36908</v>
      </c>
      <c r="S91" s="34">
        <v>325.29931599999998</v>
      </c>
      <c r="T91" s="34">
        <v>326.339539</v>
      </c>
      <c r="U91" s="34">
        <v>327.98776199999998</v>
      </c>
      <c r="V91" s="34">
        <v>329.44723499999998</v>
      </c>
      <c r="W91" s="34">
        <v>331.06689499999999</v>
      </c>
      <c r="X91" s="34">
        <v>332.32751500000001</v>
      </c>
      <c r="Y91" s="34">
        <v>334.01769999999999</v>
      </c>
      <c r="Z91" s="34">
        <v>335.73687699999999</v>
      </c>
      <c r="AA91" s="34">
        <v>337.13845800000001</v>
      </c>
      <c r="AB91" s="34">
        <v>338.56646699999999</v>
      </c>
      <c r="AC91" s="34">
        <v>340.02114899999998</v>
      </c>
      <c r="AD91" s="34">
        <v>341.603882</v>
      </c>
      <c r="AE91" s="34">
        <v>343.16601600000001</v>
      </c>
      <c r="AF91" s="34">
        <v>344.67501800000002</v>
      </c>
      <c r="AG91" s="34">
        <v>346.19473299999999</v>
      </c>
      <c r="AH91" s="34">
        <v>347.65869099999998</v>
      </c>
      <c r="AI91" s="34">
        <v>348.93292200000002</v>
      </c>
      <c r="AJ91" s="34">
        <v>350.29565400000001</v>
      </c>
      <c r="AK91" s="34">
        <v>351.54046599999998</v>
      </c>
      <c r="AL91" s="34">
        <v>352.57162499999998</v>
      </c>
      <c r="AM91" s="8">
        <v>-1.5579999999999999E-3</v>
      </c>
    </row>
    <row r="92" spans="1:39" ht="15" customHeight="1" x14ac:dyDescent="0.25">
      <c r="A92" s="7" t="s">
        <v>1031</v>
      </c>
      <c r="B92" s="9" t="s">
        <v>1009</v>
      </c>
      <c r="C92" s="34">
        <v>196.673889</v>
      </c>
      <c r="D92" s="34">
        <v>199.77046200000001</v>
      </c>
      <c r="E92" s="34">
        <v>197.91227699999999</v>
      </c>
      <c r="F92" s="34">
        <v>199.61305200000001</v>
      </c>
      <c r="G92" s="34">
        <v>195.67484999999999</v>
      </c>
      <c r="H92" s="34">
        <v>192.32960499999999</v>
      </c>
      <c r="I92" s="34">
        <v>189.87535099999999</v>
      </c>
      <c r="J92" s="34">
        <v>184.955353</v>
      </c>
      <c r="K92" s="34">
        <v>180.468796</v>
      </c>
      <c r="L92" s="34">
        <v>179.394577</v>
      </c>
      <c r="M92" s="34">
        <v>172.084564</v>
      </c>
      <c r="N92" s="34">
        <v>171.58575400000001</v>
      </c>
      <c r="O92" s="34">
        <v>172.678009</v>
      </c>
      <c r="P92" s="34">
        <v>174.092499</v>
      </c>
      <c r="Q92" s="34">
        <v>174.992661</v>
      </c>
      <c r="R92" s="34">
        <v>175.569794</v>
      </c>
      <c r="S92" s="34">
        <v>176.35398900000001</v>
      </c>
      <c r="T92" s="34">
        <v>177.22811899999999</v>
      </c>
      <c r="U92" s="34">
        <v>178.73718299999999</v>
      </c>
      <c r="V92" s="34">
        <v>179.883408</v>
      </c>
      <c r="W92" s="34">
        <v>181.28701799999999</v>
      </c>
      <c r="X92" s="34">
        <v>182.252151</v>
      </c>
      <c r="Y92" s="34">
        <v>183.82167100000001</v>
      </c>
      <c r="Z92" s="34">
        <v>185.27229299999999</v>
      </c>
      <c r="AA92" s="34">
        <v>186.409515</v>
      </c>
      <c r="AB92" s="34">
        <v>187.68267800000001</v>
      </c>
      <c r="AC92" s="34">
        <v>188.950211</v>
      </c>
      <c r="AD92" s="34">
        <v>190.345337</v>
      </c>
      <c r="AE92" s="34">
        <v>191.69503800000001</v>
      </c>
      <c r="AF92" s="34">
        <v>193.009872</v>
      </c>
      <c r="AG92" s="34">
        <v>194.34004200000001</v>
      </c>
      <c r="AH92" s="34">
        <v>195.62446600000001</v>
      </c>
      <c r="AI92" s="34">
        <v>196.73985300000001</v>
      </c>
      <c r="AJ92" s="34">
        <v>198.00466900000001</v>
      </c>
      <c r="AK92" s="34">
        <v>199.05891399999999</v>
      </c>
      <c r="AL92" s="34">
        <v>199.91871599999999</v>
      </c>
      <c r="AM92" s="8">
        <v>2.1999999999999999E-5</v>
      </c>
    </row>
    <row r="94" spans="1:39" ht="15" customHeight="1" x14ac:dyDescent="0.2">
      <c r="B94" s="6" t="s">
        <v>990</v>
      </c>
    </row>
    <row r="95" spans="1:39" ht="15" customHeight="1" x14ac:dyDescent="0.25">
      <c r="A95" s="7" t="s">
        <v>1030</v>
      </c>
      <c r="B95" s="9" t="s">
        <v>1007</v>
      </c>
      <c r="C95" s="34">
        <v>240.386078</v>
      </c>
      <c r="D95" s="34">
        <v>238.449524</v>
      </c>
      <c r="E95" s="34">
        <v>237.723511</v>
      </c>
      <c r="F95" s="34">
        <v>235.805206</v>
      </c>
      <c r="G95" s="34">
        <v>231.909943</v>
      </c>
      <c r="H95" s="34">
        <v>224.609375</v>
      </c>
      <c r="I95" s="34">
        <v>212.99319499999999</v>
      </c>
      <c r="J95" s="34">
        <v>212.51998900000001</v>
      </c>
      <c r="K95" s="34">
        <v>210.46267700000001</v>
      </c>
      <c r="L95" s="34">
        <v>206.00779700000001</v>
      </c>
      <c r="M95" s="34">
        <v>203.37228400000001</v>
      </c>
      <c r="N95" s="34">
        <v>202.78068500000001</v>
      </c>
      <c r="O95" s="34">
        <v>202.28761299999999</v>
      </c>
      <c r="P95" s="34">
        <v>201.89967300000001</v>
      </c>
      <c r="Q95" s="34">
        <v>201.39729299999999</v>
      </c>
      <c r="R95" s="34">
        <v>200.81442300000001</v>
      </c>
      <c r="S95" s="34">
        <v>200.21814000000001</v>
      </c>
      <c r="T95" s="34">
        <v>199.602127</v>
      </c>
      <c r="U95" s="34">
        <v>199.136414</v>
      </c>
      <c r="V95" s="34">
        <v>198.62428299999999</v>
      </c>
      <c r="W95" s="34">
        <v>198.167542</v>
      </c>
      <c r="X95" s="34">
        <v>197.62376399999999</v>
      </c>
      <c r="Y95" s="34">
        <v>197.17112700000001</v>
      </c>
      <c r="Z95" s="34">
        <v>196.77143899999999</v>
      </c>
      <c r="AA95" s="34">
        <v>196.24891700000001</v>
      </c>
      <c r="AB95" s="34">
        <v>195.823578</v>
      </c>
      <c r="AC95" s="34">
        <v>195.351212</v>
      </c>
      <c r="AD95" s="34">
        <v>194.94212300000001</v>
      </c>
      <c r="AE95" s="34">
        <v>194.53923</v>
      </c>
      <c r="AF95" s="34">
        <v>194.18061800000001</v>
      </c>
      <c r="AG95" s="34">
        <v>193.803574</v>
      </c>
      <c r="AH95" s="34">
        <v>193.41622899999999</v>
      </c>
      <c r="AI95" s="34">
        <v>193.00782799999999</v>
      </c>
      <c r="AJ95" s="34">
        <v>192.623795</v>
      </c>
      <c r="AK95" s="34">
        <v>192.19941700000001</v>
      </c>
      <c r="AL95" s="34">
        <v>191.699905</v>
      </c>
      <c r="AM95" s="8">
        <v>-6.398E-3</v>
      </c>
    </row>
    <row r="96" spans="1:39" ht="15" customHeight="1" x14ac:dyDescent="0.25">
      <c r="A96" s="7" t="s">
        <v>1029</v>
      </c>
      <c r="B96" s="9" t="s">
        <v>1005</v>
      </c>
      <c r="C96" s="34">
        <v>346.50842299999999</v>
      </c>
      <c r="D96" s="34">
        <v>342.13806199999999</v>
      </c>
      <c r="E96" s="34">
        <v>341.18206800000002</v>
      </c>
      <c r="F96" s="34">
        <v>339.66607699999997</v>
      </c>
      <c r="G96" s="34">
        <v>335.63958700000001</v>
      </c>
      <c r="H96" s="34">
        <v>329.81372099999999</v>
      </c>
      <c r="I96" s="34">
        <v>323.52221700000001</v>
      </c>
      <c r="J96" s="34">
        <v>320.25268599999998</v>
      </c>
      <c r="K96" s="34">
        <v>316.80404700000003</v>
      </c>
      <c r="L96" s="34">
        <v>308.26666299999999</v>
      </c>
      <c r="M96" s="34">
        <v>302.48049900000001</v>
      </c>
      <c r="N96" s="34">
        <v>301.935272</v>
      </c>
      <c r="O96" s="34">
        <v>301.22293100000002</v>
      </c>
      <c r="P96" s="34">
        <v>301.711975</v>
      </c>
      <c r="Q96" s="34">
        <v>301.740387</v>
      </c>
      <c r="R96" s="34">
        <v>301.502655</v>
      </c>
      <c r="S96" s="34">
        <v>301.14666699999998</v>
      </c>
      <c r="T96" s="34">
        <v>300.65197799999999</v>
      </c>
      <c r="U96" s="34">
        <v>300.40069599999998</v>
      </c>
      <c r="V96" s="34">
        <v>300.15112299999998</v>
      </c>
      <c r="W96" s="34">
        <v>299.924286</v>
      </c>
      <c r="X96" s="34">
        <v>299.73629799999998</v>
      </c>
      <c r="Y96" s="34">
        <v>299.69787600000001</v>
      </c>
      <c r="Z96" s="34">
        <v>299.83908100000002</v>
      </c>
      <c r="AA96" s="34">
        <v>299.626801</v>
      </c>
      <c r="AB96" s="34">
        <v>299.81152300000002</v>
      </c>
      <c r="AC96" s="34">
        <v>299.86544800000001</v>
      </c>
      <c r="AD96" s="34">
        <v>300.15252700000002</v>
      </c>
      <c r="AE96" s="34">
        <v>300.45996100000002</v>
      </c>
      <c r="AF96" s="34">
        <v>300.84121699999997</v>
      </c>
      <c r="AG96" s="34">
        <v>301.17150900000001</v>
      </c>
      <c r="AH96" s="34">
        <v>301.49465900000001</v>
      </c>
      <c r="AI96" s="34">
        <v>301.815765</v>
      </c>
      <c r="AJ96" s="34">
        <v>302.142853</v>
      </c>
      <c r="AK96" s="34">
        <v>302.42160000000001</v>
      </c>
      <c r="AL96" s="34">
        <v>302.63244600000002</v>
      </c>
      <c r="AM96" s="8">
        <v>-3.6020000000000002E-3</v>
      </c>
    </row>
    <row r="97" spans="1:39" ht="15" customHeight="1" x14ac:dyDescent="0.25">
      <c r="A97" s="7" t="s">
        <v>1028</v>
      </c>
      <c r="B97" s="9" t="s">
        <v>1003</v>
      </c>
      <c r="C97" s="34">
        <v>165.186081</v>
      </c>
      <c r="D97" s="34">
        <v>161.98500100000001</v>
      </c>
      <c r="E97" s="34">
        <v>161.52818300000001</v>
      </c>
      <c r="F97" s="34">
        <v>160.535538</v>
      </c>
      <c r="G97" s="34">
        <v>158.072586</v>
      </c>
      <c r="H97" s="34">
        <v>153.88497899999999</v>
      </c>
      <c r="I97" s="34">
        <v>146.65193199999999</v>
      </c>
      <c r="J97" s="34">
        <v>139.71354700000001</v>
      </c>
      <c r="K97" s="34">
        <v>134.61106899999999</v>
      </c>
      <c r="L97" s="34">
        <v>131.22726399999999</v>
      </c>
      <c r="M97" s="34">
        <v>128.341644</v>
      </c>
      <c r="N97" s="34">
        <v>127.08828</v>
      </c>
      <c r="O97" s="34">
        <v>126.968857</v>
      </c>
      <c r="P97" s="34">
        <v>126.90887499999999</v>
      </c>
      <c r="Q97" s="34">
        <v>126.77145400000001</v>
      </c>
      <c r="R97" s="34">
        <v>126.55529799999999</v>
      </c>
      <c r="S97" s="34">
        <v>126.332054</v>
      </c>
      <c r="T97" s="34">
        <v>126.130844</v>
      </c>
      <c r="U97" s="34">
        <v>126.03761299999999</v>
      </c>
      <c r="V97" s="34">
        <v>125.91404</v>
      </c>
      <c r="W97" s="34">
        <v>125.819771</v>
      </c>
      <c r="X97" s="34">
        <v>125.666245</v>
      </c>
      <c r="Y97" s="34">
        <v>125.59021</v>
      </c>
      <c r="Z97" s="34">
        <v>125.522285</v>
      </c>
      <c r="AA97" s="34">
        <v>125.401161</v>
      </c>
      <c r="AB97" s="34">
        <v>125.427635</v>
      </c>
      <c r="AC97" s="34">
        <v>125.458878</v>
      </c>
      <c r="AD97" s="34">
        <v>125.513695</v>
      </c>
      <c r="AE97" s="34">
        <v>125.56566599999999</v>
      </c>
      <c r="AF97" s="34">
        <v>125.609917</v>
      </c>
      <c r="AG97" s="34">
        <v>125.65625</v>
      </c>
      <c r="AH97" s="34">
        <v>125.797256</v>
      </c>
      <c r="AI97" s="34">
        <v>125.93609600000001</v>
      </c>
      <c r="AJ97" s="34">
        <v>126.083923</v>
      </c>
      <c r="AK97" s="34">
        <v>126.218063</v>
      </c>
      <c r="AL97" s="34">
        <v>126.328468</v>
      </c>
      <c r="AM97" s="8">
        <v>-7.2859999999999999E-3</v>
      </c>
    </row>
    <row r="98" spans="1:39" ht="15" customHeight="1" x14ac:dyDescent="0.25">
      <c r="A98" s="7" t="s">
        <v>1027</v>
      </c>
      <c r="B98" s="9" t="s">
        <v>1001</v>
      </c>
      <c r="C98" s="34">
        <v>266.26501500000001</v>
      </c>
      <c r="D98" s="34">
        <v>262.85687300000001</v>
      </c>
      <c r="E98" s="34">
        <v>261.26986699999998</v>
      </c>
      <c r="F98" s="34">
        <v>257.80697600000002</v>
      </c>
      <c r="G98" s="34">
        <v>251.788635</v>
      </c>
      <c r="H98" s="34">
        <v>242.08215300000001</v>
      </c>
      <c r="I98" s="34">
        <v>230.47387699999999</v>
      </c>
      <c r="J98" s="34">
        <v>228.29603599999999</v>
      </c>
      <c r="K98" s="34">
        <v>223.99902299999999</v>
      </c>
      <c r="L98" s="34">
        <v>216.60794100000001</v>
      </c>
      <c r="M98" s="34">
        <v>213.194672</v>
      </c>
      <c r="N98" s="34">
        <v>211.979218</v>
      </c>
      <c r="O98" s="34">
        <v>211.919601</v>
      </c>
      <c r="P98" s="34">
        <v>211.92971800000001</v>
      </c>
      <c r="Q98" s="34">
        <v>211.83239699999999</v>
      </c>
      <c r="R98" s="34">
        <v>211.62966900000001</v>
      </c>
      <c r="S98" s="34">
        <v>211.41546600000001</v>
      </c>
      <c r="T98" s="34">
        <v>211.22723400000001</v>
      </c>
      <c r="U98" s="34">
        <v>211.17285200000001</v>
      </c>
      <c r="V98" s="34">
        <v>211.07905600000001</v>
      </c>
      <c r="W98" s="34">
        <v>211.01898199999999</v>
      </c>
      <c r="X98" s="34">
        <v>210.88819899999999</v>
      </c>
      <c r="Y98" s="34">
        <v>210.848083</v>
      </c>
      <c r="Z98" s="34">
        <v>210.81759600000001</v>
      </c>
      <c r="AA98" s="34">
        <v>210.71759</v>
      </c>
      <c r="AB98" s="34">
        <v>210.631226</v>
      </c>
      <c r="AC98" s="34">
        <v>210.547211</v>
      </c>
      <c r="AD98" s="34">
        <v>210.496094</v>
      </c>
      <c r="AE98" s="34">
        <v>210.44207800000001</v>
      </c>
      <c r="AF98" s="34">
        <v>210.38235499999999</v>
      </c>
      <c r="AG98" s="34">
        <v>210.32408100000001</v>
      </c>
      <c r="AH98" s="34">
        <v>210.25567599999999</v>
      </c>
      <c r="AI98" s="34">
        <v>210.150711</v>
      </c>
      <c r="AJ98" s="34">
        <v>210.06546</v>
      </c>
      <c r="AK98" s="34">
        <v>209.95623800000001</v>
      </c>
      <c r="AL98" s="34">
        <v>209.80230700000001</v>
      </c>
      <c r="AM98" s="8">
        <v>-6.6090000000000003E-3</v>
      </c>
    </row>
    <row r="99" spans="1:39" ht="15" customHeight="1" x14ac:dyDescent="0.25">
      <c r="A99" s="7" t="s">
        <v>1026</v>
      </c>
      <c r="B99" s="9" t="s">
        <v>999</v>
      </c>
      <c r="C99" s="34">
        <v>193.20001199999999</v>
      </c>
      <c r="D99" s="34">
        <v>190.52943400000001</v>
      </c>
      <c r="E99" s="34">
        <v>190.129974</v>
      </c>
      <c r="F99" s="34">
        <v>189.277008</v>
      </c>
      <c r="G99" s="34">
        <v>185.702744</v>
      </c>
      <c r="H99" s="34">
        <v>180.360535</v>
      </c>
      <c r="I99" s="34">
        <v>173.181961</v>
      </c>
      <c r="J99" s="34">
        <v>169.99179100000001</v>
      </c>
      <c r="K99" s="34">
        <v>166.49929800000001</v>
      </c>
      <c r="L99" s="34">
        <v>160.56388899999999</v>
      </c>
      <c r="M99" s="34">
        <v>157.40695199999999</v>
      </c>
      <c r="N99" s="34">
        <v>156.55302399999999</v>
      </c>
      <c r="O99" s="34">
        <v>155.898132</v>
      </c>
      <c r="P99" s="34">
        <v>155.553833</v>
      </c>
      <c r="Q99" s="34">
        <v>154.94750999999999</v>
      </c>
      <c r="R99" s="34">
        <v>154.12222299999999</v>
      </c>
      <c r="S99" s="34">
        <v>153.267822</v>
      </c>
      <c r="T99" s="34">
        <v>152.45483400000001</v>
      </c>
      <c r="U99" s="34">
        <v>151.94399999999999</v>
      </c>
      <c r="V99" s="34">
        <v>151.356964</v>
      </c>
      <c r="W99" s="34">
        <v>150.84783899999999</v>
      </c>
      <c r="X99" s="34">
        <v>150.191284</v>
      </c>
      <c r="Y99" s="34">
        <v>149.74108899999999</v>
      </c>
      <c r="Z99" s="34">
        <v>149.328903</v>
      </c>
      <c r="AA99" s="34">
        <v>148.79830899999999</v>
      </c>
      <c r="AB99" s="34">
        <v>149.06897000000001</v>
      </c>
      <c r="AC99" s="34">
        <v>149.35232500000001</v>
      </c>
      <c r="AD99" s="34">
        <v>149.70245399999999</v>
      </c>
      <c r="AE99" s="34">
        <v>150.04748499999999</v>
      </c>
      <c r="AF99" s="34">
        <v>150.377228</v>
      </c>
      <c r="AG99" s="34">
        <v>150.71211199999999</v>
      </c>
      <c r="AH99" s="34">
        <v>151.025879</v>
      </c>
      <c r="AI99" s="34">
        <v>151.25494399999999</v>
      </c>
      <c r="AJ99" s="34">
        <v>151.52832000000001</v>
      </c>
      <c r="AK99" s="34">
        <v>151.74764999999999</v>
      </c>
      <c r="AL99" s="34">
        <v>151.86679100000001</v>
      </c>
      <c r="AM99" s="8">
        <v>-6.6480000000000003E-3</v>
      </c>
    </row>
    <row r="100" spans="1:39" ht="15" customHeight="1" x14ac:dyDescent="0.25">
      <c r="A100" s="7" t="s">
        <v>1025</v>
      </c>
      <c r="B100" s="9" t="s">
        <v>997</v>
      </c>
      <c r="C100" s="34">
        <v>294.84783900000002</v>
      </c>
      <c r="D100" s="34">
        <v>286.469086</v>
      </c>
      <c r="E100" s="34">
        <v>282.692993</v>
      </c>
      <c r="F100" s="34">
        <v>279.20446800000002</v>
      </c>
      <c r="G100" s="34">
        <v>273.46127300000001</v>
      </c>
      <c r="H100" s="34">
        <v>266.19653299999999</v>
      </c>
      <c r="I100" s="34">
        <v>259.58111600000001</v>
      </c>
      <c r="J100" s="34">
        <v>256.11376999999999</v>
      </c>
      <c r="K100" s="34">
        <v>251.75799599999999</v>
      </c>
      <c r="L100" s="34">
        <v>243.74246199999999</v>
      </c>
      <c r="M100" s="34">
        <v>239.49615499999999</v>
      </c>
      <c r="N100" s="34">
        <v>239.07879600000001</v>
      </c>
      <c r="O100" s="34">
        <v>238.999619</v>
      </c>
      <c r="P100" s="34">
        <v>239.677887</v>
      </c>
      <c r="Q100" s="34">
        <v>239.97442599999999</v>
      </c>
      <c r="R100" s="34">
        <v>239.95391799999999</v>
      </c>
      <c r="S100" s="34">
        <v>239.806793</v>
      </c>
      <c r="T100" s="34">
        <v>239.66688500000001</v>
      </c>
      <c r="U100" s="34">
        <v>239.862427</v>
      </c>
      <c r="V100" s="34">
        <v>239.992065</v>
      </c>
      <c r="W100" s="34">
        <v>240.191452</v>
      </c>
      <c r="X100" s="34">
        <v>240.29986600000001</v>
      </c>
      <c r="Y100" s="34">
        <v>240.63098099999999</v>
      </c>
      <c r="Z100" s="34">
        <v>241.05531300000001</v>
      </c>
      <c r="AA100" s="34">
        <v>241.27148399999999</v>
      </c>
      <c r="AB100" s="34">
        <v>241.63421600000001</v>
      </c>
      <c r="AC100" s="34">
        <v>241.893494</v>
      </c>
      <c r="AD100" s="34">
        <v>242.24884</v>
      </c>
      <c r="AE100" s="34">
        <v>242.60552999999999</v>
      </c>
      <c r="AF100" s="34">
        <v>243.07614100000001</v>
      </c>
      <c r="AG100" s="34">
        <v>243.73117099999999</v>
      </c>
      <c r="AH100" s="34">
        <v>244.35690299999999</v>
      </c>
      <c r="AI100" s="34">
        <v>244.965057</v>
      </c>
      <c r="AJ100" s="34">
        <v>245.599548</v>
      </c>
      <c r="AK100" s="34">
        <v>246.144104</v>
      </c>
      <c r="AL100" s="34">
        <v>246.55372600000001</v>
      </c>
      <c r="AM100" s="8">
        <v>-4.4039999999999999E-3</v>
      </c>
    </row>
    <row r="101" spans="1:39" ht="15" customHeight="1" x14ac:dyDescent="0.25">
      <c r="A101" s="7" t="s">
        <v>1024</v>
      </c>
      <c r="B101" s="9" t="s">
        <v>995</v>
      </c>
      <c r="C101" s="34">
        <v>276.88601699999998</v>
      </c>
      <c r="D101" s="34">
        <v>271.031677</v>
      </c>
      <c r="E101" s="34">
        <v>269.381348</v>
      </c>
      <c r="F101" s="34">
        <v>266.929688</v>
      </c>
      <c r="G101" s="34">
        <v>262.365906</v>
      </c>
      <c r="H101" s="34">
        <v>255.644836</v>
      </c>
      <c r="I101" s="34">
        <v>248.391052</v>
      </c>
      <c r="J101" s="34">
        <v>245.24894699999999</v>
      </c>
      <c r="K101" s="34">
        <v>241.35977199999999</v>
      </c>
      <c r="L101" s="34">
        <v>233.955536</v>
      </c>
      <c r="M101" s="34">
        <v>229.802795</v>
      </c>
      <c r="N101" s="34">
        <v>229.14364599999999</v>
      </c>
      <c r="O101" s="34">
        <v>228.76585399999999</v>
      </c>
      <c r="P101" s="34">
        <v>229.038849</v>
      </c>
      <c r="Q101" s="34">
        <v>229.01882900000001</v>
      </c>
      <c r="R101" s="34">
        <v>228.74449200000001</v>
      </c>
      <c r="S101" s="34">
        <v>228.36454800000001</v>
      </c>
      <c r="T101" s="34">
        <v>227.96087600000001</v>
      </c>
      <c r="U101" s="34">
        <v>227.81021100000001</v>
      </c>
      <c r="V101" s="34">
        <v>227.65692100000001</v>
      </c>
      <c r="W101" s="34">
        <v>227.53671299999999</v>
      </c>
      <c r="X101" s="34">
        <v>227.37768600000001</v>
      </c>
      <c r="Y101" s="34">
        <v>227.34973099999999</v>
      </c>
      <c r="Z101" s="34">
        <v>227.442474</v>
      </c>
      <c r="AA101" s="34">
        <v>227.348083</v>
      </c>
      <c r="AB101" s="34">
        <v>227.56918300000001</v>
      </c>
      <c r="AC101" s="34">
        <v>227.72250399999999</v>
      </c>
      <c r="AD101" s="34">
        <v>227.983429</v>
      </c>
      <c r="AE101" s="34">
        <v>228.25762900000001</v>
      </c>
      <c r="AF101" s="34">
        <v>228.59442100000001</v>
      </c>
      <c r="AG101" s="34">
        <v>228.99350000000001</v>
      </c>
      <c r="AH101" s="34">
        <v>229.37747200000001</v>
      </c>
      <c r="AI101" s="34">
        <v>229.73542800000001</v>
      </c>
      <c r="AJ101" s="34">
        <v>230.09921299999999</v>
      </c>
      <c r="AK101" s="34">
        <v>230.421494</v>
      </c>
      <c r="AL101" s="34">
        <v>230.64746099999999</v>
      </c>
      <c r="AM101" s="8">
        <v>-4.7340000000000004E-3</v>
      </c>
    </row>
    <row r="103" spans="1:39" ht="15" customHeight="1" x14ac:dyDescent="0.2">
      <c r="B103" s="6" t="s">
        <v>1023</v>
      </c>
    </row>
    <row r="104" spans="1:39" ht="15" customHeight="1" x14ac:dyDescent="0.2">
      <c r="B104" s="6" t="s">
        <v>992</v>
      </c>
    </row>
    <row r="105" spans="1:39" ht="15" customHeight="1" x14ac:dyDescent="0.25">
      <c r="A105" s="7" t="s">
        <v>1022</v>
      </c>
      <c r="B105" s="9" t="s">
        <v>1021</v>
      </c>
      <c r="C105" s="34">
        <v>2918.0627439999998</v>
      </c>
      <c r="D105" s="34">
        <v>2892.080078</v>
      </c>
      <c r="E105" s="34">
        <v>2877.2358399999998</v>
      </c>
      <c r="F105" s="34">
        <v>2856.5986330000001</v>
      </c>
      <c r="G105" s="34">
        <v>2817.0581050000001</v>
      </c>
      <c r="H105" s="34">
        <v>2764.0878910000001</v>
      </c>
      <c r="I105" s="34">
        <v>2705.5842290000001</v>
      </c>
      <c r="J105" s="34">
        <v>2645.9731449999999</v>
      </c>
      <c r="K105" s="34">
        <v>2591.1333009999998</v>
      </c>
      <c r="L105" s="34">
        <v>2561.984375</v>
      </c>
      <c r="M105" s="34">
        <v>2508.7597660000001</v>
      </c>
      <c r="N105" s="34">
        <v>2508.3149410000001</v>
      </c>
      <c r="O105" s="34">
        <v>2507.4096679999998</v>
      </c>
      <c r="P105" s="34">
        <v>2507.0554200000001</v>
      </c>
      <c r="Q105" s="34">
        <v>2506.7924800000001</v>
      </c>
      <c r="R105" s="34">
        <v>2506.670654</v>
      </c>
      <c r="S105" s="34">
        <v>2506.5532229999999</v>
      </c>
      <c r="T105" s="34">
        <v>2506.436279</v>
      </c>
      <c r="U105" s="34">
        <v>2506.3186040000001</v>
      </c>
      <c r="V105" s="34">
        <v>2506.2097170000002</v>
      </c>
      <c r="W105" s="34">
        <v>2506.0932619999999</v>
      </c>
      <c r="X105" s="34">
        <v>2506.0090329999998</v>
      </c>
      <c r="Y105" s="34">
        <v>2505.9401859999998</v>
      </c>
      <c r="Z105" s="34">
        <v>2505.9011230000001</v>
      </c>
      <c r="AA105" s="34">
        <v>2505.8366700000001</v>
      </c>
      <c r="AB105" s="34">
        <v>2505.82251</v>
      </c>
      <c r="AC105" s="34">
        <v>2505.7770999999998</v>
      </c>
      <c r="AD105" s="34">
        <v>2505.7377929999998</v>
      </c>
      <c r="AE105" s="34">
        <v>2505.7009280000002</v>
      </c>
      <c r="AF105" s="34">
        <v>2505.69751</v>
      </c>
      <c r="AG105" s="34">
        <v>2505.6750489999999</v>
      </c>
      <c r="AH105" s="34">
        <v>2505.6513669999999</v>
      </c>
      <c r="AI105" s="34">
        <v>2505.6513669999999</v>
      </c>
      <c r="AJ105" s="34">
        <v>2505.6501459999999</v>
      </c>
      <c r="AK105" s="34">
        <v>2505.6416020000001</v>
      </c>
      <c r="AL105" s="34">
        <v>2505.6218260000001</v>
      </c>
      <c r="AM105" s="8">
        <v>-4.2100000000000002E-3</v>
      </c>
    </row>
    <row r="106" spans="1:39" ht="15" customHeight="1" x14ac:dyDescent="0.25">
      <c r="A106" s="7" t="s">
        <v>1020</v>
      </c>
      <c r="B106" s="9" t="s">
        <v>1019</v>
      </c>
      <c r="C106" s="34">
        <v>3222.0588379999999</v>
      </c>
      <c r="D106" s="34">
        <v>3181.5356449999999</v>
      </c>
      <c r="E106" s="34">
        <v>3170.3989259999998</v>
      </c>
      <c r="F106" s="34">
        <v>3152.2102049999999</v>
      </c>
      <c r="G106" s="34">
        <v>3106.5363769999999</v>
      </c>
      <c r="H106" s="34">
        <v>3072.673828</v>
      </c>
      <c r="I106" s="34">
        <v>3024.577393</v>
      </c>
      <c r="J106" s="34">
        <v>2939.5507809999999</v>
      </c>
      <c r="K106" s="34">
        <v>2829.969971</v>
      </c>
      <c r="L106" s="34">
        <v>2770.10376</v>
      </c>
      <c r="M106" s="34">
        <v>2696.592529</v>
      </c>
      <c r="N106" s="34">
        <v>2696.414307</v>
      </c>
      <c r="O106" s="34">
        <v>2695.9995119999999</v>
      </c>
      <c r="P106" s="34">
        <v>2695.8217770000001</v>
      </c>
      <c r="Q106" s="34">
        <v>2695.649414</v>
      </c>
      <c r="R106" s="34">
        <v>2695.6347660000001</v>
      </c>
      <c r="S106" s="34">
        <v>2695.5659179999998</v>
      </c>
      <c r="T106" s="34">
        <v>2695.4956050000001</v>
      </c>
      <c r="U106" s="34">
        <v>2695.436279</v>
      </c>
      <c r="V106" s="34">
        <v>2695.3859859999998</v>
      </c>
      <c r="W106" s="34">
        <v>2695.3291020000001</v>
      </c>
      <c r="X106" s="34">
        <v>2695.2875979999999</v>
      </c>
      <c r="Y106" s="34">
        <v>2695.2497560000002</v>
      </c>
      <c r="Z106" s="34">
        <v>2695.2309570000002</v>
      </c>
      <c r="AA106" s="34">
        <v>2695.2016600000002</v>
      </c>
      <c r="AB106" s="34">
        <v>2695.1945799999999</v>
      </c>
      <c r="AC106" s="34">
        <v>2695.1674800000001</v>
      </c>
      <c r="AD106" s="34">
        <v>2695.1416020000001</v>
      </c>
      <c r="AE106" s="34">
        <v>2695.1115719999998</v>
      </c>
      <c r="AF106" s="34">
        <v>2695.1059570000002</v>
      </c>
      <c r="AG106" s="34">
        <v>2695.0820309999999</v>
      </c>
      <c r="AH106" s="34">
        <v>2695.0610350000002</v>
      </c>
      <c r="AI106" s="34">
        <v>2695.0610350000002</v>
      </c>
      <c r="AJ106" s="34">
        <v>2695.0573730000001</v>
      </c>
      <c r="AK106" s="34">
        <v>2695.0502929999998</v>
      </c>
      <c r="AL106" s="34">
        <v>2695.0375979999999</v>
      </c>
      <c r="AM106" s="8">
        <v>-4.8690000000000001E-3</v>
      </c>
    </row>
    <row r="107" spans="1:39" ht="15" customHeight="1" x14ac:dyDescent="0.25">
      <c r="A107" s="7" t="s">
        <v>1018</v>
      </c>
      <c r="B107" s="9" t="s">
        <v>1017</v>
      </c>
      <c r="C107" s="34">
        <v>3061.2934570000002</v>
      </c>
      <c r="D107" s="34">
        <v>3030.9213869999999</v>
      </c>
      <c r="E107" s="34">
        <v>3012.7692870000001</v>
      </c>
      <c r="F107" s="34">
        <v>2999.780029</v>
      </c>
      <c r="G107" s="34">
        <v>2983.921875</v>
      </c>
      <c r="H107" s="34">
        <v>2930.1594239999999</v>
      </c>
      <c r="I107" s="34">
        <v>2913.2502439999998</v>
      </c>
      <c r="J107" s="34">
        <v>2867.821289</v>
      </c>
      <c r="K107" s="34">
        <v>2811.5893550000001</v>
      </c>
      <c r="L107" s="34">
        <v>2780.8190920000002</v>
      </c>
      <c r="M107" s="34">
        <v>2731.6960450000001</v>
      </c>
      <c r="N107" s="34">
        <v>2731.078857</v>
      </c>
      <c r="O107" s="34">
        <v>2729.9484859999998</v>
      </c>
      <c r="P107" s="34">
        <v>2729.313232</v>
      </c>
      <c r="Q107" s="34">
        <v>2728.6872560000002</v>
      </c>
      <c r="R107" s="34">
        <v>2728.6784670000002</v>
      </c>
      <c r="S107" s="34">
        <v>2728.6328119999998</v>
      </c>
      <c r="T107" s="34">
        <v>2728.579346</v>
      </c>
      <c r="U107" s="34">
        <v>2728.5295409999999</v>
      </c>
      <c r="V107" s="34">
        <v>2728.4875489999999</v>
      </c>
      <c r="W107" s="34">
        <v>2728.4379880000001</v>
      </c>
      <c r="X107" s="34">
        <v>2728.4016109999998</v>
      </c>
      <c r="Y107" s="34">
        <v>2728.3666990000002</v>
      </c>
      <c r="Z107" s="34">
        <v>2728.3461910000001</v>
      </c>
      <c r="AA107" s="34">
        <v>2728.2707519999999</v>
      </c>
      <c r="AB107" s="34">
        <v>2728.2460940000001</v>
      </c>
      <c r="AC107" s="34">
        <v>2728.1860350000002</v>
      </c>
      <c r="AD107" s="34">
        <v>2728.1384280000002</v>
      </c>
      <c r="AE107" s="34">
        <v>2728.092529</v>
      </c>
      <c r="AF107" s="34">
        <v>2728.0847170000002</v>
      </c>
      <c r="AG107" s="34">
        <v>2728.048096</v>
      </c>
      <c r="AH107" s="34">
        <v>2728.0161130000001</v>
      </c>
      <c r="AI107" s="34">
        <v>2728.0161130000001</v>
      </c>
      <c r="AJ107" s="34">
        <v>2728.008789</v>
      </c>
      <c r="AK107" s="34">
        <v>2727.9965820000002</v>
      </c>
      <c r="AL107" s="34">
        <v>2727.9750979999999</v>
      </c>
      <c r="AM107" s="8">
        <v>-3.0920000000000001E-3</v>
      </c>
    </row>
    <row r="108" spans="1:39" ht="15" customHeight="1" x14ac:dyDescent="0.25">
      <c r="A108" s="7" t="s">
        <v>1016</v>
      </c>
      <c r="B108" s="9" t="s">
        <v>1015</v>
      </c>
      <c r="C108" s="34">
        <v>3366.7827149999998</v>
      </c>
      <c r="D108" s="34">
        <v>3340.600586</v>
      </c>
      <c r="E108" s="34">
        <v>3323.0141600000002</v>
      </c>
      <c r="F108" s="34">
        <v>3304.2973630000001</v>
      </c>
      <c r="G108" s="34">
        <v>3277.6252439999998</v>
      </c>
      <c r="H108" s="34">
        <v>3228.3784179999998</v>
      </c>
      <c r="I108" s="34">
        <v>3200.898682</v>
      </c>
      <c r="J108" s="34">
        <v>3138.7614749999998</v>
      </c>
      <c r="K108" s="34">
        <v>3081.2094729999999</v>
      </c>
      <c r="L108" s="34">
        <v>3057.8801269999999</v>
      </c>
      <c r="M108" s="34">
        <v>2951.8496089999999</v>
      </c>
      <c r="N108" s="34">
        <v>2951.205078</v>
      </c>
      <c r="O108" s="34">
        <v>2950.0102539999998</v>
      </c>
      <c r="P108" s="34">
        <v>2949.3447270000001</v>
      </c>
      <c r="Q108" s="34">
        <v>2948.7116700000001</v>
      </c>
      <c r="R108" s="34">
        <v>2948.703125</v>
      </c>
      <c r="S108" s="34">
        <v>2948.6579590000001</v>
      </c>
      <c r="T108" s="34">
        <v>2948.6059570000002</v>
      </c>
      <c r="U108" s="34">
        <v>2948.5566410000001</v>
      </c>
      <c r="V108" s="34">
        <v>2948.5153810000002</v>
      </c>
      <c r="W108" s="34">
        <v>2948.4660640000002</v>
      </c>
      <c r="X108" s="34">
        <v>2948.4311520000001</v>
      </c>
      <c r="Y108" s="34">
        <v>2948.39624</v>
      </c>
      <c r="Z108" s="34">
        <v>2948.3771969999998</v>
      </c>
      <c r="AA108" s="34">
        <v>2948.3120119999999</v>
      </c>
      <c r="AB108" s="34">
        <v>2948.2849120000001</v>
      </c>
      <c r="AC108" s="34">
        <v>2948.220703</v>
      </c>
      <c r="AD108" s="34">
        <v>2948.1701659999999</v>
      </c>
      <c r="AE108" s="34">
        <v>2948.1218260000001</v>
      </c>
      <c r="AF108" s="34">
        <v>2948.1142580000001</v>
      </c>
      <c r="AG108" s="34">
        <v>2948.0756839999999</v>
      </c>
      <c r="AH108" s="34">
        <v>2948.0419919999999</v>
      </c>
      <c r="AI108" s="34">
        <v>2948.0419919999999</v>
      </c>
      <c r="AJ108" s="34">
        <v>2948.0354000000002</v>
      </c>
      <c r="AK108" s="34">
        <v>2948.0227049999999</v>
      </c>
      <c r="AL108" s="34">
        <v>2948.0002439999998</v>
      </c>
      <c r="AM108" s="8">
        <v>-3.6700000000000001E-3</v>
      </c>
    </row>
    <row r="109" spans="1:39" ht="15" customHeight="1" x14ac:dyDescent="0.25">
      <c r="A109" s="7" t="s">
        <v>1014</v>
      </c>
      <c r="B109" s="9" t="s">
        <v>1013</v>
      </c>
      <c r="C109" s="34">
        <v>4016.724365</v>
      </c>
      <c r="D109" s="34">
        <v>3977.1909179999998</v>
      </c>
      <c r="E109" s="34">
        <v>3955.546875</v>
      </c>
      <c r="F109" s="34">
        <v>3926.3957519999999</v>
      </c>
      <c r="G109" s="34">
        <v>3881.5</v>
      </c>
      <c r="H109" s="34">
        <v>3833.126953</v>
      </c>
      <c r="I109" s="34">
        <v>3764.4201659999999</v>
      </c>
      <c r="J109" s="34">
        <v>3686.2148440000001</v>
      </c>
      <c r="K109" s="34">
        <v>3590.0676269999999</v>
      </c>
      <c r="L109" s="34">
        <v>3541.101807</v>
      </c>
      <c r="M109" s="34">
        <v>3426.9902339999999</v>
      </c>
      <c r="N109" s="34">
        <v>3426.7055660000001</v>
      </c>
      <c r="O109" s="34">
        <v>3426.148682</v>
      </c>
      <c r="P109" s="34">
        <v>3425.9089359999998</v>
      </c>
      <c r="Q109" s="34">
        <v>3425.7619629999999</v>
      </c>
      <c r="R109" s="34">
        <v>3425.7297359999998</v>
      </c>
      <c r="S109" s="34">
        <v>3425.655518</v>
      </c>
      <c r="T109" s="34">
        <v>3425.5810550000001</v>
      </c>
      <c r="U109" s="34">
        <v>3425.466797</v>
      </c>
      <c r="V109" s="34">
        <v>3425.3195799999999</v>
      </c>
      <c r="W109" s="34">
        <v>3425.1469729999999</v>
      </c>
      <c r="X109" s="34">
        <v>3425.0302729999999</v>
      </c>
      <c r="Y109" s="34">
        <v>3424.9208979999999</v>
      </c>
      <c r="Z109" s="34">
        <v>3424.873779</v>
      </c>
      <c r="AA109" s="34">
        <v>3424.767578</v>
      </c>
      <c r="AB109" s="34">
        <v>3424.748779</v>
      </c>
      <c r="AC109" s="34">
        <v>3424.6633299999999</v>
      </c>
      <c r="AD109" s="34">
        <v>3424.5900879999999</v>
      </c>
      <c r="AE109" s="34">
        <v>3424.5205080000001</v>
      </c>
      <c r="AF109" s="34">
        <v>3424.5161130000001</v>
      </c>
      <c r="AG109" s="34">
        <v>3424.4729000000002</v>
      </c>
      <c r="AH109" s="34">
        <v>3424.4309079999998</v>
      </c>
      <c r="AI109" s="34">
        <v>3424.4309079999998</v>
      </c>
      <c r="AJ109" s="34">
        <v>3424.419922</v>
      </c>
      <c r="AK109" s="34">
        <v>3424.3999020000001</v>
      </c>
      <c r="AL109" s="34">
        <v>3424.3645019999999</v>
      </c>
      <c r="AM109" s="8">
        <v>-4.3920000000000001E-3</v>
      </c>
    </row>
    <row r="110" spans="1:39" ht="15" customHeight="1" x14ac:dyDescent="0.25">
      <c r="A110" s="7" t="s">
        <v>1012</v>
      </c>
      <c r="B110" s="9" t="s">
        <v>1011</v>
      </c>
      <c r="C110" s="34">
        <v>3215.7741700000001</v>
      </c>
      <c r="D110" s="34">
        <v>3184.0778810000002</v>
      </c>
      <c r="E110" s="34">
        <v>3159.053711</v>
      </c>
      <c r="F110" s="34">
        <v>3108.4072270000001</v>
      </c>
      <c r="G110" s="34">
        <v>3052.9882809999999</v>
      </c>
      <c r="H110" s="34">
        <v>3013.4250489999999</v>
      </c>
      <c r="I110" s="34">
        <v>2972.8098140000002</v>
      </c>
      <c r="J110" s="34">
        <v>2904.4396969999998</v>
      </c>
      <c r="K110" s="34">
        <v>2839.380615</v>
      </c>
      <c r="L110" s="34">
        <v>2814.814453</v>
      </c>
      <c r="M110" s="34">
        <v>2795.8813479999999</v>
      </c>
      <c r="N110" s="34">
        <v>2795.5405270000001</v>
      </c>
      <c r="O110" s="34">
        <v>2794.9106449999999</v>
      </c>
      <c r="P110" s="34">
        <v>2794.7504880000001</v>
      </c>
      <c r="Q110" s="34">
        <v>2794.657471</v>
      </c>
      <c r="R110" s="34">
        <v>2794.6157229999999</v>
      </c>
      <c r="S110" s="34">
        <v>2794.4916990000002</v>
      </c>
      <c r="T110" s="34">
        <v>2794.3479000000002</v>
      </c>
      <c r="U110" s="34">
        <v>2794.2302249999998</v>
      </c>
      <c r="V110" s="34">
        <v>2794.154297</v>
      </c>
      <c r="W110" s="34">
        <v>2794.1052249999998</v>
      </c>
      <c r="X110" s="34">
        <v>2794.0698240000002</v>
      </c>
      <c r="Y110" s="34">
        <v>2794.0383299999999</v>
      </c>
      <c r="Z110" s="34">
        <v>2794.0209960000002</v>
      </c>
      <c r="AA110" s="34">
        <v>2793.9936520000001</v>
      </c>
      <c r="AB110" s="34">
        <v>2793.9875489999999</v>
      </c>
      <c r="AC110" s="34">
        <v>2793.9628910000001</v>
      </c>
      <c r="AD110" s="34">
        <v>2793.9416500000002</v>
      </c>
      <c r="AE110" s="34">
        <v>2793.921875</v>
      </c>
      <c r="AF110" s="34">
        <v>2793.9179690000001</v>
      </c>
      <c r="AG110" s="34">
        <v>2793.9025879999999</v>
      </c>
      <c r="AH110" s="34">
        <v>2793.8823240000002</v>
      </c>
      <c r="AI110" s="34">
        <v>2793.8823240000002</v>
      </c>
      <c r="AJ110" s="34">
        <v>2793.8791500000002</v>
      </c>
      <c r="AK110" s="34">
        <v>2793.8718260000001</v>
      </c>
      <c r="AL110" s="34">
        <v>2793.858643</v>
      </c>
      <c r="AM110" s="8">
        <v>-3.8379999999999998E-3</v>
      </c>
    </row>
    <row r="111" spans="1:39" ht="15" customHeight="1" x14ac:dyDescent="0.25">
      <c r="A111" s="7" t="s">
        <v>1010</v>
      </c>
      <c r="B111" s="9" t="s">
        <v>1009</v>
      </c>
      <c r="C111" s="34">
        <v>3347.7673340000001</v>
      </c>
      <c r="D111" s="34">
        <v>3334.5458979999999</v>
      </c>
      <c r="E111" s="34">
        <v>3296.2690429999998</v>
      </c>
      <c r="F111" s="34">
        <v>3284.4997560000002</v>
      </c>
      <c r="G111" s="34">
        <v>3245.3312989999999</v>
      </c>
      <c r="H111" s="34">
        <v>3200.7192380000001</v>
      </c>
      <c r="I111" s="34">
        <v>3170.532471</v>
      </c>
      <c r="J111" s="34">
        <v>3110.3530270000001</v>
      </c>
      <c r="K111" s="34">
        <v>3050.2902829999998</v>
      </c>
      <c r="L111" s="34">
        <v>3021.3508299999999</v>
      </c>
      <c r="M111" s="34">
        <v>2929.672607</v>
      </c>
      <c r="N111" s="34">
        <v>2929.3088379999999</v>
      </c>
      <c r="O111" s="34">
        <v>2929.0466310000002</v>
      </c>
      <c r="P111" s="34">
        <v>2929.0339359999998</v>
      </c>
      <c r="Q111" s="34">
        <v>2927.4436040000001</v>
      </c>
      <c r="R111" s="34">
        <v>2926.8542480000001</v>
      </c>
      <c r="S111" s="34">
        <v>2926.845703</v>
      </c>
      <c r="T111" s="34">
        <v>2926.7338869999999</v>
      </c>
      <c r="U111" s="34">
        <v>2928.130615</v>
      </c>
      <c r="V111" s="34">
        <v>2927.0192870000001</v>
      </c>
      <c r="W111" s="34">
        <v>2927.3798830000001</v>
      </c>
      <c r="X111" s="34">
        <v>2926.061279</v>
      </c>
      <c r="Y111" s="34">
        <v>2927.6000979999999</v>
      </c>
      <c r="Z111" s="34">
        <v>2927.3454590000001</v>
      </c>
      <c r="AA111" s="34">
        <v>2926.523193</v>
      </c>
      <c r="AB111" s="34">
        <v>2927.0361330000001</v>
      </c>
      <c r="AC111" s="34">
        <v>2927.1213379999999</v>
      </c>
      <c r="AD111" s="34">
        <v>2927.3508299999999</v>
      </c>
      <c r="AE111" s="34">
        <v>2927.2001949999999</v>
      </c>
      <c r="AF111" s="34">
        <v>2927.1523440000001</v>
      </c>
      <c r="AG111" s="34">
        <v>2927.1047359999998</v>
      </c>
      <c r="AH111" s="34">
        <v>2927.0322270000001</v>
      </c>
      <c r="AI111" s="34">
        <v>2926.9291990000002</v>
      </c>
      <c r="AJ111" s="34">
        <v>2927.6103520000001</v>
      </c>
      <c r="AK111" s="34">
        <v>2926.9970699999999</v>
      </c>
      <c r="AL111" s="34">
        <v>2926.2885740000002</v>
      </c>
      <c r="AM111" s="8">
        <v>-3.8340000000000002E-3</v>
      </c>
    </row>
    <row r="113" spans="1:39" ht="15" customHeight="1" x14ac:dyDescent="0.2">
      <c r="B113" s="6" t="s">
        <v>990</v>
      </c>
    </row>
    <row r="114" spans="1:39" ht="15" customHeight="1" x14ac:dyDescent="0.25">
      <c r="A114" s="7" t="s">
        <v>1008</v>
      </c>
      <c r="B114" s="9" t="s">
        <v>1007</v>
      </c>
      <c r="C114" s="34">
        <v>4104.1044920000004</v>
      </c>
      <c r="D114" s="34">
        <v>4069.1591800000001</v>
      </c>
      <c r="E114" s="34">
        <v>4052.2612300000001</v>
      </c>
      <c r="F114" s="34">
        <v>4014.1567380000001</v>
      </c>
      <c r="G114" s="34">
        <v>3961.288086</v>
      </c>
      <c r="H114" s="34">
        <v>3869.398682</v>
      </c>
      <c r="I114" s="34">
        <v>3736.1733399999998</v>
      </c>
      <c r="J114" s="34">
        <v>3723.3366700000001</v>
      </c>
      <c r="K114" s="34">
        <v>3692.594482</v>
      </c>
      <c r="L114" s="34">
        <v>3639.5314939999998</v>
      </c>
      <c r="M114" s="34">
        <v>3607.5642090000001</v>
      </c>
      <c r="N114" s="34">
        <v>3607.07251</v>
      </c>
      <c r="O114" s="34">
        <v>3606.6267090000001</v>
      </c>
      <c r="P114" s="34">
        <v>3606.1501459999999</v>
      </c>
      <c r="Q114" s="34">
        <v>3605.6984859999998</v>
      </c>
      <c r="R114" s="34">
        <v>3605.8386230000001</v>
      </c>
      <c r="S114" s="34">
        <v>3605.9602049999999</v>
      </c>
      <c r="T114" s="34">
        <v>3605.376221</v>
      </c>
      <c r="U114" s="34">
        <v>3604.6384280000002</v>
      </c>
      <c r="V114" s="34">
        <v>3603.9335940000001</v>
      </c>
      <c r="W114" s="34">
        <v>3603.2416990000002</v>
      </c>
      <c r="X114" s="34">
        <v>3602.5910640000002</v>
      </c>
      <c r="Y114" s="34">
        <v>3601.6594239999999</v>
      </c>
      <c r="Z114" s="34">
        <v>3601.0510250000002</v>
      </c>
      <c r="AA114" s="34">
        <v>3600.0520019999999</v>
      </c>
      <c r="AB114" s="34">
        <v>3599.84375</v>
      </c>
      <c r="AC114" s="34">
        <v>3599.0512699999999</v>
      </c>
      <c r="AD114" s="34">
        <v>3598.4333499999998</v>
      </c>
      <c r="AE114" s="34">
        <v>3597.8664549999999</v>
      </c>
      <c r="AF114" s="34">
        <v>3597.8312989999999</v>
      </c>
      <c r="AG114" s="34">
        <v>3597.5541990000002</v>
      </c>
      <c r="AH114" s="34">
        <v>3597.2565920000002</v>
      </c>
      <c r="AI114" s="34">
        <v>3597.2482909999999</v>
      </c>
      <c r="AJ114" s="34">
        <v>3597.1838379999999</v>
      </c>
      <c r="AK114" s="34">
        <v>3597.0129390000002</v>
      </c>
      <c r="AL114" s="34">
        <v>3596.669922</v>
      </c>
      <c r="AM114" s="8">
        <v>-3.6240000000000001E-3</v>
      </c>
    </row>
    <row r="115" spans="1:39" ht="15" customHeight="1" x14ac:dyDescent="0.25">
      <c r="A115" s="7" t="s">
        <v>1006</v>
      </c>
      <c r="B115" s="9" t="s">
        <v>1005</v>
      </c>
      <c r="C115" s="34">
        <v>5125.3691410000001</v>
      </c>
      <c r="D115" s="34">
        <v>5081.2055659999996</v>
      </c>
      <c r="E115" s="34">
        <v>5064.6752930000002</v>
      </c>
      <c r="F115" s="34">
        <v>5039.5664059999999</v>
      </c>
      <c r="G115" s="34">
        <v>5000.0751950000003</v>
      </c>
      <c r="H115" s="34">
        <v>4938.544922</v>
      </c>
      <c r="I115" s="34">
        <v>4873.392578</v>
      </c>
      <c r="J115" s="34">
        <v>4834.8637699999999</v>
      </c>
      <c r="K115" s="34">
        <v>4792.5004879999997</v>
      </c>
      <c r="L115" s="34">
        <v>4707.4785160000001</v>
      </c>
      <c r="M115" s="34">
        <v>4650.0576170000004</v>
      </c>
      <c r="N115" s="34">
        <v>4641.2797849999997</v>
      </c>
      <c r="O115" s="34">
        <v>4630.9233400000003</v>
      </c>
      <c r="P115" s="34">
        <v>4630.109375</v>
      </c>
      <c r="Q115" s="34">
        <v>4626.4965819999998</v>
      </c>
      <c r="R115" s="34">
        <v>4621.8359380000002</v>
      </c>
      <c r="S115" s="34">
        <v>4616.3642579999996</v>
      </c>
      <c r="T115" s="34">
        <v>4609.4892579999996</v>
      </c>
      <c r="U115" s="34">
        <v>4603.3569340000004</v>
      </c>
      <c r="V115" s="34">
        <v>4597.7958980000003</v>
      </c>
      <c r="W115" s="34">
        <v>4592.080078</v>
      </c>
      <c r="X115" s="34">
        <v>4587.5483400000003</v>
      </c>
      <c r="Y115" s="34">
        <v>4583.3100590000004</v>
      </c>
      <c r="Z115" s="34">
        <v>4580.5664059999999</v>
      </c>
      <c r="AA115" s="34">
        <v>4575.5537109999996</v>
      </c>
      <c r="AB115" s="34">
        <v>4573.8920900000003</v>
      </c>
      <c r="AC115" s="34">
        <v>4571.0683589999999</v>
      </c>
      <c r="AD115" s="34">
        <v>4569.9570309999999</v>
      </c>
      <c r="AE115" s="34">
        <v>4569.091797</v>
      </c>
      <c r="AF115" s="34">
        <v>4569</v>
      </c>
      <c r="AG115" s="34">
        <v>4568.4721680000002</v>
      </c>
      <c r="AH115" s="34">
        <v>4568.0263670000004</v>
      </c>
      <c r="AI115" s="34">
        <v>4567.9965819999998</v>
      </c>
      <c r="AJ115" s="34">
        <v>4567.8491210000002</v>
      </c>
      <c r="AK115" s="34">
        <v>4567.5576170000004</v>
      </c>
      <c r="AL115" s="34">
        <v>4567.1567379999997</v>
      </c>
      <c r="AM115" s="8">
        <v>-3.1319999999999998E-3</v>
      </c>
    </row>
    <row r="116" spans="1:39" ht="15" customHeight="1" x14ac:dyDescent="0.25">
      <c r="A116" s="7" t="s">
        <v>1004</v>
      </c>
      <c r="B116" s="9" t="s">
        <v>1003</v>
      </c>
      <c r="C116" s="34">
        <v>3530.0583499999998</v>
      </c>
      <c r="D116" s="34">
        <v>3490.4008789999998</v>
      </c>
      <c r="E116" s="34">
        <v>3481.5783689999998</v>
      </c>
      <c r="F116" s="34">
        <v>3462.9291990000002</v>
      </c>
      <c r="G116" s="34">
        <v>3431.5004880000001</v>
      </c>
      <c r="H116" s="34">
        <v>3374.6828609999998</v>
      </c>
      <c r="I116" s="34">
        <v>3271.2827149999998</v>
      </c>
      <c r="J116" s="34">
        <v>3175.3579100000002</v>
      </c>
      <c r="K116" s="34">
        <v>3098.313232</v>
      </c>
      <c r="L116" s="34">
        <v>3044.5698240000002</v>
      </c>
      <c r="M116" s="34">
        <v>3001.6945799999999</v>
      </c>
      <c r="N116" s="34">
        <v>2999.8415530000002</v>
      </c>
      <c r="O116" s="34">
        <v>2999.7905270000001</v>
      </c>
      <c r="P116" s="34">
        <v>2999.7919919999999</v>
      </c>
      <c r="Q116" s="34">
        <v>2999.788086</v>
      </c>
      <c r="R116" s="34">
        <v>2999.7878420000002</v>
      </c>
      <c r="S116" s="34">
        <v>2999.76001</v>
      </c>
      <c r="T116" s="34">
        <v>2999.7209469999998</v>
      </c>
      <c r="U116" s="34">
        <v>2999.6875</v>
      </c>
      <c r="V116" s="34">
        <v>2999.6623540000001</v>
      </c>
      <c r="W116" s="34">
        <v>2999.6364749999998</v>
      </c>
      <c r="X116" s="34">
        <v>2999.6315920000002</v>
      </c>
      <c r="Y116" s="34">
        <v>2999.6293949999999</v>
      </c>
      <c r="Z116" s="34">
        <v>2999.6362300000001</v>
      </c>
      <c r="AA116" s="34">
        <v>2999.6364749999998</v>
      </c>
      <c r="AB116" s="34">
        <v>2999.6457519999999</v>
      </c>
      <c r="AC116" s="34">
        <v>2999.6433109999998</v>
      </c>
      <c r="AD116" s="34">
        <v>2999.6303710000002</v>
      </c>
      <c r="AE116" s="34">
        <v>2999.6176759999998</v>
      </c>
      <c r="AF116" s="34">
        <v>2999.6157229999999</v>
      </c>
      <c r="AG116" s="34">
        <v>2999.6057129999999</v>
      </c>
      <c r="AH116" s="34">
        <v>2999.5974120000001</v>
      </c>
      <c r="AI116" s="34">
        <v>2999.5974120000001</v>
      </c>
      <c r="AJ116" s="34">
        <v>2999.5974120000001</v>
      </c>
      <c r="AK116" s="34">
        <v>2999.5952149999998</v>
      </c>
      <c r="AL116" s="34">
        <v>2999.5905760000001</v>
      </c>
      <c r="AM116" s="8">
        <v>-4.4470000000000004E-3</v>
      </c>
    </row>
    <row r="117" spans="1:39" ht="15" customHeight="1" x14ac:dyDescent="0.25">
      <c r="A117" s="7" t="s">
        <v>1002</v>
      </c>
      <c r="B117" s="9" t="s">
        <v>1001</v>
      </c>
      <c r="C117" s="34">
        <v>4403.3051759999998</v>
      </c>
      <c r="D117" s="34">
        <v>4358.0976559999999</v>
      </c>
      <c r="E117" s="34">
        <v>4335.1640619999998</v>
      </c>
      <c r="F117" s="34">
        <v>4290.2197269999997</v>
      </c>
      <c r="G117" s="34">
        <v>4222.8359380000002</v>
      </c>
      <c r="H117" s="34">
        <v>4114.294922</v>
      </c>
      <c r="I117" s="34">
        <v>3987.9030760000001</v>
      </c>
      <c r="J117" s="34">
        <v>3955.7009280000002</v>
      </c>
      <c r="K117" s="34">
        <v>3902.4111330000001</v>
      </c>
      <c r="L117" s="34">
        <v>3821.3305660000001</v>
      </c>
      <c r="M117" s="34">
        <v>3785.6484380000002</v>
      </c>
      <c r="N117" s="34">
        <v>3779.874268</v>
      </c>
      <c r="O117" s="34">
        <v>3779.8515619999998</v>
      </c>
      <c r="P117" s="34">
        <v>3779.859375</v>
      </c>
      <c r="Q117" s="34">
        <v>3779.6342770000001</v>
      </c>
      <c r="R117" s="34">
        <v>3779.399414</v>
      </c>
      <c r="S117" s="34">
        <v>3779.1801759999998</v>
      </c>
      <c r="T117" s="34">
        <v>3779.0039059999999</v>
      </c>
      <c r="U117" s="34">
        <v>3778.8715820000002</v>
      </c>
      <c r="V117" s="34">
        <v>3778.7446289999998</v>
      </c>
      <c r="W117" s="34">
        <v>3778.6049800000001</v>
      </c>
      <c r="X117" s="34">
        <v>3778.5090329999998</v>
      </c>
      <c r="Y117" s="34">
        <v>3778.4321289999998</v>
      </c>
      <c r="Z117" s="34">
        <v>3778.4072270000001</v>
      </c>
      <c r="AA117" s="34">
        <v>3778.3540039999998</v>
      </c>
      <c r="AB117" s="34">
        <v>3778.3637699999999</v>
      </c>
      <c r="AC117" s="34">
        <v>3778.3276369999999</v>
      </c>
      <c r="AD117" s="34">
        <v>3778.2856449999999</v>
      </c>
      <c r="AE117" s="34">
        <v>3778.2446289999998</v>
      </c>
      <c r="AF117" s="34">
        <v>3778.241211</v>
      </c>
      <c r="AG117" s="34">
        <v>3778.2163089999999</v>
      </c>
      <c r="AH117" s="34">
        <v>3778.1918949999999</v>
      </c>
      <c r="AI117" s="34">
        <v>3778.1914059999999</v>
      </c>
      <c r="AJ117" s="34">
        <v>3778.1860350000002</v>
      </c>
      <c r="AK117" s="34">
        <v>3778.1733399999998</v>
      </c>
      <c r="AL117" s="34">
        <v>3778.150635</v>
      </c>
      <c r="AM117" s="8">
        <v>-4.1910000000000003E-3</v>
      </c>
    </row>
    <row r="118" spans="1:39" ht="15" customHeight="1" x14ac:dyDescent="0.25">
      <c r="A118" s="7" t="s">
        <v>1000</v>
      </c>
      <c r="B118" s="9" t="s">
        <v>999</v>
      </c>
      <c r="C118" s="34">
        <v>3732.4321289999998</v>
      </c>
      <c r="D118" s="34">
        <v>3682.8569339999999</v>
      </c>
      <c r="E118" s="34">
        <v>3666.9460450000001</v>
      </c>
      <c r="F118" s="34">
        <v>3636.404297</v>
      </c>
      <c r="G118" s="34">
        <v>3592.5048830000001</v>
      </c>
      <c r="H118" s="34">
        <v>3522.525635</v>
      </c>
      <c r="I118" s="34">
        <v>3425.1142580000001</v>
      </c>
      <c r="J118" s="34">
        <v>3379.2763669999999</v>
      </c>
      <c r="K118" s="34">
        <v>3326.1381839999999</v>
      </c>
      <c r="L118" s="34">
        <v>3245.689453</v>
      </c>
      <c r="M118" s="34">
        <v>3201.274414</v>
      </c>
      <c r="N118" s="34">
        <v>3199.3154300000001</v>
      </c>
      <c r="O118" s="34">
        <v>3197.607422</v>
      </c>
      <c r="P118" s="34">
        <v>3197.470703</v>
      </c>
      <c r="Q118" s="34">
        <v>3196.6606449999999</v>
      </c>
      <c r="R118" s="34">
        <v>3195.7856449999999</v>
      </c>
      <c r="S118" s="34">
        <v>3194.8393550000001</v>
      </c>
      <c r="T118" s="34">
        <v>3193.6442870000001</v>
      </c>
      <c r="U118" s="34">
        <v>3192.5903320000002</v>
      </c>
      <c r="V118" s="34">
        <v>3191.6635740000002</v>
      </c>
      <c r="W118" s="34">
        <v>3190.7155760000001</v>
      </c>
      <c r="X118" s="34">
        <v>3189.969482</v>
      </c>
      <c r="Y118" s="34">
        <v>3189.1669919999999</v>
      </c>
      <c r="Z118" s="34">
        <v>3188.61499</v>
      </c>
      <c r="AA118" s="34">
        <v>3188.3793949999999</v>
      </c>
      <c r="AB118" s="34">
        <v>3188.2917480000001</v>
      </c>
      <c r="AC118" s="34">
        <v>3188.1057129999999</v>
      </c>
      <c r="AD118" s="34">
        <v>3187.955078</v>
      </c>
      <c r="AE118" s="34">
        <v>3187.819336</v>
      </c>
      <c r="AF118" s="34">
        <v>3187.80249</v>
      </c>
      <c r="AG118" s="34">
        <v>3187.7182619999999</v>
      </c>
      <c r="AH118" s="34">
        <v>3187.6484380000002</v>
      </c>
      <c r="AI118" s="34">
        <v>3187.6440429999998</v>
      </c>
      <c r="AJ118" s="34">
        <v>3187.6176759999998</v>
      </c>
      <c r="AK118" s="34">
        <v>3187.5729980000001</v>
      </c>
      <c r="AL118" s="34">
        <v>3187.5131839999999</v>
      </c>
      <c r="AM118" s="8">
        <v>-4.2389999999999997E-3</v>
      </c>
    </row>
    <row r="119" spans="1:39" ht="15" customHeight="1" x14ac:dyDescent="0.25">
      <c r="A119" s="7" t="s">
        <v>998</v>
      </c>
      <c r="B119" s="9" t="s">
        <v>997</v>
      </c>
      <c r="C119" s="34">
        <v>4818.2558589999999</v>
      </c>
      <c r="D119" s="34">
        <v>4711.6435549999997</v>
      </c>
      <c r="E119" s="34">
        <v>4663.3959960000002</v>
      </c>
      <c r="F119" s="34">
        <v>4610.1162109999996</v>
      </c>
      <c r="G119" s="34">
        <v>4549.2104490000002</v>
      </c>
      <c r="H119" s="34">
        <v>4465.4418949999999</v>
      </c>
      <c r="I119" s="34">
        <v>4385.220703</v>
      </c>
      <c r="J119" s="34">
        <v>4340.1171880000002</v>
      </c>
      <c r="K119" s="34">
        <v>4282.7319340000004</v>
      </c>
      <c r="L119" s="34">
        <v>4194.3398440000001</v>
      </c>
      <c r="M119" s="34">
        <v>4143.2797849999997</v>
      </c>
      <c r="N119" s="34">
        <v>4138.1801759999998</v>
      </c>
      <c r="O119" s="34">
        <v>4132.4345700000003</v>
      </c>
      <c r="P119" s="34">
        <v>4131.9726559999999</v>
      </c>
      <c r="Q119" s="34">
        <v>4130.0717770000001</v>
      </c>
      <c r="R119" s="34">
        <v>4127.4423829999996</v>
      </c>
      <c r="S119" s="34">
        <v>4123.9809569999998</v>
      </c>
      <c r="T119" s="34">
        <v>4120.1069340000004</v>
      </c>
      <c r="U119" s="34">
        <v>4116.6586909999996</v>
      </c>
      <c r="V119" s="34">
        <v>4113.5727539999998</v>
      </c>
      <c r="W119" s="34">
        <v>4110.3691410000001</v>
      </c>
      <c r="X119" s="34">
        <v>4107.8164059999999</v>
      </c>
      <c r="Y119" s="34">
        <v>4105.5126950000003</v>
      </c>
      <c r="Z119" s="34">
        <v>4104.0214839999999</v>
      </c>
      <c r="AA119" s="34">
        <v>4102.0126950000003</v>
      </c>
      <c r="AB119" s="34">
        <v>4101.3041990000002</v>
      </c>
      <c r="AC119" s="34">
        <v>4099.4931640000004</v>
      </c>
      <c r="AD119" s="34">
        <v>4097.9790039999998</v>
      </c>
      <c r="AE119" s="34">
        <v>4096.580078</v>
      </c>
      <c r="AF119" s="34">
        <v>4096.4873049999997</v>
      </c>
      <c r="AG119" s="34">
        <v>4095.7729490000002</v>
      </c>
      <c r="AH119" s="34">
        <v>4095.0410160000001</v>
      </c>
      <c r="AI119" s="34">
        <v>4095.0092770000001</v>
      </c>
      <c r="AJ119" s="34">
        <v>4094.8481449999999</v>
      </c>
      <c r="AK119" s="34">
        <v>4094.383789</v>
      </c>
      <c r="AL119" s="34">
        <v>4093.6179200000001</v>
      </c>
      <c r="AM119" s="8">
        <v>-4.1269999999999996E-3</v>
      </c>
    </row>
    <row r="120" spans="1:39" ht="15" customHeight="1" x14ac:dyDescent="0.25">
      <c r="A120" s="7" t="s">
        <v>996</v>
      </c>
      <c r="B120" s="9" t="s">
        <v>995</v>
      </c>
      <c r="C120" s="34">
        <v>4558.2978519999997</v>
      </c>
      <c r="D120" s="34">
        <v>4483.1884769999997</v>
      </c>
      <c r="E120" s="34">
        <v>4457.6909180000002</v>
      </c>
      <c r="F120" s="34">
        <v>4416.3876950000003</v>
      </c>
      <c r="G120" s="34">
        <v>4366.8686520000001</v>
      </c>
      <c r="H120" s="34">
        <v>4288.5766599999997</v>
      </c>
      <c r="I120" s="34">
        <v>4201.9365230000003</v>
      </c>
      <c r="J120" s="34">
        <v>4159.970703</v>
      </c>
      <c r="K120" s="34">
        <v>4107.6933589999999</v>
      </c>
      <c r="L120" s="34">
        <v>4024.4711910000001</v>
      </c>
      <c r="M120" s="34">
        <v>3975.7370609999998</v>
      </c>
      <c r="N120" s="34">
        <v>3970.1926269999999</v>
      </c>
      <c r="O120" s="34">
        <v>3964.9741210000002</v>
      </c>
      <c r="P120" s="34">
        <v>3964.3249510000001</v>
      </c>
      <c r="Q120" s="34">
        <v>3962.7717290000001</v>
      </c>
      <c r="R120" s="34">
        <v>3960.6489259999998</v>
      </c>
      <c r="S120" s="34">
        <v>3957.7827149999998</v>
      </c>
      <c r="T120" s="34">
        <v>3954.294922</v>
      </c>
      <c r="U120" s="34">
        <v>3950.8554690000001</v>
      </c>
      <c r="V120" s="34">
        <v>3948.2700199999999</v>
      </c>
      <c r="W120" s="34">
        <v>3945.3110350000002</v>
      </c>
      <c r="X120" s="34">
        <v>3943.3095699999999</v>
      </c>
      <c r="Y120" s="34">
        <v>3940.8608399999998</v>
      </c>
      <c r="Z120" s="34">
        <v>3939.4973140000002</v>
      </c>
      <c r="AA120" s="34">
        <v>3937.6279300000001</v>
      </c>
      <c r="AB120" s="34">
        <v>3936.8642580000001</v>
      </c>
      <c r="AC120" s="34">
        <v>3935.3774410000001</v>
      </c>
      <c r="AD120" s="34">
        <v>3934.361328</v>
      </c>
      <c r="AE120" s="34">
        <v>3933.546875</v>
      </c>
      <c r="AF120" s="34">
        <v>3933.5058589999999</v>
      </c>
      <c r="AG120" s="34">
        <v>3933.0559079999998</v>
      </c>
      <c r="AH120" s="34">
        <v>3932.649414</v>
      </c>
      <c r="AI120" s="34">
        <v>3932.6997070000002</v>
      </c>
      <c r="AJ120" s="34">
        <v>3932.4802249999998</v>
      </c>
      <c r="AK120" s="34">
        <v>3932.3120119999999</v>
      </c>
      <c r="AL120" s="34">
        <v>3932.022461</v>
      </c>
      <c r="AM120" s="8">
        <v>-3.8509999999999998E-3</v>
      </c>
    </row>
    <row r="122" spans="1:39" ht="15" customHeight="1" x14ac:dyDescent="0.2">
      <c r="B122" s="6" t="s">
        <v>994</v>
      </c>
    </row>
    <row r="123" spans="1:39" ht="15" customHeight="1" x14ac:dyDescent="0.25">
      <c r="A123" s="7" t="s">
        <v>993</v>
      </c>
      <c r="B123" s="9" t="s">
        <v>992</v>
      </c>
      <c r="C123" s="34">
        <v>3313.8010250000002</v>
      </c>
      <c r="D123" s="34">
        <v>3313.3317870000001</v>
      </c>
      <c r="E123" s="34">
        <v>3311.3718260000001</v>
      </c>
      <c r="F123" s="34">
        <v>3309.5759280000002</v>
      </c>
      <c r="G123" s="34">
        <v>3306.0141600000002</v>
      </c>
      <c r="H123" s="34">
        <v>3300.2316890000002</v>
      </c>
      <c r="I123" s="34">
        <v>3292.6921390000002</v>
      </c>
      <c r="J123" s="34">
        <v>3281.7114259999998</v>
      </c>
      <c r="K123" s="34">
        <v>3267.3544919999999</v>
      </c>
      <c r="L123" s="34">
        <v>3250.7561040000001</v>
      </c>
      <c r="M123" s="34">
        <v>3228.961182</v>
      </c>
      <c r="N123" s="34">
        <v>3207.023682</v>
      </c>
      <c r="O123" s="34">
        <v>3184.8503420000002</v>
      </c>
      <c r="P123" s="34">
        <v>3162.219971</v>
      </c>
      <c r="Q123" s="34">
        <v>3140.1513669999999</v>
      </c>
      <c r="R123" s="34">
        <v>3118.9448240000002</v>
      </c>
      <c r="S123" s="34">
        <v>3098.9567870000001</v>
      </c>
      <c r="T123" s="34">
        <v>3080.1601559999999</v>
      </c>
      <c r="U123" s="34">
        <v>3062.5034179999998</v>
      </c>
      <c r="V123" s="34">
        <v>3046.25</v>
      </c>
      <c r="W123" s="34">
        <v>3031.4384770000001</v>
      </c>
      <c r="X123" s="34">
        <v>3017.7416990000002</v>
      </c>
      <c r="Y123" s="34">
        <v>3005.454346</v>
      </c>
      <c r="Z123" s="34">
        <v>2994.3125</v>
      </c>
      <c r="AA123" s="34">
        <v>2984.2902829999998</v>
      </c>
      <c r="AB123" s="34">
        <v>2975.5126949999999</v>
      </c>
      <c r="AC123" s="34">
        <v>2967.8078609999998</v>
      </c>
      <c r="AD123" s="34">
        <v>2961.130615</v>
      </c>
      <c r="AE123" s="34">
        <v>2955.373779</v>
      </c>
      <c r="AF123" s="34">
        <v>2950.4340820000002</v>
      </c>
      <c r="AG123" s="34">
        <v>2946.2658689999998</v>
      </c>
      <c r="AH123" s="34">
        <v>2942.7739259999998</v>
      </c>
      <c r="AI123" s="34">
        <v>2939.8408199999999</v>
      </c>
      <c r="AJ123" s="34">
        <v>2937.4826659999999</v>
      </c>
      <c r="AK123" s="34">
        <v>2935.5634770000001</v>
      </c>
      <c r="AL123" s="34">
        <v>2933.9223630000001</v>
      </c>
      <c r="AM123" s="8">
        <v>-3.5699999999999998E-3</v>
      </c>
    </row>
    <row r="124" spans="1:39" ht="15" customHeight="1" x14ac:dyDescent="0.25">
      <c r="A124" s="7" t="s">
        <v>991</v>
      </c>
      <c r="B124" s="9" t="s">
        <v>990</v>
      </c>
      <c r="C124" s="34">
        <v>4512.3164059999999</v>
      </c>
      <c r="D124" s="34">
        <v>4513.1767579999996</v>
      </c>
      <c r="E124" s="34">
        <v>4510.9995120000003</v>
      </c>
      <c r="F124" s="34">
        <v>4505.5039059999999</v>
      </c>
      <c r="G124" s="34">
        <v>4495.5771480000003</v>
      </c>
      <c r="H124" s="34">
        <v>4481.3310549999997</v>
      </c>
      <c r="I124" s="34">
        <v>4461.0737300000001</v>
      </c>
      <c r="J124" s="34">
        <v>4438.7128910000001</v>
      </c>
      <c r="K124" s="34">
        <v>4413.5742190000001</v>
      </c>
      <c r="L124" s="34">
        <v>4383.2763670000004</v>
      </c>
      <c r="M124" s="34">
        <v>4351.3808589999999</v>
      </c>
      <c r="N124" s="34">
        <v>4320.173828</v>
      </c>
      <c r="O124" s="34">
        <v>4289.9716799999997</v>
      </c>
      <c r="P124" s="34">
        <v>4260.7221680000002</v>
      </c>
      <c r="Q124" s="34">
        <v>4233.0512699999999</v>
      </c>
      <c r="R124" s="34">
        <v>4207.3291019999997</v>
      </c>
      <c r="S124" s="34">
        <v>4183.2368159999996</v>
      </c>
      <c r="T124" s="34">
        <v>4160.3168949999999</v>
      </c>
      <c r="U124" s="34">
        <v>4140.0590819999998</v>
      </c>
      <c r="V124" s="34">
        <v>4120.4379879999997</v>
      </c>
      <c r="W124" s="34">
        <v>4102.4726559999999</v>
      </c>
      <c r="X124" s="34">
        <v>4086.0515140000002</v>
      </c>
      <c r="Y124" s="34">
        <v>4071.036865</v>
      </c>
      <c r="Z124" s="34">
        <v>4057.3735350000002</v>
      </c>
      <c r="AA124" s="34">
        <v>4045.3027339999999</v>
      </c>
      <c r="AB124" s="34">
        <v>4034.5686040000001</v>
      </c>
      <c r="AC124" s="34">
        <v>4025.0563959999999</v>
      </c>
      <c r="AD124" s="34">
        <v>4016.7446289999998</v>
      </c>
      <c r="AE124" s="34">
        <v>4009.4445799999999</v>
      </c>
      <c r="AF124" s="34">
        <v>4002.9682619999999</v>
      </c>
      <c r="AG124" s="34">
        <v>3997.2238769999999</v>
      </c>
      <c r="AH124" s="34">
        <v>3992.0517580000001</v>
      </c>
      <c r="AI124" s="34">
        <v>3987.3476559999999</v>
      </c>
      <c r="AJ124" s="34">
        <v>3983.0988769999999</v>
      </c>
      <c r="AK124" s="34">
        <v>3979.1748050000001</v>
      </c>
      <c r="AL124" s="34">
        <v>3975.4978030000002</v>
      </c>
      <c r="AM124" s="8">
        <v>-3.7239999999999999E-3</v>
      </c>
    </row>
    <row r="125" spans="1:39" ht="15" customHeight="1" thickBot="1" x14ac:dyDescent="0.25"/>
    <row r="126" spans="1:39" ht="15" customHeight="1" x14ac:dyDescent="0.2">
      <c r="B126" s="90" t="s">
        <v>989</v>
      </c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</row>
    <row r="127" spans="1:39" ht="15" customHeight="1" x14ac:dyDescent="0.2">
      <c r="B127" s="5" t="s">
        <v>988</v>
      </c>
    </row>
    <row r="128" spans="1:39" ht="15" customHeight="1" x14ac:dyDescent="0.2">
      <c r="B128" s="5" t="s">
        <v>987</v>
      </c>
    </row>
    <row r="129" spans="2:2" ht="15" customHeight="1" x14ac:dyDescent="0.2">
      <c r="B129" s="5" t="s">
        <v>986</v>
      </c>
    </row>
    <row r="130" spans="2:2" ht="15" customHeight="1" x14ac:dyDescent="0.2">
      <c r="B130" s="5" t="s">
        <v>985</v>
      </c>
    </row>
    <row r="131" spans="2:2" ht="15" customHeight="1" x14ac:dyDescent="0.2">
      <c r="B131" s="5" t="s">
        <v>984</v>
      </c>
    </row>
  </sheetData>
  <mergeCells count="1">
    <mergeCell ref="B126:AM126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ColWidth="9.140625" defaultRowHeight="15" customHeight="1" x14ac:dyDescent="0.2"/>
  <cols>
    <col min="1" max="1" width="20.85546875" style="4" hidden="1" customWidth="1"/>
    <col min="2" max="2" width="45.7109375" style="4" customWidth="1"/>
    <col min="3" max="16384" width="9.140625" style="4"/>
  </cols>
  <sheetData>
    <row r="1" spans="1:39" ht="15" customHeight="1" thickBot="1" x14ac:dyDescent="0.25">
      <c r="B1" s="12" t="s">
        <v>25</v>
      </c>
      <c r="C1" s="10">
        <v>2015</v>
      </c>
      <c r="D1" s="10">
        <v>2016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</row>
    <row r="2" spans="1:39" ht="15" customHeight="1" thickTop="1" x14ac:dyDescent="0.2"/>
    <row r="3" spans="1:39" ht="15" customHeight="1" x14ac:dyDescent="0.2">
      <c r="C3" s="14" t="s">
        <v>24</v>
      </c>
      <c r="D3" s="14" t="s">
        <v>23</v>
      </c>
      <c r="E3" s="14"/>
      <c r="F3" s="14"/>
      <c r="G3" s="14"/>
    </row>
    <row r="4" spans="1:39" ht="15" customHeight="1" x14ac:dyDescent="0.2">
      <c r="C4" s="14" t="s">
        <v>22</v>
      </c>
      <c r="D4" s="14" t="s">
        <v>21</v>
      </c>
      <c r="E4" s="14"/>
      <c r="F4" s="14"/>
      <c r="G4" s="14" t="s">
        <v>20</v>
      </c>
    </row>
    <row r="5" spans="1:39" ht="15" customHeight="1" x14ac:dyDescent="0.2">
      <c r="C5" s="14" t="s">
        <v>19</v>
      </c>
      <c r="D5" s="14" t="s">
        <v>18</v>
      </c>
      <c r="E5" s="14"/>
      <c r="F5" s="14"/>
      <c r="G5" s="14"/>
    </row>
    <row r="6" spans="1:39" ht="15" customHeight="1" x14ac:dyDescent="0.2">
      <c r="C6" s="14" t="s">
        <v>17</v>
      </c>
      <c r="D6" s="14"/>
      <c r="E6" s="14" t="s">
        <v>16</v>
      </c>
      <c r="F6" s="14"/>
      <c r="G6" s="14"/>
    </row>
    <row r="10" spans="1:39" ht="15" customHeight="1" x14ac:dyDescent="0.25">
      <c r="A10" s="7" t="s">
        <v>263</v>
      </c>
      <c r="B10" s="13" t="s">
        <v>262</v>
      </c>
    </row>
    <row r="11" spans="1:39" ht="15" customHeight="1" x14ac:dyDescent="0.2">
      <c r="B11" s="12" t="s">
        <v>261</v>
      </c>
    </row>
    <row r="12" spans="1:39" ht="15" customHeight="1" x14ac:dyDescent="0.2">
      <c r="B12" s="12" t="s">
        <v>15</v>
      </c>
      <c r="C12" s="11" t="s">
        <v>15</v>
      </c>
      <c r="D12" s="11" t="s">
        <v>15</v>
      </c>
      <c r="E12" s="11" t="s">
        <v>15</v>
      </c>
      <c r="F12" s="11" t="s">
        <v>15</v>
      </c>
      <c r="G12" s="11" t="s">
        <v>15</v>
      </c>
      <c r="H12" s="11" t="s">
        <v>15</v>
      </c>
      <c r="I12" s="11" t="s">
        <v>15</v>
      </c>
      <c r="J12" s="11" t="s">
        <v>15</v>
      </c>
      <c r="K12" s="11" t="s">
        <v>15</v>
      </c>
      <c r="L12" s="11" t="s">
        <v>15</v>
      </c>
      <c r="M12" s="11" t="s">
        <v>15</v>
      </c>
      <c r="N12" s="11" t="s">
        <v>15</v>
      </c>
      <c r="O12" s="11" t="s">
        <v>15</v>
      </c>
      <c r="P12" s="11" t="s">
        <v>15</v>
      </c>
      <c r="Q12" s="11" t="s">
        <v>15</v>
      </c>
      <c r="R12" s="11" t="s">
        <v>15</v>
      </c>
      <c r="S12" s="11" t="s">
        <v>15</v>
      </c>
      <c r="T12" s="11" t="s">
        <v>15</v>
      </c>
      <c r="U12" s="11" t="s">
        <v>15</v>
      </c>
      <c r="V12" s="11" t="s">
        <v>15</v>
      </c>
      <c r="W12" s="11" t="s">
        <v>15</v>
      </c>
      <c r="X12" s="11" t="s">
        <v>15</v>
      </c>
      <c r="Y12" s="11" t="s">
        <v>15</v>
      </c>
      <c r="Z12" s="11" t="s">
        <v>15</v>
      </c>
      <c r="AA12" s="11" t="s">
        <v>15</v>
      </c>
      <c r="AB12" s="11" t="s">
        <v>15</v>
      </c>
      <c r="AC12" s="11" t="s">
        <v>15</v>
      </c>
      <c r="AD12" s="11" t="s">
        <v>15</v>
      </c>
      <c r="AE12" s="11" t="s">
        <v>15</v>
      </c>
      <c r="AF12" s="11" t="s">
        <v>15</v>
      </c>
      <c r="AG12" s="11" t="s">
        <v>15</v>
      </c>
      <c r="AH12" s="11" t="s">
        <v>15</v>
      </c>
      <c r="AI12" s="11" t="s">
        <v>15</v>
      </c>
      <c r="AJ12" s="11" t="s">
        <v>15</v>
      </c>
      <c r="AK12" s="11" t="s">
        <v>15</v>
      </c>
      <c r="AL12" s="11" t="s">
        <v>15</v>
      </c>
      <c r="AM12" s="11" t="s">
        <v>14</v>
      </c>
    </row>
    <row r="13" spans="1:39" ht="15" customHeight="1" thickBot="1" x14ac:dyDescent="0.25">
      <c r="B13" s="10" t="s">
        <v>15</v>
      </c>
      <c r="C13" s="10">
        <v>2015</v>
      </c>
      <c r="D13" s="10">
        <v>2016</v>
      </c>
      <c r="E13" s="10">
        <v>2017</v>
      </c>
      <c r="F13" s="10">
        <v>2018</v>
      </c>
      <c r="G13" s="10">
        <v>2019</v>
      </c>
      <c r="H13" s="10">
        <v>2020</v>
      </c>
      <c r="I13" s="10">
        <v>2021</v>
      </c>
      <c r="J13" s="10">
        <v>2022</v>
      </c>
      <c r="K13" s="10">
        <v>2023</v>
      </c>
      <c r="L13" s="10">
        <v>2024</v>
      </c>
      <c r="M13" s="10">
        <v>2025</v>
      </c>
      <c r="N13" s="10">
        <v>2026</v>
      </c>
      <c r="O13" s="10">
        <v>2027</v>
      </c>
      <c r="P13" s="10">
        <v>2028</v>
      </c>
      <c r="Q13" s="10">
        <v>2029</v>
      </c>
      <c r="R13" s="10">
        <v>2030</v>
      </c>
      <c r="S13" s="10">
        <v>2031</v>
      </c>
      <c r="T13" s="10">
        <v>2032</v>
      </c>
      <c r="U13" s="10">
        <v>2033</v>
      </c>
      <c r="V13" s="10">
        <v>2034</v>
      </c>
      <c r="W13" s="10">
        <v>2035</v>
      </c>
      <c r="X13" s="10">
        <v>2036</v>
      </c>
      <c r="Y13" s="10">
        <v>2037</v>
      </c>
      <c r="Z13" s="10">
        <v>2038</v>
      </c>
      <c r="AA13" s="10">
        <v>2039</v>
      </c>
      <c r="AB13" s="10">
        <v>2040</v>
      </c>
      <c r="AC13" s="10">
        <v>2041</v>
      </c>
      <c r="AD13" s="10">
        <v>2042</v>
      </c>
      <c r="AE13" s="10">
        <v>2043</v>
      </c>
      <c r="AF13" s="10">
        <v>2044</v>
      </c>
      <c r="AG13" s="10">
        <v>2045</v>
      </c>
      <c r="AH13" s="10">
        <v>2046</v>
      </c>
      <c r="AI13" s="10">
        <v>2047</v>
      </c>
      <c r="AJ13" s="10">
        <v>2048</v>
      </c>
      <c r="AK13" s="10">
        <v>2049</v>
      </c>
      <c r="AL13" s="10">
        <v>2050</v>
      </c>
      <c r="AM13" s="10">
        <v>2050</v>
      </c>
    </row>
    <row r="14" spans="1:39" ht="15" customHeight="1" thickTop="1" x14ac:dyDescent="0.2">
      <c r="B14" s="4" t="s">
        <v>1162</v>
      </c>
    </row>
    <row r="15" spans="1:39" ht="15" customHeight="1" x14ac:dyDescent="0.2">
      <c r="B15" s="6" t="s">
        <v>260</v>
      </c>
    </row>
    <row r="16" spans="1:39" ht="15" customHeight="1" x14ac:dyDescent="0.25">
      <c r="A16" s="7" t="s">
        <v>259</v>
      </c>
      <c r="B16" s="9" t="s">
        <v>63</v>
      </c>
      <c r="C16" s="15">
        <v>37.241591999999997</v>
      </c>
      <c r="D16" s="15">
        <v>37.245643999999999</v>
      </c>
      <c r="E16" s="15">
        <v>37.29665</v>
      </c>
      <c r="F16" s="15">
        <v>37.390472000000003</v>
      </c>
      <c r="G16" s="15">
        <v>37.585166999999998</v>
      </c>
      <c r="H16" s="15">
        <v>37.737183000000002</v>
      </c>
      <c r="I16" s="15">
        <v>37.944141000000002</v>
      </c>
      <c r="J16" s="15">
        <v>38.125210000000003</v>
      </c>
      <c r="K16" s="15">
        <v>38.296317999999999</v>
      </c>
      <c r="L16" s="15">
        <v>38.409301999999997</v>
      </c>
      <c r="M16" s="15">
        <v>38.632514999999998</v>
      </c>
      <c r="N16" s="15">
        <v>38.639626</v>
      </c>
      <c r="O16" s="15">
        <v>38.650578000000003</v>
      </c>
      <c r="P16" s="15">
        <v>38.661247000000003</v>
      </c>
      <c r="Q16" s="15">
        <v>38.671447999999998</v>
      </c>
      <c r="R16" s="15">
        <v>38.679161000000001</v>
      </c>
      <c r="S16" s="15">
        <v>38.701079999999997</v>
      </c>
      <c r="T16" s="15">
        <v>38.733105000000002</v>
      </c>
      <c r="U16" s="15">
        <v>38.743747999999997</v>
      </c>
      <c r="V16" s="15">
        <v>38.753104999999998</v>
      </c>
      <c r="W16" s="15">
        <v>38.763343999999996</v>
      </c>
      <c r="X16" s="15">
        <v>38.771172</v>
      </c>
      <c r="Y16" s="15">
        <v>38.781379999999999</v>
      </c>
      <c r="Z16" s="15">
        <v>38.791156999999998</v>
      </c>
      <c r="AA16" s="15">
        <v>38.799576000000002</v>
      </c>
      <c r="AB16" s="15">
        <v>38.807380999999999</v>
      </c>
      <c r="AC16" s="15">
        <v>38.815727000000003</v>
      </c>
      <c r="AD16" s="15">
        <v>38.824573999999998</v>
      </c>
      <c r="AE16" s="15">
        <v>38.833229000000003</v>
      </c>
      <c r="AF16" s="15">
        <v>38.841064000000003</v>
      </c>
      <c r="AG16" s="15">
        <v>38.849178000000002</v>
      </c>
      <c r="AH16" s="15">
        <v>38.856971999999999</v>
      </c>
      <c r="AI16" s="15">
        <v>38.863444999999999</v>
      </c>
      <c r="AJ16" s="15">
        <v>38.870337999999997</v>
      </c>
      <c r="AK16" s="15">
        <v>38.876713000000002</v>
      </c>
      <c r="AL16" s="15">
        <v>38.882156000000002</v>
      </c>
      <c r="AM16" s="8">
        <v>1.266E-3</v>
      </c>
    </row>
    <row r="17" spans="1:39" ht="15" customHeight="1" x14ac:dyDescent="0.25">
      <c r="A17" s="7" t="s">
        <v>258</v>
      </c>
      <c r="B17" s="9" t="s">
        <v>61</v>
      </c>
      <c r="C17" s="15">
        <v>28.645861</v>
      </c>
      <c r="D17" s="15">
        <v>28.594473000000001</v>
      </c>
      <c r="E17" s="15">
        <v>28.683823</v>
      </c>
      <c r="F17" s="15">
        <v>28.864107000000001</v>
      </c>
      <c r="G17" s="15">
        <v>29.173195</v>
      </c>
      <c r="H17" s="15">
        <v>29.323792999999998</v>
      </c>
      <c r="I17" s="15">
        <v>29.572372000000001</v>
      </c>
      <c r="J17" s="15">
        <v>29.768350999999999</v>
      </c>
      <c r="K17" s="15">
        <v>30.016886</v>
      </c>
      <c r="L17" s="15">
        <v>30.148985</v>
      </c>
      <c r="M17" s="15">
        <v>30.375727000000001</v>
      </c>
      <c r="N17" s="15">
        <v>30.391815000000001</v>
      </c>
      <c r="O17" s="15">
        <v>30.411991</v>
      </c>
      <c r="P17" s="15">
        <v>30.434626000000002</v>
      </c>
      <c r="Q17" s="15">
        <v>30.451716999999999</v>
      </c>
      <c r="R17" s="15">
        <v>30.463498999999999</v>
      </c>
      <c r="S17" s="15">
        <v>30.475110999999998</v>
      </c>
      <c r="T17" s="15">
        <v>30.488161000000002</v>
      </c>
      <c r="U17" s="15">
        <v>30.508227999999999</v>
      </c>
      <c r="V17" s="15">
        <v>30.525856000000001</v>
      </c>
      <c r="W17" s="15">
        <v>30.545407999999998</v>
      </c>
      <c r="X17" s="15">
        <v>30.560545000000001</v>
      </c>
      <c r="Y17" s="15">
        <v>30.580594999999999</v>
      </c>
      <c r="Z17" s="15">
        <v>30.600718000000001</v>
      </c>
      <c r="AA17" s="15">
        <v>30.617509999999999</v>
      </c>
      <c r="AB17" s="15">
        <v>30.634004999999998</v>
      </c>
      <c r="AC17" s="15">
        <v>30.651185999999999</v>
      </c>
      <c r="AD17" s="15">
        <v>30.669661999999999</v>
      </c>
      <c r="AE17" s="15">
        <v>30.687906000000002</v>
      </c>
      <c r="AF17" s="15">
        <v>30.704948000000002</v>
      </c>
      <c r="AG17" s="15">
        <v>30.722403</v>
      </c>
      <c r="AH17" s="15">
        <v>30.739146999999999</v>
      </c>
      <c r="AI17" s="15">
        <v>30.753332</v>
      </c>
      <c r="AJ17" s="15">
        <v>30.768529999999998</v>
      </c>
      <c r="AK17" s="15">
        <v>30.782458999999999</v>
      </c>
      <c r="AL17" s="15">
        <v>30.794138</v>
      </c>
      <c r="AM17" s="8">
        <v>2.1819999999999999E-3</v>
      </c>
    </row>
    <row r="18" spans="1:39" ht="15" customHeight="1" x14ac:dyDescent="0.25">
      <c r="A18" s="7" t="s">
        <v>257</v>
      </c>
      <c r="B18" s="9" t="s">
        <v>59</v>
      </c>
      <c r="C18" s="15">
        <v>22.994859999999999</v>
      </c>
      <c r="D18" s="15">
        <v>22.996267</v>
      </c>
      <c r="E18" s="15">
        <v>23.064594</v>
      </c>
      <c r="F18" s="15">
        <v>23.161455</v>
      </c>
      <c r="G18" s="15">
        <v>23.267213999999999</v>
      </c>
      <c r="H18" s="15">
        <v>23.449020000000001</v>
      </c>
      <c r="I18" s="15">
        <v>23.582505999999999</v>
      </c>
      <c r="J18" s="15">
        <v>23.755538999999999</v>
      </c>
      <c r="K18" s="15">
        <v>23.947132</v>
      </c>
      <c r="L18" s="15">
        <v>24.012381000000001</v>
      </c>
      <c r="M18" s="15">
        <v>24.292290000000001</v>
      </c>
      <c r="N18" s="15">
        <v>24.311326999999999</v>
      </c>
      <c r="O18" s="15">
        <v>24.335553999999998</v>
      </c>
      <c r="P18" s="15">
        <v>24.362335000000002</v>
      </c>
      <c r="Q18" s="15">
        <v>24.385643000000002</v>
      </c>
      <c r="R18" s="15">
        <v>24.401299000000002</v>
      </c>
      <c r="S18" s="15">
        <v>24.415292999999998</v>
      </c>
      <c r="T18" s="15">
        <v>24.430662000000002</v>
      </c>
      <c r="U18" s="15">
        <v>24.453544999999998</v>
      </c>
      <c r="V18" s="15">
        <v>24.473637</v>
      </c>
      <c r="W18" s="15">
        <v>24.495729000000001</v>
      </c>
      <c r="X18" s="15">
        <v>24.512862999999999</v>
      </c>
      <c r="Y18" s="15">
        <v>24.535336999999998</v>
      </c>
      <c r="Z18" s="15">
        <v>24.557794999999999</v>
      </c>
      <c r="AA18" s="15">
        <v>24.577293000000001</v>
      </c>
      <c r="AB18" s="15">
        <v>24.595945</v>
      </c>
      <c r="AC18" s="15">
        <v>24.615599</v>
      </c>
      <c r="AD18" s="15">
        <v>24.636538999999999</v>
      </c>
      <c r="AE18" s="15">
        <v>24.657118000000001</v>
      </c>
      <c r="AF18" s="15">
        <v>24.676120999999998</v>
      </c>
      <c r="AG18" s="15">
        <v>24.695792999999998</v>
      </c>
      <c r="AH18" s="15">
        <v>24.714656999999999</v>
      </c>
      <c r="AI18" s="15">
        <v>24.730478000000002</v>
      </c>
      <c r="AJ18" s="15">
        <v>24.747499000000001</v>
      </c>
      <c r="AK18" s="15">
        <v>24.763145000000002</v>
      </c>
      <c r="AL18" s="15">
        <v>24.776354000000001</v>
      </c>
      <c r="AM18" s="8">
        <v>2.1949999999999999E-3</v>
      </c>
    </row>
    <row r="19" spans="1:39" ht="15" customHeight="1" x14ac:dyDescent="0.25">
      <c r="A19" s="7" t="s">
        <v>256</v>
      </c>
      <c r="B19" s="9" t="s">
        <v>57</v>
      </c>
      <c r="C19" s="15">
        <v>24.382715000000001</v>
      </c>
      <c r="D19" s="15">
        <v>24.497140999999999</v>
      </c>
      <c r="E19" s="15">
        <v>24.581356</v>
      </c>
      <c r="F19" s="15">
        <v>24.694212</v>
      </c>
      <c r="G19" s="15">
        <v>24.84853</v>
      </c>
      <c r="H19" s="15">
        <v>25.033821</v>
      </c>
      <c r="I19" s="15">
        <v>25.169658999999999</v>
      </c>
      <c r="J19" s="15">
        <v>25.310347</v>
      </c>
      <c r="K19" s="15">
        <v>25.491510000000002</v>
      </c>
      <c r="L19" s="15">
        <v>25.563908000000001</v>
      </c>
      <c r="M19" s="15">
        <v>25.885605000000002</v>
      </c>
      <c r="N19" s="15">
        <v>25.903942000000001</v>
      </c>
      <c r="O19" s="15">
        <v>25.926434</v>
      </c>
      <c r="P19" s="15">
        <v>25.950980999999999</v>
      </c>
      <c r="Q19" s="15">
        <v>25.973030000000001</v>
      </c>
      <c r="R19" s="15">
        <v>25.987587000000001</v>
      </c>
      <c r="S19" s="15">
        <v>26.000851000000001</v>
      </c>
      <c r="T19" s="15">
        <v>26.015360000000001</v>
      </c>
      <c r="U19" s="15">
        <v>26.036792999999999</v>
      </c>
      <c r="V19" s="15">
        <v>26.055589999999999</v>
      </c>
      <c r="W19" s="15">
        <v>26.076236999999999</v>
      </c>
      <c r="X19" s="15">
        <v>26.092234000000001</v>
      </c>
      <c r="Y19" s="15">
        <v>26.113167000000001</v>
      </c>
      <c r="Z19" s="15">
        <v>26.134027</v>
      </c>
      <c r="AA19" s="15">
        <v>26.152006</v>
      </c>
      <c r="AB19" s="15">
        <v>26.169322999999999</v>
      </c>
      <c r="AC19" s="15">
        <v>26.187629999999999</v>
      </c>
      <c r="AD19" s="15">
        <v>26.207090000000001</v>
      </c>
      <c r="AE19" s="15">
        <v>26.226199999999999</v>
      </c>
      <c r="AF19" s="15">
        <v>26.243765</v>
      </c>
      <c r="AG19" s="15">
        <v>26.261990000000001</v>
      </c>
      <c r="AH19" s="15">
        <v>26.279461000000001</v>
      </c>
      <c r="AI19" s="15">
        <v>26.294066999999998</v>
      </c>
      <c r="AJ19" s="15">
        <v>26.309768999999999</v>
      </c>
      <c r="AK19" s="15">
        <v>26.324214999999999</v>
      </c>
      <c r="AL19" s="15">
        <v>26.336435000000002</v>
      </c>
      <c r="AM19" s="8">
        <v>2.1320000000000002E-3</v>
      </c>
    </row>
    <row r="20" spans="1:39" ht="15" customHeight="1" x14ac:dyDescent="0.25">
      <c r="A20" s="7" t="s">
        <v>255</v>
      </c>
      <c r="B20" s="9" t="s">
        <v>55</v>
      </c>
      <c r="C20" s="15">
        <v>39.320735999999997</v>
      </c>
      <c r="D20" s="15">
        <v>39.445751000000001</v>
      </c>
      <c r="E20" s="15">
        <v>39.558556000000003</v>
      </c>
      <c r="F20" s="15">
        <v>39.708117999999999</v>
      </c>
      <c r="G20" s="15">
        <v>39.949238000000001</v>
      </c>
      <c r="H20" s="15">
        <v>40.140414999999997</v>
      </c>
      <c r="I20" s="15">
        <v>40.453074999999998</v>
      </c>
      <c r="J20" s="15">
        <v>40.699863000000001</v>
      </c>
      <c r="K20" s="15">
        <v>40.917952999999997</v>
      </c>
      <c r="L20" s="15">
        <v>41.035217000000003</v>
      </c>
      <c r="M20" s="15">
        <v>41.367550000000001</v>
      </c>
      <c r="N20" s="15">
        <v>41.382747999999999</v>
      </c>
      <c r="O20" s="15">
        <v>41.402737000000002</v>
      </c>
      <c r="P20" s="15">
        <v>41.424404000000003</v>
      </c>
      <c r="Q20" s="15">
        <v>41.440147000000003</v>
      </c>
      <c r="R20" s="15">
        <v>41.451262999999997</v>
      </c>
      <c r="S20" s="15">
        <v>41.461868000000003</v>
      </c>
      <c r="T20" s="15">
        <v>41.473765999999998</v>
      </c>
      <c r="U20" s="15">
        <v>41.492297999999998</v>
      </c>
      <c r="V20" s="15">
        <v>41.508991000000002</v>
      </c>
      <c r="W20" s="15">
        <v>41.527549999999998</v>
      </c>
      <c r="X20" s="15">
        <v>41.541794000000003</v>
      </c>
      <c r="Y20" s="15">
        <v>41.560341000000001</v>
      </c>
      <c r="Z20" s="15">
        <v>41.578484000000003</v>
      </c>
      <c r="AA20" s="15">
        <v>41.593971000000003</v>
      </c>
      <c r="AB20" s="15">
        <v>41.608699999999999</v>
      </c>
      <c r="AC20" s="15">
        <v>41.624352000000002</v>
      </c>
      <c r="AD20" s="15">
        <v>41.641086999999999</v>
      </c>
      <c r="AE20" s="15">
        <v>41.657490000000003</v>
      </c>
      <c r="AF20" s="15">
        <v>41.672592000000002</v>
      </c>
      <c r="AG20" s="15">
        <v>41.688155999999999</v>
      </c>
      <c r="AH20" s="15">
        <v>41.703097999999997</v>
      </c>
      <c r="AI20" s="15">
        <v>41.715656000000003</v>
      </c>
      <c r="AJ20" s="15">
        <v>41.729156000000003</v>
      </c>
      <c r="AK20" s="15">
        <v>41.741599999999998</v>
      </c>
      <c r="AL20" s="15">
        <v>41.752144000000001</v>
      </c>
      <c r="AM20" s="8">
        <v>1.673E-3</v>
      </c>
    </row>
    <row r="21" spans="1:39" ht="15" customHeight="1" x14ac:dyDescent="0.25">
      <c r="A21" s="7" t="s">
        <v>254</v>
      </c>
      <c r="B21" s="9" t="s">
        <v>53</v>
      </c>
      <c r="C21" s="15">
        <v>67.71669</v>
      </c>
      <c r="D21" s="15">
        <v>67.790244999999999</v>
      </c>
      <c r="E21" s="15">
        <v>67.898124999999993</v>
      </c>
      <c r="F21" s="15">
        <v>68.030311999999995</v>
      </c>
      <c r="G21" s="15">
        <v>68.262932000000006</v>
      </c>
      <c r="H21" s="15">
        <v>68.471892999999994</v>
      </c>
      <c r="I21" s="15">
        <v>68.749213999999995</v>
      </c>
      <c r="J21" s="15">
        <v>69.026588000000004</v>
      </c>
      <c r="K21" s="15">
        <v>69.326294000000004</v>
      </c>
      <c r="L21" s="15">
        <v>69.551963999999998</v>
      </c>
      <c r="M21" s="15">
        <v>69.792052999999996</v>
      </c>
      <c r="N21" s="15">
        <v>69.805854999999994</v>
      </c>
      <c r="O21" s="15">
        <v>69.824614999999994</v>
      </c>
      <c r="P21" s="15">
        <v>69.842513999999994</v>
      </c>
      <c r="Q21" s="15">
        <v>69.855605999999995</v>
      </c>
      <c r="R21" s="15">
        <v>69.864410000000007</v>
      </c>
      <c r="S21" s="15">
        <v>69.873458999999997</v>
      </c>
      <c r="T21" s="15">
        <v>69.883904000000001</v>
      </c>
      <c r="U21" s="15">
        <v>69.899437000000006</v>
      </c>
      <c r="V21" s="15">
        <v>69.912895000000006</v>
      </c>
      <c r="W21" s="15">
        <v>69.927543999999997</v>
      </c>
      <c r="X21" s="15">
        <v>69.938850000000002</v>
      </c>
      <c r="Y21" s="15">
        <v>69.953781000000006</v>
      </c>
      <c r="Z21" s="15">
        <v>69.968673999999993</v>
      </c>
      <c r="AA21" s="15">
        <v>69.981032999999996</v>
      </c>
      <c r="AB21" s="15">
        <v>69.993210000000005</v>
      </c>
      <c r="AC21" s="15">
        <v>70.005820999999997</v>
      </c>
      <c r="AD21" s="15">
        <v>70.019385999999997</v>
      </c>
      <c r="AE21" s="15">
        <v>70.032684000000003</v>
      </c>
      <c r="AF21" s="15">
        <v>70.045203999999998</v>
      </c>
      <c r="AG21" s="15">
        <v>70.057945000000004</v>
      </c>
      <c r="AH21" s="15">
        <v>70.070228999999998</v>
      </c>
      <c r="AI21" s="15">
        <v>70.080619999999996</v>
      </c>
      <c r="AJ21" s="15">
        <v>70.091728000000003</v>
      </c>
      <c r="AK21" s="15">
        <v>70.101906</v>
      </c>
      <c r="AL21" s="15">
        <v>70.110427999999999</v>
      </c>
      <c r="AM21" s="8">
        <v>9.8999999999999999E-4</v>
      </c>
    </row>
    <row r="22" spans="1:39" ht="15" customHeight="1" x14ac:dyDescent="0.25">
      <c r="A22" s="7" t="s">
        <v>253</v>
      </c>
      <c r="B22" s="9" t="s">
        <v>51</v>
      </c>
      <c r="C22" s="15">
        <v>25.784678</v>
      </c>
      <c r="D22" s="15">
        <v>26.032499000000001</v>
      </c>
      <c r="E22" s="15">
        <v>26.138508000000002</v>
      </c>
      <c r="F22" s="15">
        <v>26.347929000000001</v>
      </c>
      <c r="G22" s="15">
        <v>26.562418000000001</v>
      </c>
      <c r="H22" s="15">
        <v>26.871476999999999</v>
      </c>
      <c r="I22" s="15">
        <v>27.26239</v>
      </c>
      <c r="J22" s="15">
        <v>27.329166000000001</v>
      </c>
      <c r="K22" s="15">
        <v>27.528670999999999</v>
      </c>
      <c r="L22" s="15">
        <v>27.955233</v>
      </c>
      <c r="M22" s="15">
        <v>28.105183</v>
      </c>
      <c r="N22" s="15">
        <v>28.109297000000002</v>
      </c>
      <c r="O22" s="15">
        <v>28.116137999999999</v>
      </c>
      <c r="P22" s="15">
        <v>28.123905000000001</v>
      </c>
      <c r="Q22" s="15">
        <v>28.131717999999999</v>
      </c>
      <c r="R22" s="15">
        <v>28.13805</v>
      </c>
      <c r="S22" s="15">
        <v>28.144199</v>
      </c>
      <c r="T22" s="15">
        <v>28.151731000000002</v>
      </c>
      <c r="U22" s="15">
        <v>28.162481</v>
      </c>
      <c r="V22" s="15">
        <v>28.171493999999999</v>
      </c>
      <c r="W22" s="15">
        <v>28.181486</v>
      </c>
      <c r="X22" s="15">
        <v>28.189782999999998</v>
      </c>
      <c r="Y22" s="15">
        <v>28.199943999999999</v>
      </c>
      <c r="Z22" s="15">
        <v>28.209174999999998</v>
      </c>
      <c r="AA22" s="15">
        <v>28.218800000000002</v>
      </c>
      <c r="AB22" s="15">
        <v>28.225480999999998</v>
      </c>
      <c r="AC22" s="15">
        <v>28.234570000000001</v>
      </c>
      <c r="AD22" s="15">
        <v>28.243435000000002</v>
      </c>
      <c r="AE22" s="15">
        <v>28.252087</v>
      </c>
      <c r="AF22" s="15">
        <v>28.258558000000001</v>
      </c>
      <c r="AG22" s="15">
        <v>28.26605</v>
      </c>
      <c r="AH22" s="15">
        <v>28.273565000000001</v>
      </c>
      <c r="AI22" s="15">
        <v>28.279169</v>
      </c>
      <c r="AJ22" s="15">
        <v>28.285281999999999</v>
      </c>
      <c r="AK22" s="15">
        <v>28.291316999999999</v>
      </c>
      <c r="AL22" s="15">
        <v>28.297132000000001</v>
      </c>
      <c r="AM22" s="8">
        <v>2.4559999999999998E-3</v>
      </c>
    </row>
    <row r="23" spans="1:39" ht="15" customHeight="1" x14ac:dyDescent="0.25">
      <c r="A23" s="7" t="s">
        <v>252</v>
      </c>
      <c r="B23" s="9" t="s">
        <v>49</v>
      </c>
      <c r="C23" s="15">
        <v>37.081783000000001</v>
      </c>
      <c r="D23" s="15">
        <v>37.211689</v>
      </c>
      <c r="E23" s="15">
        <v>37.304264000000003</v>
      </c>
      <c r="F23" s="15">
        <v>37.411574999999999</v>
      </c>
      <c r="G23" s="15">
        <v>37.532139000000001</v>
      </c>
      <c r="H23" s="15">
        <v>37.72242</v>
      </c>
      <c r="I23" s="15">
        <v>37.992992000000001</v>
      </c>
      <c r="J23" s="15">
        <v>38.218170000000001</v>
      </c>
      <c r="K23" s="15">
        <v>38.422634000000002</v>
      </c>
      <c r="L23" s="15">
        <v>38.770035</v>
      </c>
      <c r="M23" s="15">
        <v>38.965794000000002</v>
      </c>
      <c r="N23" s="15">
        <v>38.978785999999999</v>
      </c>
      <c r="O23" s="15">
        <v>38.988785</v>
      </c>
      <c r="P23" s="15">
        <v>38.995089999999998</v>
      </c>
      <c r="Q23" s="15">
        <v>39.005237999999999</v>
      </c>
      <c r="R23" s="15">
        <v>39.014583999999999</v>
      </c>
      <c r="S23" s="15">
        <v>39.025596999999998</v>
      </c>
      <c r="T23" s="15">
        <v>39.040042999999997</v>
      </c>
      <c r="U23" s="15">
        <v>39.053618999999998</v>
      </c>
      <c r="V23" s="15">
        <v>39.065865000000002</v>
      </c>
      <c r="W23" s="15">
        <v>39.078479999999999</v>
      </c>
      <c r="X23" s="15">
        <v>39.087719</v>
      </c>
      <c r="Y23" s="15">
        <v>39.097351000000003</v>
      </c>
      <c r="Z23" s="15">
        <v>39.105182999999997</v>
      </c>
      <c r="AA23" s="15">
        <v>39.114325999999998</v>
      </c>
      <c r="AB23" s="15">
        <v>39.119422999999998</v>
      </c>
      <c r="AC23" s="15">
        <v>39.127144000000001</v>
      </c>
      <c r="AD23" s="15">
        <v>39.133842000000001</v>
      </c>
      <c r="AE23" s="15">
        <v>39.140326999999999</v>
      </c>
      <c r="AF23" s="15">
        <v>39.143611999999997</v>
      </c>
      <c r="AG23" s="15">
        <v>39.148453000000003</v>
      </c>
      <c r="AH23" s="15">
        <v>39.153233</v>
      </c>
      <c r="AI23" s="15">
        <v>39.155872000000002</v>
      </c>
      <c r="AJ23" s="15">
        <v>39.158816999999999</v>
      </c>
      <c r="AK23" s="15">
        <v>39.162300000000002</v>
      </c>
      <c r="AL23" s="15">
        <v>39.166130000000003</v>
      </c>
      <c r="AM23" s="8">
        <v>1.5070000000000001E-3</v>
      </c>
    </row>
    <row r="24" spans="1:39" ht="15" customHeight="1" x14ac:dyDescent="0.25">
      <c r="A24" s="7" t="s">
        <v>251</v>
      </c>
      <c r="B24" s="9" t="s">
        <v>47</v>
      </c>
      <c r="C24" s="15">
        <v>21.652096</v>
      </c>
      <c r="D24" s="15">
        <v>21.780697</v>
      </c>
      <c r="E24" s="15">
        <v>21.819655999999998</v>
      </c>
      <c r="F24" s="15">
        <v>21.878682999999999</v>
      </c>
      <c r="G24" s="15">
        <v>21.954117</v>
      </c>
      <c r="H24" s="15">
        <v>22.098134999999999</v>
      </c>
      <c r="I24" s="15">
        <v>22.477295000000002</v>
      </c>
      <c r="J24" s="15">
        <v>22.808834000000001</v>
      </c>
      <c r="K24" s="15">
        <v>23.089221999999999</v>
      </c>
      <c r="L24" s="15">
        <v>23.450312</v>
      </c>
      <c r="M24" s="15">
        <v>23.691759000000001</v>
      </c>
      <c r="N24" s="15">
        <v>23.703415</v>
      </c>
      <c r="O24" s="15">
        <v>23.714020000000001</v>
      </c>
      <c r="P24" s="15">
        <v>23.720860999999999</v>
      </c>
      <c r="Q24" s="15">
        <v>23.725916000000002</v>
      </c>
      <c r="R24" s="15">
        <v>23.728819000000001</v>
      </c>
      <c r="S24" s="15">
        <v>23.732089999999999</v>
      </c>
      <c r="T24" s="15">
        <v>23.736163999999999</v>
      </c>
      <c r="U24" s="15">
        <v>23.742557999999999</v>
      </c>
      <c r="V24" s="15">
        <v>23.748301000000001</v>
      </c>
      <c r="W24" s="15">
        <v>23.754984</v>
      </c>
      <c r="X24" s="15">
        <v>23.760756000000001</v>
      </c>
      <c r="Y24" s="15">
        <v>23.768180999999998</v>
      </c>
      <c r="Z24" s="15">
        <v>23.775511000000002</v>
      </c>
      <c r="AA24" s="15">
        <v>23.782</v>
      </c>
      <c r="AB24" s="15">
        <v>23.788170000000001</v>
      </c>
      <c r="AC24" s="15">
        <v>23.794858999999999</v>
      </c>
      <c r="AD24" s="15">
        <v>23.801445000000001</v>
      </c>
      <c r="AE24" s="15">
        <v>23.807912999999999</v>
      </c>
      <c r="AF24" s="15">
        <v>23.813787000000001</v>
      </c>
      <c r="AG24" s="15">
        <v>23.819946000000002</v>
      </c>
      <c r="AH24" s="15">
        <v>23.828634000000001</v>
      </c>
      <c r="AI24" s="15">
        <v>23.837008000000001</v>
      </c>
      <c r="AJ24" s="15">
        <v>23.845558</v>
      </c>
      <c r="AK24" s="15">
        <v>23.853912000000001</v>
      </c>
      <c r="AL24" s="15">
        <v>23.861908</v>
      </c>
      <c r="AM24" s="8">
        <v>2.6879999999999999E-3</v>
      </c>
    </row>
    <row r="25" spans="1:39" ht="15" customHeight="1" x14ac:dyDescent="0.25">
      <c r="A25" s="7" t="s">
        <v>250</v>
      </c>
      <c r="B25" s="9" t="s">
        <v>45</v>
      </c>
      <c r="C25" s="15">
        <v>29.462060999999999</v>
      </c>
      <c r="D25" s="15">
        <v>29.651485000000001</v>
      </c>
      <c r="E25" s="15">
        <v>29.755831000000001</v>
      </c>
      <c r="F25" s="15">
        <v>29.916689000000002</v>
      </c>
      <c r="G25" s="15">
        <v>30.171612</v>
      </c>
      <c r="H25" s="15">
        <v>30.566974999999999</v>
      </c>
      <c r="I25" s="15">
        <v>31.045840999999999</v>
      </c>
      <c r="J25" s="15">
        <v>31.353370999999999</v>
      </c>
      <c r="K25" s="15">
        <v>31.73143</v>
      </c>
      <c r="L25" s="15">
        <v>32.198383</v>
      </c>
      <c r="M25" s="15">
        <v>32.384490999999997</v>
      </c>
      <c r="N25" s="15">
        <v>32.422469999999997</v>
      </c>
      <c r="O25" s="15">
        <v>32.439490999999997</v>
      </c>
      <c r="P25" s="15">
        <v>32.448112000000002</v>
      </c>
      <c r="Q25" s="15">
        <v>32.453978999999997</v>
      </c>
      <c r="R25" s="15">
        <v>32.456637999999998</v>
      </c>
      <c r="S25" s="15">
        <v>32.459339</v>
      </c>
      <c r="T25" s="15">
        <v>32.462733999999998</v>
      </c>
      <c r="U25" s="15">
        <v>32.467480000000002</v>
      </c>
      <c r="V25" s="15">
        <v>32.471825000000003</v>
      </c>
      <c r="W25" s="15">
        <v>32.476883000000001</v>
      </c>
      <c r="X25" s="15">
        <v>32.480803999999999</v>
      </c>
      <c r="Y25" s="15">
        <v>32.486935000000003</v>
      </c>
      <c r="Z25" s="15">
        <v>32.493301000000002</v>
      </c>
      <c r="AA25" s="15">
        <v>32.499439000000002</v>
      </c>
      <c r="AB25" s="15">
        <v>32.504821999999997</v>
      </c>
      <c r="AC25" s="15">
        <v>32.511001999999998</v>
      </c>
      <c r="AD25" s="15">
        <v>32.516342000000002</v>
      </c>
      <c r="AE25" s="15">
        <v>32.521599000000002</v>
      </c>
      <c r="AF25" s="15">
        <v>32.526054000000002</v>
      </c>
      <c r="AG25" s="15">
        <v>32.530909999999999</v>
      </c>
      <c r="AH25" s="15">
        <v>32.53566</v>
      </c>
      <c r="AI25" s="15">
        <v>32.539149999999999</v>
      </c>
      <c r="AJ25" s="15">
        <v>32.542918999999998</v>
      </c>
      <c r="AK25" s="15">
        <v>32.546520000000001</v>
      </c>
      <c r="AL25" s="15">
        <v>32.549762999999999</v>
      </c>
      <c r="AM25" s="8">
        <v>2.7469999999999999E-3</v>
      </c>
    </row>
    <row r="26" spans="1:39" ht="15" customHeight="1" x14ac:dyDescent="0.25">
      <c r="A26" s="7" t="s">
        <v>249</v>
      </c>
      <c r="B26" s="9" t="s">
        <v>43</v>
      </c>
      <c r="C26" s="15">
        <v>27.044620999999999</v>
      </c>
      <c r="D26" s="15">
        <v>27.146401999999998</v>
      </c>
      <c r="E26" s="15">
        <v>27.236222999999999</v>
      </c>
      <c r="F26" s="15">
        <v>27.352440000000001</v>
      </c>
      <c r="G26" s="15">
        <v>27.482243</v>
      </c>
      <c r="H26" s="15">
        <v>27.687054</v>
      </c>
      <c r="I26" s="15">
        <v>28.050073999999999</v>
      </c>
      <c r="J26" s="15">
        <v>28.169777</v>
      </c>
      <c r="K26" s="15">
        <v>28.39039</v>
      </c>
      <c r="L26" s="15">
        <v>28.807661</v>
      </c>
      <c r="M26" s="15">
        <v>28.988119000000001</v>
      </c>
      <c r="N26" s="15">
        <v>28.996883</v>
      </c>
      <c r="O26" s="15">
        <v>29.009150999999999</v>
      </c>
      <c r="P26" s="15">
        <v>29.023731000000002</v>
      </c>
      <c r="Q26" s="15">
        <v>29.035302999999999</v>
      </c>
      <c r="R26" s="15">
        <v>29.043559999999999</v>
      </c>
      <c r="S26" s="15">
        <v>29.051767000000002</v>
      </c>
      <c r="T26" s="15">
        <v>29.061556</v>
      </c>
      <c r="U26" s="15">
        <v>29.076025000000001</v>
      </c>
      <c r="V26" s="15">
        <v>29.088842</v>
      </c>
      <c r="W26" s="15">
        <v>29.102951000000001</v>
      </c>
      <c r="X26" s="15">
        <v>29.114031000000001</v>
      </c>
      <c r="Y26" s="15">
        <v>29.128579999999999</v>
      </c>
      <c r="Z26" s="15">
        <v>29.143032000000002</v>
      </c>
      <c r="AA26" s="15">
        <v>29.155241</v>
      </c>
      <c r="AB26" s="15">
        <v>29.166965000000001</v>
      </c>
      <c r="AC26" s="15">
        <v>29.179817</v>
      </c>
      <c r="AD26" s="15">
        <v>29.193328999999999</v>
      </c>
      <c r="AE26" s="15">
        <v>29.206598</v>
      </c>
      <c r="AF26" s="15">
        <v>29.218737000000001</v>
      </c>
      <c r="AG26" s="15">
        <v>29.231297999999999</v>
      </c>
      <c r="AH26" s="15">
        <v>29.243445999999999</v>
      </c>
      <c r="AI26" s="15">
        <v>29.253658000000001</v>
      </c>
      <c r="AJ26" s="15">
        <v>29.264616</v>
      </c>
      <c r="AK26" s="15">
        <v>29.274784</v>
      </c>
      <c r="AL26" s="15">
        <v>29.283453000000002</v>
      </c>
      <c r="AM26" s="8">
        <v>2.2309999999999999E-3</v>
      </c>
    </row>
    <row r="27" spans="1:39" ht="15" customHeight="1" x14ac:dyDescent="0.25">
      <c r="A27" s="7" t="s">
        <v>248</v>
      </c>
      <c r="B27" s="9" t="s">
        <v>41</v>
      </c>
      <c r="C27" s="15">
        <v>40.895679000000001</v>
      </c>
      <c r="D27" s="15">
        <v>41.161014999999999</v>
      </c>
      <c r="E27" s="15">
        <v>41.310566000000001</v>
      </c>
      <c r="F27" s="15">
        <v>41.453121000000003</v>
      </c>
      <c r="G27" s="15">
        <v>41.638373999999999</v>
      </c>
      <c r="H27" s="15">
        <v>41.910873000000002</v>
      </c>
      <c r="I27" s="15">
        <v>42.238480000000003</v>
      </c>
      <c r="J27" s="15">
        <v>42.456161000000002</v>
      </c>
      <c r="K27" s="15">
        <v>42.730750999999998</v>
      </c>
      <c r="L27" s="15">
        <v>43.101928999999998</v>
      </c>
      <c r="M27" s="15">
        <v>43.320267000000001</v>
      </c>
      <c r="N27" s="15">
        <v>43.351092999999999</v>
      </c>
      <c r="O27" s="15">
        <v>43.363632000000003</v>
      </c>
      <c r="P27" s="15">
        <v>43.374442999999999</v>
      </c>
      <c r="Q27" s="15">
        <v>43.385432999999999</v>
      </c>
      <c r="R27" s="15">
        <v>43.394463000000002</v>
      </c>
      <c r="S27" s="15">
        <v>43.405631999999997</v>
      </c>
      <c r="T27" s="15">
        <v>43.417735999999998</v>
      </c>
      <c r="U27" s="15">
        <v>43.431786000000002</v>
      </c>
      <c r="V27" s="15">
        <v>43.443950999999998</v>
      </c>
      <c r="W27" s="15">
        <v>43.457149999999999</v>
      </c>
      <c r="X27" s="15">
        <v>43.468113000000002</v>
      </c>
      <c r="Y27" s="15">
        <v>43.480567999999998</v>
      </c>
      <c r="Z27" s="15">
        <v>43.491379000000002</v>
      </c>
      <c r="AA27" s="15">
        <v>43.501801</v>
      </c>
      <c r="AB27" s="15">
        <v>43.510544000000003</v>
      </c>
      <c r="AC27" s="15">
        <v>43.521541999999997</v>
      </c>
      <c r="AD27" s="15">
        <v>43.531700000000001</v>
      </c>
      <c r="AE27" s="15">
        <v>43.541508</v>
      </c>
      <c r="AF27" s="15">
        <v>43.548931000000003</v>
      </c>
      <c r="AG27" s="15">
        <v>43.557513999999998</v>
      </c>
      <c r="AH27" s="15">
        <v>43.565907000000003</v>
      </c>
      <c r="AI27" s="15">
        <v>43.571899000000002</v>
      </c>
      <c r="AJ27" s="15">
        <v>43.578361999999998</v>
      </c>
      <c r="AK27" s="15">
        <v>43.584854</v>
      </c>
      <c r="AL27" s="15">
        <v>43.590961</v>
      </c>
      <c r="AM27" s="8">
        <v>1.688E-3</v>
      </c>
    </row>
    <row r="29" spans="1:39" ht="15" customHeight="1" x14ac:dyDescent="0.2">
      <c r="B29" s="6" t="s">
        <v>247</v>
      </c>
    </row>
    <row r="30" spans="1:39" ht="15" customHeight="1" x14ac:dyDescent="0.25">
      <c r="A30" s="7" t="s">
        <v>246</v>
      </c>
      <c r="B30" s="9" t="s">
        <v>63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8" t="s">
        <v>13</v>
      </c>
    </row>
    <row r="31" spans="1:39" ht="15" customHeight="1" x14ac:dyDescent="0.25">
      <c r="A31" s="7" t="s">
        <v>245</v>
      </c>
      <c r="B31" s="9" t="s">
        <v>61</v>
      </c>
      <c r="C31" s="15">
        <v>32.609768000000003</v>
      </c>
      <c r="D31" s="15">
        <v>32.703243000000001</v>
      </c>
      <c r="E31" s="15">
        <v>32.746811000000001</v>
      </c>
      <c r="F31" s="15">
        <v>32.834488</v>
      </c>
      <c r="G31" s="15">
        <v>32.950352000000002</v>
      </c>
      <c r="H31" s="15">
        <v>33.034660000000002</v>
      </c>
      <c r="I31" s="15">
        <v>33.183765000000001</v>
      </c>
      <c r="J31" s="15">
        <v>33.323813999999999</v>
      </c>
      <c r="K31" s="15">
        <v>33.496631999999998</v>
      </c>
      <c r="L31" s="15">
        <v>33.601765</v>
      </c>
      <c r="M31" s="15">
        <v>33.762875000000001</v>
      </c>
      <c r="N31" s="15">
        <v>33.778731999999998</v>
      </c>
      <c r="O31" s="15">
        <v>33.797378999999999</v>
      </c>
      <c r="P31" s="15">
        <v>33.819977000000002</v>
      </c>
      <c r="Q31" s="15">
        <v>33.837490000000003</v>
      </c>
      <c r="R31" s="15">
        <v>33.849358000000002</v>
      </c>
      <c r="S31" s="15">
        <v>33.860000999999997</v>
      </c>
      <c r="T31" s="15">
        <v>33.872585000000001</v>
      </c>
      <c r="U31" s="15">
        <v>33.892322999999998</v>
      </c>
      <c r="V31" s="15">
        <v>33.909900999999998</v>
      </c>
      <c r="W31" s="15">
        <v>33.929423999999997</v>
      </c>
      <c r="X31" s="15">
        <v>33.944640999999997</v>
      </c>
      <c r="Y31" s="15">
        <v>33.964962</v>
      </c>
      <c r="Z31" s="15">
        <v>33.985249000000003</v>
      </c>
      <c r="AA31" s="15">
        <v>34.002132000000003</v>
      </c>
      <c r="AB31" s="15">
        <v>34.018813999999999</v>
      </c>
      <c r="AC31" s="15">
        <v>34.036147999999997</v>
      </c>
      <c r="AD31" s="15">
        <v>34.054813000000003</v>
      </c>
      <c r="AE31" s="15">
        <v>34.073169999999998</v>
      </c>
      <c r="AF31" s="15">
        <v>34.090477</v>
      </c>
      <c r="AG31" s="15">
        <v>34.108123999999997</v>
      </c>
      <c r="AH31" s="15">
        <v>34.125079999999997</v>
      </c>
      <c r="AI31" s="15">
        <v>34.139538000000002</v>
      </c>
      <c r="AJ31" s="15">
        <v>34.155017999999998</v>
      </c>
      <c r="AK31" s="15">
        <v>34.169193</v>
      </c>
      <c r="AL31" s="15">
        <v>34.181046000000002</v>
      </c>
      <c r="AM31" s="8">
        <v>1.3010000000000001E-3</v>
      </c>
    </row>
    <row r="32" spans="1:39" ht="15" customHeight="1" x14ac:dyDescent="0.25">
      <c r="A32" s="7" t="s">
        <v>244</v>
      </c>
      <c r="B32" s="9" t="s">
        <v>59</v>
      </c>
      <c r="C32" s="15">
        <v>26.958765</v>
      </c>
      <c r="D32" s="15">
        <v>27.051850999999999</v>
      </c>
      <c r="E32" s="15">
        <v>27.087492000000001</v>
      </c>
      <c r="F32" s="15">
        <v>27.147779</v>
      </c>
      <c r="G32" s="15">
        <v>27.201096</v>
      </c>
      <c r="H32" s="15">
        <v>27.314228</v>
      </c>
      <c r="I32" s="15">
        <v>27.412519</v>
      </c>
      <c r="J32" s="15">
        <v>27.537277</v>
      </c>
      <c r="K32" s="15">
        <v>27.663678999999998</v>
      </c>
      <c r="L32" s="15">
        <v>27.713331</v>
      </c>
      <c r="M32" s="15">
        <v>27.861951999999999</v>
      </c>
      <c r="N32" s="15">
        <v>27.84</v>
      </c>
      <c r="O32" s="15">
        <v>27.760397000000001</v>
      </c>
      <c r="P32" s="15">
        <v>27.677273</v>
      </c>
      <c r="Q32" s="15">
        <v>27.620031000000001</v>
      </c>
      <c r="R32" s="15">
        <v>27.57789</v>
      </c>
      <c r="S32" s="15">
        <v>27.581308</v>
      </c>
      <c r="T32" s="15">
        <v>27.584709</v>
      </c>
      <c r="U32" s="15">
        <v>27.618220999999998</v>
      </c>
      <c r="V32" s="15">
        <v>27.599741000000002</v>
      </c>
      <c r="W32" s="15">
        <v>27.623165</v>
      </c>
      <c r="X32" s="15">
        <v>27.620612999999999</v>
      </c>
      <c r="Y32" s="15">
        <v>27.646667000000001</v>
      </c>
      <c r="Z32" s="15">
        <v>27.658971999999999</v>
      </c>
      <c r="AA32" s="15">
        <v>27.673828</v>
      </c>
      <c r="AB32" s="15">
        <v>27.690531</v>
      </c>
      <c r="AC32" s="15">
        <v>27.695136999999999</v>
      </c>
      <c r="AD32" s="15">
        <v>27.711310999999998</v>
      </c>
      <c r="AE32" s="15">
        <v>27.723784999999999</v>
      </c>
      <c r="AF32" s="15">
        <v>27.729834</v>
      </c>
      <c r="AG32" s="15">
        <v>27.742705999999998</v>
      </c>
      <c r="AH32" s="15">
        <v>27.763905000000001</v>
      </c>
      <c r="AI32" s="15">
        <v>27.791378000000002</v>
      </c>
      <c r="AJ32" s="15">
        <v>27.813507000000001</v>
      </c>
      <c r="AK32" s="15">
        <v>27.825966000000001</v>
      </c>
      <c r="AL32" s="15">
        <v>27.824857999999999</v>
      </c>
      <c r="AM32" s="8">
        <v>8.2899999999999998E-4</v>
      </c>
    </row>
    <row r="33" spans="1:39" ht="15" customHeight="1" x14ac:dyDescent="0.25">
      <c r="A33" s="7" t="s">
        <v>243</v>
      </c>
      <c r="B33" s="9" t="s">
        <v>57</v>
      </c>
      <c r="C33" s="15">
        <v>28.346619</v>
      </c>
      <c r="D33" s="15">
        <v>28.426497999999999</v>
      </c>
      <c r="E33" s="15">
        <v>28.142188999999998</v>
      </c>
      <c r="F33" s="15">
        <v>27.892889</v>
      </c>
      <c r="G33" s="15">
        <v>27.793576999999999</v>
      </c>
      <c r="H33" s="15">
        <v>27.656669999999998</v>
      </c>
      <c r="I33" s="15">
        <v>27.633030000000002</v>
      </c>
      <c r="J33" s="15">
        <v>27.652577999999998</v>
      </c>
      <c r="K33" s="15">
        <v>27.694078000000001</v>
      </c>
      <c r="L33" s="15">
        <v>27.657328</v>
      </c>
      <c r="M33" s="15">
        <v>27.740524000000001</v>
      </c>
      <c r="N33" s="15">
        <v>27.664885999999999</v>
      </c>
      <c r="O33" s="15">
        <v>27.592051000000001</v>
      </c>
      <c r="P33" s="15">
        <v>27.617242999999998</v>
      </c>
      <c r="Q33" s="15">
        <v>27.639237999999999</v>
      </c>
      <c r="R33" s="15">
        <v>27.654109999999999</v>
      </c>
      <c r="S33" s="15">
        <v>27.666855000000002</v>
      </c>
      <c r="T33" s="15">
        <v>27.680842999999999</v>
      </c>
      <c r="U33" s="15">
        <v>27.702141000000001</v>
      </c>
      <c r="V33" s="15">
        <v>27.720907</v>
      </c>
      <c r="W33" s="15">
        <v>27.741547000000001</v>
      </c>
      <c r="X33" s="15">
        <v>27.757631</v>
      </c>
      <c r="Y33" s="15">
        <v>27.778773999999999</v>
      </c>
      <c r="Z33" s="15">
        <v>27.799875</v>
      </c>
      <c r="AA33" s="15">
        <v>27.817387</v>
      </c>
      <c r="AB33" s="15">
        <v>27.834651999999998</v>
      </c>
      <c r="AC33" s="15">
        <v>27.852544999999999</v>
      </c>
      <c r="AD33" s="15">
        <v>27.871817</v>
      </c>
      <c r="AE33" s="15">
        <v>27.890775999999999</v>
      </c>
      <c r="AF33" s="15">
        <v>27.908647999999999</v>
      </c>
      <c r="AG33" s="15">
        <v>27.926870000000001</v>
      </c>
      <c r="AH33" s="15">
        <v>27.944378</v>
      </c>
      <c r="AI33" s="15">
        <v>27.959312000000001</v>
      </c>
      <c r="AJ33" s="15">
        <v>27.975292</v>
      </c>
      <c r="AK33" s="15">
        <v>27.989939</v>
      </c>
      <c r="AL33" s="15">
        <v>28.002185999999998</v>
      </c>
      <c r="AM33" s="8">
        <v>-4.4200000000000001E-4</v>
      </c>
    </row>
    <row r="34" spans="1:39" ht="15" customHeight="1" x14ac:dyDescent="0.25">
      <c r="A34" s="7" t="s">
        <v>242</v>
      </c>
      <c r="B34" s="9" t="s">
        <v>55</v>
      </c>
      <c r="C34" s="15">
        <v>43.284641000000001</v>
      </c>
      <c r="D34" s="15">
        <v>43.376376999999998</v>
      </c>
      <c r="E34" s="15">
        <v>43.414127000000001</v>
      </c>
      <c r="F34" s="15">
        <v>43.483142999999998</v>
      </c>
      <c r="G34" s="15">
        <v>43.610835999999999</v>
      </c>
      <c r="H34" s="15">
        <v>43.682532999999999</v>
      </c>
      <c r="I34" s="15">
        <v>43.861443000000001</v>
      </c>
      <c r="J34" s="15">
        <v>43.977966000000002</v>
      </c>
      <c r="K34" s="15">
        <v>44.034916000000003</v>
      </c>
      <c r="L34" s="15">
        <v>44.029564000000001</v>
      </c>
      <c r="M34" s="15">
        <v>44.158954999999999</v>
      </c>
      <c r="N34" s="15">
        <v>44.059596999999997</v>
      </c>
      <c r="O34" s="15">
        <v>43.96669</v>
      </c>
      <c r="P34" s="15">
        <v>43.871166000000002</v>
      </c>
      <c r="Q34" s="15">
        <v>43.823509000000001</v>
      </c>
      <c r="R34" s="15">
        <v>43.787196999999999</v>
      </c>
      <c r="S34" s="15">
        <v>43.780903000000002</v>
      </c>
      <c r="T34" s="15">
        <v>43.775756999999999</v>
      </c>
      <c r="U34" s="15">
        <v>43.784160999999997</v>
      </c>
      <c r="V34" s="15">
        <v>43.777270999999999</v>
      </c>
      <c r="W34" s="15">
        <v>43.791862000000002</v>
      </c>
      <c r="X34" s="15">
        <v>43.806511</v>
      </c>
      <c r="Y34" s="15">
        <v>43.807837999999997</v>
      </c>
      <c r="Z34" s="15">
        <v>43.819350999999997</v>
      </c>
      <c r="AA34" s="15">
        <v>43.844143000000003</v>
      </c>
      <c r="AB34" s="15">
        <v>43.852015999999999</v>
      </c>
      <c r="AC34" s="15">
        <v>43.853797999999998</v>
      </c>
      <c r="AD34" s="15">
        <v>43.864356999999998</v>
      </c>
      <c r="AE34" s="15">
        <v>43.876460999999999</v>
      </c>
      <c r="AF34" s="15">
        <v>43.880656999999999</v>
      </c>
      <c r="AG34" s="15">
        <v>43.890239999999999</v>
      </c>
      <c r="AH34" s="15">
        <v>43.907333000000001</v>
      </c>
      <c r="AI34" s="15">
        <v>43.931598999999999</v>
      </c>
      <c r="AJ34" s="15">
        <v>43.939655000000002</v>
      </c>
      <c r="AK34" s="15">
        <v>43.955275999999998</v>
      </c>
      <c r="AL34" s="15">
        <v>43.964142000000002</v>
      </c>
      <c r="AM34" s="8">
        <v>3.9599999999999998E-4</v>
      </c>
    </row>
    <row r="35" spans="1:39" ht="15" customHeight="1" x14ac:dyDescent="0.25">
      <c r="A35" s="7" t="s">
        <v>241</v>
      </c>
      <c r="B35" s="9" t="s">
        <v>53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8" t="s">
        <v>13</v>
      </c>
    </row>
    <row r="36" spans="1:39" ht="15" customHeight="1" x14ac:dyDescent="0.25">
      <c r="A36" s="7" t="s">
        <v>240</v>
      </c>
      <c r="B36" s="9" t="s">
        <v>51</v>
      </c>
      <c r="C36" s="15">
        <v>31.768089</v>
      </c>
      <c r="D36" s="15">
        <v>31.858464999999999</v>
      </c>
      <c r="E36" s="15">
        <v>31.883496999999998</v>
      </c>
      <c r="F36" s="15">
        <v>31.947458000000001</v>
      </c>
      <c r="G36" s="15">
        <v>32.017707999999999</v>
      </c>
      <c r="H36" s="15">
        <v>32.148411000000003</v>
      </c>
      <c r="I36" s="15">
        <v>32.372250000000001</v>
      </c>
      <c r="J36" s="15">
        <v>32.433571000000001</v>
      </c>
      <c r="K36" s="15">
        <v>32.553051000000004</v>
      </c>
      <c r="L36" s="15">
        <v>32.803649999999998</v>
      </c>
      <c r="M36" s="15">
        <v>32.902133999999997</v>
      </c>
      <c r="N36" s="15">
        <v>32.905571000000002</v>
      </c>
      <c r="O36" s="15">
        <v>32.911751000000002</v>
      </c>
      <c r="P36" s="15">
        <v>32.918467999999997</v>
      </c>
      <c r="Q36" s="15">
        <v>32.925499000000002</v>
      </c>
      <c r="R36" s="15">
        <v>32.930751999999998</v>
      </c>
      <c r="S36" s="15">
        <v>32.936714000000002</v>
      </c>
      <c r="T36" s="15">
        <v>32.943156999999999</v>
      </c>
      <c r="U36" s="15">
        <v>32.951286000000003</v>
      </c>
      <c r="V36" s="15">
        <v>32.958449999999999</v>
      </c>
      <c r="W36" s="15">
        <v>32.966208999999999</v>
      </c>
      <c r="X36" s="15">
        <v>32.972248</v>
      </c>
      <c r="Y36" s="15">
        <v>32.979618000000002</v>
      </c>
      <c r="Z36" s="15">
        <v>32.986423000000002</v>
      </c>
      <c r="AA36" s="15">
        <v>32.992640999999999</v>
      </c>
      <c r="AB36" s="15">
        <v>32.997948000000001</v>
      </c>
      <c r="AC36" s="15">
        <v>33.004058999999998</v>
      </c>
      <c r="AD36" s="15">
        <v>33.010426000000002</v>
      </c>
      <c r="AE36" s="15">
        <v>33.016795999999999</v>
      </c>
      <c r="AF36" s="15">
        <v>33.022095</v>
      </c>
      <c r="AG36" s="15">
        <v>33.027836000000001</v>
      </c>
      <c r="AH36" s="15">
        <v>33.033524</v>
      </c>
      <c r="AI36" s="15">
        <v>33.038086</v>
      </c>
      <c r="AJ36" s="15">
        <v>33.043030000000002</v>
      </c>
      <c r="AK36" s="15">
        <v>33.047817000000002</v>
      </c>
      <c r="AL36" s="15">
        <v>33.052138999999997</v>
      </c>
      <c r="AM36" s="8">
        <v>1.0820000000000001E-3</v>
      </c>
    </row>
    <row r="37" spans="1:39" ht="15" customHeight="1" x14ac:dyDescent="0.25">
      <c r="A37" s="7" t="s">
        <v>239</v>
      </c>
      <c r="B37" s="9" t="s">
        <v>49</v>
      </c>
      <c r="C37" s="15">
        <v>43.065193000000001</v>
      </c>
      <c r="D37" s="15">
        <v>43.138370999999999</v>
      </c>
      <c r="E37" s="15">
        <v>43.164149999999999</v>
      </c>
      <c r="F37" s="15">
        <v>43.198684999999998</v>
      </c>
      <c r="G37" s="15">
        <v>43.241630999999998</v>
      </c>
      <c r="H37" s="15">
        <v>43.318973999999997</v>
      </c>
      <c r="I37" s="15">
        <v>43.455578000000003</v>
      </c>
      <c r="J37" s="15">
        <v>43.537166999999997</v>
      </c>
      <c r="K37" s="15">
        <v>43.715363000000004</v>
      </c>
      <c r="L37" s="15">
        <v>43.939838000000002</v>
      </c>
      <c r="M37" s="15">
        <v>44.113773000000002</v>
      </c>
      <c r="N37" s="15">
        <v>44.132255999999998</v>
      </c>
      <c r="O37" s="15">
        <v>44.142432999999997</v>
      </c>
      <c r="P37" s="15">
        <v>44.147896000000003</v>
      </c>
      <c r="Q37" s="15">
        <v>44.154446</v>
      </c>
      <c r="R37" s="15">
        <v>44.161388000000002</v>
      </c>
      <c r="S37" s="15">
        <v>44.169559</v>
      </c>
      <c r="T37" s="15">
        <v>44.177844999999998</v>
      </c>
      <c r="U37" s="15">
        <v>44.186554000000001</v>
      </c>
      <c r="V37" s="15">
        <v>44.193531</v>
      </c>
      <c r="W37" s="15">
        <v>44.201309000000002</v>
      </c>
      <c r="X37" s="15">
        <v>44.207298000000002</v>
      </c>
      <c r="Y37" s="15">
        <v>44.214039</v>
      </c>
      <c r="Z37" s="15">
        <v>44.219540000000002</v>
      </c>
      <c r="AA37" s="15">
        <v>44.225245999999999</v>
      </c>
      <c r="AB37" s="15">
        <v>44.229053</v>
      </c>
      <c r="AC37" s="15">
        <v>44.221905</v>
      </c>
      <c r="AD37" s="15">
        <v>44.211936999999999</v>
      </c>
      <c r="AE37" s="15">
        <v>44.199238000000001</v>
      </c>
      <c r="AF37" s="15">
        <v>44.176116999999998</v>
      </c>
      <c r="AG37" s="15">
        <v>44.169032999999999</v>
      </c>
      <c r="AH37" s="15">
        <v>44.180152999999997</v>
      </c>
      <c r="AI37" s="15">
        <v>44.204075000000003</v>
      </c>
      <c r="AJ37" s="15">
        <v>44.204338</v>
      </c>
      <c r="AK37" s="15">
        <v>44.212757000000003</v>
      </c>
      <c r="AL37" s="15">
        <v>44.194828000000001</v>
      </c>
      <c r="AM37" s="8">
        <v>7.1199999999999996E-4</v>
      </c>
    </row>
    <row r="38" spans="1:39" ht="15" customHeight="1" x14ac:dyDescent="0.25">
      <c r="A38" s="7" t="s">
        <v>238</v>
      </c>
      <c r="B38" s="9" t="s">
        <v>47</v>
      </c>
      <c r="C38" s="15">
        <v>27.635508000000002</v>
      </c>
      <c r="D38" s="15">
        <v>27.699445999999998</v>
      </c>
      <c r="E38" s="15">
        <v>27.714480999999999</v>
      </c>
      <c r="F38" s="15">
        <v>27.741070000000001</v>
      </c>
      <c r="G38" s="15">
        <v>27.773254000000001</v>
      </c>
      <c r="H38" s="15">
        <v>27.839967999999999</v>
      </c>
      <c r="I38" s="15">
        <v>28.012732</v>
      </c>
      <c r="J38" s="15">
        <v>28.198153999999999</v>
      </c>
      <c r="K38" s="15">
        <v>28.381117</v>
      </c>
      <c r="L38" s="15">
        <v>28.590328</v>
      </c>
      <c r="M38" s="15">
        <v>28.763565</v>
      </c>
      <c r="N38" s="15">
        <v>28.770674</v>
      </c>
      <c r="O38" s="15">
        <v>28.775669000000001</v>
      </c>
      <c r="P38" s="15">
        <v>28.780457999999999</v>
      </c>
      <c r="Q38" s="15">
        <v>28.783545</v>
      </c>
      <c r="R38" s="15">
        <v>28.78557</v>
      </c>
      <c r="S38" s="15">
        <v>28.787579000000001</v>
      </c>
      <c r="T38" s="15">
        <v>28.790490999999999</v>
      </c>
      <c r="U38" s="15">
        <v>28.79533</v>
      </c>
      <c r="V38" s="15">
        <v>28.799662000000001</v>
      </c>
      <c r="W38" s="15">
        <v>28.804587999999999</v>
      </c>
      <c r="X38" s="15">
        <v>28.808834000000001</v>
      </c>
      <c r="Y38" s="15">
        <v>28.816632999999999</v>
      </c>
      <c r="Z38" s="15">
        <v>28.824293000000001</v>
      </c>
      <c r="AA38" s="15">
        <v>28.831741000000001</v>
      </c>
      <c r="AB38" s="15">
        <v>28.838868999999999</v>
      </c>
      <c r="AC38" s="15">
        <v>28.846375999999999</v>
      </c>
      <c r="AD38" s="15">
        <v>28.8535</v>
      </c>
      <c r="AE38" s="15">
        <v>28.860513999999998</v>
      </c>
      <c r="AF38" s="15">
        <v>28.867149000000001</v>
      </c>
      <c r="AG38" s="15">
        <v>28.875364000000001</v>
      </c>
      <c r="AH38" s="15">
        <v>28.883938000000001</v>
      </c>
      <c r="AI38" s="15">
        <v>28.892061000000002</v>
      </c>
      <c r="AJ38" s="15">
        <v>28.900269999999999</v>
      </c>
      <c r="AK38" s="15">
        <v>28.908417</v>
      </c>
      <c r="AL38" s="15">
        <v>28.916401</v>
      </c>
      <c r="AM38" s="8">
        <v>1.2650000000000001E-3</v>
      </c>
    </row>
    <row r="39" spans="1:39" ht="15" customHeight="1" x14ac:dyDescent="0.25">
      <c r="A39" s="7" t="s">
        <v>237</v>
      </c>
      <c r="B39" s="9" t="s">
        <v>45</v>
      </c>
      <c r="C39" s="15">
        <v>35.445469000000003</v>
      </c>
      <c r="D39" s="15">
        <v>35.510066999999999</v>
      </c>
      <c r="E39" s="15">
        <v>35.543156000000003</v>
      </c>
      <c r="F39" s="15">
        <v>35.604675</v>
      </c>
      <c r="G39" s="15">
        <v>35.706921000000001</v>
      </c>
      <c r="H39" s="15">
        <v>35.888855</v>
      </c>
      <c r="I39" s="15">
        <v>36.180332</v>
      </c>
      <c r="J39" s="15">
        <v>36.401363000000003</v>
      </c>
      <c r="K39" s="15">
        <v>36.650157999999998</v>
      </c>
      <c r="L39" s="15">
        <v>36.960296999999997</v>
      </c>
      <c r="M39" s="15">
        <v>37.119689999999999</v>
      </c>
      <c r="N39" s="15">
        <v>37.135917999999997</v>
      </c>
      <c r="O39" s="15">
        <v>37.142558999999999</v>
      </c>
      <c r="P39" s="15">
        <v>37.147533000000003</v>
      </c>
      <c r="Q39" s="15">
        <v>37.150897999999998</v>
      </c>
      <c r="R39" s="15">
        <v>37.153126</v>
      </c>
      <c r="S39" s="15">
        <v>37.155276999999998</v>
      </c>
      <c r="T39" s="15">
        <v>37.157851999999998</v>
      </c>
      <c r="U39" s="15">
        <v>37.162284999999997</v>
      </c>
      <c r="V39" s="15">
        <v>37.166454000000002</v>
      </c>
      <c r="W39" s="15">
        <v>37.171123999999999</v>
      </c>
      <c r="X39" s="15">
        <v>37.174404000000003</v>
      </c>
      <c r="Y39" s="15">
        <v>37.178874999999998</v>
      </c>
      <c r="Z39" s="15">
        <v>37.183284999999998</v>
      </c>
      <c r="AA39" s="15">
        <v>37.187454000000002</v>
      </c>
      <c r="AB39" s="15">
        <v>37.192245</v>
      </c>
      <c r="AC39" s="15">
        <v>37.197834</v>
      </c>
      <c r="AD39" s="15">
        <v>37.202637000000003</v>
      </c>
      <c r="AE39" s="15">
        <v>37.207355</v>
      </c>
      <c r="AF39" s="15">
        <v>37.211399</v>
      </c>
      <c r="AG39" s="15">
        <v>37.215758999999998</v>
      </c>
      <c r="AH39" s="15">
        <v>37.220016000000001</v>
      </c>
      <c r="AI39" s="15">
        <v>37.223289000000001</v>
      </c>
      <c r="AJ39" s="15">
        <v>37.226799</v>
      </c>
      <c r="AK39" s="15">
        <v>37.230156000000001</v>
      </c>
      <c r="AL39" s="15">
        <v>37.233128000000001</v>
      </c>
      <c r="AM39" s="8">
        <v>1.395E-3</v>
      </c>
    </row>
    <row r="40" spans="1:39" ht="15" customHeight="1" x14ac:dyDescent="0.25">
      <c r="A40" s="7" t="s">
        <v>236</v>
      </c>
      <c r="B40" s="9" t="s">
        <v>43</v>
      </c>
      <c r="C40" s="15">
        <v>33.028038000000002</v>
      </c>
      <c r="D40" s="15">
        <v>31.665669999999999</v>
      </c>
      <c r="E40" s="15">
        <v>31.573574000000001</v>
      </c>
      <c r="F40" s="15">
        <v>31.619092999999999</v>
      </c>
      <c r="G40" s="15">
        <v>31.576899000000001</v>
      </c>
      <c r="H40" s="15">
        <v>31.652083999999999</v>
      </c>
      <c r="I40" s="15">
        <v>31.780833999999999</v>
      </c>
      <c r="J40" s="15">
        <v>31.842949000000001</v>
      </c>
      <c r="K40" s="15">
        <v>31.952038000000002</v>
      </c>
      <c r="L40" s="15">
        <v>32.107227000000002</v>
      </c>
      <c r="M40" s="15">
        <v>32.240096999999999</v>
      </c>
      <c r="N40" s="15">
        <v>32.274673</v>
      </c>
      <c r="O40" s="15">
        <v>32.297896999999999</v>
      </c>
      <c r="P40" s="15">
        <v>32.303390999999998</v>
      </c>
      <c r="Q40" s="15">
        <v>32.319569000000001</v>
      </c>
      <c r="R40" s="15">
        <v>32.340549000000003</v>
      </c>
      <c r="S40" s="15">
        <v>32.349975999999998</v>
      </c>
      <c r="T40" s="15">
        <v>32.362904</v>
      </c>
      <c r="U40" s="15">
        <v>32.374180000000003</v>
      </c>
      <c r="V40" s="15">
        <v>32.375534000000002</v>
      </c>
      <c r="W40" s="15">
        <v>32.386372000000001</v>
      </c>
      <c r="X40" s="15">
        <v>32.388927000000002</v>
      </c>
      <c r="Y40" s="15">
        <v>32.388717999999997</v>
      </c>
      <c r="Z40" s="15">
        <v>32.385601000000001</v>
      </c>
      <c r="AA40" s="15">
        <v>32.402054</v>
      </c>
      <c r="AB40" s="15">
        <v>32.413215999999998</v>
      </c>
      <c r="AC40" s="15">
        <v>32.414337000000003</v>
      </c>
      <c r="AD40" s="15">
        <v>32.428173000000001</v>
      </c>
      <c r="AE40" s="15">
        <v>32.440018000000002</v>
      </c>
      <c r="AF40" s="15">
        <v>32.441237999999998</v>
      </c>
      <c r="AG40" s="15">
        <v>32.449829000000001</v>
      </c>
      <c r="AH40" s="15">
        <v>32.468994000000002</v>
      </c>
      <c r="AI40" s="15">
        <v>32.499943000000002</v>
      </c>
      <c r="AJ40" s="15">
        <v>32.510590000000001</v>
      </c>
      <c r="AK40" s="15">
        <v>32.523654999999998</v>
      </c>
      <c r="AL40" s="15">
        <v>32.533306000000003</v>
      </c>
      <c r="AM40" s="8">
        <v>7.9500000000000003E-4</v>
      </c>
    </row>
    <row r="41" spans="1:39" ht="15" customHeight="1" x14ac:dyDescent="0.25">
      <c r="A41" s="7" t="s">
        <v>235</v>
      </c>
      <c r="B41" s="9" t="s">
        <v>41</v>
      </c>
      <c r="C41" s="15">
        <v>46.879089</v>
      </c>
      <c r="D41" s="15">
        <v>44.754367999999999</v>
      </c>
      <c r="E41" s="15">
        <v>44.684818</v>
      </c>
      <c r="F41" s="15">
        <v>44.808796000000001</v>
      </c>
      <c r="G41" s="15">
        <v>44.774428999999998</v>
      </c>
      <c r="H41" s="15">
        <v>44.880794999999999</v>
      </c>
      <c r="I41" s="15">
        <v>45.032485999999999</v>
      </c>
      <c r="J41" s="15">
        <v>45.163578000000001</v>
      </c>
      <c r="K41" s="15">
        <v>45.344028000000002</v>
      </c>
      <c r="L41" s="15">
        <v>45.573891000000003</v>
      </c>
      <c r="M41" s="15">
        <v>45.737369999999999</v>
      </c>
      <c r="N41" s="15">
        <v>45.779758000000001</v>
      </c>
      <c r="O41" s="15">
        <v>45.807853999999999</v>
      </c>
      <c r="P41" s="15">
        <v>45.814399999999999</v>
      </c>
      <c r="Q41" s="15">
        <v>45.830063000000003</v>
      </c>
      <c r="R41" s="15">
        <v>45.853844000000002</v>
      </c>
      <c r="S41" s="15">
        <v>45.866055000000003</v>
      </c>
      <c r="T41" s="15">
        <v>45.881492999999999</v>
      </c>
      <c r="U41" s="15">
        <v>45.894084999999997</v>
      </c>
      <c r="V41" s="15">
        <v>45.894950999999999</v>
      </c>
      <c r="W41" s="15">
        <v>45.906753999999999</v>
      </c>
      <c r="X41" s="15">
        <v>45.908107999999999</v>
      </c>
      <c r="Y41" s="15">
        <v>45.908230000000003</v>
      </c>
      <c r="Z41" s="15">
        <v>45.902534000000003</v>
      </c>
      <c r="AA41" s="15">
        <v>45.916710000000002</v>
      </c>
      <c r="AB41" s="15">
        <v>45.918488000000004</v>
      </c>
      <c r="AC41" s="15">
        <v>45.907085000000002</v>
      </c>
      <c r="AD41" s="15">
        <v>45.908642</v>
      </c>
      <c r="AE41" s="15">
        <v>45.907893999999999</v>
      </c>
      <c r="AF41" s="15">
        <v>45.896107000000001</v>
      </c>
      <c r="AG41" s="15">
        <v>45.894539000000002</v>
      </c>
      <c r="AH41" s="15">
        <v>45.903449999999999</v>
      </c>
      <c r="AI41" s="15">
        <v>45.924149</v>
      </c>
      <c r="AJ41" s="15">
        <v>45.923743999999999</v>
      </c>
      <c r="AK41" s="15">
        <v>45.926262000000001</v>
      </c>
      <c r="AL41" s="15">
        <v>45.923015999999997</v>
      </c>
      <c r="AM41" s="8">
        <v>7.5799999999999999E-4</v>
      </c>
    </row>
    <row r="43" spans="1:39" ht="15" customHeight="1" x14ac:dyDescent="0.2">
      <c r="B43" s="6" t="s">
        <v>234</v>
      </c>
    </row>
    <row r="44" spans="1:39" ht="15" customHeight="1" x14ac:dyDescent="0.25">
      <c r="A44" s="7" t="s">
        <v>233</v>
      </c>
      <c r="B44" s="9" t="s">
        <v>63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8" t="s">
        <v>13</v>
      </c>
    </row>
    <row r="45" spans="1:39" ht="15" customHeight="1" x14ac:dyDescent="0.25">
      <c r="A45" s="7" t="s">
        <v>232</v>
      </c>
      <c r="B45" s="9" t="s">
        <v>61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36.234921</v>
      </c>
      <c r="N45" s="15">
        <v>36.061988999999997</v>
      </c>
      <c r="O45" s="15">
        <v>35.901282999999999</v>
      </c>
      <c r="P45" s="15">
        <v>35.767524999999999</v>
      </c>
      <c r="Q45" s="15">
        <v>35.652873999999997</v>
      </c>
      <c r="R45" s="15">
        <v>35.557281000000003</v>
      </c>
      <c r="S45" s="15">
        <v>35.482590000000002</v>
      </c>
      <c r="T45" s="15">
        <v>35.426684999999999</v>
      </c>
      <c r="U45" s="15">
        <v>35.391585999999997</v>
      </c>
      <c r="V45" s="15">
        <v>35.364693000000003</v>
      </c>
      <c r="W45" s="15">
        <v>35.346817000000001</v>
      </c>
      <c r="X45" s="15">
        <v>35.330455999999998</v>
      </c>
      <c r="Y45" s="15">
        <v>35.323132000000001</v>
      </c>
      <c r="Z45" s="15">
        <v>35.319339999999997</v>
      </c>
      <c r="AA45" s="15">
        <v>35.314709000000001</v>
      </c>
      <c r="AB45" s="15">
        <v>35.311217999999997</v>
      </c>
      <c r="AC45" s="15">
        <v>35.326782000000001</v>
      </c>
      <c r="AD45" s="15">
        <v>35.343494</v>
      </c>
      <c r="AE45" s="15">
        <v>35.359943000000001</v>
      </c>
      <c r="AF45" s="15">
        <v>35.375359000000003</v>
      </c>
      <c r="AG45" s="15">
        <v>35.391033</v>
      </c>
      <c r="AH45" s="15">
        <v>35.406044000000001</v>
      </c>
      <c r="AI45" s="15">
        <v>35.418658999999998</v>
      </c>
      <c r="AJ45" s="15">
        <v>35.432155999999999</v>
      </c>
      <c r="AK45" s="15">
        <v>35.444457999999997</v>
      </c>
      <c r="AL45" s="15">
        <v>35.454613000000002</v>
      </c>
      <c r="AM45" s="8" t="s">
        <v>13</v>
      </c>
    </row>
    <row r="46" spans="1:39" ht="15" customHeight="1" x14ac:dyDescent="0.25">
      <c r="A46" s="7" t="s">
        <v>231</v>
      </c>
      <c r="B46" s="9" t="s">
        <v>59</v>
      </c>
      <c r="C46" s="15">
        <v>31.752634</v>
      </c>
      <c r="D46" s="15">
        <v>31.497662999999999</v>
      </c>
      <c r="E46" s="15">
        <v>31.261551000000001</v>
      </c>
      <c r="F46" s="15">
        <v>31.011092999999999</v>
      </c>
      <c r="G46" s="15">
        <v>30.847584000000001</v>
      </c>
      <c r="H46" s="15">
        <v>30.786885999999999</v>
      </c>
      <c r="I46" s="15">
        <v>30.695264999999999</v>
      </c>
      <c r="J46" s="15">
        <v>30.633324000000002</v>
      </c>
      <c r="K46" s="15">
        <v>30.558413999999999</v>
      </c>
      <c r="L46" s="15">
        <v>30.386659999999999</v>
      </c>
      <c r="M46" s="15">
        <v>30.277794</v>
      </c>
      <c r="N46" s="15">
        <v>30.109027999999999</v>
      </c>
      <c r="O46" s="15">
        <v>29.952083999999999</v>
      </c>
      <c r="P46" s="15">
        <v>29.821981000000001</v>
      </c>
      <c r="Q46" s="15">
        <v>29.711226</v>
      </c>
      <c r="R46" s="15">
        <v>29.61937</v>
      </c>
      <c r="S46" s="15">
        <v>29.547359</v>
      </c>
      <c r="T46" s="15">
        <v>29.493677000000002</v>
      </c>
      <c r="U46" s="15">
        <v>29.461366999999999</v>
      </c>
      <c r="V46" s="15">
        <v>29.436848000000001</v>
      </c>
      <c r="W46" s="15">
        <v>29.421493999999999</v>
      </c>
      <c r="X46" s="15">
        <v>29.407043000000002</v>
      </c>
      <c r="Y46" s="15">
        <v>29.401465999999999</v>
      </c>
      <c r="Z46" s="15">
        <v>29.399177999999999</v>
      </c>
      <c r="AA46" s="15">
        <v>29.396094999999999</v>
      </c>
      <c r="AB46" s="15">
        <v>29.393920999999999</v>
      </c>
      <c r="AC46" s="15">
        <v>29.410896000000001</v>
      </c>
      <c r="AD46" s="15">
        <v>29.429203000000001</v>
      </c>
      <c r="AE46" s="15">
        <v>29.447327000000001</v>
      </c>
      <c r="AF46" s="15">
        <v>29.464286999999999</v>
      </c>
      <c r="AG46" s="15">
        <v>29.481701000000001</v>
      </c>
      <c r="AH46" s="15">
        <v>29.498327</v>
      </c>
      <c r="AI46" s="15">
        <v>29.512402999999999</v>
      </c>
      <c r="AJ46" s="15">
        <v>29.527483</v>
      </c>
      <c r="AK46" s="15">
        <v>29.541269</v>
      </c>
      <c r="AL46" s="15">
        <v>29.552693999999999</v>
      </c>
      <c r="AM46" s="8">
        <v>-1.8730000000000001E-3</v>
      </c>
    </row>
    <row r="47" spans="1:39" ht="15" customHeight="1" x14ac:dyDescent="0.25">
      <c r="A47" s="7" t="s">
        <v>230</v>
      </c>
      <c r="B47" s="9" t="s">
        <v>57</v>
      </c>
      <c r="C47" s="15">
        <v>34.814404000000003</v>
      </c>
      <c r="D47" s="15">
        <v>34.642643</v>
      </c>
      <c r="E47" s="15">
        <v>34.375908000000003</v>
      </c>
      <c r="F47" s="15">
        <v>34.082259999999998</v>
      </c>
      <c r="G47" s="15">
        <v>33.884624000000002</v>
      </c>
      <c r="H47" s="15">
        <v>33.787571</v>
      </c>
      <c r="I47" s="15">
        <v>33.645350999999998</v>
      </c>
      <c r="J47" s="15">
        <v>33.502476000000001</v>
      </c>
      <c r="K47" s="15">
        <v>33.374640999999997</v>
      </c>
      <c r="L47" s="15">
        <v>33.165222</v>
      </c>
      <c r="M47" s="15">
        <v>32.979889</v>
      </c>
      <c r="N47" s="15">
        <v>32.769398000000002</v>
      </c>
      <c r="O47" s="15">
        <v>32.566963000000001</v>
      </c>
      <c r="P47" s="15">
        <v>32.400767999999999</v>
      </c>
      <c r="Q47" s="15">
        <v>32.255676000000001</v>
      </c>
      <c r="R47" s="15">
        <v>32.136875000000003</v>
      </c>
      <c r="S47" s="15">
        <v>32.043415000000003</v>
      </c>
      <c r="T47" s="15">
        <v>31.974181999999999</v>
      </c>
      <c r="U47" s="15">
        <v>31.929407000000001</v>
      </c>
      <c r="V47" s="15">
        <v>31.894981000000001</v>
      </c>
      <c r="W47" s="15">
        <v>31.871258000000001</v>
      </c>
      <c r="X47" s="15">
        <v>31.849892000000001</v>
      </c>
      <c r="Y47" s="15">
        <v>31.837744000000001</v>
      </c>
      <c r="Z47" s="15">
        <v>31.829508000000001</v>
      </c>
      <c r="AA47" s="15">
        <v>31.820986000000001</v>
      </c>
      <c r="AB47" s="15">
        <v>31.813417000000001</v>
      </c>
      <c r="AC47" s="15">
        <v>31.828748999999998</v>
      </c>
      <c r="AD47" s="15">
        <v>31.845414999999999</v>
      </c>
      <c r="AE47" s="15">
        <v>31.861664000000001</v>
      </c>
      <c r="AF47" s="15">
        <v>31.876916999999999</v>
      </c>
      <c r="AG47" s="15">
        <v>31.89255</v>
      </c>
      <c r="AH47" s="15">
        <v>31.907558000000002</v>
      </c>
      <c r="AI47" s="15">
        <v>31.920206</v>
      </c>
      <c r="AJ47" s="15">
        <v>31.933764</v>
      </c>
      <c r="AK47" s="15">
        <v>31.946162999999999</v>
      </c>
      <c r="AL47" s="15">
        <v>31.956408</v>
      </c>
      <c r="AM47" s="8">
        <v>-2.3709999999999998E-3</v>
      </c>
    </row>
    <row r="48" spans="1:39" ht="15" customHeight="1" x14ac:dyDescent="0.25">
      <c r="A48" s="7" t="s">
        <v>229</v>
      </c>
      <c r="B48" s="9" t="s">
        <v>55</v>
      </c>
      <c r="C48" s="15">
        <v>53.341087000000002</v>
      </c>
      <c r="D48" s="15">
        <v>53.069729000000002</v>
      </c>
      <c r="E48" s="15">
        <v>52.729636999999997</v>
      </c>
      <c r="F48" s="15">
        <v>52.392029000000001</v>
      </c>
      <c r="G48" s="15">
        <v>52.196036999999997</v>
      </c>
      <c r="H48" s="15">
        <v>51.998832999999998</v>
      </c>
      <c r="I48" s="15">
        <v>51.916213999999997</v>
      </c>
      <c r="J48" s="15">
        <v>51.761642000000002</v>
      </c>
      <c r="K48" s="15">
        <v>51.490845</v>
      </c>
      <c r="L48" s="15">
        <v>51.159934999999997</v>
      </c>
      <c r="M48" s="15">
        <v>50.860351999999999</v>
      </c>
      <c r="N48" s="15">
        <v>50.540641999999998</v>
      </c>
      <c r="O48" s="15">
        <v>50.245601999999998</v>
      </c>
      <c r="P48" s="15">
        <v>49.994053000000001</v>
      </c>
      <c r="Q48" s="15">
        <v>49.783450999999999</v>
      </c>
      <c r="R48" s="15">
        <v>49.610816999999997</v>
      </c>
      <c r="S48" s="15">
        <v>49.476497999999999</v>
      </c>
      <c r="T48" s="15">
        <v>49.375050000000002</v>
      </c>
      <c r="U48" s="15">
        <v>49.303829</v>
      </c>
      <c r="V48" s="15">
        <v>49.248469999999998</v>
      </c>
      <c r="W48" s="15">
        <v>49.207203</v>
      </c>
      <c r="X48" s="15">
        <v>49.171627000000001</v>
      </c>
      <c r="Y48" s="15">
        <v>49.146403999999997</v>
      </c>
      <c r="Z48" s="15">
        <v>49.125979999999998</v>
      </c>
      <c r="AA48" s="15">
        <v>49.106124999999999</v>
      </c>
      <c r="AB48" s="15">
        <v>49.087733999999998</v>
      </c>
      <c r="AC48" s="15">
        <v>49.100323000000003</v>
      </c>
      <c r="AD48" s="15">
        <v>49.114063000000002</v>
      </c>
      <c r="AE48" s="15">
        <v>49.127651</v>
      </c>
      <c r="AF48" s="15">
        <v>49.140430000000002</v>
      </c>
      <c r="AG48" s="15">
        <v>49.153514999999999</v>
      </c>
      <c r="AH48" s="15">
        <v>49.166049999999998</v>
      </c>
      <c r="AI48" s="15">
        <v>49.176600999999998</v>
      </c>
      <c r="AJ48" s="15">
        <v>49.187930999999999</v>
      </c>
      <c r="AK48" s="15">
        <v>49.198250000000002</v>
      </c>
      <c r="AL48" s="15">
        <v>49.206688</v>
      </c>
      <c r="AM48" s="8">
        <v>-2.2200000000000002E-3</v>
      </c>
    </row>
    <row r="49" spans="1:39" ht="15" customHeight="1" x14ac:dyDescent="0.25">
      <c r="A49" s="7" t="s">
        <v>228</v>
      </c>
      <c r="B49" s="9" t="s">
        <v>53</v>
      </c>
      <c r="C49" s="15">
        <v>80.769645999999995</v>
      </c>
      <c r="D49" s="15">
        <v>80.522057000000004</v>
      </c>
      <c r="E49" s="15">
        <v>80.243720999999994</v>
      </c>
      <c r="F49" s="15">
        <v>79.881943000000007</v>
      </c>
      <c r="G49" s="15">
        <v>79.752762000000004</v>
      </c>
      <c r="H49" s="15">
        <v>79.603592000000006</v>
      </c>
      <c r="I49" s="15">
        <v>79.518615999999994</v>
      </c>
      <c r="J49" s="15">
        <v>79.371971000000002</v>
      </c>
      <c r="K49" s="15">
        <v>79.184096999999994</v>
      </c>
      <c r="L49" s="15">
        <v>78.940299999999993</v>
      </c>
      <c r="M49" s="15">
        <v>78.691292000000004</v>
      </c>
      <c r="N49" s="15">
        <v>78.368896000000007</v>
      </c>
      <c r="O49" s="15">
        <v>78.074134999999998</v>
      </c>
      <c r="P49" s="15">
        <v>77.823104999999998</v>
      </c>
      <c r="Q49" s="15">
        <v>77.612876999999997</v>
      </c>
      <c r="R49" s="15">
        <v>77.442702999999995</v>
      </c>
      <c r="S49" s="15">
        <v>77.310944000000006</v>
      </c>
      <c r="T49" s="15">
        <v>77.211974999999995</v>
      </c>
      <c r="U49" s="15">
        <v>77.142196999999996</v>
      </c>
      <c r="V49" s="15">
        <v>77.088279999999997</v>
      </c>
      <c r="W49" s="15">
        <v>77.047966000000002</v>
      </c>
      <c r="X49" s="15">
        <v>77.013199</v>
      </c>
      <c r="Y49" s="15">
        <v>76.987885000000006</v>
      </c>
      <c r="Z49" s="15">
        <v>76.967040999999995</v>
      </c>
      <c r="AA49" s="15">
        <v>76.946815000000001</v>
      </c>
      <c r="AB49" s="15">
        <v>76.927825999999996</v>
      </c>
      <c r="AC49" s="15">
        <v>76.938522000000006</v>
      </c>
      <c r="AD49" s="15">
        <v>76.950301999999994</v>
      </c>
      <c r="AE49" s="15">
        <v>76.961905999999999</v>
      </c>
      <c r="AF49" s="15">
        <v>76.972785999999999</v>
      </c>
      <c r="AG49" s="15">
        <v>76.983917000000005</v>
      </c>
      <c r="AH49" s="15">
        <v>76.994613999999999</v>
      </c>
      <c r="AI49" s="15">
        <v>77.003615999999994</v>
      </c>
      <c r="AJ49" s="15">
        <v>77.013267999999997</v>
      </c>
      <c r="AK49" s="15">
        <v>77.022071999999994</v>
      </c>
      <c r="AL49" s="15">
        <v>77.029319999999998</v>
      </c>
      <c r="AM49" s="8">
        <v>-1.3029999999999999E-3</v>
      </c>
    </row>
    <row r="50" spans="1:39" ht="15" customHeight="1" x14ac:dyDescent="0.25">
      <c r="A50" s="7" t="s">
        <v>227</v>
      </c>
      <c r="B50" s="9" t="s">
        <v>51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8" t="s">
        <v>13</v>
      </c>
    </row>
    <row r="51" spans="1:39" ht="15" customHeight="1" x14ac:dyDescent="0.25">
      <c r="A51" s="7" t="s">
        <v>226</v>
      </c>
      <c r="B51" s="9" t="s">
        <v>49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8" t="s">
        <v>13</v>
      </c>
    </row>
    <row r="52" spans="1:39" ht="15" customHeight="1" x14ac:dyDescent="0.25">
      <c r="A52" s="7" t="s">
        <v>225</v>
      </c>
      <c r="B52" s="9" t="s">
        <v>47</v>
      </c>
      <c r="C52" s="15">
        <v>0</v>
      </c>
      <c r="D52" s="15">
        <v>0</v>
      </c>
      <c r="E52" s="15">
        <v>0</v>
      </c>
      <c r="F52" s="15">
        <v>30.945187000000001</v>
      </c>
      <c r="G52" s="15">
        <v>30.630039</v>
      </c>
      <c r="H52" s="15">
        <v>30.396933000000001</v>
      </c>
      <c r="I52" s="15">
        <v>30.351026999999998</v>
      </c>
      <c r="J52" s="15">
        <v>30.310994999999998</v>
      </c>
      <c r="K52" s="15">
        <v>30.190577999999999</v>
      </c>
      <c r="L52" s="15">
        <v>30.121438999999999</v>
      </c>
      <c r="M52" s="15">
        <v>30.082305999999999</v>
      </c>
      <c r="N52" s="15">
        <v>29.870301999999999</v>
      </c>
      <c r="O52" s="15">
        <v>29.671188000000001</v>
      </c>
      <c r="P52" s="15">
        <v>29.495965999999999</v>
      </c>
      <c r="Q52" s="15">
        <v>29.346827000000001</v>
      </c>
      <c r="R52" s="15">
        <v>29.224534999999999</v>
      </c>
      <c r="S52" s="15">
        <v>29.127682</v>
      </c>
      <c r="T52" s="15">
        <v>29.052417999999999</v>
      </c>
      <c r="U52" s="15">
        <v>28.995391999999999</v>
      </c>
      <c r="V52" s="15">
        <v>28.949776</v>
      </c>
      <c r="W52" s="15">
        <v>28.913319000000001</v>
      </c>
      <c r="X52" s="15">
        <v>28.882017000000001</v>
      </c>
      <c r="Y52" s="15">
        <v>28.856694999999998</v>
      </c>
      <c r="Z52" s="15">
        <v>28.835008999999999</v>
      </c>
      <c r="AA52" s="15">
        <v>28.814959000000002</v>
      </c>
      <c r="AB52" s="15">
        <v>28.796576999999999</v>
      </c>
      <c r="AC52" s="15">
        <v>28.799935999999999</v>
      </c>
      <c r="AD52" s="15">
        <v>28.803991</v>
      </c>
      <c r="AE52" s="15">
        <v>28.808073</v>
      </c>
      <c r="AF52" s="15">
        <v>28.811883999999999</v>
      </c>
      <c r="AG52" s="15">
        <v>28.815892999999999</v>
      </c>
      <c r="AH52" s="15">
        <v>28.819776999999998</v>
      </c>
      <c r="AI52" s="15">
        <v>28.822856999999999</v>
      </c>
      <c r="AJ52" s="15">
        <v>28.826274999999999</v>
      </c>
      <c r="AK52" s="15">
        <v>28.829339999999998</v>
      </c>
      <c r="AL52" s="15">
        <v>28.832203</v>
      </c>
      <c r="AM52" s="8" t="s">
        <v>13</v>
      </c>
    </row>
    <row r="53" spans="1:39" ht="15" customHeight="1" x14ac:dyDescent="0.25">
      <c r="A53" s="7" t="s">
        <v>224</v>
      </c>
      <c r="B53" s="9" t="s">
        <v>45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8" t="s">
        <v>13</v>
      </c>
    </row>
    <row r="54" spans="1:39" ht="15" customHeight="1" x14ac:dyDescent="0.25">
      <c r="A54" s="7" t="s">
        <v>223</v>
      </c>
      <c r="B54" s="9" t="s">
        <v>43</v>
      </c>
      <c r="C54" s="15">
        <v>0</v>
      </c>
      <c r="D54" s="15">
        <v>37.201949999999997</v>
      </c>
      <c r="E54" s="15">
        <v>36.926769</v>
      </c>
      <c r="F54" s="15">
        <v>36.583072999999999</v>
      </c>
      <c r="G54" s="15">
        <v>36.287452999999999</v>
      </c>
      <c r="H54" s="15">
        <v>36.082447000000002</v>
      </c>
      <c r="I54" s="15">
        <v>36.136997000000001</v>
      </c>
      <c r="J54" s="15">
        <v>35.945720999999999</v>
      </c>
      <c r="K54" s="15">
        <v>35.790664999999997</v>
      </c>
      <c r="L54" s="15">
        <v>35.744678</v>
      </c>
      <c r="M54" s="15">
        <v>35.645122999999998</v>
      </c>
      <c r="N54" s="15">
        <v>35.426495000000003</v>
      </c>
      <c r="O54" s="15">
        <v>35.225085999999997</v>
      </c>
      <c r="P54" s="15">
        <v>35.055351000000002</v>
      </c>
      <c r="Q54" s="15">
        <v>34.910666999999997</v>
      </c>
      <c r="R54" s="15">
        <v>34.792439000000002</v>
      </c>
      <c r="S54" s="15">
        <v>34.699596</v>
      </c>
      <c r="T54" s="15">
        <v>34.628590000000003</v>
      </c>
      <c r="U54" s="15">
        <v>34.578139999999998</v>
      </c>
      <c r="V54" s="15">
        <v>34.538311</v>
      </c>
      <c r="W54" s="15">
        <v>34.508262999999999</v>
      </c>
      <c r="X54" s="15">
        <v>34.481940999999999</v>
      </c>
      <c r="Y54" s="15">
        <v>34.463200000000001</v>
      </c>
      <c r="Z54" s="15">
        <v>34.448264999999999</v>
      </c>
      <c r="AA54" s="15">
        <v>34.434116000000003</v>
      </c>
      <c r="AB54" s="15">
        <v>34.421528000000002</v>
      </c>
      <c r="AC54" s="15">
        <v>34.431156000000001</v>
      </c>
      <c r="AD54" s="15">
        <v>34.441710999999998</v>
      </c>
      <c r="AE54" s="15">
        <v>34.452187000000002</v>
      </c>
      <c r="AF54" s="15">
        <v>34.46217</v>
      </c>
      <c r="AG54" s="15">
        <v>34.472346999999999</v>
      </c>
      <c r="AH54" s="15">
        <v>34.482177999999998</v>
      </c>
      <c r="AI54" s="15">
        <v>34.490569999999998</v>
      </c>
      <c r="AJ54" s="15">
        <v>34.499619000000003</v>
      </c>
      <c r="AK54" s="15">
        <v>34.507877000000001</v>
      </c>
      <c r="AL54" s="15">
        <v>34.514648000000001</v>
      </c>
      <c r="AM54" s="8">
        <v>-2.2030000000000001E-3</v>
      </c>
    </row>
    <row r="55" spans="1:39" ht="15" customHeight="1" x14ac:dyDescent="0.25">
      <c r="A55" s="7" t="s">
        <v>222</v>
      </c>
      <c r="B55" s="9" t="s">
        <v>41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8" t="s">
        <v>13</v>
      </c>
    </row>
    <row r="57" spans="1:39" ht="15" customHeight="1" x14ac:dyDescent="0.2">
      <c r="B57" s="6" t="s">
        <v>221</v>
      </c>
    </row>
    <row r="58" spans="1:39" ht="15" customHeight="1" x14ac:dyDescent="0.25">
      <c r="A58" s="7" t="s">
        <v>220</v>
      </c>
      <c r="B58" s="9" t="s">
        <v>63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8" t="s">
        <v>13</v>
      </c>
    </row>
    <row r="59" spans="1:39" ht="15" customHeight="1" x14ac:dyDescent="0.25">
      <c r="A59" s="7" t="s">
        <v>219</v>
      </c>
      <c r="B59" s="9" t="s">
        <v>61</v>
      </c>
      <c r="C59" s="15">
        <v>0</v>
      </c>
      <c r="D59" s="15">
        <v>0</v>
      </c>
      <c r="E59" s="15">
        <v>0</v>
      </c>
      <c r="F59" s="15">
        <v>40.735424000000002</v>
      </c>
      <c r="G59" s="15">
        <v>40.367942999999997</v>
      </c>
      <c r="H59" s="15">
        <v>40.030945000000003</v>
      </c>
      <c r="I59" s="15">
        <v>39.834408000000003</v>
      </c>
      <c r="J59" s="15">
        <v>39.563643999999996</v>
      </c>
      <c r="K59" s="15">
        <v>39.268253000000001</v>
      </c>
      <c r="L59" s="15">
        <v>38.984665</v>
      </c>
      <c r="M59" s="15">
        <v>38.693770999999998</v>
      </c>
      <c r="N59" s="15">
        <v>38.453457</v>
      </c>
      <c r="O59" s="15">
        <v>38.232436999999997</v>
      </c>
      <c r="P59" s="15">
        <v>38.042427000000004</v>
      </c>
      <c r="Q59" s="15">
        <v>37.876277999999999</v>
      </c>
      <c r="R59" s="15">
        <v>37.732807000000001</v>
      </c>
      <c r="S59" s="15">
        <v>37.613303999999999</v>
      </c>
      <c r="T59" s="15">
        <v>37.516070999999997</v>
      </c>
      <c r="U59" s="15">
        <v>37.442585000000001</v>
      </c>
      <c r="V59" s="15">
        <v>37.380401999999997</v>
      </c>
      <c r="W59" s="15">
        <v>37.330399</v>
      </c>
      <c r="X59" s="15">
        <v>37.285206000000002</v>
      </c>
      <c r="Y59" s="15">
        <v>37.251761999999999</v>
      </c>
      <c r="Z59" s="15">
        <v>37.225025000000002</v>
      </c>
      <c r="AA59" s="15">
        <v>37.200313999999999</v>
      </c>
      <c r="AB59" s="15">
        <v>37.180503999999999</v>
      </c>
      <c r="AC59" s="15">
        <v>37.193500999999998</v>
      </c>
      <c r="AD59" s="15">
        <v>37.207934999999999</v>
      </c>
      <c r="AE59" s="15">
        <v>37.222220999999998</v>
      </c>
      <c r="AF59" s="15">
        <v>37.236094999999999</v>
      </c>
      <c r="AG59" s="15">
        <v>37.250011000000001</v>
      </c>
      <c r="AH59" s="15">
        <v>37.263390000000001</v>
      </c>
      <c r="AI59" s="15">
        <v>37.274895000000001</v>
      </c>
      <c r="AJ59" s="15">
        <v>37.287242999999997</v>
      </c>
      <c r="AK59" s="15">
        <v>37.298386000000001</v>
      </c>
      <c r="AL59" s="15">
        <v>37.307281000000003</v>
      </c>
      <c r="AM59" s="8" t="s">
        <v>13</v>
      </c>
    </row>
    <row r="60" spans="1:39" ht="15" customHeight="1" x14ac:dyDescent="0.25">
      <c r="A60" s="7" t="s">
        <v>218</v>
      </c>
      <c r="B60" s="9" t="s">
        <v>59</v>
      </c>
      <c r="C60" s="15">
        <v>36.566757000000003</v>
      </c>
      <c r="D60" s="15">
        <v>36.077826999999999</v>
      </c>
      <c r="E60" s="15">
        <v>35.444107000000002</v>
      </c>
      <c r="F60" s="15">
        <v>34.797854999999998</v>
      </c>
      <c r="G60" s="15">
        <v>34.342201000000003</v>
      </c>
      <c r="H60" s="15">
        <v>34.056365999999997</v>
      </c>
      <c r="I60" s="15">
        <v>33.816158000000001</v>
      </c>
      <c r="J60" s="15">
        <v>33.631363</v>
      </c>
      <c r="K60" s="15">
        <v>33.426926000000002</v>
      </c>
      <c r="L60" s="15">
        <v>33.149296</v>
      </c>
      <c r="M60" s="15">
        <v>32.884480000000003</v>
      </c>
      <c r="N60" s="15">
        <v>32.646000000000001</v>
      </c>
      <c r="O60" s="15">
        <v>32.425643999999998</v>
      </c>
      <c r="P60" s="15">
        <v>32.237419000000003</v>
      </c>
      <c r="Q60" s="15">
        <v>32.072662000000001</v>
      </c>
      <c r="R60" s="15">
        <v>31.930959999999999</v>
      </c>
      <c r="S60" s="15">
        <v>31.813272000000001</v>
      </c>
      <c r="T60" s="15">
        <v>31.717979</v>
      </c>
      <c r="U60" s="15">
        <v>31.646844999999999</v>
      </c>
      <c r="V60" s="15">
        <v>31.586161000000001</v>
      </c>
      <c r="W60" s="15">
        <v>31.537538999999999</v>
      </c>
      <c r="X60" s="15">
        <v>31.493424999999998</v>
      </c>
      <c r="Y60" s="15">
        <v>31.46142</v>
      </c>
      <c r="Z60" s="15">
        <v>31.436377</v>
      </c>
      <c r="AA60" s="15">
        <v>31.413136000000002</v>
      </c>
      <c r="AB60" s="15">
        <v>31.394639999999999</v>
      </c>
      <c r="AC60" s="15">
        <v>31.409088000000001</v>
      </c>
      <c r="AD60" s="15">
        <v>31.425077000000002</v>
      </c>
      <c r="AE60" s="15">
        <v>31.440919999999998</v>
      </c>
      <c r="AF60" s="15">
        <v>31.456147999999999</v>
      </c>
      <c r="AG60" s="15">
        <v>31.471540000000001</v>
      </c>
      <c r="AH60" s="15">
        <v>31.486346999999999</v>
      </c>
      <c r="AI60" s="15">
        <v>31.498982999999999</v>
      </c>
      <c r="AJ60" s="15">
        <v>31.512547999999999</v>
      </c>
      <c r="AK60" s="15">
        <v>31.524830000000001</v>
      </c>
      <c r="AL60" s="15">
        <v>31.534735000000001</v>
      </c>
      <c r="AM60" s="8">
        <v>-3.9509999999999997E-3</v>
      </c>
    </row>
    <row r="61" spans="1:39" ht="15" customHeight="1" x14ac:dyDescent="0.25">
      <c r="A61" s="7" t="s">
        <v>217</v>
      </c>
      <c r="B61" s="9" t="s">
        <v>57</v>
      </c>
      <c r="C61" s="15">
        <v>40.108932000000003</v>
      </c>
      <c r="D61" s="15">
        <v>39.681683</v>
      </c>
      <c r="E61" s="15">
        <v>38.975718999999998</v>
      </c>
      <c r="F61" s="15">
        <v>38.238373000000003</v>
      </c>
      <c r="G61" s="15">
        <v>37.706333000000001</v>
      </c>
      <c r="H61" s="15">
        <v>37.364697</v>
      </c>
      <c r="I61" s="15">
        <v>37.052250000000001</v>
      </c>
      <c r="J61" s="15">
        <v>36.758324000000002</v>
      </c>
      <c r="K61" s="15">
        <v>36.485703000000001</v>
      </c>
      <c r="L61" s="15">
        <v>36.170589</v>
      </c>
      <c r="M61" s="15">
        <v>35.766700999999998</v>
      </c>
      <c r="N61" s="15">
        <v>35.483260999999999</v>
      </c>
      <c r="O61" s="15">
        <v>35.212302999999999</v>
      </c>
      <c r="P61" s="15">
        <v>34.981937000000002</v>
      </c>
      <c r="Q61" s="15">
        <v>34.778675</v>
      </c>
      <c r="R61" s="15">
        <v>34.605815999999997</v>
      </c>
      <c r="S61" s="15">
        <v>34.463123000000003</v>
      </c>
      <c r="T61" s="15">
        <v>34.347588000000002</v>
      </c>
      <c r="U61" s="15">
        <v>34.258567999999997</v>
      </c>
      <c r="V61" s="15">
        <v>34.183810999999999</v>
      </c>
      <c r="W61" s="15">
        <v>34.123356000000001</v>
      </c>
      <c r="X61" s="15">
        <v>34.070107</v>
      </c>
      <c r="Y61" s="15">
        <v>34.029594000000003</v>
      </c>
      <c r="Z61" s="15">
        <v>33.996451999999998</v>
      </c>
      <c r="AA61" s="15">
        <v>33.966102999999997</v>
      </c>
      <c r="AB61" s="15">
        <v>33.940807</v>
      </c>
      <c r="AC61" s="15">
        <v>33.953555999999999</v>
      </c>
      <c r="AD61" s="15">
        <v>33.967731000000001</v>
      </c>
      <c r="AE61" s="15">
        <v>33.981785000000002</v>
      </c>
      <c r="AF61" s="15">
        <v>33.995243000000002</v>
      </c>
      <c r="AG61" s="15">
        <v>34.008892000000003</v>
      </c>
      <c r="AH61" s="15">
        <v>34.022015000000003</v>
      </c>
      <c r="AI61" s="15">
        <v>34.033118999999999</v>
      </c>
      <c r="AJ61" s="15">
        <v>34.045077999999997</v>
      </c>
      <c r="AK61" s="15">
        <v>34.055903999999998</v>
      </c>
      <c r="AL61" s="15">
        <v>34.064658999999999</v>
      </c>
      <c r="AM61" s="8">
        <v>-4.4790000000000003E-3</v>
      </c>
    </row>
    <row r="62" spans="1:39" ht="15" customHeight="1" x14ac:dyDescent="0.25">
      <c r="A62" s="7" t="s">
        <v>216</v>
      </c>
      <c r="B62" s="9" t="s">
        <v>55</v>
      </c>
      <c r="C62" s="15">
        <v>59.657702999999998</v>
      </c>
      <c r="D62" s="15">
        <v>59.070129000000001</v>
      </c>
      <c r="E62" s="15">
        <v>58.196255000000001</v>
      </c>
      <c r="F62" s="15">
        <v>57.319389000000001</v>
      </c>
      <c r="G62" s="15">
        <v>56.726298999999997</v>
      </c>
      <c r="H62" s="15">
        <v>56.232810999999998</v>
      </c>
      <c r="I62" s="15">
        <v>55.915103999999999</v>
      </c>
      <c r="J62" s="15">
        <v>55.553314</v>
      </c>
      <c r="K62" s="15">
        <v>55.067123000000002</v>
      </c>
      <c r="L62" s="15">
        <v>54.582756000000003</v>
      </c>
      <c r="M62" s="15">
        <v>54.053753</v>
      </c>
      <c r="N62" s="15">
        <v>53.646495999999999</v>
      </c>
      <c r="O62" s="15">
        <v>53.271725000000004</v>
      </c>
      <c r="P62" s="15">
        <v>52.946486999999998</v>
      </c>
      <c r="Q62" s="15">
        <v>52.667090999999999</v>
      </c>
      <c r="R62" s="15">
        <v>52.431786000000002</v>
      </c>
      <c r="S62" s="15">
        <v>52.238342000000003</v>
      </c>
      <c r="T62" s="15">
        <v>52.082386</v>
      </c>
      <c r="U62" s="15">
        <v>51.961039999999997</v>
      </c>
      <c r="V62" s="15">
        <v>51.859825000000001</v>
      </c>
      <c r="W62" s="15">
        <v>51.776924000000001</v>
      </c>
      <c r="X62" s="15">
        <v>51.703834999999998</v>
      </c>
      <c r="Y62" s="15">
        <v>51.645226000000001</v>
      </c>
      <c r="Z62" s="15">
        <v>51.595764000000003</v>
      </c>
      <c r="AA62" s="15">
        <v>51.550925999999997</v>
      </c>
      <c r="AB62" s="15">
        <v>51.512073999999998</v>
      </c>
      <c r="AC62" s="15">
        <v>51.52216</v>
      </c>
      <c r="AD62" s="15">
        <v>51.533504000000001</v>
      </c>
      <c r="AE62" s="15">
        <v>51.544701000000003</v>
      </c>
      <c r="AF62" s="15">
        <v>51.555523000000001</v>
      </c>
      <c r="AG62" s="15">
        <v>51.566459999999999</v>
      </c>
      <c r="AH62" s="15">
        <v>51.576957999999998</v>
      </c>
      <c r="AI62" s="15">
        <v>51.585835000000003</v>
      </c>
      <c r="AJ62" s="15">
        <v>51.595458999999998</v>
      </c>
      <c r="AK62" s="15">
        <v>51.604095000000001</v>
      </c>
      <c r="AL62" s="15">
        <v>51.610832000000002</v>
      </c>
      <c r="AM62" s="8">
        <v>-3.9630000000000004E-3</v>
      </c>
    </row>
    <row r="63" spans="1:39" ht="15" customHeight="1" x14ac:dyDescent="0.25">
      <c r="A63" s="7" t="s">
        <v>215</v>
      </c>
      <c r="B63" s="9" t="s">
        <v>53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82.793578999999994</v>
      </c>
      <c r="I63" s="15">
        <v>82.498199</v>
      </c>
      <c r="J63" s="15">
        <v>82.159401000000003</v>
      </c>
      <c r="K63" s="15">
        <v>81.834693999999999</v>
      </c>
      <c r="L63" s="15">
        <v>81.483306999999996</v>
      </c>
      <c r="M63" s="15">
        <v>81.089393999999999</v>
      </c>
      <c r="N63" s="15">
        <v>80.696426000000002</v>
      </c>
      <c r="O63" s="15">
        <v>80.336654999999993</v>
      </c>
      <c r="P63" s="15">
        <v>80.025513000000004</v>
      </c>
      <c r="Q63" s="15">
        <v>79.760986000000003</v>
      </c>
      <c r="R63" s="15">
        <v>79.540160999999998</v>
      </c>
      <c r="S63" s="15">
        <v>79.361107000000004</v>
      </c>
      <c r="T63" s="15">
        <v>79.218863999999996</v>
      </c>
      <c r="U63" s="15">
        <v>79.109329000000002</v>
      </c>
      <c r="V63" s="15">
        <v>79.020049999999998</v>
      </c>
      <c r="W63" s="15">
        <v>78.948372000000006</v>
      </c>
      <c r="X63" s="15">
        <v>78.885185000000007</v>
      </c>
      <c r="Y63" s="15">
        <v>78.834441999999996</v>
      </c>
      <c r="Z63" s="15">
        <v>78.791138000000004</v>
      </c>
      <c r="AA63" s="15">
        <v>78.751732000000004</v>
      </c>
      <c r="AB63" s="15">
        <v>78.716660000000005</v>
      </c>
      <c r="AC63" s="15">
        <v>78.726189000000005</v>
      </c>
      <c r="AD63" s="15">
        <v>78.736716999999999</v>
      </c>
      <c r="AE63" s="15">
        <v>78.747093000000007</v>
      </c>
      <c r="AF63" s="15">
        <v>78.756653</v>
      </c>
      <c r="AG63" s="15">
        <v>78.766532999999995</v>
      </c>
      <c r="AH63" s="15">
        <v>78.776038999999997</v>
      </c>
      <c r="AI63" s="15">
        <v>78.783882000000006</v>
      </c>
      <c r="AJ63" s="15">
        <v>78.792396999999994</v>
      </c>
      <c r="AK63" s="15">
        <v>78.800133000000002</v>
      </c>
      <c r="AL63" s="15">
        <v>78.806335000000004</v>
      </c>
      <c r="AM63" s="8" t="s">
        <v>13</v>
      </c>
    </row>
    <row r="64" spans="1:39" ht="15" customHeight="1" x14ac:dyDescent="0.25">
      <c r="A64" s="7" t="s">
        <v>214</v>
      </c>
      <c r="B64" s="9" t="s">
        <v>51</v>
      </c>
      <c r="C64" s="15">
        <v>0</v>
      </c>
      <c r="D64" s="15">
        <v>0</v>
      </c>
      <c r="E64" s="15">
        <v>0</v>
      </c>
      <c r="F64" s="15">
        <v>0</v>
      </c>
      <c r="G64" s="15">
        <v>40.148421999999997</v>
      </c>
      <c r="H64" s="15">
        <v>39.513373999999999</v>
      </c>
      <c r="I64" s="15">
        <v>39.264159999999997</v>
      </c>
      <c r="J64" s="15">
        <v>38.887298999999999</v>
      </c>
      <c r="K64" s="15">
        <v>38.557448999999998</v>
      </c>
      <c r="L64" s="15">
        <v>38.379677000000001</v>
      </c>
      <c r="M64" s="15">
        <v>38.139285999999998</v>
      </c>
      <c r="N64" s="15">
        <v>37.814312000000001</v>
      </c>
      <c r="O64" s="15">
        <v>37.516392000000003</v>
      </c>
      <c r="P64" s="15">
        <v>37.254421000000001</v>
      </c>
      <c r="Q64" s="15">
        <v>37.028244000000001</v>
      </c>
      <c r="R64" s="15">
        <v>36.839599999999997</v>
      </c>
      <c r="S64" s="15">
        <v>36.682986999999997</v>
      </c>
      <c r="T64" s="15">
        <v>36.552536000000003</v>
      </c>
      <c r="U64" s="15">
        <v>36.445312000000001</v>
      </c>
      <c r="V64" s="15">
        <v>36.353783</v>
      </c>
      <c r="W64" s="15">
        <v>36.276020000000003</v>
      </c>
      <c r="X64" s="15">
        <v>36.206825000000002</v>
      </c>
      <c r="Y64" s="15">
        <v>36.147385</v>
      </c>
      <c r="Z64" s="15">
        <v>36.095160999999997</v>
      </c>
      <c r="AA64" s="15">
        <v>36.049323999999999</v>
      </c>
      <c r="AB64" s="15">
        <v>36.009140000000002</v>
      </c>
      <c r="AC64" s="15">
        <v>36.011817999999998</v>
      </c>
      <c r="AD64" s="15">
        <v>36.014915000000002</v>
      </c>
      <c r="AE64" s="15">
        <v>36.017837999999998</v>
      </c>
      <c r="AF64" s="15">
        <v>36.020256000000003</v>
      </c>
      <c r="AG64" s="15">
        <v>36.023032999999998</v>
      </c>
      <c r="AH64" s="15">
        <v>36.025813999999997</v>
      </c>
      <c r="AI64" s="15">
        <v>36.027901</v>
      </c>
      <c r="AJ64" s="15">
        <v>36.030414999999998</v>
      </c>
      <c r="AK64" s="15">
        <v>36.032677</v>
      </c>
      <c r="AL64" s="15">
        <v>36.034294000000003</v>
      </c>
      <c r="AM64" s="8" t="s">
        <v>13</v>
      </c>
    </row>
    <row r="65" spans="1:39" ht="15" customHeight="1" x14ac:dyDescent="0.25">
      <c r="A65" s="7" t="s">
        <v>213</v>
      </c>
      <c r="B65" s="9" t="s">
        <v>49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8" t="s">
        <v>13</v>
      </c>
    </row>
    <row r="66" spans="1:39" ht="15" customHeight="1" x14ac:dyDescent="0.25">
      <c r="A66" s="7" t="s">
        <v>212</v>
      </c>
      <c r="B66" s="9" t="s">
        <v>47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34.089806000000003</v>
      </c>
      <c r="I66" s="15">
        <v>33.718918000000002</v>
      </c>
      <c r="J66" s="15">
        <v>33.420791999999999</v>
      </c>
      <c r="K66" s="15">
        <v>33.095672999999998</v>
      </c>
      <c r="L66" s="15">
        <v>32.838847999999999</v>
      </c>
      <c r="M66" s="15">
        <v>32.671413000000001</v>
      </c>
      <c r="N66" s="15">
        <v>32.385212000000003</v>
      </c>
      <c r="O66" s="15">
        <v>32.11795</v>
      </c>
      <c r="P66" s="15">
        <v>31.878969000000001</v>
      </c>
      <c r="Q66" s="15">
        <v>31.670781999999999</v>
      </c>
      <c r="R66" s="15">
        <v>31.492643000000001</v>
      </c>
      <c r="S66" s="15">
        <v>31.343796000000001</v>
      </c>
      <c r="T66" s="15">
        <v>31.220324999999999</v>
      </c>
      <c r="U66" s="15">
        <v>31.118929000000001</v>
      </c>
      <c r="V66" s="15">
        <v>31.032789000000001</v>
      </c>
      <c r="W66" s="15">
        <v>30.959557</v>
      </c>
      <c r="X66" s="15">
        <v>30.895340000000001</v>
      </c>
      <c r="Y66" s="15">
        <v>30.840769000000002</v>
      </c>
      <c r="Z66" s="15">
        <v>30.793572999999999</v>
      </c>
      <c r="AA66" s="15">
        <v>30.751707</v>
      </c>
      <c r="AB66" s="15">
        <v>30.715236999999998</v>
      </c>
      <c r="AC66" s="15">
        <v>30.716602000000002</v>
      </c>
      <c r="AD66" s="15">
        <v>30.718527000000002</v>
      </c>
      <c r="AE66" s="15">
        <v>30.720542999999999</v>
      </c>
      <c r="AF66" s="15">
        <v>30.722584000000001</v>
      </c>
      <c r="AG66" s="15">
        <v>30.724730999999998</v>
      </c>
      <c r="AH66" s="15">
        <v>30.72683</v>
      </c>
      <c r="AI66" s="15">
        <v>30.728415999999999</v>
      </c>
      <c r="AJ66" s="15">
        <v>30.730346999999998</v>
      </c>
      <c r="AK66" s="15">
        <v>30.731957999999999</v>
      </c>
      <c r="AL66" s="15">
        <v>30.734745</v>
      </c>
      <c r="AM66" s="8" t="s">
        <v>13</v>
      </c>
    </row>
    <row r="67" spans="1:39" ht="15" customHeight="1" x14ac:dyDescent="0.25">
      <c r="A67" s="7" t="s">
        <v>211</v>
      </c>
      <c r="B67" s="9" t="s">
        <v>45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8" t="s">
        <v>13</v>
      </c>
    </row>
    <row r="68" spans="1:39" ht="15" customHeight="1" x14ac:dyDescent="0.25">
      <c r="A68" s="7" t="s">
        <v>210</v>
      </c>
      <c r="B68" s="9" t="s">
        <v>43</v>
      </c>
      <c r="C68" s="15">
        <v>0</v>
      </c>
      <c r="D68" s="15">
        <v>0</v>
      </c>
      <c r="E68" s="15">
        <v>0</v>
      </c>
      <c r="F68" s="15">
        <v>41.117190999999998</v>
      </c>
      <c r="G68" s="15">
        <v>40.404376999999997</v>
      </c>
      <c r="H68" s="15">
        <v>39.865788000000002</v>
      </c>
      <c r="I68" s="15">
        <v>39.643452000000003</v>
      </c>
      <c r="J68" s="15">
        <v>39.277099999999997</v>
      </c>
      <c r="K68" s="15">
        <v>38.962924999999998</v>
      </c>
      <c r="L68" s="15">
        <v>38.737094999999997</v>
      </c>
      <c r="M68" s="15">
        <v>38.516666000000001</v>
      </c>
      <c r="N68" s="15">
        <v>38.217022</v>
      </c>
      <c r="O68" s="15">
        <v>37.941054999999999</v>
      </c>
      <c r="P68" s="15">
        <v>37.703197000000003</v>
      </c>
      <c r="Q68" s="15">
        <v>37.495342000000001</v>
      </c>
      <c r="R68" s="15">
        <v>37.317776000000002</v>
      </c>
      <c r="S68" s="15">
        <v>37.169837999999999</v>
      </c>
      <c r="T68" s="15">
        <v>37.047539</v>
      </c>
      <c r="U68" s="15">
        <v>36.950127000000002</v>
      </c>
      <c r="V68" s="15">
        <v>36.867424</v>
      </c>
      <c r="W68" s="15">
        <v>36.798369999999998</v>
      </c>
      <c r="X68" s="15">
        <v>36.737189999999998</v>
      </c>
      <c r="Y68" s="15">
        <v>36.687553000000001</v>
      </c>
      <c r="Z68" s="15">
        <v>36.645859000000002</v>
      </c>
      <c r="AA68" s="15">
        <v>36.608929000000003</v>
      </c>
      <c r="AB68" s="15">
        <v>36.577632999999999</v>
      </c>
      <c r="AC68" s="15">
        <v>36.585296999999997</v>
      </c>
      <c r="AD68" s="15">
        <v>36.594020999999998</v>
      </c>
      <c r="AE68" s="15">
        <v>36.602715000000003</v>
      </c>
      <c r="AF68" s="15">
        <v>36.611179</v>
      </c>
      <c r="AG68" s="15">
        <v>36.619762000000001</v>
      </c>
      <c r="AH68" s="15">
        <v>36.628070999999998</v>
      </c>
      <c r="AI68" s="15">
        <v>36.635123999999998</v>
      </c>
      <c r="AJ68" s="15">
        <v>36.642840999999997</v>
      </c>
      <c r="AK68" s="15">
        <v>36.64978</v>
      </c>
      <c r="AL68" s="15">
        <v>36.655205000000002</v>
      </c>
      <c r="AM68" s="8" t="s">
        <v>13</v>
      </c>
    </row>
    <row r="69" spans="1:39" ht="15" customHeight="1" x14ac:dyDescent="0.25">
      <c r="A69" s="7" t="s">
        <v>209</v>
      </c>
      <c r="B69" s="9" t="s">
        <v>41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50.570445999999997</v>
      </c>
      <c r="I69" s="15">
        <v>50.332821000000003</v>
      </c>
      <c r="J69" s="15">
        <v>50.144112</v>
      </c>
      <c r="K69" s="15">
        <v>49.995049000000002</v>
      </c>
      <c r="L69" s="15">
        <v>49.868645000000001</v>
      </c>
      <c r="M69" s="15">
        <v>49.752963999999999</v>
      </c>
      <c r="N69" s="15">
        <v>49.614685000000001</v>
      </c>
      <c r="O69" s="15">
        <v>49.479218000000003</v>
      </c>
      <c r="P69" s="15">
        <v>49.359927999999996</v>
      </c>
      <c r="Q69" s="15">
        <v>49.246426</v>
      </c>
      <c r="R69" s="15">
        <v>49.139049999999997</v>
      </c>
      <c r="S69" s="15">
        <v>49.039673000000001</v>
      </c>
      <c r="T69" s="15">
        <v>48.949829000000001</v>
      </c>
      <c r="U69" s="15">
        <v>48.871014000000002</v>
      </c>
      <c r="V69" s="15">
        <v>48.799370000000003</v>
      </c>
      <c r="W69" s="15">
        <v>48.73592</v>
      </c>
      <c r="X69" s="15">
        <v>48.677902000000003</v>
      </c>
      <c r="Y69" s="15">
        <v>48.628951999999998</v>
      </c>
      <c r="Z69" s="15">
        <v>48.587166000000003</v>
      </c>
      <c r="AA69" s="15">
        <v>48.551025000000003</v>
      </c>
      <c r="AB69" s="15">
        <v>48.521912</v>
      </c>
      <c r="AC69" s="15">
        <v>48.524428999999998</v>
      </c>
      <c r="AD69" s="15">
        <v>48.527546000000001</v>
      </c>
      <c r="AE69" s="15">
        <v>48.530537000000002</v>
      </c>
      <c r="AF69" s="15">
        <v>48.533569</v>
      </c>
      <c r="AG69" s="15">
        <v>48.536555999999997</v>
      </c>
      <c r="AH69" s="15">
        <v>48.53931</v>
      </c>
      <c r="AI69" s="15">
        <v>48.541454000000002</v>
      </c>
      <c r="AJ69" s="15">
        <v>48.543903</v>
      </c>
      <c r="AK69" s="15">
        <v>48.545830000000002</v>
      </c>
      <c r="AL69" s="15">
        <v>48.546889999999998</v>
      </c>
      <c r="AM69" s="8" t="s">
        <v>13</v>
      </c>
    </row>
    <row r="71" spans="1:39" ht="15" customHeight="1" x14ac:dyDescent="0.2">
      <c r="B71" s="6" t="s">
        <v>208</v>
      </c>
    </row>
    <row r="72" spans="1:39" ht="15" customHeight="1" x14ac:dyDescent="0.25">
      <c r="A72" s="7" t="s">
        <v>207</v>
      </c>
      <c r="B72" s="9" t="s">
        <v>63</v>
      </c>
      <c r="C72" s="15">
        <v>37.350079000000001</v>
      </c>
      <c r="D72" s="15">
        <v>37.351756999999999</v>
      </c>
      <c r="E72" s="15">
        <v>37.401634000000001</v>
      </c>
      <c r="F72" s="15">
        <v>37.494853999999997</v>
      </c>
      <c r="G72" s="15">
        <v>37.690426000000002</v>
      </c>
      <c r="H72" s="15">
        <v>37.843021</v>
      </c>
      <c r="I72" s="15">
        <v>38.050488000000001</v>
      </c>
      <c r="J72" s="15">
        <v>38.232098000000001</v>
      </c>
      <c r="K72" s="15">
        <v>38.402980999999997</v>
      </c>
      <c r="L72" s="15">
        <v>38.514847000000003</v>
      </c>
      <c r="M72" s="15">
        <v>38.733578000000001</v>
      </c>
      <c r="N72" s="15">
        <v>38.740386999999998</v>
      </c>
      <c r="O72" s="15">
        <v>38.751057000000003</v>
      </c>
      <c r="P72" s="15">
        <v>38.761474999999997</v>
      </c>
      <c r="Q72" s="15">
        <v>38.771510999999997</v>
      </c>
      <c r="R72" s="15">
        <v>38.779076000000003</v>
      </c>
      <c r="S72" s="15">
        <v>38.786045000000001</v>
      </c>
      <c r="T72" s="15">
        <v>38.794308000000001</v>
      </c>
      <c r="U72" s="15">
        <v>38.804993000000003</v>
      </c>
      <c r="V72" s="15">
        <v>38.814467999999998</v>
      </c>
      <c r="W72" s="15">
        <v>38.824829000000001</v>
      </c>
      <c r="X72" s="15">
        <v>38.832763999999997</v>
      </c>
      <c r="Y72" s="15">
        <v>38.843082000000003</v>
      </c>
      <c r="Z72" s="15">
        <v>38.852992999999998</v>
      </c>
      <c r="AA72" s="15">
        <v>38.861507000000003</v>
      </c>
      <c r="AB72" s="15">
        <v>38.869422999999998</v>
      </c>
      <c r="AC72" s="15">
        <v>38.877868999999997</v>
      </c>
      <c r="AD72" s="15">
        <v>38.886817999999998</v>
      </c>
      <c r="AE72" s="15">
        <v>38.895561000000001</v>
      </c>
      <c r="AF72" s="15">
        <v>38.903495999999997</v>
      </c>
      <c r="AG72" s="15">
        <v>38.911686000000003</v>
      </c>
      <c r="AH72" s="15">
        <v>38.919556</v>
      </c>
      <c r="AI72" s="15">
        <v>38.926102</v>
      </c>
      <c r="AJ72" s="15">
        <v>38.933067000000001</v>
      </c>
      <c r="AK72" s="15">
        <v>38.939495000000001</v>
      </c>
      <c r="AL72" s="15">
        <v>38.944977000000002</v>
      </c>
      <c r="AM72" s="8">
        <v>1.2290000000000001E-3</v>
      </c>
    </row>
    <row r="73" spans="1:39" ht="15" customHeight="1" x14ac:dyDescent="0.25">
      <c r="A73" s="7" t="s">
        <v>206</v>
      </c>
      <c r="B73" s="9" t="s">
        <v>61</v>
      </c>
      <c r="C73" s="15">
        <v>28.754342999999999</v>
      </c>
      <c r="D73" s="15">
        <v>28.701611</v>
      </c>
      <c r="E73" s="15">
        <v>28.790227999999999</v>
      </c>
      <c r="F73" s="15">
        <v>28.970465000000001</v>
      </c>
      <c r="G73" s="15">
        <v>29.281711999999999</v>
      </c>
      <c r="H73" s="15">
        <v>29.433443</v>
      </c>
      <c r="I73" s="15">
        <v>29.682486000000001</v>
      </c>
      <c r="J73" s="15">
        <v>29.879048999999998</v>
      </c>
      <c r="K73" s="15">
        <v>30.127296000000001</v>
      </c>
      <c r="L73" s="15">
        <v>30.258032</v>
      </c>
      <c r="M73" s="15">
        <v>30.482424000000002</v>
      </c>
      <c r="N73" s="15">
        <v>30.498569</v>
      </c>
      <c r="O73" s="15">
        <v>30.518621</v>
      </c>
      <c r="P73" s="15">
        <v>30.541347999999999</v>
      </c>
      <c r="Q73" s="15">
        <v>30.558537000000001</v>
      </c>
      <c r="R73" s="15">
        <v>30.570297</v>
      </c>
      <c r="S73" s="15">
        <v>30.581923</v>
      </c>
      <c r="T73" s="15">
        <v>30.594982000000002</v>
      </c>
      <c r="U73" s="15">
        <v>30.615058999999999</v>
      </c>
      <c r="V73" s="15">
        <v>30.632698000000001</v>
      </c>
      <c r="W73" s="15">
        <v>30.652258</v>
      </c>
      <c r="X73" s="15">
        <v>30.667394999999999</v>
      </c>
      <c r="Y73" s="15">
        <v>30.687462</v>
      </c>
      <c r="Z73" s="15">
        <v>30.70759</v>
      </c>
      <c r="AA73" s="15">
        <v>30.724360999999998</v>
      </c>
      <c r="AB73" s="15">
        <v>30.740841</v>
      </c>
      <c r="AC73" s="15">
        <v>30.757998000000001</v>
      </c>
      <c r="AD73" s="15">
        <v>30.776465999999999</v>
      </c>
      <c r="AE73" s="15">
        <v>30.794674000000001</v>
      </c>
      <c r="AF73" s="15">
        <v>30.811674</v>
      </c>
      <c r="AG73" s="15">
        <v>30.829090000000001</v>
      </c>
      <c r="AH73" s="15">
        <v>30.845787000000001</v>
      </c>
      <c r="AI73" s="15">
        <v>30.859929999999999</v>
      </c>
      <c r="AJ73" s="15">
        <v>30.875070999999998</v>
      </c>
      <c r="AK73" s="15">
        <v>30.888943000000001</v>
      </c>
      <c r="AL73" s="15">
        <v>30.900572</v>
      </c>
      <c r="AM73" s="8">
        <v>2.1740000000000002E-3</v>
      </c>
    </row>
    <row r="74" spans="1:39" ht="15" customHeight="1" x14ac:dyDescent="0.25">
      <c r="A74" s="7" t="s">
        <v>205</v>
      </c>
      <c r="B74" s="9" t="s">
        <v>59</v>
      </c>
      <c r="C74" s="15">
        <v>23.103344</v>
      </c>
      <c r="D74" s="15">
        <v>23.103791999999999</v>
      </c>
      <c r="E74" s="15">
        <v>23.171431999999999</v>
      </c>
      <c r="F74" s="15">
        <v>23.268325999999998</v>
      </c>
      <c r="G74" s="15">
        <v>23.374521000000001</v>
      </c>
      <c r="H74" s="15">
        <v>23.557252999999999</v>
      </c>
      <c r="I74" s="15">
        <v>23.691251999999999</v>
      </c>
      <c r="J74" s="15">
        <v>23.864968999999999</v>
      </c>
      <c r="K74" s="15">
        <v>24.056384999999999</v>
      </c>
      <c r="L74" s="15">
        <v>24.12096</v>
      </c>
      <c r="M74" s="15">
        <v>24.397316</v>
      </c>
      <c r="N74" s="15">
        <v>24.416346000000001</v>
      </c>
      <c r="O74" s="15">
        <v>24.440484999999999</v>
      </c>
      <c r="P74" s="15">
        <v>24.467289000000001</v>
      </c>
      <c r="Q74" s="15">
        <v>24.490597000000001</v>
      </c>
      <c r="R74" s="15">
        <v>24.506231</v>
      </c>
      <c r="S74" s="15">
        <v>24.520164000000001</v>
      </c>
      <c r="T74" s="15">
        <v>24.535505000000001</v>
      </c>
      <c r="U74" s="15">
        <v>24.558357000000001</v>
      </c>
      <c r="V74" s="15">
        <v>24.578410999999999</v>
      </c>
      <c r="W74" s="15">
        <v>24.600466000000001</v>
      </c>
      <c r="X74" s="15">
        <v>24.617560999999998</v>
      </c>
      <c r="Y74" s="15">
        <v>24.639994000000002</v>
      </c>
      <c r="Z74" s="15">
        <v>24.662485</v>
      </c>
      <c r="AA74" s="15">
        <v>24.681940000000001</v>
      </c>
      <c r="AB74" s="15">
        <v>24.700544000000001</v>
      </c>
      <c r="AC74" s="15">
        <v>24.720137000000001</v>
      </c>
      <c r="AD74" s="15">
        <v>24.741011</v>
      </c>
      <c r="AE74" s="15">
        <v>24.761520000000001</v>
      </c>
      <c r="AF74" s="15">
        <v>24.780462</v>
      </c>
      <c r="AG74" s="15">
        <v>24.800059999999998</v>
      </c>
      <c r="AH74" s="15">
        <v>24.818846000000001</v>
      </c>
      <c r="AI74" s="15">
        <v>24.834610000000001</v>
      </c>
      <c r="AJ74" s="15">
        <v>24.851561</v>
      </c>
      <c r="AK74" s="15">
        <v>24.867139999999999</v>
      </c>
      <c r="AL74" s="15">
        <v>24.880282999999999</v>
      </c>
      <c r="AM74" s="8">
        <v>2.1810000000000002E-3</v>
      </c>
    </row>
    <row r="75" spans="1:39" ht="15" customHeight="1" x14ac:dyDescent="0.25">
      <c r="A75" s="7" t="s">
        <v>204</v>
      </c>
      <c r="B75" s="9" t="s">
        <v>57</v>
      </c>
      <c r="C75" s="15">
        <v>24.491201</v>
      </c>
      <c r="D75" s="15">
        <v>24.604216000000001</v>
      </c>
      <c r="E75" s="15">
        <v>24.687366000000001</v>
      </c>
      <c r="F75" s="15">
        <v>24.799955000000001</v>
      </c>
      <c r="G75" s="15">
        <v>24.955287999999999</v>
      </c>
      <c r="H75" s="15">
        <v>25.142282000000002</v>
      </c>
      <c r="I75" s="15">
        <v>25.278513</v>
      </c>
      <c r="J75" s="15">
        <v>25.419504</v>
      </c>
      <c r="K75" s="15">
        <v>25.600521000000001</v>
      </c>
      <c r="L75" s="15">
        <v>25.672560000000001</v>
      </c>
      <c r="M75" s="15">
        <v>25.990051000000001</v>
      </c>
      <c r="N75" s="15">
        <v>26.008410000000001</v>
      </c>
      <c r="O75" s="15">
        <v>26.030901</v>
      </c>
      <c r="P75" s="15">
        <v>26.05566</v>
      </c>
      <c r="Q75" s="15">
        <v>26.077898000000001</v>
      </c>
      <c r="R75" s="15">
        <v>26.092576999999999</v>
      </c>
      <c r="S75" s="15">
        <v>26.105986000000001</v>
      </c>
      <c r="T75" s="15">
        <v>26.120660999999998</v>
      </c>
      <c r="U75" s="15">
        <v>26.14237</v>
      </c>
      <c r="V75" s="15">
        <v>26.161404000000001</v>
      </c>
      <c r="W75" s="15">
        <v>26.182310000000001</v>
      </c>
      <c r="X75" s="15">
        <v>26.198515</v>
      </c>
      <c r="Y75" s="15">
        <v>26.219716999999999</v>
      </c>
      <c r="Z75" s="15">
        <v>26.240879</v>
      </c>
      <c r="AA75" s="15">
        <v>26.259170999999998</v>
      </c>
      <c r="AB75" s="15">
        <v>26.276713999999998</v>
      </c>
      <c r="AC75" s="15">
        <v>26.295244</v>
      </c>
      <c r="AD75" s="15">
        <v>26.314947</v>
      </c>
      <c r="AE75" s="15">
        <v>26.334295000000001</v>
      </c>
      <c r="AF75" s="15">
        <v>26.352093</v>
      </c>
      <c r="AG75" s="15">
        <v>26.370550000000001</v>
      </c>
      <c r="AH75" s="15">
        <v>26.388238999999999</v>
      </c>
      <c r="AI75" s="15">
        <v>26.403044000000001</v>
      </c>
      <c r="AJ75" s="15">
        <v>26.418949000000001</v>
      </c>
      <c r="AK75" s="15">
        <v>26.433584</v>
      </c>
      <c r="AL75" s="15">
        <v>26.44595</v>
      </c>
      <c r="AM75" s="8">
        <v>2.1250000000000002E-3</v>
      </c>
    </row>
    <row r="76" spans="1:39" ht="15" customHeight="1" x14ac:dyDescent="0.25">
      <c r="A76" s="7" t="s">
        <v>203</v>
      </c>
      <c r="B76" s="9" t="s">
        <v>55</v>
      </c>
      <c r="C76" s="15">
        <v>39.429217999999999</v>
      </c>
      <c r="D76" s="15">
        <v>39.552689000000001</v>
      </c>
      <c r="E76" s="15">
        <v>39.664363999999999</v>
      </c>
      <c r="F76" s="15">
        <v>39.814354000000002</v>
      </c>
      <c r="G76" s="15">
        <v>40.056683</v>
      </c>
      <c r="H76" s="15">
        <v>40.248671999999999</v>
      </c>
      <c r="I76" s="15">
        <v>40.562710000000003</v>
      </c>
      <c r="J76" s="15">
        <v>40.809627999999996</v>
      </c>
      <c r="K76" s="15">
        <v>41.026691</v>
      </c>
      <c r="L76" s="15">
        <v>41.141399</v>
      </c>
      <c r="M76" s="15">
        <v>41.469048000000001</v>
      </c>
      <c r="N76" s="15">
        <v>41.484234000000001</v>
      </c>
      <c r="O76" s="15">
        <v>41.504168999999997</v>
      </c>
      <c r="P76" s="15">
        <v>41.525848000000003</v>
      </c>
      <c r="Q76" s="15">
        <v>41.541640999999998</v>
      </c>
      <c r="R76" s="15">
        <v>41.552684999999997</v>
      </c>
      <c r="S76" s="15">
        <v>41.563271</v>
      </c>
      <c r="T76" s="15">
        <v>41.575156999999997</v>
      </c>
      <c r="U76" s="15">
        <v>41.593409999999999</v>
      </c>
      <c r="V76" s="15">
        <v>41.610081000000001</v>
      </c>
      <c r="W76" s="15">
        <v>41.628605</v>
      </c>
      <c r="X76" s="15">
        <v>41.642814999999999</v>
      </c>
      <c r="Y76" s="15">
        <v>41.661320000000003</v>
      </c>
      <c r="Z76" s="15">
        <v>41.679409</v>
      </c>
      <c r="AA76" s="15">
        <v>41.694851</v>
      </c>
      <c r="AB76" s="15">
        <v>41.709538000000002</v>
      </c>
      <c r="AC76" s="15">
        <v>41.725135999999999</v>
      </c>
      <c r="AD76" s="15">
        <v>41.741802</v>
      </c>
      <c r="AE76" s="15">
        <v>41.758141000000002</v>
      </c>
      <c r="AF76" s="15">
        <v>41.77317</v>
      </c>
      <c r="AG76" s="15">
        <v>41.788662000000002</v>
      </c>
      <c r="AH76" s="15">
        <v>41.803581000000001</v>
      </c>
      <c r="AI76" s="15">
        <v>41.816066999999997</v>
      </c>
      <c r="AJ76" s="15">
        <v>41.829487</v>
      </c>
      <c r="AK76" s="15">
        <v>41.841845999999997</v>
      </c>
      <c r="AL76" s="15">
        <v>41.852325</v>
      </c>
      <c r="AM76" s="8">
        <v>1.6639999999999999E-3</v>
      </c>
    </row>
    <row r="77" spans="1:39" ht="15" customHeight="1" x14ac:dyDescent="0.25">
      <c r="A77" s="7" t="s">
        <v>202</v>
      </c>
      <c r="B77" s="9" t="s">
        <v>53</v>
      </c>
      <c r="C77" s="15">
        <v>67.825171999999995</v>
      </c>
      <c r="D77" s="15">
        <v>67.897735999999995</v>
      </c>
      <c r="E77" s="15">
        <v>68.004859999999994</v>
      </c>
      <c r="F77" s="15">
        <v>68.136664999999994</v>
      </c>
      <c r="G77" s="15">
        <v>68.370468000000002</v>
      </c>
      <c r="H77" s="15">
        <v>68.580482000000003</v>
      </c>
      <c r="I77" s="15">
        <v>68.859298999999993</v>
      </c>
      <c r="J77" s="15">
        <v>69.137077000000005</v>
      </c>
      <c r="K77" s="15">
        <v>69.436133999999996</v>
      </c>
      <c r="L77" s="15">
        <v>69.658859000000007</v>
      </c>
      <c r="M77" s="15">
        <v>69.897407999999999</v>
      </c>
      <c r="N77" s="15">
        <v>69.911133000000007</v>
      </c>
      <c r="O77" s="15">
        <v>69.929908999999995</v>
      </c>
      <c r="P77" s="15">
        <v>69.947852999999995</v>
      </c>
      <c r="Q77" s="15">
        <v>69.960937999999999</v>
      </c>
      <c r="R77" s="15">
        <v>69.969741999999997</v>
      </c>
      <c r="S77" s="15">
        <v>69.978645</v>
      </c>
      <c r="T77" s="15">
        <v>69.989075</v>
      </c>
      <c r="U77" s="15">
        <v>70.004585000000006</v>
      </c>
      <c r="V77" s="15">
        <v>70.018142999999995</v>
      </c>
      <c r="W77" s="15">
        <v>70.032753</v>
      </c>
      <c r="X77" s="15">
        <v>70.044028999999995</v>
      </c>
      <c r="Y77" s="15">
        <v>70.058921999999995</v>
      </c>
      <c r="Z77" s="15">
        <v>70.073768999999999</v>
      </c>
      <c r="AA77" s="15">
        <v>70.086067</v>
      </c>
      <c r="AB77" s="15">
        <v>70.098183000000006</v>
      </c>
      <c r="AC77" s="15">
        <v>70.110732999999996</v>
      </c>
      <c r="AD77" s="15">
        <v>70.124229</v>
      </c>
      <c r="AE77" s="15">
        <v>70.137450999999999</v>
      </c>
      <c r="AF77" s="15">
        <v>70.149887000000007</v>
      </c>
      <c r="AG77" s="15">
        <v>70.162575000000004</v>
      </c>
      <c r="AH77" s="15">
        <v>70.174773999999999</v>
      </c>
      <c r="AI77" s="15">
        <v>70.185080999999997</v>
      </c>
      <c r="AJ77" s="15">
        <v>70.196090999999996</v>
      </c>
      <c r="AK77" s="15">
        <v>70.206176999999997</v>
      </c>
      <c r="AL77" s="15">
        <v>70.214622000000006</v>
      </c>
      <c r="AM77" s="8">
        <v>9.8700000000000003E-4</v>
      </c>
    </row>
    <row r="78" spans="1:39" ht="15" customHeight="1" x14ac:dyDescent="0.25">
      <c r="A78" s="7" t="s">
        <v>201</v>
      </c>
      <c r="B78" s="9" t="s">
        <v>51</v>
      </c>
      <c r="C78" s="15">
        <v>25.893166000000001</v>
      </c>
      <c r="D78" s="15">
        <v>26.140726000000001</v>
      </c>
      <c r="E78" s="15">
        <v>26.244769999999999</v>
      </c>
      <c r="F78" s="15">
        <v>26.452839000000001</v>
      </c>
      <c r="G78" s="15">
        <v>26.664107999999999</v>
      </c>
      <c r="H78" s="15">
        <v>26.971003</v>
      </c>
      <c r="I78" s="15">
        <v>27.365777999999999</v>
      </c>
      <c r="J78" s="15">
        <v>27.433212000000001</v>
      </c>
      <c r="K78" s="15">
        <v>27.629503</v>
      </c>
      <c r="L78" s="15">
        <v>28.055326000000001</v>
      </c>
      <c r="M78" s="15">
        <v>28.205067</v>
      </c>
      <c r="N78" s="15">
        <v>28.209436</v>
      </c>
      <c r="O78" s="15">
        <v>28.216625000000001</v>
      </c>
      <c r="P78" s="15">
        <v>28.224844000000001</v>
      </c>
      <c r="Q78" s="15">
        <v>28.232963999999999</v>
      </c>
      <c r="R78" s="15">
        <v>28.239526999999999</v>
      </c>
      <c r="S78" s="15">
        <v>28.245933999999998</v>
      </c>
      <c r="T78" s="15">
        <v>28.253876000000002</v>
      </c>
      <c r="U78" s="15">
        <v>28.265041</v>
      </c>
      <c r="V78" s="15">
        <v>28.274452</v>
      </c>
      <c r="W78" s="15">
        <v>28.284851</v>
      </c>
      <c r="X78" s="15">
        <v>28.29364</v>
      </c>
      <c r="Y78" s="15">
        <v>28.304189999999998</v>
      </c>
      <c r="Z78" s="15">
        <v>28.313749000000001</v>
      </c>
      <c r="AA78" s="15">
        <v>28.323841000000002</v>
      </c>
      <c r="AB78" s="15">
        <v>28.330967000000001</v>
      </c>
      <c r="AC78" s="15">
        <v>28.340475000000001</v>
      </c>
      <c r="AD78" s="15">
        <v>28.349758000000001</v>
      </c>
      <c r="AE78" s="15">
        <v>28.358885000000001</v>
      </c>
      <c r="AF78" s="15">
        <v>28.365846999999999</v>
      </c>
      <c r="AG78" s="15">
        <v>28.373823000000002</v>
      </c>
      <c r="AH78" s="15">
        <v>28.381806999999998</v>
      </c>
      <c r="AI78" s="15">
        <v>28.387840000000001</v>
      </c>
      <c r="AJ78" s="15">
        <v>28.394414999999999</v>
      </c>
      <c r="AK78" s="15">
        <v>28.400887999999998</v>
      </c>
      <c r="AL78" s="15">
        <v>28.407067999999999</v>
      </c>
      <c r="AM78" s="8">
        <v>2.4480000000000001E-3</v>
      </c>
    </row>
    <row r="79" spans="1:39" ht="15" customHeight="1" x14ac:dyDescent="0.25">
      <c r="A79" s="7" t="s">
        <v>200</v>
      </c>
      <c r="B79" s="9" t="s">
        <v>49</v>
      </c>
      <c r="C79" s="15">
        <v>37.190266000000001</v>
      </c>
      <c r="D79" s="15">
        <v>37.319645000000001</v>
      </c>
      <c r="E79" s="15">
        <v>37.411468999999997</v>
      </c>
      <c r="F79" s="15">
        <v>37.518509000000002</v>
      </c>
      <c r="G79" s="15">
        <v>37.638420000000004</v>
      </c>
      <c r="H79" s="15">
        <v>37.82864</v>
      </c>
      <c r="I79" s="15">
        <v>38.100352999999998</v>
      </c>
      <c r="J79" s="15">
        <v>38.324798999999999</v>
      </c>
      <c r="K79" s="15">
        <v>38.528480999999999</v>
      </c>
      <c r="L79" s="15">
        <v>38.874786</v>
      </c>
      <c r="M79" s="15">
        <v>39.070540999999999</v>
      </c>
      <c r="N79" s="15">
        <v>39.083934999999997</v>
      </c>
      <c r="O79" s="15">
        <v>39.094318000000001</v>
      </c>
      <c r="P79" s="15">
        <v>39.101173000000003</v>
      </c>
      <c r="Q79" s="15">
        <v>39.111575999999999</v>
      </c>
      <c r="R79" s="15">
        <v>39.121136</v>
      </c>
      <c r="S79" s="15">
        <v>39.132762999999997</v>
      </c>
      <c r="T79" s="15">
        <v>39.147350000000003</v>
      </c>
      <c r="U79" s="15">
        <v>39.161282</v>
      </c>
      <c r="V79" s="15">
        <v>39.173808999999999</v>
      </c>
      <c r="W79" s="15">
        <v>39.186619</v>
      </c>
      <c r="X79" s="15">
        <v>39.196106</v>
      </c>
      <c r="Y79" s="15">
        <v>39.206173</v>
      </c>
      <c r="Z79" s="15">
        <v>39.214171999999998</v>
      </c>
      <c r="AA79" s="15">
        <v>39.223205999999998</v>
      </c>
      <c r="AB79" s="15">
        <v>39.228580000000001</v>
      </c>
      <c r="AC79" s="15">
        <v>39.236370000000001</v>
      </c>
      <c r="AD79" s="15">
        <v>39.243324000000001</v>
      </c>
      <c r="AE79" s="15">
        <v>39.249690999999999</v>
      </c>
      <c r="AF79" s="15">
        <v>39.253056000000001</v>
      </c>
      <c r="AG79" s="15">
        <v>39.257935000000003</v>
      </c>
      <c r="AH79" s="15">
        <v>39.262732999999997</v>
      </c>
      <c r="AI79" s="15">
        <v>39.265391999999999</v>
      </c>
      <c r="AJ79" s="15">
        <v>39.268337000000002</v>
      </c>
      <c r="AK79" s="15">
        <v>39.271796999999999</v>
      </c>
      <c r="AL79" s="15">
        <v>39.275578000000003</v>
      </c>
      <c r="AM79" s="8">
        <v>1.5039999999999999E-3</v>
      </c>
    </row>
    <row r="80" spans="1:39" ht="15" customHeight="1" x14ac:dyDescent="0.25">
      <c r="A80" s="7" t="s">
        <v>199</v>
      </c>
      <c r="B80" s="9" t="s">
        <v>47</v>
      </c>
      <c r="C80" s="15">
        <v>21.760577999999999</v>
      </c>
      <c r="D80" s="15">
        <v>21.889296999999999</v>
      </c>
      <c r="E80" s="15">
        <v>21.928063999999999</v>
      </c>
      <c r="F80" s="15">
        <v>21.98695</v>
      </c>
      <c r="G80" s="15">
        <v>22.06176</v>
      </c>
      <c r="H80" s="15">
        <v>22.205342999999999</v>
      </c>
      <c r="I80" s="15">
        <v>22.584236000000001</v>
      </c>
      <c r="J80" s="15">
        <v>22.916516999999999</v>
      </c>
      <c r="K80" s="15">
        <v>23.196438000000001</v>
      </c>
      <c r="L80" s="15">
        <v>23.556042000000001</v>
      </c>
      <c r="M80" s="15">
        <v>23.797799999999999</v>
      </c>
      <c r="N80" s="15">
        <v>23.810296999999998</v>
      </c>
      <c r="O80" s="15">
        <v>23.821957000000001</v>
      </c>
      <c r="P80" s="15">
        <v>23.829933</v>
      </c>
      <c r="Q80" s="15">
        <v>23.835791</v>
      </c>
      <c r="R80" s="15">
        <v>23.839234999999999</v>
      </c>
      <c r="S80" s="15">
        <v>23.842976</v>
      </c>
      <c r="T80" s="15">
        <v>23.847629999999999</v>
      </c>
      <c r="U80" s="15">
        <v>23.854890999999999</v>
      </c>
      <c r="V80" s="15">
        <v>23.861376</v>
      </c>
      <c r="W80" s="15">
        <v>23.869102000000002</v>
      </c>
      <c r="X80" s="15">
        <v>23.875503999999999</v>
      </c>
      <c r="Y80" s="15">
        <v>23.883756999999999</v>
      </c>
      <c r="Z80" s="15">
        <v>23.891908999999998</v>
      </c>
      <c r="AA80" s="15">
        <v>23.899049999999999</v>
      </c>
      <c r="AB80" s="15">
        <v>23.905901</v>
      </c>
      <c r="AC80" s="15">
        <v>23.913263000000001</v>
      </c>
      <c r="AD80" s="15">
        <v>23.920549000000001</v>
      </c>
      <c r="AE80" s="15">
        <v>23.927685</v>
      </c>
      <c r="AF80" s="15">
        <v>23.934132000000002</v>
      </c>
      <c r="AG80" s="15">
        <v>23.940826000000001</v>
      </c>
      <c r="AH80" s="15">
        <v>23.947255999999999</v>
      </c>
      <c r="AI80" s="15">
        <v>23.952508999999999</v>
      </c>
      <c r="AJ80" s="15">
        <v>23.958120000000001</v>
      </c>
      <c r="AK80" s="15">
        <v>23.963314</v>
      </c>
      <c r="AL80" s="15">
        <v>23.967725999999999</v>
      </c>
      <c r="AM80" s="8">
        <v>2.6710000000000002E-3</v>
      </c>
    </row>
    <row r="81" spans="1:39" ht="15" customHeight="1" x14ac:dyDescent="0.25">
      <c r="A81" s="7" t="s">
        <v>198</v>
      </c>
      <c r="B81" s="9" t="s">
        <v>45</v>
      </c>
      <c r="C81" s="15">
        <v>29.570543000000001</v>
      </c>
      <c r="D81" s="15">
        <v>29.759772999999999</v>
      </c>
      <c r="E81" s="15">
        <v>29.863192000000002</v>
      </c>
      <c r="F81" s="15">
        <v>30.023313999999999</v>
      </c>
      <c r="G81" s="15">
        <v>30.277435000000001</v>
      </c>
      <c r="H81" s="15">
        <v>30.672449</v>
      </c>
      <c r="I81" s="15">
        <v>31.153305</v>
      </c>
      <c r="J81" s="15">
        <v>31.460905</v>
      </c>
      <c r="K81" s="15">
        <v>31.837681</v>
      </c>
      <c r="L81" s="15">
        <v>32.304389999999998</v>
      </c>
      <c r="M81" s="15">
        <v>32.493893</v>
      </c>
      <c r="N81" s="15">
        <v>32.530628</v>
      </c>
      <c r="O81" s="15">
        <v>32.547474000000001</v>
      </c>
      <c r="P81" s="15">
        <v>32.556750999999998</v>
      </c>
      <c r="Q81" s="15">
        <v>32.563167999999997</v>
      </c>
      <c r="R81" s="15">
        <v>32.566273000000002</v>
      </c>
      <c r="S81" s="15">
        <v>32.569443</v>
      </c>
      <c r="T81" s="15">
        <v>32.573180999999998</v>
      </c>
      <c r="U81" s="15">
        <v>32.578978999999997</v>
      </c>
      <c r="V81" s="15">
        <v>32.584332000000003</v>
      </c>
      <c r="W81" s="15">
        <v>32.590465999999999</v>
      </c>
      <c r="X81" s="15">
        <v>32.595421000000002</v>
      </c>
      <c r="Y81" s="15">
        <v>32.603240999999997</v>
      </c>
      <c r="Z81" s="15">
        <v>32.610774999999997</v>
      </c>
      <c r="AA81" s="15">
        <v>32.617851000000002</v>
      </c>
      <c r="AB81" s="15">
        <v>32.624167999999997</v>
      </c>
      <c r="AC81" s="15">
        <v>32.631293999999997</v>
      </c>
      <c r="AD81" s="15">
        <v>32.637622999999998</v>
      </c>
      <c r="AE81" s="15">
        <v>32.643836999999998</v>
      </c>
      <c r="AF81" s="15">
        <v>32.649203999999997</v>
      </c>
      <c r="AG81" s="15">
        <v>32.654972000000001</v>
      </c>
      <c r="AH81" s="15">
        <v>32.660572000000002</v>
      </c>
      <c r="AI81" s="15">
        <v>32.664802999999999</v>
      </c>
      <c r="AJ81" s="15">
        <v>32.669350000000001</v>
      </c>
      <c r="AK81" s="15">
        <v>32.673656000000001</v>
      </c>
      <c r="AL81" s="15">
        <v>32.677467</v>
      </c>
      <c r="AM81" s="8">
        <v>2.7550000000000001E-3</v>
      </c>
    </row>
    <row r="82" spans="1:39" ht="15" customHeight="1" x14ac:dyDescent="0.25">
      <c r="A82" s="7" t="s">
        <v>197</v>
      </c>
      <c r="B82" s="9" t="s">
        <v>43</v>
      </c>
      <c r="C82" s="15">
        <v>27.153109000000001</v>
      </c>
      <c r="D82" s="15">
        <v>27.254925</v>
      </c>
      <c r="E82" s="15">
        <v>27.344038000000001</v>
      </c>
      <c r="F82" s="15">
        <v>27.459897999999999</v>
      </c>
      <c r="G82" s="15">
        <v>27.588249000000001</v>
      </c>
      <c r="H82" s="15">
        <v>27.791653</v>
      </c>
      <c r="I82" s="15">
        <v>28.156507000000001</v>
      </c>
      <c r="J82" s="15">
        <v>28.275659999999998</v>
      </c>
      <c r="K82" s="15">
        <v>28.494547000000001</v>
      </c>
      <c r="L82" s="15">
        <v>28.909002000000001</v>
      </c>
      <c r="M82" s="15">
        <v>29.09029</v>
      </c>
      <c r="N82" s="15">
        <v>29.099136000000001</v>
      </c>
      <c r="O82" s="15">
        <v>29.111651999999999</v>
      </c>
      <c r="P82" s="15">
        <v>29.126450999999999</v>
      </c>
      <c r="Q82" s="15">
        <v>29.138161</v>
      </c>
      <c r="R82" s="15">
        <v>29.146516999999999</v>
      </c>
      <c r="S82" s="15">
        <v>29.154861</v>
      </c>
      <c r="T82" s="15">
        <v>29.164762</v>
      </c>
      <c r="U82" s="15">
        <v>29.179352000000002</v>
      </c>
      <c r="V82" s="15">
        <v>29.192222999999998</v>
      </c>
      <c r="W82" s="15">
        <v>29.206478000000001</v>
      </c>
      <c r="X82" s="15">
        <v>29.217703</v>
      </c>
      <c r="Y82" s="15">
        <v>29.232409000000001</v>
      </c>
      <c r="Z82" s="15">
        <v>29.247059</v>
      </c>
      <c r="AA82" s="15">
        <v>29.259475999999999</v>
      </c>
      <c r="AB82" s="15">
        <v>29.271453999999999</v>
      </c>
      <c r="AC82" s="15">
        <v>29.284604999999999</v>
      </c>
      <c r="AD82" s="15">
        <v>29.298372000000001</v>
      </c>
      <c r="AE82" s="15">
        <v>29.311895</v>
      </c>
      <c r="AF82" s="15">
        <v>29.324269999999999</v>
      </c>
      <c r="AG82" s="15">
        <v>29.337071999999999</v>
      </c>
      <c r="AH82" s="15">
        <v>29.349443000000001</v>
      </c>
      <c r="AI82" s="15">
        <v>29.359853999999999</v>
      </c>
      <c r="AJ82" s="15">
        <v>29.371009999999998</v>
      </c>
      <c r="AK82" s="15">
        <v>29.381360999999998</v>
      </c>
      <c r="AL82" s="15">
        <v>29.390180999999998</v>
      </c>
      <c r="AM82" s="8">
        <v>2.2209999999999999E-3</v>
      </c>
    </row>
    <row r="83" spans="1:39" ht="15" customHeight="1" x14ac:dyDescent="0.25">
      <c r="A83" s="7" t="s">
        <v>196</v>
      </c>
      <c r="B83" s="9" t="s">
        <v>41</v>
      </c>
      <c r="C83" s="15">
        <v>41.004165999999998</v>
      </c>
      <c r="D83" s="15">
        <v>41.269095999999998</v>
      </c>
      <c r="E83" s="15">
        <v>41.417679</v>
      </c>
      <c r="F83" s="15">
        <v>41.55986</v>
      </c>
      <c r="G83" s="15">
        <v>41.743687000000001</v>
      </c>
      <c r="H83" s="15">
        <v>42.015549</v>
      </c>
      <c r="I83" s="15">
        <v>42.344481999999999</v>
      </c>
      <c r="J83" s="15">
        <v>42.561954</v>
      </c>
      <c r="K83" s="15">
        <v>42.836266000000002</v>
      </c>
      <c r="L83" s="15">
        <v>43.205905999999999</v>
      </c>
      <c r="M83" s="15">
        <v>43.423302</v>
      </c>
      <c r="N83" s="15">
        <v>43.453769999999999</v>
      </c>
      <c r="O83" s="15">
        <v>43.466534000000003</v>
      </c>
      <c r="P83" s="15">
        <v>43.477443999999998</v>
      </c>
      <c r="Q83" s="15">
        <v>43.488483000000002</v>
      </c>
      <c r="R83" s="15">
        <v>43.497535999999997</v>
      </c>
      <c r="S83" s="15">
        <v>43.508941999999998</v>
      </c>
      <c r="T83" s="15">
        <v>43.521056999999999</v>
      </c>
      <c r="U83" s="15">
        <v>43.535187000000001</v>
      </c>
      <c r="V83" s="15">
        <v>43.547367000000001</v>
      </c>
      <c r="W83" s="15">
        <v>43.560493000000001</v>
      </c>
      <c r="X83" s="15">
        <v>43.571564000000002</v>
      </c>
      <c r="Y83" s="15">
        <v>43.584164000000001</v>
      </c>
      <c r="Z83" s="15">
        <v>43.594760999999998</v>
      </c>
      <c r="AA83" s="15">
        <v>43.605297</v>
      </c>
      <c r="AB83" s="15">
        <v>43.614131999999998</v>
      </c>
      <c r="AC83" s="15">
        <v>43.625087999999998</v>
      </c>
      <c r="AD83" s="15">
        <v>43.635264999999997</v>
      </c>
      <c r="AE83" s="15">
        <v>43.645072999999996</v>
      </c>
      <c r="AF83" s="15">
        <v>43.652507999999997</v>
      </c>
      <c r="AG83" s="15">
        <v>43.661102</v>
      </c>
      <c r="AH83" s="15">
        <v>43.669410999999997</v>
      </c>
      <c r="AI83" s="15">
        <v>43.675418999999998</v>
      </c>
      <c r="AJ83" s="15">
        <v>43.681891999999998</v>
      </c>
      <c r="AK83" s="15">
        <v>43.688419000000003</v>
      </c>
      <c r="AL83" s="15">
        <v>43.69453</v>
      </c>
      <c r="AM83" s="8">
        <v>1.681E-3</v>
      </c>
    </row>
    <row r="84" spans="1:39" ht="15" customHeight="1" x14ac:dyDescent="0.2">
      <c r="B84" s="6" t="s">
        <v>195</v>
      </c>
    </row>
    <row r="85" spans="1:39" ht="15" customHeight="1" x14ac:dyDescent="0.25">
      <c r="A85" s="7" t="s">
        <v>194</v>
      </c>
      <c r="B85" s="9" t="s">
        <v>63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8" t="s">
        <v>13</v>
      </c>
    </row>
    <row r="86" spans="1:39" ht="15" customHeight="1" x14ac:dyDescent="0.25">
      <c r="A86" s="7" t="s">
        <v>193</v>
      </c>
      <c r="B86" s="9" t="s">
        <v>61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8" t="s">
        <v>13</v>
      </c>
    </row>
    <row r="87" spans="1:39" ht="15" customHeight="1" x14ac:dyDescent="0.25">
      <c r="A87" s="7" t="s">
        <v>192</v>
      </c>
      <c r="B87" s="9" t="s">
        <v>59</v>
      </c>
      <c r="C87" s="15">
        <v>31.072883999999998</v>
      </c>
      <c r="D87" s="15">
        <v>31.065842</v>
      </c>
      <c r="E87" s="15">
        <v>31.125710000000002</v>
      </c>
      <c r="F87" s="15">
        <v>31.223036</v>
      </c>
      <c r="G87" s="15">
        <v>31.334900000000001</v>
      </c>
      <c r="H87" s="15">
        <v>31.530747999999999</v>
      </c>
      <c r="I87" s="15">
        <v>31.671185999999999</v>
      </c>
      <c r="J87" s="15">
        <v>31.851780000000002</v>
      </c>
      <c r="K87" s="15">
        <v>32.046832999999999</v>
      </c>
      <c r="L87" s="15">
        <v>32.106040999999998</v>
      </c>
      <c r="M87" s="15">
        <v>32.363093999999997</v>
      </c>
      <c r="N87" s="15">
        <v>32.382041999999998</v>
      </c>
      <c r="O87" s="15">
        <v>32.405586</v>
      </c>
      <c r="P87" s="15">
        <v>32.432476000000001</v>
      </c>
      <c r="Q87" s="15">
        <v>32.455844999999997</v>
      </c>
      <c r="R87" s="15">
        <v>32.471432</v>
      </c>
      <c r="S87" s="15">
        <v>32.485039</v>
      </c>
      <c r="T87" s="15">
        <v>32.500239999999998</v>
      </c>
      <c r="U87" s="15">
        <v>32.523018</v>
      </c>
      <c r="V87" s="15">
        <v>32.543007000000003</v>
      </c>
      <c r="W87" s="15">
        <v>32.565005999999997</v>
      </c>
      <c r="X87" s="15">
        <v>32.582096</v>
      </c>
      <c r="Y87" s="15">
        <v>32.604613999999998</v>
      </c>
      <c r="Z87" s="15">
        <v>32.62764</v>
      </c>
      <c r="AA87" s="15">
        <v>32.647109999999998</v>
      </c>
      <c r="AB87" s="15">
        <v>32.665816999999997</v>
      </c>
      <c r="AC87" s="15">
        <v>32.685485999999997</v>
      </c>
      <c r="AD87" s="15">
        <v>32.706477999999997</v>
      </c>
      <c r="AE87" s="15">
        <v>32.727139000000001</v>
      </c>
      <c r="AF87" s="15">
        <v>32.746291999999997</v>
      </c>
      <c r="AG87" s="15">
        <v>32.766089999999998</v>
      </c>
      <c r="AH87" s="15">
        <v>32.785094999999998</v>
      </c>
      <c r="AI87" s="15">
        <v>32.801093999999999</v>
      </c>
      <c r="AJ87" s="15">
        <v>32.818297999999999</v>
      </c>
      <c r="AK87" s="15">
        <v>32.834122000000001</v>
      </c>
      <c r="AL87" s="15">
        <v>32.847458000000003</v>
      </c>
      <c r="AM87" s="8">
        <v>1.642E-3</v>
      </c>
    </row>
    <row r="88" spans="1:39" ht="15" customHeight="1" x14ac:dyDescent="0.25">
      <c r="A88" s="7" t="s">
        <v>191</v>
      </c>
      <c r="B88" s="9" t="s">
        <v>57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8" t="s">
        <v>13</v>
      </c>
    </row>
    <row r="89" spans="1:39" ht="15" customHeight="1" x14ac:dyDescent="0.25">
      <c r="A89" s="7" t="s">
        <v>190</v>
      </c>
      <c r="B89" s="9" t="s">
        <v>55</v>
      </c>
      <c r="C89" s="15">
        <v>47.398761999999998</v>
      </c>
      <c r="D89" s="15">
        <v>47.510902000000002</v>
      </c>
      <c r="E89" s="15">
        <v>47.613647</v>
      </c>
      <c r="F89" s="15">
        <v>47.771712999999998</v>
      </c>
      <c r="G89" s="15">
        <v>48.026057999999999</v>
      </c>
      <c r="H89" s="15">
        <v>48.225093999999999</v>
      </c>
      <c r="I89" s="15">
        <v>48.553452</v>
      </c>
      <c r="J89" s="15">
        <v>48.800879999999999</v>
      </c>
      <c r="K89" s="15">
        <v>49.004826000000001</v>
      </c>
      <c r="L89" s="15">
        <v>49.102187999999998</v>
      </c>
      <c r="M89" s="15">
        <v>49.387065999999997</v>
      </c>
      <c r="N89" s="15">
        <v>49.401741000000001</v>
      </c>
      <c r="O89" s="15">
        <v>49.420791999999999</v>
      </c>
      <c r="P89" s="15">
        <v>49.441971000000002</v>
      </c>
      <c r="Q89" s="15">
        <v>49.457667999999998</v>
      </c>
      <c r="R89" s="15">
        <v>49.468094000000001</v>
      </c>
      <c r="S89" s="15">
        <v>49.478439000000002</v>
      </c>
      <c r="T89" s="15">
        <v>49.490067000000003</v>
      </c>
      <c r="U89" s="15">
        <v>49.507823999999999</v>
      </c>
      <c r="V89" s="15">
        <v>49.523445000000002</v>
      </c>
      <c r="W89" s="15">
        <v>49.541119000000002</v>
      </c>
      <c r="X89" s="15">
        <v>49.555163999999998</v>
      </c>
      <c r="Y89" s="15">
        <v>49.573462999999997</v>
      </c>
      <c r="Z89" s="15">
        <v>49.591408000000001</v>
      </c>
      <c r="AA89" s="15">
        <v>49.606738999999997</v>
      </c>
      <c r="AB89" s="15">
        <v>49.621352999999999</v>
      </c>
      <c r="AC89" s="15">
        <v>49.636947999999997</v>
      </c>
      <c r="AD89" s="15">
        <v>49.653708999999999</v>
      </c>
      <c r="AE89" s="15">
        <v>49.670166000000002</v>
      </c>
      <c r="AF89" s="15">
        <v>49.685226</v>
      </c>
      <c r="AG89" s="15">
        <v>49.700885999999997</v>
      </c>
      <c r="AH89" s="15">
        <v>49.715935000000002</v>
      </c>
      <c r="AI89" s="15">
        <v>49.728512000000002</v>
      </c>
      <c r="AJ89" s="15">
        <v>49.742043000000002</v>
      </c>
      <c r="AK89" s="15">
        <v>49.754539000000001</v>
      </c>
      <c r="AL89" s="15">
        <v>49.765160000000002</v>
      </c>
      <c r="AM89" s="8">
        <v>1.364E-3</v>
      </c>
    </row>
    <row r="90" spans="1:39" ht="15" customHeight="1" x14ac:dyDescent="0.25">
      <c r="A90" s="7" t="s">
        <v>189</v>
      </c>
      <c r="B90" s="9" t="s">
        <v>53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8" t="s">
        <v>13</v>
      </c>
    </row>
    <row r="91" spans="1:39" ht="15" customHeight="1" x14ac:dyDescent="0.25">
      <c r="A91" s="7" t="s">
        <v>188</v>
      </c>
      <c r="B91" s="9" t="s">
        <v>51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8" t="s">
        <v>13</v>
      </c>
    </row>
    <row r="92" spans="1:39" ht="15" customHeight="1" x14ac:dyDescent="0.25">
      <c r="A92" s="7" t="s">
        <v>187</v>
      </c>
      <c r="B92" s="9" t="s">
        <v>49</v>
      </c>
      <c r="C92" s="15">
        <v>46.010998000000001</v>
      </c>
      <c r="D92" s="15">
        <v>46.137405000000001</v>
      </c>
      <c r="E92" s="15">
        <v>46.223571999999997</v>
      </c>
      <c r="F92" s="15">
        <v>46.324863000000001</v>
      </c>
      <c r="G92" s="15">
        <v>46.440178000000003</v>
      </c>
      <c r="H92" s="15">
        <v>46.628632000000003</v>
      </c>
      <c r="I92" s="15">
        <v>46.904819000000003</v>
      </c>
      <c r="J92" s="15">
        <v>47.121417999999998</v>
      </c>
      <c r="K92" s="15">
        <v>47.313960999999999</v>
      </c>
      <c r="L92" s="15">
        <v>47.639609999999998</v>
      </c>
      <c r="M92" s="15">
        <v>47.838093000000001</v>
      </c>
      <c r="N92" s="15">
        <v>47.850963999999998</v>
      </c>
      <c r="O92" s="15">
        <v>47.861099000000003</v>
      </c>
      <c r="P92" s="15">
        <v>47.866985</v>
      </c>
      <c r="Q92" s="15">
        <v>47.875694000000003</v>
      </c>
      <c r="R92" s="15">
        <v>47.884551999999999</v>
      </c>
      <c r="S92" s="15">
        <v>47.898494999999997</v>
      </c>
      <c r="T92" s="15">
        <v>47.912070999999997</v>
      </c>
      <c r="U92" s="15">
        <v>47.925837999999999</v>
      </c>
      <c r="V92" s="15">
        <v>47.937241</v>
      </c>
      <c r="W92" s="15">
        <v>47.949074000000003</v>
      </c>
      <c r="X92" s="15">
        <v>47.959220999999999</v>
      </c>
      <c r="Y92" s="15">
        <v>47.969405999999999</v>
      </c>
      <c r="Z92" s="15">
        <v>47.976863999999999</v>
      </c>
      <c r="AA92" s="15">
        <v>47.984820999999997</v>
      </c>
      <c r="AB92" s="15">
        <v>47.989502000000002</v>
      </c>
      <c r="AC92" s="15">
        <v>47.995925999999997</v>
      </c>
      <c r="AD92" s="15">
        <v>48.001579</v>
      </c>
      <c r="AE92" s="15">
        <v>48.006881999999997</v>
      </c>
      <c r="AF92" s="15">
        <v>48.009906999999998</v>
      </c>
      <c r="AG92" s="15">
        <v>48.014159999999997</v>
      </c>
      <c r="AH92" s="15">
        <v>48.018321999999998</v>
      </c>
      <c r="AI92" s="15">
        <v>48.020781999999997</v>
      </c>
      <c r="AJ92" s="15">
        <v>48.023510000000002</v>
      </c>
      <c r="AK92" s="15">
        <v>48.026744999999998</v>
      </c>
      <c r="AL92" s="15">
        <v>48.030307999999998</v>
      </c>
      <c r="AM92" s="8">
        <v>1.183E-3</v>
      </c>
    </row>
    <row r="93" spans="1:39" ht="15" customHeight="1" x14ac:dyDescent="0.25">
      <c r="A93" s="7" t="s">
        <v>186</v>
      </c>
      <c r="B93" s="9" t="s">
        <v>47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8" t="s">
        <v>13</v>
      </c>
    </row>
    <row r="94" spans="1:39" ht="15" customHeight="1" x14ac:dyDescent="0.25">
      <c r="A94" s="7" t="s">
        <v>185</v>
      </c>
      <c r="B94" s="9" t="s">
        <v>45</v>
      </c>
      <c r="C94" s="15">
        <v>38.391277000000002</v>
      </c>
      <c r="D94" s="15">
        <v>38.580120000000001</v>
      </c>
      <c r="E94" s="15">
        <v>38.677643000000003</v>
      </c>
      <c r="F94" s="15">
        <v>38.834018999999998</v>
      </c>
      <c r="G94" s="15">
        <v>39.081135000000003</v>
      </c>
      <c r="H94" s="15">
        <v>39.475093999999999</v>
      </c>
      <c r="I94" s="15">
        <v>39.971927999999998</v>
      </c>
      <c r="J94" s="15">
        <v>40.285544999999999</v>
      </c>
      <c r="K94" s="15">
        <v>40.654442000000003</v>
      </c>
      <c r="L94" s="15">
        <v>41.121440999999997</v>
      </c>
      <c r="M94" s="15">
        <v>41.331702999999997</v>
      </c>
      <c r="N94" s="15">
        <v>41.365326000000003</v>
      </c>
      <c r="O94" s="15">
        <v>41.380333</v>
      </c>
      <c r="P94" s="15">
        <v>41.388911999999998</v>
      </c>
      <c r="Q94" s="15">
        <v>41.394298999999997</v>
      </c>
      <c r="R94" s="15">
        <v>41.396683000000003</v>
      </c>
      <c r="S94" s="15">
        <v>41.399039999999999</v>
      </c>
      <c r="T94" s="15">
        <v>41.402042000000002</v>
      </c>
      <c r="U94" s="15">
        <v>41.406627999999998</v>
      </c>
      <c r="V94" s="15">
        <v>41.411129000000003</v>
      </c>
      <c r="W94" s="15">
        <v>41.417563999999999</v>
      </c>
      <c r="X94" s="15">
        <v>41.422935000000003</v>
      </c>
      <c r="Y94" s="15">
        <v>41.429451</v>
      </c>
      <c r="Z94" s="15">
        <v>41.435665</v>
      </c>
      <c r="AA94" s="15">
        <v>41.441727</v>
      </c>
      <c r="AB94" s="15">
        <v>41.447056000000003</v>
      </c>
      <c r="AC94" s="15">
        <v>41.453147999999999</v>
      </c>
      <c r="AD94" s="15">
        <v>41.458218000000002</v>
      </c>
      <c r="AE94" s="15">
        <v>41.463130999999997</v>
      </c>
      <c r="AF94" s="15">
        <v>41.467219999999998</v>
      </c>
      <c r="AG94" s="15">
        <v>41.471626000000001</v>
      </c>
      <c r="AH94" s="15">
        <v>41.475940999999999</v>
      </c>
      <c r="AI94" s="15">
        <v>41.479233000000001</v>
      </c>
      <c r="AJ94" s="15">
        <v>41.482773000000002</v>
      </c>
      <c r="AK94" s="15">
        <v>41.486156000000001</v>
      </c>
      <c r="AL94" s="15">
        <v>41.489184999999999</v>
      </c>
      <c r="AM94" s="8">
        <v>2.14E-3</v>
      </c>
    </row>
    <row r="95" spans="1:39" ht="15" customHeight="1" x14ac:dyDescent="0.25">
      <c r="A95" s="7" t="s">
        <v>184</v>
      </c>
      <c r="B95" s="9" t="s">
        <v>43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8" t="s">
        <v>13</v>
      </c>
    </row>
    <row r="96" spans="1:39" ht="15" customHeight="1" x14ac:dyDescent="0.25">
      <c r="A96" s="7" t="s">
        <v>183</v>
      </c>
      <c r="B96" s="9" t="s">
        <v>41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8" t="s">
        <v>13</v>
      </c>
    </row>
    <row r="98" spans="1:39" ht="15" customHeight="1" x14ac:dyDescent="0.2">
      <c r="B98" s="6" t="s">
        <v>182</v>
      </c>
    </row>
    <row r="99" spans="1:39" ht="15" customHeight="1" x14ac:dyDescent="0.25">
      <c r="A99" s="7" t="s">
        <v>181</v>
      </c>
      <c r="B99" s="9" t="s">
        <v>63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8" t="s">
        <v>13</v>
      </c>
    </row>
    <row r="100" spans="1:39" ht="15" customHeight="1" x14ac:dyDescent="0.25">
      <c r="A100" s="7" t="s">
        <v>180</v>
      </c>
      <c r="B100" s="9" t="s">
        <v>61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8" t="s">
        <v>13</v>
      </c>
    </row>
    <row r="101" spans="1:39" ht="15" customHeight="1" x14ac:dyDescent="0.25">
      <c r="A101" s="7" t="s">
        <v>179</v>
      </c>
      <c r="B101" s="9" t="s">
        <v>59</v>
      </c>
      <c r="C101" s="15">
        <v>29.58746</v>
      </c>
      <c r="D101" s="15">
        <v>29.586877999999999</v>
      </c>
      <c r="E101" s="15">
        <v>29.651060000000001</v>
      </c>
      <c r="F101" s="15">
        <v>29.748449000000001</v>
      </c>
      <c r="G101" s="15">
        <v>29.856439999999999</v>
      </c>
      <c r="H101" s="15">
        <v>30.046101</v>
      </c>
      <c r="I101" s="15">
        <v>30.182617</v>
      </c>
      <c r="J101" s="15">
        <v>30.356166999999999</v>
      </c>
      <c r="K101" s="15">
        <v>30.553459</v>
      </c>
      <c r="L101" s="15">
        <v>30.615563999999999</v>
      </c>
      <c r="M101" s="15">
        <v>30.904999</v>
      </c>
      <c r="N101" s="15">
        <v>30.924002000000002</v>
      </c>
      <c r="O101" s="15">
        <v>30.948214</v>
      </c>
      <c r="P101" s="15">
        <v>30.974772999999999</v>
      </c>
      <c r="Q101" s="15">
        <v>30.997935999999999</v>
      </c>
      <c r="R101" s="15">
        <v>31.013480999999999</v>
      </c>
      <c r="S101" s="15">
        <v>31.027372</v>
      </c>
      <c r="T101" s="15">
        <v>31.042625000000001</v>
      </c>
      <c r="U101" s="15">
        <v>31.065314999999998</v>
      </c>
      <c r="V101" s="15">
        <v>31.085245</v>
      </c>
      <c r="W101" s="15">
        <v>31.107185000000001</v>
      </c>
      <c r="X101" s="15">
        <v>31.124213999999998</v>
      </c>
      <c r="Y101" s="15">
        <v>31.146560999999998</v>
      </c>
      <c r="Z101" s="15">
        <v>31.168886000000001</v>
      </c>
      <c r="AA101" s="15">
        <v>31.188310999999999</v>
      </c>
      <c r="AB101" s="15">
        <v>31.206907000000001</v>
      </c>
      <c r="AC101" s="15">
        <v>31.226531999999999</v>
      </c>
      <c r="AD101" s="15">
        <v>31.247450000000001</v>
      </c>
      <c r="AE101" s="15">
        <v>31.268032000000002</v>
      </c>
      <c r="AF101" s="15">
        <v>31.287034999999999</v>
      </c>
      <c r="AG101" s="15">
        <v>31.306743999999998</v>
      </c>
      <c r="AH101" s="15">
        <v>31.325657</v>
      </c>
      <c r="AI101" s="15">
        <v>31.341536000000001</v>
      </c>
      <c r="AJ101" s="15">
        <v>31.358635</v>
      </c>
      <c r="AK101" s="15">
        <v>31.374361</v>
      </c>
      <c r="AL101" s="15">
        <v>31.387651000000002</v>
      </c>
      <c r="AM101" s="8">
        <v>1.7390000000000001E-3</v>
      </c>
    </row>
    <row r="102" spans="1:39" ht="15" customHeight="1" x14ac:dyDescent="0.25">
      <c r="A102" s="7" t="s">
        <v>178</v>
      </c>
      <c r="B102" s="9" t="s">
        <v>57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8" t="s">
        <v>13</v>
      </c>
    </row>
    <row r="103" spans="1:39" ht="15" customHeight="1" x14ac:dyDescent="0.25">
      <c r="A103" s="7" t="s">
        <v>177</v>
      </c>
      <c r="B103" s="9" t="s">
        <v>55</v>
      </c>
      <c r="C103" s="15">
        <v>45.913333999999999</v>
      </c>
      <c r="D103" s="15">
        <v>46.037112999999998</v>
      </c>
      <c r="E103" s="15">
        <v>46.150588999999997</v>
      </c>
      <c r="F103" s="15">
        <v>46.302833999999997</v>
      </c>
      <c r="G103" s="15">
        <v>46.547767999999998</v>
      </c>
      <c r="H103" s="15">
        <v>46.739806999999999</v>
      </c>
      <c r="I103" s="15">
        <v>47.058472000000002</v>
      </c>
      <c r="J103" s="15">
        <v>47.303131</v>
      </c>
      <c r="K103" s="15">
        <v>47.512771999999998</v>
      </c>
      <c r="L103" s="15">
        <v>47.620144000000003</v>
      </c>
      <c r="M103" s="15">
        <v>47.943038999999999</v>
      </c>
      <c r="N103" s="15">
        <v>47.957889999999999</v>
      </c>
      <c r="O103" s="15">
        <v>47.977702999999998</v>
      </c>
      <c r="P103" s="15">
        <v>47.998885999999999</v>
      </c>
      <c r="Q103" s="15">
        <v>48.014277999999997</v>
      </c>
      <c r="R103" s="15">
        <v>48.025252999999999</v>
      </c>
      <c r="S103" s="15">
        <v>48.035682999999999</v>
      </c>
      <c r="T103" s="15">
        <v>48.047398000000001</v>
      </c>
      <c r="U103" s="15">
        <v>48.065928999999997</v>
      </c>
      <c r="V103" s="15">
        <v>48.082405000000001</v>
      </c>
      <c r="W103" s="15">
        <v>48.100754000000002</v>
      </c>
      <c r="X103" s="15">
        <v>48.114860999999998</v>
      </c>
      <c r="Y103" s="15">
        <v>48.133235999999997</v>
      </c>
      <c r="Z103" s="15">
        <v>48.151221999999997</v>
      </c>
      <c r="AA103" s="15">
        <v>48.166621999999997</v>
      </c>
      <c r="AB103" s="15">
        <v>48.181277999999999</v>
      </c>
      <c r="AC103" s="15">
        <v>48.196877000000001</v>
      </c>
      <c r="AD103" s="15">
        <v>48.213577000000001</v>
      </c>
      <c r="AE103" s="15">
        <v>48.229973000000001</v>
      </c>
      <c r="AF103" s="15">
        <v>48.245089999999998</v>
      </c>
      <c r="AG103" s="15">
        <v>48.260708000000001</v>
      </c>
      <c r="AH103" s="15">
        <v>48.275719000000002</v>
      </c>
      <c r="AI103" s="15">
        <v>48.288348999999997</v>
      </c>
      <c r="AJ103" s="15">
        <v>48.301929000000001</v>
      </c>
      <c r="AK103" s="15">
        <v>48.314475999999999</v>
      </c>
      <c r="AL103" s="15">
        <v>48.325130000000001</v>
      </c>
      <c r="AM103" s="8">
        <v>1.428E-3</v>
      </c>
    </row>
    <row r="104" spans="1:39" ht="15" customHeight="1" x14ac:dyDescent="0.25">
      <c r="A104" s="7" t="s">
        <v>176</v>
      </c>
      <c r="B104" s="9" t="s">
        <v>53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8" t="s">
        <v>13</v>
      </c>
    </row>
    <row r="105" spans="1:39" ht="15" customHeight="1" x14ac:dyDescent="0.25">
      <c r="A105" s="7" t="s">
        <v>175</v>
      </c>
      <c r="B105" s="9" t="s">
        <v>51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8" t="s">
        <v>13</v>
      </c>
    </row>
    <row r="106" spans="1:39" ht="15" customHeight="1" x14ac:dyDescent="0.25">
      <c r="A106" s="7" t="s">
        <v>174</v>
      </c>
      <c r="B106" s="9" t="s">
        <v>49</v>
      </c>
      <c r="C106" s="15">
        <v>45.009590000000003</v>
      </c>
      <c r="D106" s="15">
        <v>45.140469000000003</v>
      </c>
      <c r="E106" s="15">
        <v>45.232982999999997</v>
      </c>
      <c r="F106" s="15">
        <v>45.340088000000002</v>
      </c>
      <c r="G106" s="15">
        <v>45.460667000000001</v>
      </c>
      <c r="H106" s="15">
        <v>45.650295</v>
      </c>
      <c r="I106" s="15">
        <v>45.921486000000002</v>
      </c>
      <c r="J106" s="15">
        <v>46.150326</v>
      </c>
      <c r="K106" s="15">
        <v>46.353287000000002</v>
      </c>
      <c r="L106" s="15">
        <v>46.699955000000003</v>
      </c>
      <c r="M106" s="15">
        <v>46.897820000000003</v>
      </c>
      <c r="N106" s="15">
        <v>46.910415999999998</v>
      </c>
      <c r="O106" s="15">
        <v>46.922504000000004</v>
      </c>
      <c r="P106" s="15">
        <v>46.928294999999999</v>
      </c>
      <c r="Q106" s="15">
        <v>46.937663999999998</v>
      </c>
      <c r="R106" s="15">
        <v>46.946528999999998</v>
      </c>
      <c r="S106" s="15">
        <v>46.958281999999997</v>
      </c>
      <c r="T106" s="15">
        <v>46.972411999999998</v>
      </c>
      <c r="U106" s="15">
        <v>46.985512</v>
      </c>
      <c r="V106" s="15">
        <v>46.997402000000001</v>
      </c>
      <c r="W106" s="15">
        <v>47.009773000000003</v>
      </c>
      <c r="X106" s="15">
        <v>47.018554999999999</v>
      </c>
      <c r="Y106" s="15">
        <v>47.027648999999997</v>
      </c>
      <c r="Z106" s="15">
        <v>47.035023000000002</v>
      </c>
      <c r="AA106" s="15">
        <v>47.042976000000003</v>
      </c>
      <c r="AB106" s="15">
        <v>47.047595999999999</v>
      </c>
      <c r="AC106" s="15">
        <v>47.054637999999997</v>
      </c>
      <c r="AD106" s="15">
        <v>47.060927999999997</v>
      </c>
      <c r="AE106" s="15">
        <v>47.066943999999999</v>
      </c>
      <c r="AF106" s="15">
        <v>47.069965000000003</v>
      </c>
      <c r="AG106" s="15">
        <v>47.074466999999999</v>
      </c>
      <c r="AH106" s="15">
        <v>47.078921999999999</v>
      </c>
      <c r="AI106" s="15">
        <v>47.081383000000002</v>
      </c>
      <c r="AJ106" s="15">
        <v>47.084125999999998</v>
      </c>
      <c r="AK106" s="15">
        <v>47.087390999999997</v>
      </c>
      <c r="AL106" s="15">
        <v>47.091068</v>
      </c>
      <c r="AM106" s="8">
        <v>1.245E-3</v>
      </c>
    </row>
    <row r="107" spans="1:39" ht="15" customHeight="1" x14ac:dyDescent="0.25">
      <c r="A107" s="7" t="s">
        <v>173</v>
      </c>
      <c r="B107" s="9" t="s">
        <v>47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8" t="s">
        <v>13</v>
      </c>
    </row>
    <row r="108" spans="1:39" ht="15" customHeight="1" x14ac:dyDescent="0.25">
      <c r="A108" s="7" t="s">
        <v>172</v>
      </c>
      <c r="B108" s="9" t="s">
        <v>45</v>
      </c>
      <c r="C108" s="15">
        <v>37.389870000000002</v>
      </c>
      <c r="D108" s="15">
        <v>37.580967000000001</v>
      </c>
      <c r="E108" s="15">
        <v>37.684994000000003</v>
      </c>
      <c r="F108" s="15">
        <v>37.847157000000003</v>
      </c>
      <c r="G108" s="15">
        <v>38.103127000000001</v>
      </c>
      <c r="H108" s="15">
        <v>38.498226000000003</v>
      </c>
      <c r="I108" s="15">
        <v>38.980473000000003</v>
      </c>
      <c r="J108" s="15">
        <v>39.295135000000002</v>
      </c>
      <c r="K108" s="15">
        <v>39.673614999999998</v>
      </c>
      <c r="L108" s="15">
        <v>40.151184000000001</v>
      </c>
      <c r="M108" s="15">
        <v>40.341568000000002</v>
      </c>
      <c r="N108" s="15">
        <v>40.383324000000002</v>
      </c>
      <c r="O108" s="15">
        <v>40.399796000000002</v>
      </c>
      <c r="P108" s="15">
        <v>40.407634999999999</v>
      </c>
      <c r="Q108" s="15">
        <v>40.412917999999998</v>
      </c>
      <c r="R108" s="15">
        <v>40.415165000000002</v>
      </c>
      <c r="S108" s="15">
        <v>40.417492000000003</v>
      </c>
      <c r="T108" s="15">
        <v>40.420485999999997</v>
      </c>
      <c r="U108" s="15">
        <v>40.424563999999997</v>
      </c>
      <c r="V108" s="15">
        <v>40.428314</v>
      </c>
      <c r="W108" s="15">
        <v>40.432696999999997</v>
      </c>
      <c r="X108" s="15">
        <v>40.436084999999999</v>
      </c>
      <c r="Y108" s="15">
        <v>40.441611999999999</v>
      </c>
      <c r="Z108" s="15">
        <v>40.447268999999999</v>
      </c>
      <c r="AA108" s="15">
        <v>40.452835</v>
      </c>
      <c r="AB108" s="15">
        <v>40.457630000000002</v>
      </c>
      <c r="AC108" s="15">
        <v>40.463214999999998</v>
      </c>
      <c r="AD108" s="15">
        <v>40.467903</v>
      </c>
      <c r="AE108" s="15">
        <v>40.472523000000002</v>
      </c>
      <c r="AF108" s="15">
        <v>40.476363999999997</v>
      </c>
      <c r="AG108" s="15">
        <v>40.480598000000001</v>
      </c>
      <c r="AH108" s="15">
        <v>40.484741</v>
      </c>
      <c r="AI108" s="15">
        <v>40.487709000000002</v>
      </c>
      <c r="AJ108" s="15">
        <v>40.490917000000003</v>
      </c>
      <c r="AK108" s="15">
        <v>40.493999000000002</v>
      </c>
      <c r="AL108" s="15">
        <v>40.496806999999997</v>
      </c>
      <c r="AM108" s="8">
        <v>2.2000000000000001E-3</v>
      </c>
    </row>
    <row r="109" spans="1:39" ht="15" customHeight="1" x14ac:dyDescent="0.25">
      <c r="A109" s="7" t="s">
        <v>171</v>
      </c>
      <c r="B109" s="9" t="s">
        <v>43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8" t="s">
        <v>13</v>
      </c>
    </row>
    <row r="110" spans="1:39" ht="15" customHeight="1" x14ac:dyDescent="0.25">
      <c r="A110" s="7" t="s">
        <v>170</v>
      </c>
      <c r="B110" s="9" t="s">
        <v>41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8" t="s">
        <v>13</v>
      </c>
    </row>
    <row r="112" spans="1:39" ht="15" customHeight="1" x14ac:dyDescent="0.2">
      <c r="B112" s="6" t="s">
        <v>169</v>
      </c>
    </row>
    <row r="113" spans="1:39" ht="15" customHeight="1" x14ac:dyDescent="0.25">
      <c r="A113" s="7" t="s">
        <v>168</v>
      </c>
      <c r="B113" s="9" t="s">
        <v>63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8" t="s">
        <v>13</v>
      </c>
    </row>
    <row r="114" spans="1:39" ht="15" customHeight="1" x14ac:dyDescent="0.25">
      <c r="A114" s="7" t="s">
        <v>167</v>
      </c>
      <c r="B114" s="9" t="s">
        <v>61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8" t="s">
        <v>13</v>
      </c>
    </row>
    <row r="115" spans="1:39" ht="15" customHeight="1" x14ac:dyDescent="0.25">
      <c r="A115" s="7" t="s">
        <v>166</v>
      </c>
      <c r="B115" s="9" t="s">
        <v>59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8" t="s">
        <v>13</v>
      </c>
    </row>
    <row r="116" spans="1:39" ht="15" customHeight="1" x14ac:dyDescent="0.25">
      <c r="A116" s="7" t="s">
        <v>165</v>
      </c>
      <c r="B116" s="9" t="s">
        <v>57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8" t="s">
        <v>13</v>
      </c>
    </row>
    <row r="117" spans="1:39" ht="15" customHeight="1" x14ac:dyDescent="0.25">
      <c r="A117" s="7" t="s">
        <v>164</v>
      </c>
      <c r="B117" s="9" t="s">
        <v>55</v>
      </c>
      <c r="C117" s="15">
        <v>45.446010999999999</v>
      </c>
      <c r="D117" s="15">
        <v>45.565314999999998</v>
      </c>
      <c r="E117" s="15">
        <v>45.673439000000002</v>
      </c>
      <c r="F117" s="15">
        <v>45.826248</v>
      </c>
      <c r="G117" s="15">
        <v>46.073635000000003</v>
      </c>
      <c r="H117" s="15">
        <v>46.268985999999998</v>
      </c>
      <c r="I117" s="15">
        <v>46.588554000000002</v>
      </c>
      <c r="J117" s="15">
        <v>46.837043999999999</v>
      </c>
      <c r="K117" s="15">
        <v>47.051803999999997</v>
      </c>
      <c r="L117" s="15">
        <v>47.161628999999998</v>
      </c>
      <c r="M117" s="15">
        <v>47.475268999999997</v>
      </c>
      <c r="N117" s="15">
        <v>47.490279999999998</v>
      </c>
      <c r="O117" s="15">
        <v>47.509903000000001</v>
      </c>
      <c r="P117" s="15">
        <v>47.531447999999997</v>
      </c>
      <c r="Q117" s="15">
        <v>47.547263999999998</v>
      </c>
      <c r="R117" s="15">
        <v>47.558044000000002</v>
      </c>
      <c r="S117" s="15">
        <v>47.568550000000002</v>
      </c>
      <c r="T117" s="15">
        <v>47.580359999999999</v>
      </c>
      <c r="U117" s="15">
        <v>47.598354</v>
      </c>
      <c r="V117" s="15">
        <v>47.614333999999999</v>
      </c>
      <c r="W117" s="15">
        <v>47.632792999999999</v>
      </c>
      <c r="X117" s="15">
        <v>47.646942000000003</v>
      </c>
      <c r="Y117" s="15">
        <v>47.665379000000001</v>
      </c>
      <c r="Z117" s="15">
        <v>47.683413999999999</v>
      </c>
      <c r="AA117" s="15">
        <v>47.698813999999999</v>
      </c>
      <c r="AB117" s="15">
        <v>47.713470000000001</v>
      </c>
      <c r="AC117" s="15">
        <v>47.729045999999997</v>
      </c>
      <c r="AD117" s="15">
        <v>47.745693000000003</v>
      </c>
      <c r="AE117" s="15">
        <v>47.762096</v>
      </c>
      <c r="AF117" s="15">
        <v>47.777115000000002</v>
      </c>
      <c r="AG117" s="15">
        <v>47.792670999999999</v>
      </c>
      <c r="AH117" s="15">
        <v>47.807613000000003</v>
      </c>
      <c r="AI117" s="15">
        <v>47.820098999999999</v>
      </c>
      <c r="AJ117" s="15">
        <v>47.833526999999997</v>
      </c>
      <c r="AK117" s="15">
        <v>47.845908999999999</v>
      </c>
      <c r="AL117" s="15">
        <v>47.856425999999999</v>
      </c>
      <c r="AM117" s="8">
        <v>1.444E-3</v>
      </c>
    </row>
    <row r="118" spans="1:39" ht="15" customHeight="1" x14ac:dyDescent="0.25">
      <c r="A118" s="7" t="s">
        <v>163</v>
      </c>
      <c r="B118" s="9" t="s">
        <v>53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8" t="s">
        <v>13</v>
      </c>
    </row>
    <row r="119" spans="1:39" ht="15" customHeight="1" x14ac:dyDescent="0.25">
      <c r="A119" s="7" t="s">
        <v>162</v>
      </c>
      <c r="B119" s="9" t="s">
        <v>51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8" t="s">
        <v>13</v>
      </c>
    </row>
    <row r="120" spans="1:39" ht="15" customHeight="1" x14ac:dyDescent="0.25">
      <c r="A120" s="7" t="s">
        <v>161</v>
      </c>
      <c r="B120" s="9" t="s">
        <v>49</v>
      </c>
      <c r="C120" s="15">
        <v>46.161200999999998</v>
      </c>
      <c r="D120" s="15">
        <v>46.289009</v>
      </c>
      <c r="E120" s="15">
        <v>46.378120000000003</v>
      </c>
      <c r="F120" s="15">
        <v>46.482295999999998</v>
      </c>
      <c r="G120" s="15">
        <v>46.600414000000001</v>
      </c>
      <c r="H120" s="15">
        <v>46.789817999999997</v>
      </c>
      <c r="I120" s="15">
        <v>47.062874000000001</v>
      </c>
      <c r="J120" s="15">
        <v>47.282795</v>
      </c>
      <c r="K120" s="15">
        <v>47.481513999999997</v>
      </c>
      <c r="L120" s="15">
        <v>47.818508000000001</v>
      </c>
      <c r="M120" s="15">
        <v>48.015064000000002</v>
      </c>
      <c r="N120" s="15">
        <v>48.027831999999997</v>
      </c>
      <c r="O120" s="15">
        <v>48.037627999999998</v>
      </c>
      <c r="P120" s="15">
        <v>48.043880000000001</v>
      </c>
      <c r="Q120" s="15">
        <v>48.053677</v>
      </c>
      <c r="R120" s="15">
        <v>48.062908</v>
      </c>
      <c r="S120" s="15">
        <v>48.075417000000002</v>
      </c>
      <c r="T120" s="15">
        <v>48.089539000000002</v>
      </c>
      <c r="U120" s="15">
        <v>48.103394000000002</v>
      </c>
      <c r="V120" s="15">
        <v>48.115394999999999</v>
      </c>
      <c r="W120" s="15">
        <v>48.127670000000002</v>
      </c>
      <c r="X120" s="15">
        <v>48.137138</v>
      </c>
      <c r="Y120" s="15">
        <v>48.147334999999998</v>
      </c>
      <c r="Z120" s="15">
        <v>48.155040999999997</v>
      </c>
      <c r="AA120" s="15">
        <v>48.163490000000003</v>
      </c>
      <c r="AB120" s="15">
        <v>48.168652000000002</v>
      </c>
      <c r="AC120" s="15">
        <v>48.176074999999997</v>
      </c>
      <c r="AD120" s="15">
        <v>48.182563999999999</v>
      </c>
      <c r="AE120" s="15">
        <v>48.188896</v>
      </c>
      <c r="AF120" s="15">
        <v>48.192169</v>
      </c>
      <c r="AG120" s="15">
        <v>48.196944999999999</v>
      </c>
      <c r="AH120" s="15">
        <v>48.201653</v>
      </c>
      <c r="AI120" s="15">
        <v>48.204273000000001</v>
      </c>
      <c r="AJ120" s="15">
        <v>48.207203</v>
      </c>
      <c r="AK120" s="15">
        <v>48.210613000000002</v>
      </c>
      <c r="AL120" s="15">
        <v>48.214207000000002</v>
      </c>
      <c r="AM120" s="8">
        <v>1.199E-3</v>
      </c>
    </row>
    <row r="121" spans="1:39" ht="15" customHeight="1" x14ac:dyDescent="0.25">
      <c r="A121" s="7" t="s">
        <v>160</v>
      </c>
      <c r="B121" s="9" t="s">
        <v>47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8" t="s">
        <v>13</v>
      </c>
    </row>
    <row r="122" spans="1:39" ht="15" customHeight="1" x14ac:dyDescent="0.25">
      <c r="A122" s="7" t="s">
        <v>159</v>
      </c>
      <c r="B122" s="9" t="s">
        <v>45</v>
      </c>
      <c r="C122" s="15">
        <v>38.541488999999999</v>
      </c>
      <c r="D122" s="15">
        <v>38.729979999999998</v>
      </c>
      <c r="E122" s="15">
        <v>38.830933000000002</v>
      </c>
      <c r="F122" s="15">
        <v>38.989162</v>
      </c>
      <c r="G122" s="15">
        <v>39.240692000000003</v>
      </c>
      <c r="H122" s="15">
        <v>39.635330000000003</v>
      </c>
      <c r="I122" s="15">
        <v>40.122962999999999</v>
      </c>
      <c r="J122" s="15">
        <v>40.431091000000002</v>
      </c>
      <c r="K122" s="15">
        <v>40.804333</v>
      </c>
      <c r="L122" s="15">
        <v>41.270611000000002</v>
      </c>
      <c r="M122" s="15">
        <v>41.468707999999999</v>
      </c>
      <c r="N122" s="15">
        <v>41.502872000000004</v>
      </c>
      <c r="O122" s="15">
        <v>41.517356999999997</v>
      </c>
      <c r="P122" s="15">
        <v>41.526378999999999</v>
      </c>
      <c r="Q122" s="15">
        <v>41.532390999999997</v>
      </c>
      <c r="R122" s="15">
        <v>41.535217000000003</v>
      </c>
      <c r="S122" s="15">
        <v>41.538063000000001</v>
      </c>
      <c r="T122" s="15">
        <v>41.541412000000001</v>
      </c>
      <c r="U122" s="15">
        <v>41.546612000000003</v>
      </c>
      <c r="V122" s="15">
        <v>41.551498000000002</v>
      </c>
      <c r="W122" s="15">
        <v>41.557307999999999</v>
      </c>
      <c r="X122" s="15">
        <v>41.563353999999997</v>
      </c>
      <c r="Y122" s="15">
        <v>41.570869000000002</v>
      </c>
      <c r="Z122" s="15">
        <v>41.577979999999997</v>
      </c>
      <c r="AA122" s="15">
        <v>41.584721000000002</v>
      </c>
      <c r="AB122" s="15">
        <v>41.590721000000002</v>
      </c>
      <c r="AC122" s="15">
        <v>41.597515000000001</v>
      </c>
      <c r="AD122" s="15">
        <v>41.603436000000002</v>
      </c>
      <c r="AE122" s="15">
        <v>41.609229999999997</v>
      </c>
      <c r="AF122" s="15">
        <v>41.614227</v>
      </c>
      <c r="AG122" s="15">
        <v>41.619594999999997</v>
      </c>
      <c r="AH122" s="15">
        <v>41.624854999999997</v>
      </c>
      <c r="AI122" s="15">
        <v>41.628796000000001</v>
      </c>
      <c r="AJ122" s="15">
        <v>41.633040999999999</v>
      </c>
      <c r="AK122" s="15">
        <v>41.637065999999997</v>
      </c>
      <c r="AL122" s="15">
        <v>41.640647999999999</v>
      </c>
      <c r="AM122" s="8">
        <v>2.1329999999999999E-3</v>
      </c>
    </row>
    <row r="123" spans="1:39" ht="15" customHeight="1" x14ac:dyDescent="0.25">
      <c r="A123" s="7" t="s">
        <v>158</v>
      </c>
      <c r="B123" s="9" t="s">
        <v>43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8" t="s">
        <v>13</v>
      </c>
    </row>
    <row r="124" spans="1:39" ht="15" customHeight="1" x14ac:dyDescent="0.25">
      <c r="A124" s="7" t="s">
        <v>157</v>
      </c>
      <c r="B124" s="9" t="s">
        <v>41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8" t="s">
        <v>13</v>
      </c>
    </row>
    <row r="125" spans="1:39" ht="15" customHeight="1" x14ac:dyDescent="0.2">
      <c r="B125" s="6" t="s">
        <v>156</v>
      </c>
    </row>
    <row r="126" spans="1:39" ht="15" customHeight="1" x14ac:dyDescent="0.25">
      <c r="A126" s="7" t="s">
        <v>155</v>
      </c>
      <c r="B126" s="9" t="s">
        <v>63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8" t="s">
        <v>13</v>
      </c>
    </row>
    <row r="127" spans="1:39" ht="15" customHeight="1" x14ac:dyDescent="0.25">
      <c r="A127" s="7" t="s">
        <v>154</v>
      </c>
      <c r="B127" s="9" t="s">
        <v>61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8" t="s">
        <v>13</v>
      </c>
    </row>
    <row r="128" spans="1:39" ht="15" customHeight="1" x14ac:dyDescent="0.25">
      <c r="A128" s="7" t="s">
        <v>153</v>
      </c>
      <c r="B128" s="9" t="s">
        <v>59</v>
      </c>
      <c r="C128" s="15">
        <v>28.919854999999998</v>
      </c>
      <c r="D128" s="15">
        <v>28.9207</v>
      </c>
      <c r="E128" s="15">
        <v>28.989795999999998</v>
      </c>
      <c r="F128" s="15">
        <v>29.087446</v>
      </c>
      <c r="G128" s="15">
        <v>29.194303999999999</v>
      </c>
      <c r="H128" s="15">
        <v>29.378748000000002</v>
      </c>
      <c r="I128" s="15">
        <v>29.512892000000001</v>
      </c>
      <c r="J128" s="15">
        <v>29.6875</v>
      </c>
      <c r="K128" s="15">
        <v>29.880711000000002</v>
      </c>
      <c r="L128" s="15">
        <v>29.946370999999999</v>
      </c>
      <c r="M128" s="15">
        <v>30.230709000000001</v>
      </c>
      <c r="N128" s="15">
        <v>30.249745999999998</v>
      </c>
      <c r="O128" s="15">
        <v>30.273938999999999</v>
      </c>
      <c r="P128" s="15">
        <v>30.300549</v>
      </c>
      <c r="Q128" s="15">
        <v>30.323732</v>
      </c>
      <c r="R128" s="15">
        <v>30.339265999999999</v>
      </c>
      <c r="S128" s="15">
        <v>30.353145999999999</v>
      </c>
      <c r="T128" s="15">
        <v>30.368393000000001</v>
      </c>
      <c r="U128" s="15">
        <v>30.391054</v>
      </c>
      <c r="V128" s="15">
        <v>30.410958999999998</v>
      </c>
      <c r="W128" s="15">
        <v>30.432858</v>
      </c>
      <c r="X128" s="15">
        <v>30.449843999999999</v>
      </c>
      <c r="Y128" s="15">
        <v>30.472117999999998</v>
      </c>
      <c r="Z128" s="15">
        <v>30.494398</v>
      </c>
      <c r="AA128" s="15">
        <v>30.513764999999999</v>
      </c>
      <c r="AB128" s="15">
        <v>30.532278000000002</v>
      </c>
      <c r="AC128" s="15">
        <v>30.551805000000002</v>
      </c>
      <c r="AD128" s="15">
        <v>30.572607000000001</v>
      </c>
      <c r="AE128" s="15">
        <v>30.593064999999999</v>
      </c>
      <c r="AF128" s="15">
        <v>30.611937999999999</v>
      </c>
      <c r="AG128" s="15">
        <v>30.631502000000001</v>
      </c>
      <c r="AH128" s="15">
        <v>30.650274</v>
      </c>
      <c r="AI128" s="15">
        <v>30.66601</v>
      </c>
      <c r="AJ128" s="15">
        <v>30.682950999999999</v>
      </c>
      <c r="AK128" s="15">
        <v>30.698533999999999</v>
      </c>
      <c r="AL128" s="15">
        <v>30.711693</v>
      </c>
      <c r="AM128" s="8">
        <v>1.769E-3</v>
      </c>
    </row>
    <row r="129" spans="1:39" ht="15" customHeight="1" x14ac:dyDescent="0.25">
      <c r="A129" s="7" t="s">
        <v>152</v>
      </c>
      <c r="B129" s="9" t="s">
        <v>57</v>
      </c>
      <c r="C129" s="15">
        <v>30.307713</v>
      </c>
      <c r="D129" s="15">
        <v>30.422654999999999</v>
      </c>
      <c r="E129" s="15">
        <v>30.507669</v>
      </c>
      <c r="F129" s="15">
        <v>30.621549999999999</v>
      </c>
      <c r="G129" s="15">
        <v>30.777670000000001</v>
      </c>
      <c r="H129" s="15">
        <v>30.964763999999999</v>
      </c>
      <c r="I129" s="15">
        <v>31.101727</v>
      </c>
      <c r="J129" s="15">
        <v>31.243483999999999</v>
      </c>
      <c r="K129" s="15">
        <v>31.426006000000001</v>
      </c>
      <c r="L129" s="15">
        <v>31.498923999999999</v>
      </c>
      <c r="M129" s="15">
        <v>31.824141000000001</v>
      </c>
      <c r="N129" s="15">
        <v>31.842455000000001</v>
      </c>
      <c r="O129" s="15">
        <v>31.86495</v>
      </c>
      <c r="P129" s="15">
        <v>31.889462000000002</v>
      </c>
      <c r="Q129" s="15">
        <v>31.911541</v>
      </c>
      <c r="R129" s="15">
        <v>31.926117000000001</v>
      </c>
      <c r="S129" s="15">
        <v>31.939404</v>
      </c>
      <c r="T129" s="15">
        <v>31.953942999999999</v>
      </c>
      <c r="U129" s="15">
        <v>31.975415999999999</v>
      </c>
      <c r="V129" s="15">
        <v>31.994259</v>
      </c>
      <c r="W129" s="15">
        <v>32.014964999999997</v>
      </c>
      <c r="X129" s="15">
        <v>32.031010000000002</v>
      </c>
      <c r="Y129" s="15">
        <v>32.052021000000003</v>
      </c>
      <c r="Z129" s="15">
        <v>32.072968000000003</v>
      </c>
      <c r="AA129" s="15">
        <v>32.091048999999998</v>
      </c>
      <c r="AB129" s="15">
        <v>32.108459000000003</v>
      </c>
      <c r="AC129" s="15">
        <v>32.126883999999997</v>
      </c>
      <c r="AD129" s="15">
        <v>32.146476999999997</v>
      </c>
      <c r="AE129" s="15">
        <v>32.165730000000003</v>
      </c>
      <c r="AF129" s="15">
        <v>32.183430000000001</v>
      </c>
      <c r="AG129" s="15">
        <v>32.201813000000001</v>
      </c>
      <c r="AH129" s="15">
        <v>32.219439999999999</v>
      </c>
      <c r="AI129" s="15">
        <v>32.234188000000003</v>
      </c>
      <c r="AJ129" s="15">
        <v>32.250053000000001</v>
      </c>
      <c r="AK129" s="15">
        <v>32.264656000000002</v>
      </c>
      <c r="AL129" s="15">
        <v>32.277016000000003</v>
      </c>
      <c r="AM129" s="8">
        <v>1.7420000000000001E-3</v>
      </c>
    </row>
    <row r="130" spans="1:39" ht="15" customHeight="1" x14ac:dyDescent="0.25">
      <c r="A130" s="7" t="s">
        <v>151</v>
      </c>
      <c r="B130" s="9" t="s">
        <v>55</v>
      </c>
      <c r="C130" s="15">
        <v>45.245730999999999</v>
      </c>
      <c r="D130" s="15">
        <v>45.371192999999998</v>
      </c>
      <c r="E130" s="15">
        <v>45.484538999999998</v>
      </c>
      <c r="F130" s="15">
        <v>45.634887999999997</v>
      </c>
      <c r="G130" s="15">
        <v>45.877299999999998</v>
      </c>
      <c r="H130" s="15">
        <v>46.069305</v>
      </c>
      <c r="I130" s="15">
        <v>46.383521999999999</v>
      </c>
      <c r="J130" s="15">
        <v>46.631324999999997</v>
      </c>
      <c r="K130" s="15">
        <v>46.850254</v>
      </c>
      <c r="L130" s="15">
        <v>46.968071000000002</v>
      </c>
      <c r="M130" s="15">
        <v>47.302227000000002</v>
      </c>
      <c r="N130" s="15">
        <v>47.317321999999997</v>
      </c>
      <c r="O130" s="15">
        <v>47.337212000000001</v>
      </c>
      <c r="P130" s="15">
        <v>47.358761000000001</v>
      </c>
      <c r="Q130" s="15">
        <v>47.374428000000002</v>
      </c>
      <c r="R130" s="15">
        <v>47.385513000000003</v>
      </c>
      <c r="S130" s="15">
        <v>47.396084000000002</v>
      </c>
      <c r="T130" s="15">
        <v>47.407955000000001</v>
      </c>
      <c r="U130" s="15">
        <v>47.426479</v>
      </c>
      <c r="V130" s="15">
        <v>47.443161000000003</v>
      </c>
      <c r="W130" s="15">
        <v>47.46172</v>
      </c>
      <c r="X130" s="15">
        <v>47.475974999999998</v>
      </c>
      <c r="Y130" s="15">
        <v>47.494548999999999</v>
      </c>
      <c r="Z130" s="15">
        <v>47.512721999999997</v>
      </c>
      <c r="AA130" s="15">
        <v>47.528263000000003</v>
      </c>
      <c r="AB130" s="15">
        <v>47.543053</v>
      </c>
      <c r="AC130" s="15">
        <v>47.558773000000002</v>
      </c>
      <c r="AD130" s="15">
        <v>47.575592</v>
      </c>
      <c r="AE130" s="15">
        <v>47.592106000000001</v>
      </c>
      <c r="AF130" s="15">
        <v>47.607306999999999</v>
      </c>
      <c r="AG130" s="15">
        <v>47.623001000000002</v>
      </c>
      <c r="AH130" s="15">
        <v>47.638077000000003</v>
      </c>
      <c r="AI130" s="15">
        <v>47.650756999999999</v>
      </c>
      <c r="AJ130" s="15">
        <v>47.664394000000001</v>
      </c>
      <c r="AK130" s="15">
        <v>47.676974999999999</v>
      </c>
      <c r="AL130" s="15">
        <v>47.687640999999999</v>
      </c>
      <c r="AM130" s="8">
        <v>1.4660000000000001E-3</v>
      </c>
    </row>
    <row r="131" spans="1:39" ht="15" customHeight="1" x14ac:dyDescent="0.25">
      <c r="A131" s="7" t="s">
        <v>150</v>
      </c>
      <c r="B131" s="9" t="s">
        <v>53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8" t="s">
        <v>13</v>
      </c>
    </row>
    <row r="132" spans="1:39" ht="15" customHeight="1" x14ac:dyDescent="0.25">
      <c r="A132" s="7" t="s">
        <v>149</v>
      </c>
      <c r="B132" s="9" t="s">
        <v>51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8" t="s">
        <v>13</v>
      </c>
    </row>
    <row r="133" spans="1:39" ht="15" customHeight="1" x14ac:dyDescent="0.25">
      <c r="A133" s="7" t="s">
        <v>148</v>
      </c>
      <c r="B133" s="9" t="s">
        <v>49</v>
      </c>
      <c r="C133" s="15">
        <v>43.524166000000001</v>
      </c>
      <c r="D133" s="15">
        <v>43.654086999999997</v>
      </c>
      <c r="E133" s="15">
        <v>43.746613000000004</v>
      </c>
      <c r="F133" s="15">
        <v>43.853729000000001</v>
      </c>
      <c r="G133" s="15">
        <v>43.974369000000003</v>
      </c>
      <c r="H133" s="15">
        <v>44.164588999999999</v>
      </c>
      <c r="I133" s="15">
        <v>44.434975000000001</v>
      </c>
      <c r="J133" s="15">
        <v>44.659958000000003</v>
      </c>
      <c r="K133" s="15">
        <v>44.864154999999997</v>
      </c>
      <c r="L133" s="15">
        <v>45.211379999999998</v>
      </c>
      <c r="M133" s="15">
        <v>45.406914</v>
      </c>
      <c r="N133" s="15">
        <v>45.419632</v>
      </c>
      <c r="O133" s="15">
        <v>45.429298000000003</v>
      </c>
      <c r="P133" s="15">
        <v>45.435223000000001</v>
      </c>
      <c r="Q133" s="15">
        <v>45.445095000000002</v>
      </c>
      <c r="R133" s="15">
        <v>45.454262</v>
      </c>
      <c r="S133" s="15">
        <v>45.465111</v>
      </c>
      <c r="T133" s="15">
        <v>45.479382000000001</v>
      </c>
      <c r="U133" s="15">
        <v>45.49268</v>
      </c>
      <c r="V133" s="15">
        <v>45.504688000000002</v>
      </c>
      <c r="W133" s="15">
        <v>45.517059000000003</v>
      </c>
      <c r="X133" s="15">
        <v>45.526114999999997</v>
      </c>
      <c r="Y133" s="15">
        <v>45.535496000000002</v>
      </c>
      <c r="Z133" s="15">
        <v>45.543090999999997</v>
      </c>
      <c r="AA133" s="15">
        <v>45.552055000000003</v>
      </c>
      <c r="AB133" s="15">
        <v>45.556969000000002</v>
      </c>
      <c r="AC133" s="15">
        <v>45.564521999999997</v>
      </c>
      <c r="AD133" s="15">
        <v>45.571041000000001</v>
      </c>
      <c r="AE133" s="15">
        <v>45.577362000000001</v>
      </c>
      <c r="AF133" s="15">
        <v>45.580505000000002</v>
      </c>
      <c r="AG133" s="15">
        <v>45.585223999999997</v>
      </c>
      <c r="AH133" s="15">
        <v>45.589900999999998</v>
      </c>
      <c r="AI133" s="15">
        <v>45.592449000000002</v>
      </c>
      <c r="AJ133" s="15">
        <v>45.595322000000003</v>
      </c>
      <c r="AK133" s="15">
        <v>45.598739999999999</v>
      </c>
      <c r="AL133" s="15">
        <v>45.602528</v>
      </c>
      <c r="AM133" s="8">
        <v>1.2849999999999999E-3</v>
      </c>
    </row>
    <row r="134" spans="1:39" ht="15" customHeight="1" x14ac:dyDescent="0.25">
      <c r="A134" s="7" t="s">
        <v>147</v>
      </c>
      <c r="B134" s="9" t="s">
        <v>47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8" t="s">
        <v>13</v>
      </c>
    </row>
    <row r="135" spans="1:39" ht="15" customHeight="1" x14ac:dyDescent="0.25">
      <c r="A135" s="7" t="s">
        <v>146</v>
      </c>
      <c r="B135" s="9" t="s">
        <v>45</v>
      </c>
      <c r="C135" s="15">
        <v>35.904449</v>
      </c>
      <c r="D135" s="15">
        <v>36.093868000000001</v>
      </c>
      <c r="E135" s="15">
        <v>36.198318</v>
      </c>
      <c r="F135" s="15">
        <v>36.359344</v>
      </c>
      <c r="G135" s="15">
        <v>36.614547999999999</v>
      </c>
      <c r="H135" s="15">
        <v>37.010235000000002</v>
      </c>
      <c r="I135" s="15">
        <v>37.489666</v>
      </c>
      <c r="J135" s="15">
        <v>37.797409000000002</v>
      </c>
      <c r="K135" s="15">
        <v>38.175877</v>
      </c>
      <c r="L135" s="15">
        <v>38.643559000000003</v>
      </c>
      <c r="M135" s="15">
        <v>38.829867999999998</v>
      </c>
      <c r="N135" s="15">
        <v>38.867592000000002</v>
      </c>
      <c r="O135" s="15">
        <v>38.884262</v>
      </c>
      <c r="P135" s="15">
        <v>38.892445000000002</v>
      </c>
      <c r="Q135" s="15">
        <v>38.897995000000002</v>
      </c>
      <c r="R135" s="15">
        <v>38.900424999999998</v>
      </c>
      <c r="S135" s="15">
        <v>38.902915999999998</v>
      </c>
      <c r="T135" s="15">
        <v>38.906075000000001</v>
      </c>
      <c r="U135" s="15">
        <v>38.910454000000001</v>
      </c>
      <c r="V135" s="15">
        <v>38.914470999999999</v>
      </c>
      <c r="W135" s="15">
        <v>38.919170000000001</v>
      </c>
      <c r="X135" s="15">
        <v>38.922817000000002</v>
      </c>
      <c r="Y135" s="15">
        <v>38.928581000000001</v>
      </c>
      <c r="Z135" s="15">
        <v>38.934570000000001</v>
      </c>
      <c r="AA135" s="15">
        <v>38.940413999999997</v>
      </c>
      <c r="AB135" s="15">
        <v>38.945492000000002</v>
      </c>
      <c r="AC135" s="15">
        <v>38.951366</v>
      </c>
      <c r="AD135" s="15">
        <v>38.956370999999997</v>
      </c>
      <c r="AE135" s="15">
        <v>38.961300000000001</v>
      </c>
      <c r="AF135" s="15">
        <v>38.965443</v>
      </c>
      <c r="AG135" s="15">
        <v>38.969985999999999</v>
      </c>
      <c r="AH135" s="15">
        <v>38.974434000000002</v>
      </c>
      <c r="AI135" s="15">
        <v>38.977665000000002</v>
      </c>
      <c r="AJ135" s="15">
        <v>38.981155000000001</v>
      </c>
      <c r="AK135" s="15">
        <v>38.984501000000002</v>
      </c>
      <c r="AL135" s="15">
        <v>38.987526000000003</v>
      </c>
      <c r="AM135" s="8">
        <v>2.271E-3</v>
      </c>
    </row>
    <row r="136" spans="1:39" ht="15" customHeight="1" x14ac:dyDescent="0.25">
      <c r="A136" s="7" t="s">
        <v>145</v>
      </c>
      <c r="B136" s="9" t="s">
        <v>43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8" t="s">
        <v>13</v>
      </c>
    </row>
    <row r="137" spans="1:39" ht="15" customHeight="1" x14ac:dyDescent="0.25">
      <c r="A137" s="7" t="s">
        <v>144</v>
      </c>
      <c r="B137" s="9" t="s">
        <v>41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8" t="s">
        <v>13</v>
      </c>
    </row>
    <row r="140" spans="1:39" ht="15" customHeight="1" x14ac:dyDescent="0.2">
      <c r="B140" s="6" t="s">
        <v>143</v>
      </c>
    </row>
    <row r="141" spans="1:39" ht="15" customHeight="1" x14ac:dyDescent="0.25">
      <c r="A141" s="7" t="s">
        <v>142</v>
      </c>
      <c r="B141" s="9" t="s">
        <v>63</v>
      </c>
      <c r="C141" s="15">
        <v>49.308556000000003</v>
      </c>
      <c r="D141" s="15">
        <v>48.862053000000003</v>
      </c>
      <c r="E141" s="15">
        <v>48.110802</v>
      </c>
      <c r="F141" s="15">
        <v>47.209319999999998</v>
      </c>
      <c r="G141" s="15">
        <v>46.495987</v>
      </c>
      <c r="H141" s="15">
        <v>45.945144999999997</v>
      </c>
      <c r="I141" s="15">
        <v>45.489196999999997</v>
      </c>
      <c r="J141" s="15">
        <v>45.076714000000003</v>
      </c>
      <c r="K141" s="15">
        <v>44.718494</v>
      </c>
      <c r="L141" s="15">
        <v>44.452582999999997</v>
      </c>
      <c r="M141" s="15">
        <v>44.139533999999998</v>
      </c>
      <c r="N141" s="15">
        <v>43.972400999999998</v>
      </c>
      <c r="O141" s="15">
        <v>43.815928999999997</v>
      </c>
      <c r="P141" s="15">
        <v>43.673279000000001</v>
      </c>
      <c r="Q141" s="15">
        <v>43.543346</v>
      </c>
      <c r="R141" s="15">
        <v>43.425552000000003</v>
      </c>
      <c r="S141" s="15">
        <v>43.318992999999999</v>
      </c>
      <c r="T141" s="15">
        <v>43.222785999999999</v>
      </c>
      <c r="U141" s="15">
        <v>43.135894999999998</v>
      </c>
      <c r="V141" s="15">
        <v>43.057526000000003</v>
      </c>
      <c r="W141" s="15">
        <v>42.987121999999999</v>
      </c>
      <c r="X141" s="15">
        <v>42.924304999999997</v>
      </c>
      <c r="Y141" s="15">
        <v>42.868729000000002</v>
      </c>
      <c r="Z141" s="15">
        <v>42.820183</v>
      </c>
      <c r="AA141" s="15">
        <v>42.778393000000001</v>
      </c>
      <c r="AB141" s="15">
        <v>42.743271</v>
      </c>
      <c r="AC141" s="15">
        <v>42.739142999999999</v>
      </c>
      <c r="AD141" s="15">
        <v>42.735210000000002</v>
      </c>
      <c r="AE141" s="15">
        <v>42.731453000000002</v>
      </c>
      <c r="AF141" s="15">
        <v>42.727885999999998</v>
      </c>
      <c r="AG141" s="15">
        <v>42.724442000000003</v>
      </c>
      <c r="AH141" s="15">
        <v>42.721127000000003</v>
      </c>
      <c r="AI141" s="15">
        <v>42.717964000000002</v>
      </c>
      <c r="AJ141" s="15">
        <v>42.714924000000003</v>
      </c>
      <c r="AK141" s="15">
        <v>42.711956000000001</v>
      </c>
      <c r="AL141" s="15">
        <v>42.709045000000003</v>
      </c>
      <c r="AM141" s="8">
        <v>-3.9509999999999997E-3</v>
      </c>
    </row>
    <row r="142" spans="1:39" ht="15" customHeight="1" x14ac:dyDescent="0.25">
      <c r="A142" s="7" t="s">
        <v>141</v>
      </c>
      <c r="B142" s="9" t="s">
        <v>61</v>
      </c>
      <c r="C142" s="15">
        <v>41.879722999999998</v>
      </c>
      <c r="D142" s="15">
        <v>41.343578000000001</v>
      </c>
      <c r="E142" s="15">
        <v>40.536343000000002</v>
      </c>
      <c r="F142" s="15">
        <v>39.558917999999998</v>
      </c>
      <c r="G142" s="15">
        <v>38.767310999999999</v>
      </c>
      <c r="H142" s="15">
        <v>38.232062999999997</v>
      </c>
      <c r="I142" s="15">
        <v>37.774517000000003</v>
      </c>
      <c r="J142" s="15">
        <v>37.267200000000003</v>
      </c>
      <c r="K142" s="15">
        <v>36.745556000000001</v>
      </c>
      <c r="L142" s="15">
        <v>36.386631000000001</v>
      </c>
      <c r="M142" s="15">
        <v>36.011009000000001</v>
      </c>
      <c r="N142" s="15">
        <v>35.834366000000003</v>
      </c>
      <c r="O142" s="15">
        <v>35.669581999999998</v>
      </c>
      <c r="P142" s="15">
        <v>35.518481999999999</v>
      </c>
      <c r="Q142" s="15">
        <v>35.380501000000002</v>
      </c>
      <c r="R142" s="15">
        <v>35.255248999999999</v>
      </c>
      <c r="S142" s="15">
        <v>35.141663000000001</v>
      </c>
      <c r="T142" s="15">
        <v>35.038970999999997</v>
      </c>
      <c r="U142" s="15">
        <v>34.946156000000002</v>
      </c>
      <c r="V142" s="15">
        <v>34.862372999999998</v>
      </c>
      <c r="W142" s="15">
        <v>34.787089999999999</v>
      </c>
      <c r="X142" s="15">
        <v>34.719867999999998</v>
      </c>
      <c r="Y142" s="15">
        <v>34.660361999999999</v>
      </c>
      <c r="Z142" s="15">
        <v>34.608372000000003</v>
      </c>
      <c r="AA142" s="15">
        <v>34.563682999999997</v>
      </c>
      <c r="AB142" s="15">
        <v>34.526093000000003</v>
      </c>
      <c r="AC142" s="15">
        <v>34.521693999999997</v>
      </c>
      <c r="AD142" s="15">
        <v>34.517498000000003</v>
      </c>
      <c r="AE142" s="15">
        <v>34.513474000000002</v>
      </c>
      <c r="AF142" s="15">
        <v>34.509639999999997</v>
      </c>
      <c r="AG142" s="15">
        <v>34.505927999999997</v>
      </c>
      <c r="AH142" s="15">
        <v>34.502361000000001</v>
      </c>
      <c r="AI142" s="15">
        <v>34.49897</v>
      </c>
      <c r="AJ142" s="15">
        <v>34.495685999999999</v>
      </c>
      <c r="AK142" s="15">
        <v>34.492508000000001</v>
      </c>
      <c r="AL142" s="15">
        <v>34.489395000000002</v>
      </c>
      <c r="AM142" s="8">
        <v>-5.3169999999999997E-3</v>
      </c>
    </row>
    <row r="143" spans="1:39" ht="15" customHeight="1" x14ac:dyDescent="0.25">
      <c r="A143" s="7" t="s">
        <v>140</v>
      </c>
      <c r="B143" s="9" t="s">
        <v>59</v>
      </c>
      <c r="C143" s="15">
        <v>35.611618</v>
      </c>
      <c r="D143" s="15">
        <v>35.132038000000001</v>
      </c>
      <c r="E143" s="15">
        <v>34.336219999999997</v>
      </c>
      <c r="F143" s="15">
        <v>33.420464000000003</v>
      </c>
      <c r="G143" s="15">
        <v>32.749054000000001</v>
      </c>
      <c r="H143" s="15">
        <v>32.173431000000001</v>
      </c>
      <c r="I143" s="15">
        <v>31.816030999999999</v>
      </c>
      <c r="J143" s="15">
        <v>31.424109000000001</v>
      </c>
      <c r="K143" s="15">
        <v>31.046628999999999</v>
      </c>
      <c r="L143" s="15">
        <v>30.762913000000001</v>
      </c>
      <c r="M143" s="15">
        <v>30.447323000000001</v>
      </c>
      <c r="N143" s="15">
        <v>30.267714999999999</v>
      </c>
      <c r="O143" s="15">
        <v>30.09948</v>
      </c>
      <c r="P143" s="15">
        <v>29.945710999999999</v>
      </c>
      <c r="Q143" s="15">
        <v>29.805226999999999</v>
      </c>
      <c r="R143" s="15">
        <v>29.678643999999998</v>
      </c>
      <c r="S143" s="15">
        <v>29.563859999999998</v>
      </c>
      <c r="T143" s="15">
        <v>29.460054</v>
      </c>
      <c r="U143" s="15">
        <v>29.366198000000001</v>
      </c>
      <c r="V143" s="15">
        <v>29.281466999999999</v>
      </c>
      <c r="W143" s="15">
        <v>29.205314999999999</v>
      </c>
      <c r="X143" s="15">
        <v>29.137321</v>
      </c>
      <c r="Y143" s="15">
        <v>29.077124000000001</v>
      </c>
      <c r="Z143" s="15">
        <v>29.024525000000001</v>
      </c>
      <c r="AA143" s="15">
        <v>28.979216000000001</v>
      </c>
      <c r="AB143" s="15">
        <v>28.941151000000001</v>
      </c>
      <c r="AC143" s="15">
        <v>28.936637999999999</v>
      </c>
      <c r="AD143" s="15">
        <v>28.93235</v>
      </c>
      <c r="AE143" s="15">
        <v>28.928242000000001</v>
      </c>
      <c r="AF143" s="15">
        <v>28.924354999999998</v>
      </c>
      <c r="AG143" s="15">
        <v>28.920580000000001</v>
      </c>
      <c r="AH143" s="15">
        <v>28.916948000000001</v>
      </c>
      <c r="AI143" s="15">
        <v>28.913515</v>
      </c>
      <c r="AJ143" s="15">
        <v>28.910187000000001</v>
      </c>
      <c r="AK143" s="15">
        <v>28.906956000000001</v>
      </c>
      <c r="AL143" s="15">
        <v>28.903782</v>
      </c>
      <c r="AM143" s="8">
        <v>-5.7229999999999998E-3</v>
      </c>
    </row>
    <row r="144" spans="1:39" ht="15" customHeight="1" x14ac:dyDescent="0.25">
      <c r="A144" s="7" t="s">
        <v>139</v>
      </c>
      <c r="B144" s="9" t="s">
        <v>57</v>
      </c>
      <c r="C144" s="15">
        <v>39.982815000000002</v>
      </c>
      <c r="D144" s="15">
        <v>39.464466000000002</v>
      </c>
      <c r="E144" s="15">
        <v>38.573962999999999</v>
      </c>
      <c r="F144" s="15">
        <v>37.523356999999997</v>
      </c>
      <c r="G144" s="15">
        <v>36.724204999999998</v>
      </c>
      <c r="H144" s="15">
        <v>36.081721999999999</v>
      </c>
      <c r="I144" s="15">
        <v>35.618648999999998</v>
      </c>
      <c r="J144" s="15">
        <v>35.103713999999997</v>
      </c>
      <c r="K144" s="15">
        <v>34.643436000000001</v>
      </c>
      <c r="L144" s="15">
        <v>34.297393999999997</v>
      </c>
      <c r="M144" s="15">
        <v>33.758246999999997</v>
      </c>
      <c r="N144" s="15">
        <v>33.502944999999997</v>
      </c>
      <c r="O144" s="15">
        <v>33.265250999999999</v>
      </c>
      <c r="P144" s="15">
        <v>33.050877</v>
      </c>
      <c r="Q144" s="15">
        <v>32.859679999999997</v>
      </c>
      <c r="R144" s="15">
        <v>32.691994000000001</v>
      </c>
      <c r="S144" s="15">
        <v>32.544575000000002</v>
      </c>
      <c r="T144" s="15">
        <v>32.415028</v>
      </c>
      <c r="U144" s="15">
        <v>32.300735000000003</v>
      </c>
      <c r="V144" s="15">
        <v>32.199474000000002</v>
      </c>
      <c r="W144" s="15">
        <v>32.109619000000002</v>
      </c>
      <c r="X144" s="15">
        <v>32.029967999999997</v>
      </c>
      <c r="Y144" s="15">
        <v>31.959602</v>
      </c>
      <c r="Z144" s="15">
        <v>31.897970000000001</v>
      </c>
      <c r="AA144" s="15">
        <v>31.844560999999999</v>
      </c>
      <c r="AB144" s="15">
        <v>31.798895000000002</v>
      </c>
      <c r="AC144" s="15">
        <v>31.794021999999998</v>
      </c>
      <c r="AD144" s="15">
        <v>31.789389</v>
      </c>
      <c r="AE144" s="15">
        <v>31.784953999999999</v>
      </c>
      <c r="AF144" s="15">
        <v>31.780756</v>
      </c>
      <c r="AG144" s="15">
        <v>31.776675999999998</v>
      </c>
      <c r="AH144" s="15">
        <v>31.772746999999999</v>
      </c>
      <c r="AI144" s="15">
        <v>31.769041000000001</v>
      </c>
      <c r="AJ144" s="15">
        <v>31.765446000000001</v>
      </c>
      <c r="AK144" s="15">
        <v>31.761948</v>
      </c>
      <c r="AL144" s="15">
        <v>31.758526</v>
      </c>
      <c r="AM144" s="8">
        <v>-6.3689999999999997E-3</v>
      </c>
    </row>
    <row r="145" spans="1:39" ht="15" customHeight="1" x14ac:dyDescent="0.25">
      <c r="A145" s="7" t="s">
        <v>138</v>
      </c>
      <c r="B145" s="9" t="s">
        <v>55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8" t="s">
        <v>13</v>
      </c>
    </row>
    <row r="146" spans="1:39" ht="15" customHeight="1" x14ac:dyDescent="0.25">
      <c r="A146" s="7" t="s">
        <v>137</v>
      </c>
      <c r="B146" s="9" t="s">
        <v>53</v>
      </c>
      <c r="C146" s="15">
        <v>84.782463000000007</v>
      </c>
      <c r="D146" s="15">
        <v>84.240120000000005</v>
      </c>
      <c r="E146" s="15">
        <v>83.335098000000002</v>
      </c>
      <c r="F146" s="15">
        <v>82.197731000000005</v>
      </c>
      <c r="G146" s="15">
        <v>81.314148000000003</v>
      </c>
      <c r="H146" s="15">
        <v>80.684334000000007</v>
      </c>
      <c r="I146" s="15">
        <v>80.152862999999996</v>
      </c>
      <c r="J146" s="15">
        <v>79.579223999999996</v>
      </c>
      <c r="K146" s="15">
        <v>79.047791000000004</v>
      </c>
      <c r="L146" s="15">
        <v>78.640716999999995</v>
      </c>
      <c r="M146" s="15">
        <v>78.257949999999994</v>
      </c>
      <c r="N146" s="15">
        <v>77.939841999999999</v>
      </c>
      <c r="O146" s="15">
        <v>77.645599000000004</v>
      </c>
      <c r="P146" s="15">
        <v>77.382980000000003</v>
      </c>
      <c r="Q146" s="15">
        <v>77.153389000000004</v>
      </c>
      <c r="R146" s="15">
        <v>76.955605000000006</v>
      </c>
      <c r="S146" s="15">
        <v>76.786354000000003</v>
      </c>
      <c r="T146" s="15">
        <v>76.641555999999994</v>
      </c>
      <c r="U146" s="15">
        <v>76.516921999999994</v>
      </c>
      <c r="V146" s="15">
        <v>76.408691000000005</v>
      </c>
      <c r="W146" s="15">
        <v>76.314041000000003</v>
      </c>
      <c r="X146" s="15">
        <v>76.230773999999997</v>
      </c>
      <c r="Y146" s="15">
        <v>76.157439999999994</v>
      </c>
      <c r="Z146" s="15">
        <v>76.093024999999997</v>
      </c>
      <c r="AA146" s="15">
        <v>76.036834999999996</v>
      </c>
      <c r="AB146" s="15">
        <v>75.987930000000006</v>
      </c>
      <c r="AC146" s="15">
        <v>75.983367999999999</v>
      </c>
      <c r="AD146" s="15">
        <v>75.979033999999999</v>
      </c>
      <c r="AE146" s="15">
        <v>75.974875999999995</v>
      </c>
      <c r="AF146" s="15">
        <v>75.970909000000006</v>
      </c>
      <c r="AG146" s="15">
        <v>75.967087000000006</v>
      </c>
      <c r="AH146" s="15">
        <v>75.963386999999997</v>
      </c>
      <c r="AI146" s="15">
        <v>75.959885</v>
      </c>
      <c r="AJ146" s="15">
        <v>75.956474</v>
      </c>
      <c r="AK146" s="15">
        <v>75.953163000000004</v>
      </c>
      <c r="AL146" s="15">
        <v>75.949944000000002</v>
      </c>
      <c r="AM146" s="8">
        <v>-3.042E-3</v>
      </c>
    </row>
    <row r="147" spans="1:39" ht="15" customHeight="1" x14ac:dyDescent="0.25">
      <c r="A147" s="7" t="s">
        <v>136</v>
      </c>
      <c r="B147" s="9" t="s">
        <v>51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8" t="s">
        <v>13</v>
      </c>
    </row>
    <row r="148" spans="1:39" ht="15" customHeight="1" x14ac:dyDescent="0.25">
      <c r="A148" s="7" t="s">
        <v>135</v>
      </c>
      <c r="B148" s="9" t="s">
        <v>49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8" t="s">
        <v>13</v>
      </c>
    </row>
    <row r="149" spans="1:39" ht="15" customHeight="1" x14ac:dyDescent="0.25">
      <c r="A149" s="7" t="s">
        <v>134</v>
      </c>
      <c r="B149" s="9" t="s">
        <v>47</v>
      </c>
      <c r="C149" s="15">
        <v>0</v>
      </c>
      <c r="D149" s="15">
        <v>0</v>
      </c>
      <c r="E149" s="15">
        <v>0</v>
      </c>
      <c r="F149" s="15">
        <v>33.164402000000003</v>
      </c>
      <c r="G149" s="15">
        <v>32.363365000000002</v>
      </c>
      <c r="H149" s="15">
        <v>31.731573000000001</v>
      </c>
      <c r="I149" s="15">
        <v>31.106791999999999</v>
      </c>
      <c r="J149" s="15">
        <v>30.567066000000001</v>
      </c>
      <c r="K149" s="15">
        <v>30.133102000000001</v>
      </c>
      <c r="L149" s="15">
        <v>29.793935999999999</v>
      </c>
      <c r="M149" s="15">
        <v>29.499790000000001</v>
      </c>
      <c r="N149" s="15">
        <v>29.323153999999999</v>
      </c>
      <c r="O149" s="15">
        <v>29.162724000000001</v>
      </c>
      <c r="P149" s="15">
        <v>29.013961999999999</v>
      </c>
      <c r="Q149" s="15">
        <v>28.876321999999998</v>
      </c>
      <c r="R149" s="15">
        <v>28.749088</v>
      </c>
      <c r="S149" s="15">
        <v>28.631962000000001</v>
      </c>
      <c r="T149" s="15">
        <v>28.524570000000001</v>
      </c>
      <c r="U149" s="15">
        <v>28.426399</v>
      </c>
      <c r="V149" s="15">
        <v>28.337029999999999</v>
      </c>
      <c r="W149" s="15">
        <v>28.256283</v>
      </c>
      <c r="X149" s="15">
        <v>28.183983000000001</v>
      </c>
      <c r="Y149" s="15">
        <v>28.119924999999999</v>
      </c>
      <c r="Z149" s="15">
        <v>28.063998999999999</v>
      </c>
      <c r="AA149" s="15">
        <v>28.016085</v>
      </c>
      <c r="AB149" s="15">
        <v>27.976053</v>
      </c>
      <c r="AC149" s="15">
        <v>27.971214</v>
      </c>
      <c r="AD149" s="15">
        <v>27.966578999999999</v>
      </c>
      <c r="AE149" s="15">
        <v>27.962140999999999</v>
      </c>
      <c r="AF149" s="15">
        <v>27.957882000000001</v>
      </c>
      <c r="AG149" s="15">
        <v>27.953785</v>
      </c>
      <c r="AH149" s="15">
        <v>27.949850000000001</v>
      </c>
      <c r="AI149" s="15">
        <v>27.946075</v>
      </c>
      <c r="AJ149" s="15">
        <v>27.942430000000002</v>
      </c>
      <c r="AK149" s="15">
        <v>27.938896</v>
      </c>
      <c r="AL149" s="15">
        <v>27.935448000000001</v>
      </c>
      <c r="AM149" s="8" t="s">
        <v>13</v>
      </c>
    </row>
    <row r="150" spans="1:39" ht="15" customHeight="1" x14ac:dyDescent="0.25">
      <c r="A150" s="7" t="s">
        <v>133</v>
      </c>
      <c r="B150" s="9" t="s">
        <v>45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8" t="s">
        <v>13</v>
      </c>
    </row>
    <row r="151" spans="1:39" ht="15" customHeight="1" x14ac:dyDescent="0.25">
      <c r="A151" s="7" t="s">
        <v>132</v>
      </c>
      <c r="B151" s="9" t="s">
        <v>43</v>
      </c>
      <c r="C151" s="15">
        <v>41.653191</v>
      </c>
      <c r="D151" s="15">
        <v>41.029774000000003</v>
      </c>
      <c r="E151" s="15">
        <v>40.093936999999997</v>
      </c>
      <c r="F151" s="15">
        <v>38.944122</v>
      </c>
      <c r="G151" s="15">
        <v>38.07058</v>
      </c>
      <c r="H151" s="15">
        <v>37.379421000000001</v>
      </c>
      <c r="I151" s="15">
        <v>36.756641000000002</v>
      </c>
      <c r="J151" s="15">
        <v>36.338149999999999</v>
      </c>
      <c r="K151" s="15">
        <v>35.952159999999999</v>
      </c>
      <c r="L151" s="15">
        <v>35.530872000000002</v>
      </c>
      <c r="M151" s="15">
        <v>35.221195000000002</v>
      </c>
      <c r="N151" s="15">
        <v>35.033507999999998</v>
      </c>
      <c r="O151" s="15">
        <v>34.859070000000003</v>
      </c>
      <c r="P151" s="15">
        <v>34.700695000000003</v>
      </c>
      <c r="Q151" s="15">
        <v>34.552554999999998</v>
      </c>
      <c r="R151" s="15">
        <v>34.415325000000003</v>
      </c>
      <c r="S151" s="15">
        <v>34.288769000000002</v>
      </c>
      <c r="T151" s="15">
        <v>34.172061999999997</v>
      </c>
      <c r="U151" s="15">
        <v>34.065486999999997</v>
      </c>
      <c r="V151" s="15">
        <v>33.968570999999997</v>
      </c>
      <c r="W151" s="15">
        <v>33.880806</v>
      </c>
      <c r="X151" s="15">
        <v>33.802433000000001</v>
      </c>
      <c r="Y151" s="15">
        <v>33.732734999999998</v>
      </c>
      <c r="Z151" s="15">
        <v>33.672184000000001</v>
      </c>
      <c r="AA151" s="15">
        <v>33.620818999999997</v>
      </c>
      <c r="AB151" s="15">
        <v>33.578125</v>
      </c>
      <c r="AC151" s="15">
        <v>33.572612999999997</v>
      </c>
      <c r="AD151" s="15">
        <v>33.567410000000002</v>
      </c>
      <c r="AE151" s="15">
        <v>33.562449999999998</v>
      </c>
      <c r="AF151" s="15">
        <v>33.557898999999999</v>
      </c>
      <c r="AG151" s="15">
        <v>33.553401999999998</v>
      </c>
      <c r="AH151" s="15">
        <v>33.549087999999998</v>
      </c>
      <c r="AI151" s="15">
        <v>33.545071</v>
      </c>
      <c r="AJ151" s="15">
        <v>33.541148999999997</v>
      </c>
      <c r="AK151" s="15">
        <v>33.537303999999999</v>
      </c>
      <c r="AL151" s="15">
        <v>33.533531000000004</v>
      </c>
      <c r="AM151" s="8">
        <v>-5.9160000000000003E-3</v>
      </c>
    </row>
    <row r="152" spans="1:39" ht="15" customHeight="1" x14ac:dyDescent="0.25">
      <c r="A152" s="7" t="s">
        <v>131</v>
      </c>
      <c r="B152" s="9" t="s">
        <v>41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8" t="s">
        <v>13</v>
      </c>
    </row>
    <row r="154" spans="1:39" ht="15" customHeight="1" x14ac:dyDescent="0.2">
      <c r="B154" s="6" t="s">
        <v>130</v>
      </c>
    </row>
    <row r="155" spans="1:39" ht="15" customHeight="1" x14ac:dyDescent="0.25">
      <c r="A155" s="7" t="s">
        <v>129</v>
      </c>
      <c r="B155" s="9" t="s">
        <v>63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8" t="s">
        <v>13</v>
      </c>
    </row>
    <row r="156" spans="1:39" ht="15" customHeight="1" x14ac:dyDescent="0.25">
      <c r="A156" s="7" t="s">
        <v>128</v>
      </c>
      <c r="B156" s="9" t="s">
        <v>61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44.780842</v>
      </c>
      <c r="I156" s="15">
        <v>44.025261</v>
      </c>
      <c r="J156" s="15">
        <v>43.188110000000002</v>
      </c>
      <c r="K156" s="15">
        <v>42.328823</v>
      </c>
      <c r="L156" s="15">
        <v>41.745128999999999</v>
      </c>
      <c r="M156" s="15">
        <v>41.133743000000003</v>
      </c>
      <c r="N156" s="15">
        <v>40.856960000000001</v>
      </c>
      <c r="O156" s="15">
        <v>40.598343</v>
      </c>
      <c r="P156" s="15">
        <v>40.360160999999998</v>
      </c>
      <c r="Q156" s="15">
        <v>40.141106000000001</v>
      </c>
      <c r="R156" s="15">
        <v>39.940578000000002</v>
      </c>
      <c r="S156" s="15">
        <v>39.757140999999997</v>
      </c>
      <c r="T156" s="15">
        <v>39.590012000000002</v>
      </c>
      <c r="U156" s="15">
        <v>39.438000000000002</v>
      </c>
      <c r="V156" s="15">
        <v>39.300120999999997</v>
      </c>
      <c r="W156" s="15">
        <v>39.175831000000002</v>
      </c>
      <c r="X156" s="15">
        <v>39.064667</v>
      </c>
      <c r="Y156" s="15">
        <v>38.966206</v>
      </c>
      <c r="Z156" s="15">
        <v>38.880229999999997</v>
      </c>
      <c r="AA156" s="15">
        <v>38.806441999999997</v>
      </c>
      <c r="AB156" s="15">
        <v>38.744644000000001</v>
      </c>
      <c r="AC156" s="15">
        <v>38.737228000000002</v>
      </c>
      <c r="AD156" s="15">
        <v>38.730164000000002</v>
      </c>
      <c r="AE156" s="15">
        <v>38.723381000000003</v>
      </c>
      <c r="AF156" s="15">
        <v>38.716923000000001</v>
      </c>
      <c r="AG156" s="15">
        <v>38.71067</v>
      </c>
      <c r="AH156" s="15">
        <v>38.704658999999999</v>
      </c>
      <c r="AI156" s="15">
        <v>38.69894</v>
      </c>
      <c r="AJ156" s="15">
        <v>38.693420000000003</v>
      </c>
      <c r="AK156" s="15">
        <v>38.688048999999999</v>
      </c>
      <c r="AL156" s="15">
        <v>38.6828</v>
      </c>
      <c r="AM156" s="8" t="s">
        <v>13</v>
      </c>
    </row>
    <row r="157" spans="1:39" ht="15" customHeight="1" x14ac:dyDescent="0.25">
      <c r="A157" s="7" t="s">
        <v>127</v>
      </c>
      <c r="B157" s="9" t="s">
        <v>59</v>
      </c>
      <c r="C157" s="15">
        <v>0</v>
      </c>
      <c r="D157" s="15">
        <v>0</v>
      </c>
      <c r="E157" s="15">
        <v>0</v>
      </c>
      <c r="F157" s="15">
        <v>40.062550000000002</v>
      </c>
      <c r="G157" s="15">
        <v>38.942154000000002</v>
      </c>
      <c r="H157" s="15">
        <v>37.985325000000003</v>
      </c>
      <c r="I157" s="15">
        <v>37.398510000000002</v>
      </c>
      <c r="J157" s="15">
        <v>36.755797999999999</v>
      </c>
      <c r="K157" s="15">
        <v>36.139454000000001</v>
      </c>
      <c r="L157" s="15">
        <v>35.682499</v>
      </c>
      <c r="M157" s="15">
        <v>35.172275999999997</v>
      </c>
      <c r="N157" s="15">
        <v>34.890495000000001</v>
      </c>
      <c r="O157" s="15">
        <v>34.626067999999997</v>
      </c>
      <c r="P157" s="15">
        <v>34.383400000000002</v>
      </c>
      <c r="Q157" s="15">
        <v>34.160122000000001</v>
      </c>
      <c r="R157" s="15">
        <v>33.957340000000002</v>
      </c>
      <c r="S157" s="15">
        <v>33.771895999999998</v>
      </c>
      <c r="T157" s="15">
        <v>33.602882000000001</v>
      </c>
      <c r="U157" s="15">
        <v>33.449112</v>
      </c>
      <c r="V157" s="15">
        <v>33.309638999999997</v>
      </c>
      <c r="W157" s="15">
        <v>33.183891000000003</v>
      </c>
      <c r="X157" s="15">
        <v>33.071418999999999</v>
      </c>
      <c r="Y157" s="15">
        <v>32.971789999999999</v>
      </c>
      <c r="Z157" s="15">
        <v>32.884785000000001</v>
      </c>
      <c r="AA157" s="15">
        <v>32.809958999999999</v>
      </c>
      <c r="AB157" s="15">
        <v>32.747368000000002</v>
      </c>
      <c r="AC157" s="15">
        <v>32.739758000000002</v>
      </c>
      <c r="AD157" s="15">
        <v>32.732536000000003</v>
      </c>
      <c r="AE157" s="15">
        <v>32.725619999999999</v>
      </c>
      <c r="AF157" s="15">
        <v>32.719067000000003</v>
      </c>
      <c r="AG157" s="15">
        <v>32.712704000000002</v>
      </c>
      <c r="AH157" s="15">
        <v>32.706581</v>
      </c>
      <c r="AI157" s="15">
        <v>32.700802000000003</v>
      </c>
      <c r="AJ157" s="15">
        <v>32.695189999999997</v>
      </c>
      <c r="AK157" s="15">
        <v>32.689743</v>
      </c>
      <c r="AL157" s="15">
        <v>32.684398999999999</v>
      </c>
      <c r="AM157" s="8" t="s">
        <v>13</v>
      </c>
    </row>
    <row r="158" spans="1:39" ht="15" customHeight="1" x14ac:dyDescent="0.25">
      <c r="A158" s="7" t="s">
        <v>126</v>
      </c>
      <c r="B158" s="9" t="s">
        <v>57</v>
      </c>
      <c r="C158" s="15">
        <v>0</v>
      </c>
      <c r="D158" s="15">
        <v>0</v>
      </c>
      <c r="E158" s="15">
        <v>0</v>
      </c>
      <c r="F158" s="15">
        <v>44.961520999999998</v>
      </c>
      <c r="G158" s="15">
        <v>43.648926000000003</v>
      </c>
      <c r="H158" s="15">
        <v>42.606926000000001</v>
      </c>
      <c r="I158" s="15">
        <v>41.874358999999998</v>
      </c>
      <c r="J158" s="15">
        <v>41.061450999999998</v>
      </c>
      <c r="K158" s="15">
        <v>40.346859000000002</v>
      </c>
      <c r="L158" s="15">
        <v>39.829093999999998</v>
      </c>
      <c r="M158" s="15">
        <v>38.987273999999999</v>
      </c>
      <c r="N158" s="15">
        <v>38.621608999999999</v>
      </c>
      <c r="O158" s="15">
        <v>38.280014000000001</v>
      </c>
      <c r="P158" s="15">
        <v>37.969603999999997</v>
      </c>
      <c r="Q158" s="15">
        <v>37.689003</v>
      </c>
      <c r="R158" s="15">
        <v>37.438980000000001</v>
      </c>
      <c r="S158" s="15">
        <v>37.215206000000002</v>
      </c>
      <c r="T158" s="15">
        <v>37.015213000000003</v>
      </c>
      <c r="U158" s="15">
        <v>36.836182000000001</v>
      </c>
      <c r="V158" s="15">
        <v>36.675766000000003</v>
      </c>
      <c r="W158" s="15">
        <v>36.532325999999998</v>
      </c>
      <c r="X158" s="15">
        <v>36.404609999999998</v>
      </c>
      <c r="Y158" s="15">
        <v>36.291637000000001</v>
      </c>
      <c r="Z158" s="15">
        <v>36.192833</v>
      </c>
      <c r="AA158" s="15">
        <v>36.107551999999998</v>
      </c>
      <c r="AB158" s="15">
        <v>36.035373999999997</v>
      </c>
      <c r="AC158" s="15">
        <v>36.027149000000001</v>
      </c>
      <c r="AD158" s="15">
        <v>36.019351999999998</v>
      </c>
      <c r="AE158" s="15">
        <v>36.011879</v>
      </c>
      <c r="AF158" s="15">
        <v>36.004807</v>
      </c>
      <c r="AG158" s="15">
        <v>35.997920999999998</v>
      </c>
      <c r="AH158" s="15">
        <v>35.991314000000003</v>
      </c>
      <c r="AI158" s="15">
        <v>35.985061999999999</v>
      </c>
      <c r="AJ158" s="15">
        <v>35.979011999999997</v>
      </c>
      <c r="AK158" s="15">
        <v>35.973121999999996</v>
      </c>
      <c r="AL158" s="15">
        <v>35.967350000000003</v>
      </c>
      <c r="AM158" s="8" t="s">
        <v>13</v>
      </c>
    </row>
    <row r="159" spans="1:39" ht="15" customHeight="1" x14ac:dyDescent="0.25">
      <c r="A159" s="7" t="s">
        <v>125</v>
      </c>
      <c r="B159" s="9" t="s">
        <v>55</v>
      </c>
      <c r="C159" s="15">
        <v>70.024422000000001</v>
      </c>
      <c r="D159" s="15">
        <v>68.937079999999995</v>
      </c>
      <c r="E159" s="15">
        <v>67.154572000000002</v>
      </c>
      <c r="F159" s="15">
        <v>65.020111</v>
      </c>
      <c r="G159" s="15">
        <v>63.365112000000003</v>
      </c>
      <c r="H159" s="15">
        <v>62.144660999999999</v>
      </c>
      <c r="I159" s="15">
        <v>61.066733999999997</v>
      </c>
      <c r="J159" s="15">
        <v>60.040508000000003</v>
      </c>
      <c r="K159" s="15">
        <v>59.023254000000001</v>
      </c>
      <c r="L159" s="15">
        <v>58.269398000000002</v>
      </c>
      <c r="M159" s="15">
        <v>57.271889000000002</v>
      </c>
      <c r="N159" s="15">
        <v>56.792439000000002</v>
      </c>
      <c r="O159" s="15">
        <v>56.347267000000002</v>
      </c>
      <c r="P159" s="15">
        <v>55.944114999999996</v>
      </c>
      <c r="Q159" s="15">
        <v>55.583866</v>
      </c>
      <c r="R159" s="15">
        <v>55.264693999999999</v>
      </c>
      <c r="S159" s="15">
        <v>54.982967000000002</v>
      </c>
      <c r="T159" s="15">
        <v>54.734482</v>
      </c>
      <c r="U159" s="15">
        <v>54.514355000000002</v>
      </c>
      <c r="V159" s="15">
        <v>54.318649000000001</v>
      </c>
      <c r="W159" s="15">
        <v>54.144592000000003</v>
      </c>
      <c r="X159" s="15">
        <v>53.990234000000001</v>
      </c>
      <c r="Y159" s="15">
        <v>53.853847999999999</v>
      </c>
      <c r="Z159" s="15">
        <v>53.734543000000002</v>
      </c>
      <c r="AA159" s="15">
        <v>53.631217999999997</v>
      </c>
      <c r="AB159" s="15">
        <v>53.543227999999999</v>
      </c>
      <c r="AC159" s="15">
        <v>53.533642</v>
      </c>
      <c r="AD159" s="15">
        <v>53.524521</v>
      </c>
      <c r="AE159" s="15">
        <v>53.515808</v>
      </c>
      <c r="AF159" s="15">
        <v>53.507607</v>
      </c>
      <c r="AG159" s="15">
        <v>53.499614999999999</v>
      </c>
      <c r="AH159" s="15">
        <v>53.491931999999998</v>
      </c>
      <c r="AI159" s="15">
        <v>53.484668999999997</v>
      </c>
      <c r="AJ159" s="15">
        <v>53.477623000000001</v>
      </c>
      <c r="AK159" s="15">
        <v>53.470771999999997</v>
      </c>
      <c r="AL159" s="15">
        <v>53.464024000000002</v>
      </c>
      <c r="AM159" s="8">
        <v>-7.4479999999999998E-3</v>
      </c>
    </row>
    <row r="160" spans="1:39" ht="15" customHeight="1" x14ac:dyDescent="0.25">
      <c r="A160" s="7" t="s">
        <v>124</v>
      </c>
      <c r="B160" s="9" t="s">
        <v>53</v>
      </c>
      <c r="C160" s="15">
        <v>93.239525</v>
      </c>
      <c r="D160" s="15">
        <v>92.358993999999996</v>
      </c>
      <c r="E160" s="15">
        <v>90.874854999999997</v>
      </c>
      <c r="F160" s="15">
        <v>89.008080000000007</v>
      </c>
      <c r="G160" s="15">
        <v>87.579254000000006</v>
      </c>
      <c r="H160" s="15">
        <v>86.589652999999998</v>
      </c>
      <c r="I160" s="15">
        <v>85.778319999999994</v>
      </c>
      <c r="J160" s="15">
        <v>84.908371000000002</v>
      </c>
      <c r="K160" s="15">
        <v>84.120529000000005</v>
      </c>
      <c r="L160" s="15">
        <v>83.549865999999994</v>
      </c>
      <c r="M160" s="15">
        <v>83.022537</v>
      </c>
      <c r="N160" s="15">
        <v>82.600334000000004</v>
      </c>
      <c r="O160" s="15">
        <v>82.208511000000001</v>
      </c>
      <c r="P160" s="15">
        <v>81.855652000000006</v>
      </c>
      <c r="Q160" s="15">
        <v>81.542145000000005</v>
      </c>
      <c r="R160" s="15">
        <v>81.266266000000002</v>
      </c>
      <c r="S160" s="15">
        <v>81.024520999999993</v>
      </c>
      <c r="T160" s="15">
        <v>80.812820000000002</v>
      </c>
      <c r="U160" s="15">
        <v>80.626723999999996</v>
      </c>
      <c r="V160" s="15">
        <v>80.462395000000001</v>
      </c>
      <c r="W160" s="15">
        <v>80.316947999999996</v>
      </c>
      <c r="X160" s="15">
        <v>80.188147999999998</v>
      </c>
      <c r="Y160" s="15">
        <v>80.074425000000005</v>
      </c>
      <c r="Z160" s="15">
        <v>79.974784999999997</v>
      </c>
      <c r="AA160" s="15">
        <v>79.888451000000003</v>
      </c>
      <c r="AB160" s="15">
        <v>79.814430000000002</v>
      </c>
      <c r="AC160" s="15">
        <v>79.806763000000004</v>
      </c>
      <c r="AD160" s="15">
        <v>79.799453999999997</v>
      </c>
      <c r="AE160" s="15">
        <v>79.792465000000007</v>
      </c>
      <c r="AF160" s="15">
        <v>79.785781999999998</v>
      </c>
      <c r="AG160" s="15">
        <v>79.779326999999995</v>
      </c>
      <c r="AH160" s="15">
        <v>79.773101999999994</v>
      </c>
      <c r="AI160" s="15">
        <v>79.767180999999994</v>
      </c>
      <c r="AJ160" s="15">
        <v>79.761452000000006</v>
      </c>
      <c r="AK160" s="15">
        <v>79.755889999999994</v>
      </c>
      <c r="AL160" s="15">
        <v>79.750443000000004</v>
      </c>
      <c r="AM160" s="8">
        <v>-4.3080000000000002E-3</v>
      </c>
    </row>
    <row r="161" spans="1:39" ht="15" customHeight="1" x14ac:dyDescent="0.25">
      <c r="A161" s="7" t="s">
        <v>123</v>
      </c>
      <c r="B161" s="9" t="s">
        <v>51</v>
      </c>
      <c r="C161" s="15">
        <v>0</v>
      </c>
      <c r="D161" s="15">
        <v>0</v>
      </c>
      <c r="E161" s="15">
        <v>0</v>
      </c>
      <c r="F161" s="15">
        <v>0</v>
      </c>
      <c r="G161" s="15">
        <v>46.607532999999997</v>
      </c>
      <c r="H161" s="15">
        <v>45.257648000000003</v>
      </c>
      <c r="I161" s="15">
        <v>43.989047999999997</v>
      </c>
      <c r="J161" s="15">
        <v>43.394558000000004</v>
      </c>
      <c r="K161" s="15">
        <v>42.808117000000003</v>
      </c>
      <c r="L161" s="15">
        <v>42.184207999999998</v>
      </c>
      <c r="M161" s="15">
        <v>41.682910999999997</v>
      </c>
      <c r="N161" s="15">
        <v>41.342444999999998</v>
      </c>
      <c r="O161" s="15">
        <v>41.025115999999997</v>
      </c>
      <c r="P161" s="15">
        <v>40.729855000000001</v>
      </c>
      <c r="Q161" s="15">
        <v>40.455860000000001</v>
      </c>
      <c r="R161" s="15">
        <v>40.203792999999997</v>
      </c>
      <c r="S161" s="15">
        <v>39.971001000000001</v>
      </c>
      <c r="T161" s="15">
        <v>39.754379</v>
      </c>
      <c r="U161" s="15">
        <v>39.555152999999997</v>
      </c>
      <c r="V161" s="15">
        <v>39.373382999999997</v>
      </c>
      <c r="W161" s="15">
        <v>39.208838999999998</v>
      </c>
      <c r="X161" s="15">
        <v>39.061264000000001</v>
      </c>
      <c r="Y161" s="15">
        <v>38.929295000000003</v>
      </c>
      <c r="Z161" s="15">
        <v>38.814827000000001</v>
      </c>
      <c r="AA161" s="15">
        <v>38.715237000000002</v>
      </c>
      <c r="AB161" s="15">
        <v>38.634300000000003</v>
      </c>
      <c r="AC161" s="15">
        <v>38.621853000000002</v>
      </c>
      <c r="AD161" s="15">
        <v>38.610455000000002</v>
      </c>
      <c r="AE161" s="15">
        <v>38.599628000000003</v>
      </c>
      <c r="AF161" s="15">
        <v>38.590904000000002</v>
      </c>
      <c r="AG161" s="15">
        <v>38.581741000000001</v>
      </c>
      <c r="AH161" s="15">
        <v>38.572819000000003</v>
      </c>
      <c r="AI161" s="15">
        <v>38.565162999999998</v>
      </c>
      <c r="AJ161" s="15">
        <v>38.557586999999998</v>
      </c>
      <c r="AK161" s="15">
        <v>38.549877000000002</v>
      </c>
      <c r="AL161" s="15">
        <v>38.541778999999998</v>
      </c>
      <c r="AM161" s="8" t="s">
        <v>13</v>
      </c>
    </row>
    <row r="162" spans="1:39" ht="15" customHeight="1" x14ac:dyDescent="0.25">
      <c r="A162" s="7" t="s">
        <v>122</v>
      </c>
      <c r="B162" s="9" t="s">
        <v>49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8" t="s">
        <v>13</v>
      </c>
    </row>
    <row r="163" spans="1:39" ht="15" customHeight="1" x14ac:dyDescent="0.25">
      <c r="A163" s="7" t="s">
        <v>121</v>
      </c>
      <c r="B163" s="9" t="s">
        <v>47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38.479309000000001</v>
      </c>
      <c r="I163" s="15">
        <v>37.431507000000003</v>
      </c>
      <c r="J163" s="15">
        <v>36.527763</v>
      </c>
      <c r="K163" s="15">
        <v>35.802902000000003</v>
      </c>
      <c r="L163" s="15">
        <v>35.238235000000003</v>
      </c>
      <c r="M163" s="15">
        <v>34.749583999999999</v>
      </c>
      <c r="N163" s="15">
        <v>34.458717</v>
      </c>
      <c r="O163" s="15">
        <v>34.194569000000001</v>
      </c>
      <c r="P163" s="15">
        <v>33.949241999999998</v>
      </c>
      <c r="Q163" s="15">
        <v>33.721684000000003</v>
      </c>
      <c r="R163" s="15">
        <v>33.510688999999999</v>
      </c>
      <c r="S163" s="15">
        <v>33.315907000000003</v>
      </c>
      <c r="T163" s="15">
        <v>33.136868</v>
      </c>
      <c r="U163" s="15">
        <v>32.972861999999999</v>
      </c>
      <c r="V163" s="15">
        <v>32.823338</v>
      </c>
      <c r="W163" s="15">
        <v>32.688110000000002</v>
      </c>
      <c r="X163" s="15">
        <v>32.566963000000001</v>
      </c>
      <c r="Y163" s="15">
        <v>32.459601999999997</v>
      </c>
      <c r="Z163" s="15">
        <v>32.365893999999997</v>
      </c>
      <c r="AA163" s="15">
        <v>32.285637000000001</v>
      </c>
      <c r="AB163" s="15">
        <v>32.218693000000002</v>
      </c>
      <c r="AC163" s="15">
        <v>32.210537000000002</v>
      </c>
      <c r="AD163" s="15">
        <v>32.202724000000003</v>
      </c>
      <c r="AE163" s="15">
        <v>32.195250999999999</v>
      </c>
      <c r="AF163" s="15">
        <v>32.188071999999998</v>
      </c>
      <c r="AG163" s="15">
        <v>32.181164000000003</v>
      </c>
      <c r="AH163" s="15">
        <v>32.174529999999997</v>
      </c>
      <c r="AI163" s="15">
        <v>32.168171000000001</v>
      </c>
      <c r="AJ163" s="15">
        <v>32.162033000000001</v>
      </c>
      <c r="AK163" s="15">
        <v>32.156075000000001</v>
      </c>
      <c r="AL163" s="15">
        <v>32.150264999999997</v>
      </c>
      <c r="AM163" s="8" t="s">
        <v>13</v>
      </c>
    </row>
    <row r="164" spans="1:39" ht="15" customHeight="1" x14ac:dyDescent="0.25">
      <c r="A164" s="7" t="s">
        <v>120</v>
      </c>
      <c r="B164" s="9" t="s">
        <v>45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8" t="s">
        <v>13</v>
      </c>
    </row>
    <row r="165" spans="1:39" ht="15" customHeight="1" x14ac:dyDescent="0.25">
      <c r="A165" s="7" t="s">
        <v>119</v>
      </c>
      <c r="B165" s="9" t="s">
        <v>43</v>
      </c>
      <c r="C165" s="15">
        <v>0</v>
      </c>
      <c r="D165" s="15">
        <v>0</v>
      </c>
      <c r="E165" s="15">
        <v>0</v>
      </c>
      <c r="F165" s="15">
        <v>47.102882000000001</v>
      </c>
      <c r="G165" s="15">
        <v>45.634441000000002</v>
      </c>
      <c r="H165" s="15">
        <v>44.474021999999998</v>
      </c>
      <c r="I165" s="15">
        <v>43.429588000000003</v>
      </c>
      <c r="J165" s="15">
        <v>42.730136999999999</v>
      </c>
      <c r="K165" s="15">
        <v>42.086123999999998</v>
      </c>
      <c r="L165" s="15">
        <v>41.383068000000002</v>
      </c>
      <c r="M165" s="15">
        <v>40.86824</v>
      </c>
      <c r="N165" s="15">
        <v>40.558757999999997</v>
      </c>
      <c r="O165" s="15">
        <v>40.271011000000001</v>
      </c>
      <c r="P165" s="15">
        <v>40.009467999999998</v>
      </c>
      <c r="Q165" s="15">
        <v>39.764220999999999</v>
      </c>
      <c r="R165" s="15">
        <v>39.536396000000003</v>
      </c>
      <c r="S165" s="15">
        <v>39.325713999999998</v>
      </c>
      <c r="T165" s="15">
        <v>39.130977999999999</v>
      </c>
      <c r="U165" s="15">
        <v>38.952815999999999</v>
      </c>
      <c r="V165" s="15">
        <v>38.790573000000002</v>
      </c>
      <c r="W165" s="15">
        <v>38.643520000000002</v>
      </c>
      <c r="X165" s="15">
        <v>38.512135000000001</v>
      </c>
      <c r="Y165" s="15">
        <v>38.395263999999997</v>
      </c>
      <c r="Z165" s="15">
        <v>38.293762000000001</v>
      </c>
      <c r="AA165" s="15">
        <v>38.207709999999999</v>
      </c>
      <c r="AB165" s="15">
        <v>38.136265000000002</v>
      </c>
      <c r="AC165" s="15">
        <v>38.126975999999999</v>
      </c>
      <c r="AD165" s="15">
        <v>38.118217000000001</v>
      </c>
      <c r="AE165" s="15">
        <v>38.109859</v>
      </c>
      <c r="AF165" s="15">
        <v>38.102179999999997</v>
      </c>
      <c r="AG165" s="15">
        <v>38.094597</v>
      </c>
      <c r="AH165" s="15">
        <v>38.087336999999998</v>
      </c>
      <c r="AI165" s="15">
        <v>38.080570000000002</v>
      </c>
      <c r="AJ165" s="15">
        <v>38.073956000000003</v>
      </c>
      <c r="AK165" s="15">
        <v>38.067481999999998</v>
      </c>
      <c r="AL165" s="15">
        <v>38.061123000000002</v>
      </c>
      <c r="AM165" s="8" t="s">
        <v>13</v>
      </c>
    </row>
    <row r="166" spans="1:39" ht="15" customHeight="1" x14ac:dyDescent="0.25">
      <c r="A166" s="7" t="s">
        <v>118</v>
      </c>
      <c r="B166" s="9" t="s">
        <v>41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63.161769999999997</v>
      </c>
      <c r="I166" s="15">
        <v>62.048423999999997</v>
      </c>
      <c r="J166" s="15">
        <v>61.224995</v>
      </c>
      <c r="K166" s="15">
        <v>60.457625999999998</v>
      </c>
      <c r="L166" s="15">
        <v>59.630465999999998</v>
      </c>
      <c r="M166" s="15">
        <v>59.004955000000002</v>
      </c>
      <c r="N166" s="15">
        <v>58.606724</v>
      </c>
      <c r="O166" s="15">
        <v>58.232033000000001</v>
      </c>
      <c r="P166" s="15">
        <v>57.902996000000002</v>
      </c>
      <c r="Q166" s="15">
        <v>57.591019000000003</v>
      </c>
      <c r="R166" s="15">
        <v>57.297435999999998</v>
      </c>
      <c r="S166" s="15">
        <v>57.02187</v>
      </c>
      <c r="T166" s="15">
        <v>56.765563999999998</v>
      </c>
      <c r="U166" s="15">
        <v>56.530845999999997</v>
      </c>
      <c r="V166" s="15">
        <v>56.316921000000001</v>
      </c>
      <c r="W166" s="15">
        <v>56.121989999999997</v>
      </c>
      <c r="X166" s="15">
        <v>55.94849</v>
      </c>
      <c r="Y166" s="15">
        <v>55.794708</v>
      </c>
      <c r="Z166" s="15">
        <v>55.662379999999999</v>
      </c>
      <c r="AA166" s="15">
        <v>55.546764000000003</v>
      </c>
      <c r="AB166" s="15">
        <v>55.453785000000003</v>
      </c>
      <c r="AC166" s="15">
        <v>55.436549999999997</v>
      </c>
      <c r="AD166" s="15">
        <v>55.420833999999999</v>
      </c>
      <c r="AE166" s="15">
        <v>55.405991</v>
      </c>
      <c r="AF166" s="15">
        <v>55.395873999999999</v>
      </c>
      <c r="AG166" s="15">
        <v>55.384101999999999</v>
      </c>
      <c r="AH166" s="15">
        <v>55.372622999999997</v>
      </c>
      <c r="AI166" s="15">
        <v>55.363830999999998</v>
      </c>
      <c r="AJ166" s="15">
        <v>55.354908000000002</v>
      </c>
      <c r="AK166" s="15">
        <v>55.345238000000002</v>
      </c>
      <c r="AL166" s="15">
        <v>55.334763000000002</v>
      </c>
      <c r="AM166" s="8" t="s">
        <v>13</v>
      </c>
    </row>
    <row r="168" spans="1:39" ht="15" customHeight="1" x14ac:dyDescent="0.2">
      <c r="B168" s="6" t="s">
        <v>117</v>
      </c>
    </row>
    <row r="169" spans="1:39" ht="15" customHeight="1" x14ac:dyDescent="0.25">
      <c r="A169" s="7" t="s">
        <v>116</v>
      </c>
      <c r="B169" s="9" t="s">
        <v>63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8" t="s">
        <v>13</v>
      </c>
    </row>
    <row r="170" spans="1:39" ht="15" customHeight="1" x14ac:dyDescent="0.25">
      <c r="A170" s="7" t="s">
        <v>115</v>
      </c>
      <c r="B170" s="9" t="s">
        <v>61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37.794421999999997</v>
      </c>
      <c r="O170" s="15">
        <v>37.711131999999999</v>
      </c>
      <c r="P170" s="15">
        <v>37.644500999999998</v>
      </c>
      <c r="Q170" s="15">
        <v>37.58699</v>
      </c>
      <c r="R170" s="15">
        <v>37.537128000000003</v>
      </c>
      <c r="S170" s="15">
        <v>37.498286999999998</v>
      </c>
      <c r="T170" s="15">
        <v>37.470717999999998</v>
      </c>
      <c r="U170" s="15">
        <v>37.457763999999997</v>
      </c>
      <c r="V170" s="15">
        <v>37.448528000000003</v>
      </c>
      <c r="W170" s="15">
        <v>37.445304999999998</v>
      </c>
      <c r="X170" s="15">
        <v>37.441375999999998</v>
      </c>
      <c r="Y170" s="15">
        <v>37.444446999999997</v>
      </c>
      <c r="Z170" s="15">
        <v>37.449660999999999</v>
      </c>
      <c r="AA170" s="15">
        <v>37.452682000000003</v>
      </c>
      <c r="AB170" s="15">
        <v>37.457047000000003</v>
      </c>
      <c r="AC170" s="15">
        <v>37.472468999999997</v>
      </c>
      <c r="AD170" s="15">
        <v>37.489235000000001</v>
      </c>
      <c r="AE170" s="15">
        <v>37.505732999999999</v>
      </c>
      <c r="AF170" s="15">
        <v>37.521701999999998</v>
      </c>
      <c r="AG170" s="15">
        <v>37.537739000000002</v>
      </c>
      <c r="AH170" s="15">
        <v>37.553165</v>
      </c>
      <c r="AI170" s="15">
        <v>37.566524999999999</v>
      </c>
      <c r="AJ170" s="15">
        <v>37.580734</v>
      </c>
      <c r="AK170" s="15">
        <v>37.593680999999997</v>
      </c>
      <c r="AL170" s="15">
        <v>37.604365999999999</v>
      </c>
      <c r="AM170" s="8" t="s">
        <v>13</v>
      </c>
    </row>
    <row r="171" spans="1:39" ht="15" customHeight="1" x14ac:dyDescent="0.25">
      <c r="A171" s="7" t="s">
        <v>114</v>
      </c>
      <c r="B171" s="9" t="s">
        <v>59</v>
      </c>
      <c r="C171" s="15">
        <v>0</v>
      </c>
      <c r="D171" s="15">
        <v>0</v>
      </c>
      <c r="E171" s="15">
        <v>0</v>
      </c>
      <c r="F171" s="15">
        <v>31.542601000000001</v>
      </c>
      <c r="G171" s="15">
        <v>31.469301000000002</v>
      </c>
      <c r="H171" s="15">
        <v>31.440104000000002</v>
      </c>
      <c r="I171" s="15">
        <v>31.390232000000001</v>
      </c>
      <c r="J171" s="15">
        <v>31.364307</v>
      </c>
      <c r="K171" s="15">
        <v>31.322745999999999</v>
      </c>
      <c r="L171" s="15">
        <v>31.239422000000001</v>
      </c>
      <c r="M171" s="15">
        <v>31.198958999999999</v>
      </c>
      <c r="N171" s="15">
        <v>31.108073999999998</v>
      </c>
      <c r="O171" s="15">
        <v>31.029896000000001</v>
      </c>
      <c r="P171" s="15">
        <v>30.967777000000002</v>
      </c>
      <c r="Q171" s="15">
        <v>30.913585999999999</v>
      </c>
      <c r="R171" s="15">
        <v>30.867267999999999</v>
      </c>
      <c r="S171" s="15">
        <v>30.830832000000001</v>
      </c>
      <c r="T171" s="15">
        <v>30.805997999999999</v>
      </c>
      <c r="U171" s="15">
        <v>30.797436000000001</v>
      </c>
      <c r="V171" s="15">
        <v>30.792093000000001</v>
      </c>
      <c r="W171" s="15">
        <v>30.793040999999999</v>
      </c>
      <c r="X171" s="15">
        <v>30.792283999999999</v>
      </c>
      <c r="Y171" s="15">
        <v>30.799285999999999</v>
      </c>
      <c r="Z171" s="15">
        <v>30.808206999999999</v>
      </c>
      <c r="AA171" s="15">
        <v>30.814675999999999</v>
      </c>
      <c r="AB171" s="15">
        <v>30.821909000000002</v>
      </c>
      <c r="AC171" s="15">
        <v>30.840612</v>
      </c>
      <c r="AD171" s="15">
        <v>30.860984999999999</v>
      </c>
      <c r="AE171" s="15">
        <v>30.881031</v>
      </c>
      <c r="AF171" s="15">
        <v>30.899874000000001</v>
      </c>
      <c r="AG171" s="15">
        <v>30.918968</v>
      </c>
      <c r="AH171" s="15">
        <v>30.937273000000001</v>
      </c>
      <c r="AI171" s="15">
        <v>30.952953000000001</v>
      </c>
      <c r="AJ171" s="15">
        <v>30.969711</v>
      </c>
      <c r="AK171" s="15">
        <v>30.985023000000002</v>
      </c>
      <c r="AL171" s="15">
        <v>30.997745999999999</v>
      </c>
      <c r="AM171" s="8" t="s">
        <v>13</v>
      </c>
    </row>
    <row r="172" spans="1:39" ht="15" customHeight="1" x14ac:dyDescent="0.25">
      <c r="A172" s="7" t="s">
        <v>113</v>
      </c>
      <c r="B172" s="9" t="s">
        <v>57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33.623688000000001</v>
      </c>
      <c r="J172" s="15">
        <v>33.419113000000003</v>
      </c>
      <c r="K172" s="15">
        <v>32.937294000000001</v>
      </c>
      <c r="L172" s="15">
        <v>32.654591000000003</v>
      </c>
      <c r="M172" s="15">
        <v>32.465747999999998</v>
      </c>
      <c r="N172" s="15">
        <v>32.310478000000003</v>
      </c>
      <c r="O172" s="15">
        <v>32.178615999999998</v>
      </c>
      <c r="P172" s="15">
        <v>32.078491</v>
      </c>
      <c r="Q172" s="15">
        <v>32.001826999999999</v>
      </c>
      <c r="R172" s="15">
        <v>31.932444</v>
      </c>
      <c r="S172" s="15">
        <v>31.864460000000001</v>
      </c>
      <c r="T172" s="15">
        <v>31.810555999999998</v>
      </c>
      <c r="U172" s="15">
        <v>31.776062</v>
      </c>
      <c r="V172" s="15">
        <v>31.743969</v>
      </c>
      <c r="W172" s="15">
        <v>31.724913000000001</v>
      </c>
      <c r="X172" s="15">
        <v>31.701342</v>
      </c>
      <c r="Y172" s="15">
        <v>31.683492999999999</v>
      </c>
      <c r="Z172" s="15">
        <v>31.670922999999998</v>
      </c>
      <c r="AA172" s="15">
        <v>31.669813000000001</v>
      </c>
      <c r="AB172" s="15">
        <v>31.662396999999999</v>
      </c>
      <c r="AC172" s="15">
        <v>31.663955999999999</v>
      </c>
      <c r="AD172" s="15">
        <v>31.676064</v>
      </c>
      <c r="AE172" s="15">
        <v>31.689191999999998</v>
      </c>
      <c r="AF172" s="15">
        <v>31.695219000000002</v>
      </c>
      <c r="AG172" s="15">
        <v>31.704650999999998</v>
      </c>
      <c r="AH172" s="15">
        <v>31.720607999999999</v>
      </c>
      <c r="AI172" s="15">
        <v>31.743684999999999</v>
      </c>
      <c r="AJ172" s="15">
        <v>31.757321999999998</v>
      </c>
      <c r="AK172" s="15">
        <v>31.769349999999999</v>
      </c>
      <c r="AL172" s="15">
        <v>31.776441999999999</v>
      </c>
      <c r="AM172" s="8" t="s">
        <v>13</v>
      </c>
    </row>
    <row r="173" spans="1:39" ht="15" customHeight="1" x14ac:dyDescent="0.25">
      <c r="A173" s="7" t="s">
        <v>112</v>
      </c>
      <c r="B173" s="9" t="s">
        <v>55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49.672649</v>
      </c>
      <c r="N173" s="15">
        <v>49.539898000000001</v>
      </c>
      <c r="O173" s="15">
        <v>49.42239</v>
      </c>
      <c r="P173" s="15">
        <v>49.325248999999999</v>
      </c>
      <c r="Q173" s="15">
        <v>49.242474000000001</v>
      </c>
      <c r="R173" s="15">
        <v>49.173144999999998</v>
      </c>
      <c r="S173" s="15">
        <v>49.118122</v>
      </c>
      <c r="T173" s="15">
        <v>49.077891999999999</v>
      </c>
      <c r="U173" s="15">
        <v>49.054465999999998</v>
      </c>
      <c r="V173" s="15">
        <v>49.036793000000003</v>
      </c>
      <c r="W173" s="15">
        <v>49.026271999999999</v>
      </c>
      <c r="X173" s="15">
        <v>49.016101999999997</v>
      </c>
      <c r="Y173" s="15">
        <v>49.013260000000002</v>
      </c>
      <c r="Z173" s="15">
        <v>49.013035000000002</v>
      </c>
      <c r="AA173" s="15">
        <v>49.011333</v>
      </c>
      <c r="AB173" s="15">
        <v>49.011096999999999</v>
      </c>
      <c r="AC173" s="15">
        <v>49.025429000000003</v>
      </c>
      <c r="AD173" s="15">
        <v>49.041255999999997</v>
      </c>
      <c r="AE173" s="15">
        <v>49.056767000000001</v>
      </c>
      <c r="AF173" s="15">
        <v>49.071460999999999</v>
      </c>
      <c r="AG173" s="15">
        <v>49.086353000000003</v>
      </c>
      <c r="AH173" s="15">
        <v>49.100613000000003</v>
      </c>
      <c r="AI173" s="15">
        <v>49.112782000000003</v>
      </c>
      <c r="AJ173" s="15">
        <v>49.125759000000002</v>
      </c>
      <c r="AK173" s="15">
        <v>49.137580999999997</v>
      </c>
      <c r="AL173" s="15">
        <v>49.147396000000001</v>
      </c>
      <c r="AM173" s="8" t="s">
        <v>13</v>
      </c>
    </row>
    <row r="174" spans="1:39" ht="15" customHeight="1" x14ac:dyDescent="0.25">
      <c r="A174" s="7" t="s">
        <v>111</v>
      </c>
      <c r="B174" s="9" t="s">
        <v>53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77.419242999999994</v>
      </c>
      <c r="AD174" s="15">
        <v>77.433090000000007</v>
      </c>
      <c r="AE174" s="15">
        <v>77.446708999999998</v>
      </c>
      <c r="AF174" s="15">
        <v>77.459839000000002</v>
      </c>
      <c r="AG174" s="15">
        <v>77.473061000000001</v>
      </c>
      <c r="AH174" s="15">
        <v>77.485855000000001</v>
      </c>
      <c r="AI174" s="15">
        <v>77.496796000000003</v>
      </c>
      <c r="AJ174" s="15">
        <v>77.508483999999996</v>
      </c>
      <c r="AK174" s="15">
        <v>77.519157000000007</v>
      </c>
      <c r="AL174" s="15">
        <v>77.527839999999998</v>
      </c>
      <c r="AM174" s="8" t="s">
        <v>13</v>
      </c>
    </row>
    <row r="175" spans="1:39" ht="15" customHeight="1" x14ac:dyDescent="0.25">
      <c r="A175" s="7" t="s">
        <v>110</v>
      </c>
      <c r="B175" s="9" t="s">
        <v>51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8" t="s">
        <v>13</v>
      </c>
    </row>
    <row r="176" spans="1:39" ht="15" customHeight="1" x14ac:dyDescent="0.25">
      <c r="A176" s="7" t="s">
        <v>109</v>
      </c>
      <c r="B176" s="9" t="s">
        <v>49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49.988894999999999</v>
      </c>
      <c r="O176" s="15">
        <v>49.850109000000003</v>
      </c>
      <c r="P176" s="15">
        <v>49.730052999999998</v>
      </c>
      <c r="Q176" s="15">
        <v>49.627434000000001</v>
      </c>
      <c r="R176" s="15">
        <v>49.541896999999999</v>
      </c>
      <c r="S176" s="15">
        <v>49.472546000000001</v>
      </c>
      <c r="T176" s="15">
        <v>49.416561000000002</v>
      </c>
      <c r="U176" s="15">
        <v>49.372428999999997</v>
      </c>
      <c r="V176" s="15">
        <v>49.335808</v>
      </c>
      <c r="W176" s="15">
        <v>49.305732999999996</v>
      </c>
      <c r="X176" s="15">
        <v>49.279907000000001</v>
      </c>
      <c r="Y176" s="15">
        <v>49.259067999999999</v>
      </c>
      <c r="Z176" s="15">
        <v>49.242344000000003</v>
      </c>
      <c r="AA176" s="15">
        <v>49.226706999999998</v>
      </c>
      <c r="AB176" s="15">
        <v>49.213344999999997</v>
      </c>
      <c r="AC176" s="15">
        <v>49.216197999999999</v>
      </c>
      <c r="AD176" s="15">
        <v>49.219729999999998</v>
      </c>
      <c r="AE176" s="15">
        <v>49.223106000000001</v>
      </c>
      <c r="AF176" s="15">
        <v>49.225932999999998</v>
      </c>
      <c r="AG176" s="15">
        <v>49.228889000000002</v>
      </c>
      <c r="AH176" s="15">
        <v>49.231662999999998</v>
      </c>
      <c r="AI176" s="15">
        <v>49.233749000000003</v>
      </c>
      <c r="AJ176" s="15">
        <v>49.235939000000002</v>
      </c>
      <c r="AK176" s="15">
        <v>49.237952999999997</v>
      </c>
      <c r="AL176" s="15">
        <v>49.239620000000002</v>
      </c>
      <c r="AM176" s="8" t="s">
        <v>13</v>
      </c>
    </row>
    <row r="177" spans="1:39" ht="15" customHeight="1" x14ac:dyDescent="0.25">
      <c r="A177" s="7" t="s">
        <v>108</v>
      </c>
      <c r="B177" s="9" t="s">
        <v>47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32.888343999999996</v>
      </c>
      <c r="K177" s="15">
        <v>32.820735999999997</v>
      </c>
      <c r="L177" s="15">
        <v>32.761234000000002</v>
      </c>
      <c r="M177" s="15">
        <v>32.730255</v>
      </c>
      <c r="N177" s="15">
        <v>32.617359</v>
      </c>
      <c r="O177" s="15">
        <v>32.512379000000003</v>
      </c>
      <c r="P177" s="15">
        <v>32.420582000000003</v>
      </c>
      <c r="Q177" s="15">
        <v>32.341746999999998</v>
      </c>
      <c r="R177" s="15">
        <v>32.277107000000001</v>
      </c>
      <c r="S177" s="15">
        <v>32.225921999999997</v>
      </c>
      <c r="T177" s="15">
        <v>32.186194999999998</v>
      </c>
      <c r="U177" s="15">
        <v>32.156872</v>
      </c>
      <c r="V177" s="15">
        <v>32.133567999999997</v>
      </c>
      <c r="W177" s="15">
        <v>32.115420999999998</v>
      </c>
      <c r="X177" s="15">
        <v>32.099730999999998</v>
      </c>
      <c r="Y177" s="15">
        <v>32.087780000000002</v>
      </c>
      <c r="Z177" s="15">
        <v>32.077911</v>
      </c>
      <c r="AA177" s="15">
        <v>32.068665000000003</v>
      </c>
      <c r="AB177" s="15">
        <v>32.060448000000001</v>
      </c>
      <c r="AC177" s="15">
        <v>32.064509999999999</v>
      </c>
      <c r="AD177" s="15">
        <v>32.069031000000003</v>
      </c>
      <c r="AE177" s="15">
        <v>32.073639</v>
      </c>
      <c r="AF177" s="15">
        <v>32.077945999999997</v>
      </c>
      <c r="AG177" s="15">
        <v>32.082951000000001</v>
      </c>
      <c r="AH177" s="15">
        <v>32.090815999999997</v>
      </c>
      <c r="AI177" s="15">
        <v>32.098216999999998</v>
      </c>
      <c r="AJ177" s="15">
        <v>32.105727999999999</v>
      </c>
      <c r="AK177" s="15">
        <v>32.113117000000003</v>
      </c>
      <c r="AL177" s="15">
        <v>32.120238999999998</v>
      </c>
      <c r="AM177" s="8" t="s">
        <v>13</v>
      </c>
    </row>
    <row r="178" spans="1:39" ht="15" customHeight="1" x14ac:dyDescent="0.25">
      <c r="A178" s="7" t="s">
        <v>107</v>
      </c>
      <c r="B178" s="9" t="s">
        <v>45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42.83276</v>
      </c>
      <c r="N178" s="15">
        <v>42.712542999999997</v>
      </c>
      <c r="O178" s="15">
        <v>42.595928000000001</v>
      </c>
      <c r="P178" s="15">
        <v>42.491076999999997</v>
      </c>
      <c r="Q178" s="15">
        <v>42.399414</v>
      </c>
      <c r="R178" s="15">
        <v>42.323180999999998</v>
      </c>
      <c r="S178" s="15">
        <v>42.26202</v>
      </c>
      <c r="T178" s="15">
        <v>42.213706999999999</v>
      </c>
      <c r="U178" s="15">
        <v>42.176684999999999</v>
      </c>
      <c r="V178" s="15">
        <v>42.146801000000004</v>
      </c>
      <c r="W178" s="15">
        <v>42.122787000000002</v>
      </c>
      <c r="X178" s="15">
        <v>42.102184000000001</v>
      </c>
      <c r="Y178" s="15">
        <v>42.085518</v>
      </c>
      <c r="Z178" s="15">
        <v>42.071331000000001</v>
      </c>
      <c r="AA178" s="15">
        <v>42.058360999999998</v>
      </c>
      <c r="AB178" s="15">
        <v>42.046719000000003</v>
      </c>
      <c r="AC178" s="15">
        <v>42.049683000000002</v>
      </c>
      <c r="AD178" s="15">
        <v>42.052956000000002</v>
      </c>
      <c r="AE178" s="15">
        <v>42.056216999999997</v>
      </c>
      <c r="AF178" s="15">
        <v>42.059413999999997</v>
      </c>
      <c r="AG178" s="15">
        <v>42.062645000000003</v>
      </c>
      <c r="AH178" s="15">
        <v>42.065773</v>
      </c>
      <c r="AI178" s="15">
        <v>42.068393999999998</v>
      </c>
      <c r="AJ178" s="15">
        <v>42.071213</v>
      </c>
      <c r="AK178" s="15">
        <v>42.073794999999997</v>
      </c>
      <c r="AL178" s="15">
        <v>42.075904999999999</v>
      </c>
      <c r="AM178" s="8" t="s">
        <v>13</v>
      </c>
    </row>
    <row r="179" spans="1:39" ht="15" customHeight="1" x14ac:dyDescent="0.25">
      <c r="A179" s="7" t="s">
        <v>106</v>
      </c>
      <c r="B179" s="9" t="s">
        <v>43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38.266562999999998</v>
      </c>
      <c r="I179" s="15">
        <v>38.214146</v>
      </c>
      <c r="J179" s="15">
        <v>38.119312000000001</v>
      </c>
      <c r="K179" s="15">
        <v>38.053272</v>
      </c>
      <c r="L179" s="15">
        <v>38.016219999999997</v>
      </c>
      <c r="M179" s="15">
        <v>37.978928000000003</v>
      </c>
      <c r="N179" s="15">
        <v>37.864390999999998</v>
      </c>
      <c r="O179" s="15">
        <v>37.762282999999996</v>
      </c>
      <c r="P179" s="15">
        <v>37.679049999999997</v>
      </c>
      <c r="Q179" s="15">
        <v>37.606335000000001</v>
      </c>
      <c r="R179" s="15">
        <v>37.546135</v>
      </c>
      <c r="S179" s="15">
        <v>37.499324999999999</v>
      </c>
      <c r="T179" s="15">
        <v>37.464703</v>
      </c>
      <c r="U179" s="15">
        <v>37.443500999999998</v>
      </c>
      <c r="V179" s="15">
        <v>37.427303000000002</v>
      </c>
      <c r="W179" s="15">
        <v>37.417019000000003</v>
      </c>
      <c r="X179" s="15">
        <v>37.407459000000003</v>
      </c>
      <c r="Y179" s="15">
        <v>37.403686999999998</v>
      </c>
      <c r="Z179" s="15">
        <v>37.402068999999997</v>
      </c>
      <c r="AA179" s="15">
        <v>37.399822</v>
      </c>
      <c r="AB179" s="15">
        <v>37.398570999999997</v>
      </c>
      <c r="AC179" s="15">
        <v>37.409950000000002</v>
      </c>
      <c r="AD179" s="15">
        <v>37.422283</v>
      </c>
      <c r="AE179" s="15">
        <v>37.434429000000002</v>
      </c>
      <c r="AF179" s="15">
        <v>37.446018000000002</v>
      </c>
      <c r="AG179" s="15">
        <v>37.457732999999998</v>
      </c>
      <c r="AH179" s="15">
        <v>37.469031999999999</v>
      </c>
      <c r="AI179" s="15">
        <v>37.478802000000002</v>
      </c>
      <c r="AJ179" s="15">
        <v>37.489238999999998</v>
      </c>
      <c r="AK179" s="15">
        <v>37.498814000000003</v>
      </c>
      <c r="AL179" s="15">
        <v>37.506767000000004</v>
      </c>
      <c r="AM179" s="8" t="s">
        <v>13</v>
      </c>
    </row>
    <row r="180" spans="1:39" ht="15" customHeight="1" x14ac:dyDescent="0.25">
      <c r="A180" s="7" t="s">
        <v>105</v>
      </c>
      <c r="B180" s="9" t="s">
        <v>41</v>
      </c>
      <c r="C180" s="15">
        <v>0</v>
      </c>
      <c r="D180" s="15">
        <v>0</v>
      </c>
      <c r="E180" s="15">
        <v>0</v>
      </c>
      <c r="F180" s="15">
        <v>53.352867000000003</v>
      </c>
      <c r="G180" s="15">
        <v>53.24194</v>
      </c>
      <c r="H180" s="15">
        <v>53.146205999999999</v>
      </c>
      <c r="I180" s="15">
        <v>53.099735000000003</v>
      </c>
      <c r="J180" s="15">
        <v>53.031353000000003</v>
      </c>
      <c r="K180" s="15">
        <v>52.965954000000004</v>
      </c>
      <c r="L180" s="15">
        <v>52.912556000000002</v>
      </c>
      <c r="M180" s="15">
        <v>52.841774000000001</v>
      </c>
      <c r="N180" s="15">
        <v>52.708618000000001</v>
      </c>
      <c r="O180" s="15">
        <v>52.583725000000001</v>
      </c>
      <c r="P180" s="15">
        <v>52.476394999999997</v>
      </c>
      <c r="Q180" s="15">
        <v>52.385185</v>
      </c>
      <c r="R180" s="15">
        <v>52.309727000000002</v>
      </c>
      <c r="S180" s="15">
        <v>52.249671999999997</v>
      </c>
      <c r="T180" s="15">
        <v>52.203769999999999</v>
      </c>
      <c r="U180" s="15">
        <v>52.171287999999997</v>
      </c>
      <c r="V180" s="15">
        <v>52.145302000000001</v>
      </c>
      <c r="W180" s="15">
        <v>52.125275000000002</v>
      </c>
      <c r="X180" s="15">
        <v>52.107726999999997</v>
      </c>
      <c r="Y180" s="15">
        <v>52.095207000000002</v>
      </c>
      <c r="Z180" s="15">
        <v>52.085033000000003</v>
      </c>
      <c r="AA180" s="15">
        <v>52.075477999999997</v>
      </c>
      <c r="AB180" s="15">
        <v>52.067065999999997</v>
      </c>
      <c r="AC180" s="15">
        <v>52.073822</v>
      </c>
      <c r="AD180" s="15">
        <v>52.081142</v>
      </c>
      <c r="AE180" s="15">
        <v>52.088298999999999</v>
      </c>
      <c r="AF180" s="15">
        <v>52.095103999999999</v>
      </c>
      <c r="AG180" s="15">
        <v>52.102020000000003</v>
      </c>
      <c r="AH180" s="15">
        <v>52.108589000000002</v>
      </c>
      <c r="AI180" s="15">
        <v>52.11412</v>
      </c>
      <c r="AJ180" s="15">
        <v>52.120026000000003</v>
      </c>
      <c r="AK180" s="15">
        <v>52.125374000000001</v>
      </c>
      <c r="AL180" s="15">
        <v>52.129821999999997</v>
      </c>
      <c r="AM180" s="8" t="s">
        <v>13</v>
      </c>
    </row>
    <row r="182" spans="1:39" ht="15" customHeight="1" x14ac:dyDescent="0.2">
      <c r="B182" s="6" t="s">
        <v>104</v>
      </c>
    </row>
    <row r="183" spans="1:39" ht="15" customHeight="1" x14ac:dyDescent="0.25">
      <c r="A183" s="7" t="s">
        <v>103</v>
      </c>
      <c r="B183" s="9" t="s">
        <v>63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41.592579000000001</v>
      </c>
      <c r="AD183" s="15">
        <v>41.598506999999998</v>
      </c>
      <c r="AE183" s="15">
        <v>41.604377999999997</v>
      </c>
      <c r="AF183" s="15">
        <v>41.610076999999997</v>
      </c>
      <c r="AG183" s="15">
        <v>41.615828999999998</v>
      </c>
      <c r="AH183" s="15">
        <v>41.621613000000004</v>
      </c>
      <c r="AI183" s="15">
        <v>41.626761999999999</v>
      </c>
      <c r="AJ183" s="15">
        <v>41.632342999999999</v>
      </c>
      <c r="AK183" s="15">
        <v>41.637211000000001</v>
      </c>
      <c r="AL183" s="15">
        <v>41.641272999999998</v>
      </c>
      <c r="AM183" s="8" t="s">
        <v>13</v>
      </c>
    </row>
    <row r="184" spans="1:39" ht="15" customHeight="1" x14ac:dyDescent="0.25">
      <c r="A184" s="7" t="s">
        <v>102</v>
      </c>
      <c r="B184" s="9" t="s">
        <v>61</v>
      </c>
      <c r="C184" s="15">
        <v>33.895493000000002</v>
      </c>
      <c r="D184" s="15">
        <v>33.343048000000003</v>
      </c>
      <c r="E184" s="15">
        <v>33.292385000000003</v>
      </c>
      <c r="F184" s="15">
        <v>33.384453000000001</v>
      </c>
      <c r="G184" s="15">
        <v>33.629024999999999</v>
      </c>
      <c r="H184" s="15">
        <v>33.690112999999997</v>
      </c>
      <c r="I184" s="15">
        <v>33.740425000000002</v>
      </c>
      <c r="J184" s="15">
        <v>33.772174999999997</v>
      </c>
      <c r="K184" s="15">
        <v>33.808413999999999</v>
      </c>
      <c r="L184" s="15">
        <v>33.760795999999999</v>
      </c>
      <c r="M184" s="15">
        <v>33.750571999999998</v>
      </c>
      <c r="N184" s="15">
        <v>33.656044000000001</v>
      </c>
      <c r="O184" s="15">
        <v>33.574120000000001</v>
      </c>
      <c r="P184" s="15">
        <v>33.508769999999998</v>
      </c>
      <c r="Q184" s="15">
        <v>33.450980999999999</v>
      </c>
      <c r="R184" s="15">
        <v>33.401420999999999</v>
      </c>
      <c r="S184" s="15">
        <v>33.363373000000003</v>
      </c>
      <c r="T184" s="15">
        <v>33.336838</v>
      </c>
      <c r="U184" s="15">
        <v>33.32526</v>
      </c>
      <c r="V184" s="15">
        <v>33.317188000000002</v>
      </c>
      <c r="W184" s="15">
        <v>33.315327000000003</v>
      </c>
      <c r="X184" s="15">
        <v>33.312629999999999</v>
      </c>
      <c r="Y184" s="15">
        <v>33.317050999999999</v>
      </c>
      <c r="Z184" s="15">
        <v>33.323315000000001</v>
      </c>
      <c r="AA184" s="15">
        <v>33.327618000000001</v>
      </c>
      <c r="AB184" s="15">
        <v>33.332729</v>
      </c>
      <c r="AC184" s="15">
        <v>33.349311999999998</v>
      </c>
      <c r="AD184" s="15">
        <v>33.367195000000002</v>
      </c>
      <c r="AE184" s="15">
        <v>33.384720000000002</v>
      </c>
      <c r="AF184" s="15">
        <v>33.401279000000002</v>
      </c>
      <c r="AG184" s="15">
        <v>33.418140000000001</v>
      </c>
      <c r="AH184" s="15">
        <v>33.434311000000001</v>
      </c>
      <c r="AI184" s="15">
        <v>33.448090000000001</v>
      </c>
      <c r="AJ184" s="15">
        <v>33.462811000000002</v>
      </c>
      <c r="AK184" s="15">
        <v>33.476275999999999</v>
      </c>
      <c r="AL184" s="15">
        <v>33.487476000000001</v>
      </c>
      <c r="AM184" s="8">
        <v>1.27E-4</v>
      </c>
    </row>
    <row r="185" spans="1:39" ht="15" customHeight="1" x14ac:dyDescent="0.25">
      <c r="A185" s="7" t="s">
        <v>101</v>
      </c>
      <c r="B185" s="9" t="s">
        <v>59</v>
      </c>
      <c r="C185" s="15">
        <v>28.129822000000001</v>
      </c>
      <c r="D185" s="15">
        <v>27.678373000000001</v>
      </c>
      <c r="E185" s="15">
        <v>27.614031000000001</v>
      </c>
      <c r="F185" s="15">
        <v>27.613911000000002</v>
      </c>
      <c r="G185" s="15">
        <v>27.636987999999999</v>
      </c>
      <c r="H185" s="15">
        <v>27.735382000000001</v>
      </c>
      <c r="I185" s="15">
        <v>27.735586000000001</v>
      </c>
      <c r="J185" s="15">
        <v>27.779765999999999</v>
      </c>
      <c r="K185" s="15">
        <v>27.812784000000001</v>
      </c>
      <c r="L185" s="15">
        <v>27.734991000000001</v>
      </c>
      <c r="M185" s="15">
        <v>27.745225999999999</v>
      </c>
      <c r="N185" s="15">
        <v>27.653842999999998</v>
      </c>
      <c r="O185" s="15">
        <v>27.574663000000001</v>
      </c>
      <c r="P185" s="15">
        <v>27.5124</v>
      </c>
      <c r="Q185" s="15">
        <v>27.458151000000001</v>
      </c>
      <c r="R185" s="15">
        <v>27.411839000000001</v>
      </c>
      <c r="S185" s="15">
        <v>27.376135000000001</v>
      </c>
      <c r="T185" s="15">
        <v>27.351687999999999</v>
      </c>
      <c r="U185" s="15">
        <v>27.342775</v>
      </c>
      <c r="V185" s="15">
        <v>27.337046000000001</v>
      </c>
      <c r="W185" s="15">
        <v>27.337586999999999</v>
      </c>
      <c r="X185" s="15">
        <v>27.336514999999999</v>
      </c>
      <c r="Y185" s="15">
        <v>27.34309</v>
      </c>
      <c r="Z185" s="15">
        <v>27.352029999999999</v>
      </c>
      <c r="AA185" s="15">
        <v>27.358746</v>
      </c>
      <c r="AB185" s="15">
        <v>27.365822000000001</v>
      </c>
      <c r="AC185" s="15">
        <v>27.384450999999999</v>
      </c>
      <c r="AD185" s="15">
        <v>27.404339</v>
      </c>
      <c r="AE185" s="15">
        <v>27.423908000000001</v>
      </c>
      <c r="AF185" s="15">
        <v>27.442302999999999</v>
      </c>
      <c r="AG185" s="15">
        <v>27.461124000000002</v>
      </c>
      <c r="AH185" s="15">
        <v>27.479182999999999</v>
      </c>
      <c r="AI185" s="15">
        <v>27.494509000000001</v>
      </c>
      <c r="AJ185" s="15">
        <v>27.510921</v>
      </c>
      <c r="AK185" s="15">
        <v>27.525953000000001</v>
      </c>
      <c r="AL185" s="15">
        <v>27.538506000000002</v>
      </c>
      <c r="AM185" s="8">
        <v>-1.4899999999999999E-4</v>
      </c>
    </row>
    <row r="186" spans="1:39" ht="15" customHeight="1" x14ac:dyDescent="0.25">
      <c r="A186" s="7" t="s">
        <v>100</v>
      </c>
      <c r="B186" s="9" t="s">
        <v>57</v>
      </c>
      <c r="C186" s="15">
        <v>30.077541</v>
      </c>
      <c r="D186" s="15">
        <v>29.680696000000001</v>
      </c>
      <c r="E186" s="15">
        <v>29.614618</v>
      </c>
      <c r="F186" s="15">
        <v>29.612269999999999</v>
      </c>
      <c r="G186" s="15">
        <v>29.639081999999998</v>
      </c>
      <c r="H186" s="15">
        <v>29.730481999999999</v>
      </c>
      <c r="I186" s="15">
        <v>29.711113000000001</v>
      </c>
      <c r="J186" s="15">
        <v>29.710820999999999</v>
      </c>
      <c r="K186" s="15">
        <v>29.725470000000001</v>
      </c>
      <c r="L186" s="15">
        <v>29.643388999999999</v>
      </c>
      <c r="M186" s="15">
        <v>29.626982000000002</v>
      </c>
      <c r="N186" s="15">
        <v>29.526824999999999</v>
      </c>
      <c r="O186" s="15">
        <v>29.432113999999999</v>
      </c>
      <c r="P186" s="15">
        <v>29.360367</v>
      </c>
      <c r="Q186" s="15">
        <v>29.293486000000001</v>
      </c>
      <c r="R186" s="15">
        <v>29.237448000000001</v>
      </c>
      <c r="S186" s="15">
        <v>29.193740999999999</v>
      </c>
      <c r="T186" s="15">
        <v>29.163882999999998</v>
      </c>
      <c r="U186" s="15">
        <v>29.150058999999999</v>
      </c>
      <c r="V186" s="15">
        <v>29.140272</v>
      </c>
      <c r="W186" s="15">
        <v>29.13711</v>
      </c>
      <c r="X186" s="15">
        <v>29.133011</v>
      </c>
      <c r="Y186" s="15">
        <v>29.136386999999999</v>
      </c>
      <c r="Z186" s="15">
        <v>29.142261999999999</v>
      </c>
      <c r="AA186" s="15">
        <v>29.146343000000002</v>
      </c>
      <c r="AB186" s="15">
        <v>29.150853999999999</v>
      </c>
      <c r="AC186" s="15">
        <v>29.167984000000001</v>
      </c>
      <c r="AD186" s="15">
        <v>29.186351999999999</v>
      </c>
      <c r="AE186" s="15">
        <v>29.204415999999998</v>
      </c>
      <c r="AF186" s="15">
        <v>29.221346</v>
      </c>
      <c r="AG186" s="15">
        <v>29.238695</v>
      </c>
      <c r="AH186" s="15">
        <v>29.255323000000001</v>
      </c>
      <c r="AI186" s="15">
        <v>29.269413</v>
      </c>
      <c r="AJ186" s="15">
        <v>29.284489000000001</v>
      </c>
      <c r="AK186" s="15">
        <v>29.298306</v>
      </c>
      <c r="AL186" s="15">
        <v>29.309840999999999</v>
      </c>
      <c r="AM186" s="8">
        <v>-3.6999999999999999E-4</v>
      </c>
    </row>
    <row r="187" spans="1:39" ht="15" customHeight="1" x14ac:dyDescent="0.25">
      <c r="A187" s="7" t="s">
        <v>99</v>
      </c>
      <c r="B187" s="9" t="s">
        <v>55</v>
      </c>
      <c r="C187" s="15">
        <v>46.085921999999997</v>
      </c>
      <c r="D187" s="15">
        <v>45.583919999999999</v>
      </c>
      <c r="E187" s="15">
        <v>45.503860000000003</v>
      </c>
      <c r="F187" s="15">
        <v>45.542011000000002</v>
      </c>
      <c r="G187" s="15">
        <v>45.646557000000001</v>
      </c>
      <c r="H187" s="15">
        <v>45.701466000000003</v>
      </c>
      <c r="I187" s="15">
        <v>45.824382999999997</v>
      </c>
      <c r="J187" s="15">
        <v>45.890006999999997</v>
      </c>
      <c r="K187" s="15">
        <v>45.851021000000003</v>
      </c>
      <c r="L187" s="15">
        <v>45.735714000000002</v>
      </c>
      <c r="M187" s="15">
        <v>45.684589000000003</v>
      </c>
      <c r="N187" s="15">
        <v>45.552311000000003</v>
      </c>
      <c r="O187" s="15">
        <v>45.435692000000003</v>
      </c>
      <c r="P187" s="15">
        <v>45.339024000000002</v>
      </c>
      <c r="Q187" s="15">
        <v>45.256507999999997</v>
      </c>
      <c r="R187" s="15">
        <v>45.186104</v>
      </c>
      <c r="S187" s="15">
        <v>45.131335999999997</v>
      </c>
      <c r="T187" s="15">
        <v>45.091320000000003</v>
      </c>
      <c r="U187" s="15">
        <v>45.068069000000001</v>
      </c>
      <c r="V187" s="15">
        <v>45.050494999999998</v>
      </c>
      <c r="W187" s="15">
        <v>45.040469999999999</v>
      </c>
      <c r="X187" s="15">
        <v>45.030906999999999</v>
      </c>
      <c r="Y187" s="15">
        <v>45.02861</v>
      </c>
      <c r="Z187" s="15">
        <v>45.028678999999997</v>
      </c>
      <c r="AA187" s="15">
        <v>45.027541999999997</v>
      </c>
      <c r="AB187" s="15">
        <v>45.027301999999999</v>
      </c>
      <c r="AC187" s="15">
        <v>45.041938999999999</v>
      </c>
      <c r="AD187" s="15">
        <v>45.057743000000002</v>
      </c>
      <c r="AE187" s="15">
        <v>45.073264999999999</v>
      </c>
      <c r="AF187" s="15">
        <v>45.087879000000001</v>
      </c>
      <c r="AG187" s="15">
        <v>45.102783000000002</v>
      </c>
      <c r="AH187" s="15">
        <v>45.117072999999998</v>
      </c>
      <c r="AI187" s="15">
        <v>45.129204000000001</v>
      </c>
      <c r="AJ187" s="15">
        <v>45.142155000000002</v>
      </c>
      <c r="AK187" s="15">
        <v>45.154003000000003</v>
      </c>
      <c r="AL187" s="15">
        <v>45.16386</v>
      </c>
      <c r="AM187" s="8">
        <v>-2.72E-4</v>
      </c>
    </row>
    <row r="188" spans="1:39" ht="15" customHeight="1" x14ac:dyDescent="0.25">
      <c r="A188" s="7" t="s">
        <v>98</v>
      </c>
      <c r="B188" s="9" t="s">
        <v>53</v>
      </c>
      <c r="C188" s="15">
        <v>73.910576000000006</v>
      </c>
      <c r="D188" s="15">
        <v>73.458190999999999</v>
      </c>
      <c r="E188" s="15">
        <v>73.410103000000007</v>
      </c>
      <c r="F188" s="15">
        <v>73.383171000000004</v>
      </c>
      <c r="G188" s="15">
        <v>73.512748999999999</v>
      </c>
      <c r="H188" s="15">
        <v>73.585860999999994</v>
      </c>
      <c r="I188" s="15">
        <v>73.678985999999995</v>
      </c>
      <c r="J188" s="15">
        <v>73.738754</v>
      </c>
      <c r="K188" s="15">
        <v>73.772316000000004</v>
      </c>
      <c r="L188" s="15">
        <v>73.742728999999997</v>
      </c>
      <c r="M188" s="15">
        <v>73.719291999999996</v>
      </c>
      <c r="N188" s="15">
        <v>73.586562999999998</v>
      </c>
      <c r="O188" s="15">
        <v>73.469414</v>
      </c>
      <c r="P188" s="15">
        <v>73.371955999999997</v>
      </c>
      <c r="Q188" s="15">
        <v>73.288307000000003</v>
      </c>
      <c r="R188" s="15">
        <v>73.219002000000003</v>
      </c>
      <c r="S188" s="15">
        <v>73.165633999999997</v>
      </c>
      <c r="T188" s="15">
        <v>73.126625000000004</v>
      </c>
      <c r="U188" s="15">
        <v>73.103271000000007</v>
      </c>
      <c r="V188" s="15">
        <v>73.085685999999995</v>
      </c>
      <c r="W188" s="15">
        <v>73.075066000000007</v>
      </c>
      <c r="X188" s="15">
        <v>73.065216000000007</v>
      </c>
      <c r="Y188" s="15">
        <v>73.061843999999994</v>
      </c>
      <c r="Z188" s="15">
        <v>73.060531999999995</v>
      </c>
      <c r="AA188" s="15">
        <v>73.058364999999995</v>
      </c>
      <c r="AB188" s="15">
        <v>73.056763000000004</v>
      </c>
      <c r="AC188" s="15">
        <v>73.069275000000005</v>
      </c>
      <c r="AD188" s="15">
        <v>73.082718</v>
      </c>
      <c r="AE188" s="15">
        <v>73.095909000000006</v>
      </c>
      <c r="AF188" s="15">
        <v>73.108283999999998</v>
      </c>
      <c r="AG188" s="15">
        <v>73.120956000000007</v>
      </c>
      <c r="AH188" s="15">
        <v>73.133156</v>
      </c>
      <c r="AI188" s="15">
        <v>73.143439999999998</v>
      </c>
      <c r="AJ188" s="15">
        <v>73.154410999999996</v>
      </c>
      <c r="AK188" s="15">
        <v>73.164490000000001</v>
      </c>
      <c r="AL188" s="15">
        <v>73.172950999999998</v>
      </c>
      <c r="AM188" s="8">
        <v>-1.1400000000000001E-4</v>
      </c>
    </row>
    <row r="189" spans="1:39" ht="15" customHeight="1" x14ac:dyDescent="0.25">
      <c r="A189" s="7" t="s">
        <v>97</v>
      </c>
      <c r="B189" s="9" t="s">
        <v>51</v>
      </c>
      <c r="C189" s="15">
        <v>0</v>
      </c>
      <c r="D189" s="15">
        <v>0</v>
      </c>
      <c r="E189" s="15">
        <v>31.471882000000001</v>
      </c>
      <c r="F189" s="15">
        <v>31.485783000000001</v>
      </c>
      <c r="G189" s="15">
        <v>31.440574999999999</v>
      </c>
      <c r="H189" s="15">
        <v>31.510318999999999</v>
      </c>
      <c r="I189" s="15">
        <v>31.777567000000001</v>
      </c>
      <c r="J189" s="15">
        <v>31.685566000000001</v>
      </c>
      <c r="K189" s="15">
        <v>31.651432</v>
      </c>
      <c r="L189" s="15">
        <v>31.823125999999998</v>
      </c>
      <c r="M189" s="15">
        <v>31.797868999999999</v>
      </c>
      <c r="N189" s="15">
        <v>31.674178999999999</v>
      </c>
      <c r="O189" s="15">
        <v>31.562733000000001</v>
      </c>
      <c r="P189" s="15">
        <v>31.467365000000001</v>
      </c>
      <c r="Q189" s="15">
        <v>31.386756999999999</v>
      </c>
      <c r="R189" s="15">
        <v>31.322234999999999</v>
      </c>
      <c r="S189" s="15">
        <v>31.272338999999999</v>
      </c>
      <c r="T189" s="15">
        <v>31.235185999999999</v>
      </c>
      <c r="U189" s="15">
        <v>31.208786</v>
      </c>
      <c r="V189" s="15">
        <v>31.188517000000001</v>
      </c>
      <c r="W189" s="15">
        <v>31.173544</v>
      </c>
      <c r="X189" s="15">
        <v>31.159887000000001</v>
      </c>
      <c r="Y189" s="15">
        <v>31.15015</v>
      </c>
      <c r="Z189" s="15">
        <v>31.141825000000001</v>
      </c>
      <c r="AA189" s="15">
        <v>31.134460000000001</v>
      </c>
      <c r="AB189" s="15">
        <v>31.127317000000001</v>
      </c>
      <c r="AC189" s="15">
        <v>31.134048</v>
      </c>
      <c r="AD189" s="15">
        <v>31.141081</v>
      </c>
      <c r="AE189" s="15">
        <v>31.147991000000001</v>
      </c>
      <c r="AF189" s="15">
        <v>31.153963000000001</v>
      </c>
      <c r="AG189" s="15">
        <v>31.160530000000001</v>
      </c>
      <c r="AH189" s="15">
        <v>31.166903999999999</v>
      </c>
      <c r="AI189" s="15">
        <v>31.172094000000001</v>
      </c>
      <c r="AJ189" s="15">
        <v>31.177720999999998</v>
      </c>
      <c r="AK189" s="15">
        <v>31.183095999999999</v>
      </c>
      <c r="AL189" s="15">
        <v>31.187828</v>
      </c>
      <c r="AM189" s="8" t="s">
        <v>13</v>
      </c>
    </row>
    <row r="190" spans="1:39" ht="15" customHeight="1" x14ac:dyDescent="0.25">
      <c r="A190" s="7" t="s">
        <v>96</v>
      </c>
      <c r="B190" s="9" t="s">
        <v>49</v>
      </c>
      <c r="C190" s="15">
        <v>44.574607999999998</v>
      </c>
      <c r="D190" s="15">
        <v>43.955325999999999</v>
      </c>
      <c r="E190" s="15">
        <v>43.855598000000001</v>
      </c>
      <c r="F190" s="15">
        <v>43.777805000000001</v>
      </c>
      <c r="G190" s="15">
        <v>43.712597000000002</v>
      </c>
      <c r="H190" s="15">
        <v>43.708443000000003</v>
      </c>
      <c r="I190" s="15">
        <v>43.772385</v>
      </c>
      <c r="J190" s="15">
        <v>43.724837999999998</v>
      </c>
      <c r="K190" s="15">
        <v>43.648968000000004</v>
      </c>
      <c r="L190" s="15">
        <v>43.643416999999999</v>
      </c>
      <c r="M190" s="15">
        <v>43.59552</v>
      </c>
      <c r="N190" s="15">
        <v>43.446334999999998</v>
      </c>
      <c r="O190" s="15">
        <v>43.306919000000001</v>
      </c>
      <c r="P190" s="15">
        <v>43.186565000000002</v>
      </c>
      <c r="Q190" s="15">
        <v>43.088546999999998</v>
      </c>
      <c r="R190" s="15">
        <v>43.010714999999998</v>
      </c>
      <c r="S190" s="15">
        <v>42.951321</v>
      </c>
      <c r="T190" s="15">
        <v>42.906609000000003</v>
      </c>
      <c r="U190" s="15">
        <v>42.874355000000001</v>
      </c>
      <c r="V190" s="15">
        <v>42.848629000000003</v>
      </c>
      <c r="W190" s="15">
        <v>42.828589999999998</v>
      </c>
      <c r="X190" s="15">
        <v>42.809401999999999</v>
      </c>
      <c r="Y190" s="15">
        <v>42.793132999999997</v>
      </c>
      <c r="Z190" s="15">
        <v>42.778624999999998</v>
      </c>
      <c r="AA190" s="15">
        <v>42.765911000000003</v>
      </c>
      <c r="AB190" s="15">
        <v>42.753269000000003</v>
      </c>
      <c r="AC190" s="15">
        <v>42.758163000000003</v>
      </c>
      <c r="AD190" s="15">
        <v>42.763171999999997</v>
      </c>
      <c r="AE190" s="15">
        <v>42.768013000000003</v>
      </c>
      <c r="AF190" s="15">
        <v>42.771084000000002</v>
      </c>
      <c r="AG190" s="15">
        <v>42.775050999999998</v>
      </c>
      <c r="AH190" s="15">
        <v>42.778843000000002</v>
      </c>
      <c r="AI190" s="15">
        <v>42.781246000000003</v>
      </c>
      <c r="AJ190" s="15">
        <v>42.783859</v>
      </c>
      <c r="AK190" s="15">
        <v>42.786667000000001</v>
      </c>
      <c r="AL190" s="15">
        <v>42.789454999999997</v>
      </c>
      <c r="AM190" s="8">
        <v>-7.9000000000000001E-4</v>
      </c>
    </row>
    <row r="191" spans="1:39" ht="15" customHeight="1" x14ac:dyDescent="0.25">
      <c r="A191" s="7" t="s">
        <v>95</v>
      </c>
      <c r="B191" s="9" t="s">
        <v>47</v>
      </c>
      <c r="C191" s="15">
        <v>0</v>
      </c>
      <c r="D191" s="15">
        <v>26.935192000000001</v>
      </c>
      <c r="E191" s="15">
        <v>26.844024999999998</v>
      </c>
      <c r="F191" s="15">
        <v>26.770534999999999</v>
      </c>
      <c r="G191" s="15">
        <v>26.700384</v>
      </c>
      <c r="H191" s="15">
        <v>26.675028000000001</v>
      </c>
      <c r="I191" s="15">
        <v>26.834468999999999</v>
      </c>
      <c r="J191" s="15">
        <v>26.962671</v>
      </c>
      <c r="K191" s="15">
        <v>26.977416999999999</v>
      </c>
      <c r="L191" s="15">
        <v>27.023882</v>
      </c>
      <c r="M191" s="15">
        <v>27.076989999999999</v>
      </c>
      <c r="N191" s="15">
        <v>26.968758000000001</v>
      </c>
      <c r="O191" s="15">
        <v>26.867083000000001</v>
      </c>
      <c r="P191" s="15">
        <v>26.776910999999998</v>
      </c>
      <c r="Q191" s="15">
        <v>26.699089000000001</v>
      </c>
      <c r="R191" s="15">
        <v>26.634526999999999</v>
      </c>
      <c r="S191" s="15">
        <v>26.583594999999999</v>
      </c>
      <c r="T191" s="15">
        <v>26.544367000000001</v>
      </c>
      <c r="U191" s="15">
        <v>26.515877</v>
      </c>
      <c r="V191" s="15">
        <v>26.493254</v>
      </c>
      <c r="W191" s="15">
        <v>26.475853000000001</v>
      </c>
      <c r="X191" s="15">
        <v>26.460750999999998</v>
      </c>
      <c r="Y191" s="15">
        <v>26.449656000000001</v>
      </c>
      <c r="Z191" s="15">
        <v>26.440691000000001</v>
      </c>
      <c r="AA191" s="15">
        <v>26.432421000000001</v>
      </c>
      <c r="AB191" s="15">
        <v>26.425052999999998</v>
      </c>
      <c r="AC191" s="15">
        <v>26.430111</v>
      </c>
      <c r="AD191" s="15">
        <v>26.435600000000001</v>
      </c>
      <c r="AE191" s="15">
        <v>26.441026999999998</v>
      </c>
      <c r="AF191" s="15">
        <v>26.446118999999999</v>
      </c>
      <c r="AG191" s="15">
        <v>26.45138</v>
      </c>
      <c r="AH191" s="15">
        <v>26.456453</v>
      </c>
      <c r="AI191" s="15">
        <v>26.460667000000001</v>
      </c>
      <c r="AJ191" s="15">
        <v>26.465187</v>
      </c>
      <c r="AK191" s="15">
        <v>26.47193</v>
      </c>
      <c r="AL191" s="15">
        <v>26.479427000000001</v>
      </c>
      <c r="AM191" s="8">
        <v>-5.0199999999999995E-4</v>
      </c>
    </row>
    <row r="192" spans="1:39" ht="15" customHeight="1" x14ac:dyDescent="0.25">
      <c r="A192" s="7" t="s">
        <v>94</v>
      </c>
      <c r="B192" s="9" t="s">
        <v>45</v>
      </c>
      <c r="C192" s="15">
        <v>0</v>
      </c>
      <c r="D192" s="15">
        <v>0</v>
      </c>
      <c r="E192" s="15">
        <v>0</v>
      </c>
      <c r="F192" s="15">
        <v>35.681579999999997</v>
      </c>
      <c r="G192" s="15">
        <v>35.682639999999999</v>
      </c>
      <c r="H192" s="15">
        <v>35.804436000000003</v>
      </c>
      <c r="I192" s="15">
        <v>36.047981</v>
      </c>
      <c r="J192" s="15">
        <v>36.111030999999997</v>
      </c>
      <c r="K192" s="15">
        <v>36.195647999999998</v>
      </c>
      <c r="L192" s="15">
        <v>36.340645000000002</v>
      </c>
      <c r="M192" s="15">
        <v>36.360950000000003</v>
      </c>
      <c r="N192" s="15">
        <v>36.249336</v>
      </c>
      <c r="O192" s="15">
        <v>36.136828999999999</v>
      </c>
      <c r="P192" s="15">
        <v>36.033016000000003</v>
      </c>
      <c r="Q192" s="15">
        <v>35.942318</v>
      </c>
      <c r="R192" s="15">
        <v>35.865794999999999</v>
      </c>
      <c r="S192" s="15">
        <v>35.805058000000002</v>
      </c>
      <c r="T192" s="15">
        <v>35.757750999999999</v>
      </c>
      <c r="U192" s="15">
        <v>35.722014999999999</v>
      </c>
      <c r="V192" s="15">
        <v>35.693268000000003</v>
      </c>
      <c r="W192" s="15">
        <v>35.670383000000001</v>
      </c>
      <c r="X192" s="15">
        <v>35.650599999999997</v>
      </c>
      <c r="Y192" s="15">
        <v>35.634903000000001</v>
      </c>
      <c r="Z192" s="15">
        <v>35.621574000000003</v>
      </c>
      <c r="AA192" s="15">
        <v>35.609394000000002</v>
      </c>
      <c r="AB192" s="15">
        <v>35.598399999999998</v>
      </c>
      <c r="AC192" s="15">
        <v>35.602111999999998</v>
      </c>
      <c r="AD192" s="15">
        <v>35.606155000000001</v>
      </c>
      <c r="AE192" s="15">
        <v>35.610165000000002</v>
      </c>
      <c r="AF192" s="15">
        <v>35.613937</v>
      </c>
      <c r="AG192" s="15">
        <v>35.617825000000003</v>
      </c>
      <c r="AH192" s="15">
        <v>35.621597000000001</v>
      </c>
      <c r="AI192" s="15">
        <v>35.624659999999999</v>
      </c>
      <c r="AJ192" s="15">
        <v>35.627963999999999</v>
      </c>
      <c r="AK192" s="15">
        <v>35.631016000000002</v>
      </c>
      <c r="AL192" s="15">
        <v>35.633575</v>
      </c>
      <c r="AM192" s="8" t="s">
        <v>13</v>
      </c>
    </row>
    <row r="193" spans="1:39" ht="15" customHeight="1" x14ac:dyDescent="0.25">
      <c r="A193" s="7" t="s">
        <v>93</v>
      </c>
      <c r="B193" s="9" t="s">
        <v>43</v>
      </c>
      <c r="C193" s="15">
        <v>32.882767000000001</v>
      </c>
      <c r="D193" s="15">
        <v>32.432568000000003</v>
      </c>
      <c r="E193" s="15">
        <v>32.371422000000003</v>
      </c>
      <c r="F193" s="15">
        <v>32.350135999999999</v>
      </c>
      <c r="G193" s="15">
        <v>32.304375</v>
      </c>
      <c r="H193" s="15">
        <v>32.300747000000001</v>
      </c>
      <c r="I193" s="15">
        <v>32.504009000000003</v>
      </c>
      <c r="J193" s="15">
        <v>32.438918999999999</v>
      </c>
      <c r="K193" s="15">
        <v>32.421188000000001</v>
      </c>
      <c r="L193" s="15">
        <v>32.521042000000001</v>
      </c>
      <c r="M193" s="15">
        <v>32.536976000000003</v>
      </c>
      <c r="N193" s="15">
        <v>32.422927999999999</v>
      </c>
      <c r="O193" s="15">
        <v>32.321381000000002</v>
      </c>
      <c r="P193" s="15">
        <v>32.238384000000003</v>
      </c>
      <c r="Q193" s="15">
        <v>32.166176</v>
      </c>
      <c r="R193" s="15">
        <v>32.106636000000002</v>
      </c>
      <c r="S193" s="15">
        <v>32.060448000000001</v>
      </c>
      <c r="T193" s="15">
        <v>32.026394000000003</v>
      </c>
      <c r="U193" s="15">
        <v>32.005614999999999</v>
      </c>
      <c r="V193" s="15">
        <v>31.989756</v>
      </c>
      <c r="W193" s="15">
        <v>31.979731000000001</v>
      </c>
      <c r="X193" s="15">
        <v>31.970244999999998</v>
      </c>
      <c r="Y193" s="15">
        <v>31.966597</v>
      </c>
      <c r="Z193" s="15">
        <v>31.965147000000002</v>
      </c>
      <c r="AA193" s="15">
        <v>31.963080999999999</v>
      </c>
      <c r="AB193" s="15">
        <v>31.961967000000001</v>
      </c>
      <c r="AC193" s="15">
        <v>31.973496999999998</v>
      </c>
      <c r="AD193" s="15">
        <v>31.985946999999999</v>
      </c>
      <c r="AE193" s="15">
        <v>31.998218999999999</v>
      </c>
      <c r="AF193" s="15">
        <v>32.009887999999997</v>
      </c>
      <c r="AG193" s="15">
        <v>32.021740000000001</v>
      </c>
      <c r="AH193" s="15">
        <v>32.033161</v>
      </c>
      <c r="AI193" s="15">
        <v>32.043011</v>
      </c>
      <c r="AJ193" s="15">
        <v>32.053534999999997</v>
      </c>
      <c r="AK193" s="15">
        <v>32.063209999999998</v>
      </c>
      <c r="AL193" s="15">
        <v>32.071274000000003</v>
      </c>
      <c r="AM193" s="8">
        <v>-3.2899999999999997E-4</v>
      </c>
    </row>
    <row r="194" spans="1:39" ht="15" customHeight="1" x14ac:dyDescent="0.25">
      <c r="A194" s="7" t="s">
        <v>92</v>
      </c>
      <c r="B194" s="9" t="s">
        <v>41</v>
      </c>
      <c r="C194" s="15">
        <v>47.967784999999999</v>
      </c>
      <c r="D194" s="15">
        <v>47.486778000000001</v>
      </c>
      <c r="E194" s="15">
        <v>47.424647999999998</v>
      </c>
      <c r="F194" s="15">
        <v>47.377448999999999</v>
      </c>
      <c r="G194" s="15">
        <v>47.355407999999997</v>
      </c>
      <c r="H194" s="15">
        <v>47.389099000000002</v>
      </c>
      <c r="I194" s="15">
        <v>47.510418000000001</v>
      </c>
      <c r="J194" s="15">
        <v>47.507556999999998</v>
      </c>
      <c r="K194" s="15">
        <v>47.518664999999999</v>
      </c>
      <c r="L194" s="15">
        <v>47.553795000000001</v>
      </c>
      <c r="M194" s="15">
        <v>47.530323000000003</v>
      </c>
      <c r="N194" s="15">
        <v>47.406745999999998</v>
      </c>
      <c r="O194" s="15">
        <v>47.282623000000001</v>
      </c>
      <c r="P194" s="15">
        <v>47.176163000000003</v>
      </c>
      <c r="Q194" s="15">
        <v>47.087578000000001</v>
      </c>
      <c r="R194" s="15">
        <v>47.015160000000002</v>
      </c>
      <c r="S194" s="15">
        <v>46.958008</v>
      </c>
      <c r="T194" s="15">
        <v>46.915526999999997</v>
      </c>
      <c r="U194" s="15">
        <v>46.886004999999997</v>
      </c>
      <c r="V194" s="15">
        <v>46.862434</v>
      </c>
      <c r="W194" s="15">
        <v>46.844723000000002</v>
      </c>
      <c r="X194" s="15">
        <v>46.828850000000003</v>
      </c>
      <c r="Y194" s="15">
        <v>46.818241</v>
      </c>
      <c r="Z194" s="15">
        <v>46.809334</v>
      </c>
      <c r="AA194" s="15">
        <v>46.801357000000003</v>
      </c>
      <c r="AB194" s="15">
        <v>46.793540999999998</v>
      </c>
      <c r="AC194" s="15">
        <v>46.801440999999997</v>
      </c>
      <c r="AD194" s="15">
        <v>46.809565999999997</v>
      </c>
      <c r="AE194" s="15">
        <v>46.817486000000002</v>
      </c>
      <c r="AF194" s="15">
        <v>46.824474000000002</v>
      </c>
      <c r="AG194" s="15">
        <v>46.831901999999999</v>
      </c>
      <c r="AH194" s="15">
        <v>46.839001000000003</v>
      </c>
      <c r="AI194" s="15">
        <v>46.844676999999997</v>
      </c>
      <c r="AJ194" s="15">
        <v>46.850746000000001</v>
      </c>
      <c r="AK194" s="15">
        <v>46.856440999999997</v>
      </c>
      <c r="AL194" s="15">
        <v>46.861339999999998</v>
      </c>
      <c r="AM194" s="8">
        <v>-3.8999999999999999E-4</v>
      </c>
    </row>
    <row r="196" spans="1:39" ht="15" customHeight="1" x14ac:dyDescent="0.2">
      <c r="B196" s="6" t="s">
        <v>91</v>
      </c>
    </row>
    <row r="197" spans="1:39" ht="15" customHeight="1" x14ac:dyDescent="0.25">
      <c r="A197" s="7" t="s">
        <v>90</v>
      </c>
      <c r="B197" s="9" t="s">
        <v>63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8" t="s">
        <v>13</v>
      </c>
    </row>
    <row r="198" spans="1:39" ht="15" customHeight="1" x14ac:dyDescent="0.25">
      <c r="A198" s="7" t="s">
        <v>89</v>
      </c>
      <c r="B198" s="9" t="s">
        <v>61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8" t="s">
        <v>13</v>
      </c>
    </row>
    <row r="199" spans="1:39" ht="15" customHeight="1" x14ac:dyDescent="0.25">
      <c r="A199" s="7" t="s">
        <v>88</v>
      </c>
      <c r="B199" s="9" t="s">
        <v>59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8" t="s">
        <v>13</v>
      </c>
    </row>
    <row r="200" spans="1:39" ht="15" customHeight="1" x14ac:dyDescent="0.25">
      <c r="A200" s="7" t="s">
        <v>87</v>
      </c>
      <c r="B200" s="9" t="s">
        <v>57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8" t="s">
        <v>13</v>
      </c>
    </row>
    <row r="201" spans="1:39" ht="15" customHeight="1" x14ac:dyDescent="0.25">
      <c r="A201" s="7" t="s">
        <v>86</v>
      </c>
      <c r="B201" s="9" t="s">
        <v>55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8" t="s">
        <v>13</v>
      </c>
    </row>
    <row r="202" spans="1:39" ht="15" customHeight="1" x14ac:dyDescent="0.25">
      <c r="A202" s="7" t="s">
        <v>85</v>
      </c>
      <c r="B202" s="9" t="s">
        <v>53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8" t="s">
        <v>13</v>
      </c>
    </row>
    <row r="203" spans="1:39" ht="15" customHeight="1" x14ac:dyDescent="0.25">
      <c r="A203" s="7" t="s">
        <v>84</v>
      </c>
      <c r="B203" s="9" t="s">
        <v>51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8" t="s">
        <v>13</v>
      </c>
    </row>
    <row r="204" spans="1:39" ht="15" customHeight="1" x14ac:dyDescent="0.25">
      <c r="A204" s="7" t="s">
        <v>83</v>
      </c>
      <c r="B204" s="9" t="s">
        <v>49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8" t="s">
        <v>13</v>
      </c>
    </row>
    <row r="205" spans="1:39" ht="15" customHeight="1" x14ac:dyDescent="0.25">
      <c r="A205" s="7" t="s">
        <v>82</v>
      </c>
      <c r="B205" s="9" t="s">
        <v>47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8" t="s">
        <v>13</v>
      </c>
    </row>
    <row r="206" spans="1:39" ht="15" customHeight="1" x14ac:dyDescent="0.25">
      <c r="A206" s="7" t="s">
        <v>81</v>
      </c>
      <c r="B206" s="9" t="s">
        <v>45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8" t="s">
        <v>13</v>
      </c>
    </row>
    <row r="207" spans="1:39" ht="15" customHeight="1" x14ac:dyDescent="0.25">
      <c r="A207" s="7" t="s">
        <v>80</v>
      </c>
      <c r="B207" s="9" t="s">
        <v>43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8" t="s">
        <v>13</v>
      </c>
    </row>
    <row r="208" spans="1:39" ht="15" customHeight="1" x14ac:dyDescent="0.25">
      <c r="A208" s="7" t="s">
        <v>79</v>
      </c>
      <c r="B208" s="9" t="s">
        <v>41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  <c r="AM208" s="8" t="s">
        <v>13</v>
      </c>
    </row>
    <row r="210" spans="1:39" ht="15" customHeight="1" x14ac:dyDescent="0.2">
      <c r="B210" s="6" t="s">
        <v>78</v>
      </c>
    </row>
    <row r="211" spans="1:39" ht="15" customHeight="1" x14ac:dyDescent="0.25">
      <c r="A211" s="7" t="s">
        <v>77</v>
      </c>
      <c r="B211" s="9" t="s">
        <v>63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8" t="s">
        <v>13</v>
      </c>
    </row>
    <row r="212" spans="1:39" ht="15" customHeight="1" x14ac:dyDescent="0.25">
      <c r="A212" s="7" t="s">
        <v>76</v>
      </c>
      <c r="B212" s="9" t="s">
        <v>61</v>
      </c>
      <c r="C212" s="15">
        <v>79.955055000000002</v>
      </c>
      <c r="D212" s="15">
        <v>77.629776000000007</v>
      </c>
      <c r="E212" s="15">
        <v>75.642280999999997</v>
      </c>
      <c r="F212" s="15">
        <v>73.558014</v>
      </c>
      <c r="G212" s="15">
        <v>71.361069000000001</v>
      </c>
      <c r="H212" s="15">
        <v>69.361785999999995</v>
      </c>
      <c r="I212" s="15">
        <v>67.406745999999998</v>
      </c>
      <c r="J212" s="15">
        <v>65.142036000000004</v>
      </c>
      <c r="K212" s="15">
        <v>62.866652999999999</v>
      </c>
      <c r="L212" s="15">
        <v>61.129261</v>
      </c>
      <c r="M212" s="15">
        <v>59.328194000000003</v>
      </c>
      <c r="N212" s="15">
        <v>58.322330000000001</v>
      </c>
      <c r="O212" s="15">
        <v>57.360278999999998</v>
      </c>
      <c r="P212" s="15">
        <v>56.443691000000001</v>
      </c>
      <c r="Q212" s="15">
        <v>55.568717999999997</v>
      </c>
      <c r="R212" s="15">
        <v>54.734473999999999</v>
      </c>
      <c r="S212" s="15">
        <v>53.937683</v>
      </c>
      <c r="T212" s="15">
        <v>53.177028999999997</v>
      </c>
      <c r="U212" s="15">
        <v>52.450966000000001</v>
      </c>
      <c r="V212" s="15">
        <v>51.757919000000001</v>
      </c>
      <c r="W212" s="15">
        <v>51.096339999999998</v>
      </c>
      <c r="X212" s="15">
        <v>50.464953999999999</v>
      </c>
      <c r="Y212" s="15">
        <v>49.862349999999999</v>
      </c>
      <c r="Z212" s="15">
        <v>49.287334000000001</v>
      </c>
      <c r="AA212" s="15">
        <v>48.738529</v>
      </c>
      <c r="AB212" s="15">
        <v>48.214928</v>
      </c>
      <c r="AC212" s="15">
        <v>47.717094000000003</v>
      </c>
      <c r="AD212" s="15">
        <v>47.241669000000002</v>
      </c>
      <c r="AE212" s="15">
        <v>46.787632000000002</v>
      </c>
      <c r="AF212" s="15">
        <v>46.354111000000003</v>
      </c>
      <c r="AG212" s="15">
        <v>45.940041000000001</v>
      </c>
      <c r="AH212" s="15">
        <v>45.544604999999997</v>
      </c>
      <c r="AI212" s="15">
        <v>45.167037999999998</v>
      </c>
      <c r="AJ212" s="15">
        <v>44.806441999999997</v>
      </c>
      <c r="AK212" s="15">
        <v>44.462054999999999</v>
      </c>
      <c r="AL212" s="15">
        <v>44.133147999999998</v>
      </c>
      <c r="AM212" s="8">
        <v>-1.6473000000000002E-2</v>
      </c>
    </row>
    <row r="213" spans="1:39" ht="15" customHeight="1" x14ac:dyDescent="0.25">
      <c r="A213" s="7" t="s">
        <v>75</v>
      </c>
      <c r="B213" s="9" t="s">
        <v>59</v>
      </c>
      <c r="C213" s="15">
        <v>0</v>
      </c>
      <c r="D213" s="15">
        <v>0</v>
      </c>
      <c r="E213" s="15">
        <v>0</v>
      </c>
      <c r="F213" s="15">
        <v>0</v>
      </c>
      <c r="G213" s="15">
        <v>0</v>
      </c>
      <c r="H213" s="15">
        <v>62.458514999999998</v>
      </c>
      <c r="I213" s="15">
        <v>60.890137000000003</v>
      </c>
      <c r="J213" s="15">
        <v>59.064239999999998</v>
      </c>
      <c r="K213" s="15">
        <v>57.316676999999999</v>
      </c>
      <c r="L213" s="15">
        <v>55.845920999999997</v>
      </c>
      <c r="M213" s="15">
        <v>54.246841000000003</v>
      </c>
      <c r="N213" s="15">
        <v>53.224350000000001</v>
      </c>
      <c r="O213" s="15">
        <v>52.244422999999998</v>
      </c>
      <c r="P213" s="15">
        <v>51.312927000000002</v>
      </c>
      <c r="Q213" s="15">
        <v>50.423893</v>
      </c>
      <c r="R213" s="15">
        <v>49.579467999999999</v>
      </c>
      <c r="S213" s="15">
        <v>48.773063999999998</v>
      </c>
      <c r="T213" s="15">
        <v>48.003188999999999</v>
      </c>
      <c r="U213" s="15">
        <v>47.268272000000003</v>
      </c>
      <c r="V213" s="15">
        <v>46.566761</v>
      </c>
      <c r="W213" s="15">
        <v>45.897114000000002</v>
      </c>
      <c r="X213" s="15">
        <v>45.257995999999999</v>
      </c>
      <c r="Y213" s="15">
        <v>44.648006000000002</v>
      </c>
      <c r="Z213" s="15">
        <v>44.065918000000003</v>
      </c>
      <c r="AA213" s="15">
        <v>43.510162000000001</v>
      </c>
      <c r="AB213" s="15">
        <v>42.980057000000002</v>
      </c>
      <c r="AC213" s="15">
        <v>42.475985999999999</v>
      </c>
      <c r="AD213" s="15">
        <v>41.994655999999999</v>
      </c>
      <c r="AE213" s="15">
        <v>41.534992000000003</v>
      </c>
      <c r="AF213" s="15">
        <v>41.096161000000002</v>
      </c>
      <c r="AG213" s="15">
        <v>40.676983</v>
      </c>
      <c r="AH213" s="15">
        <v>40.276676000000002</v>
      </c>
      <c r="AI213" s="15">
        <v>39.894485000000003</v>
      </c>
      <c r="AJ213" s="15">
        <v>39.529471999999998</v>
      </c>
      <c r="AK213" s="15">
        <v>39.180866000000002</v>
      </c>
      <c r="AL213" s="15">
        <v>38.847907999999997</v>
      </c>
      <c r="AM213" s="8" t="s">
        <v>13</v>
      </c>
    </row>
    <row r="214" spans="1:39" ht="15" customHeight="1" x14ac:dyDescent="0.25">
      <c r="A214" s="7" t="s">
        <v>74</v>
      </c>
      <c r="B214" s="9" t="s">
        <v>57</v>
      </c>
      <c r="C214" s="15">
        <v>77.644195999999994</v>
      </c>
      <c r="D214" s="15">
        <v>75.423454000000007</v>
      </c>
      <c r="E214" s="15">
        <v>73.263801999999998</v>
      </c>
      <c r="F214" s="15">
        <v>71.083297999999999</v>
      </c>
      <c r="G214" s="15">
        <v>69.018387000000004</v>
      </c>
      <c r="H214" s="15">
        <v>66.764374000000004</v>
      </c>
      <c r="I214" s="15">
        <v>64.945922999999993</v>
      </c>
      <c r="J214" s="15">
        <v>62.820605999999998</v>
      </c>
      <c r="K214" s="15">
        <v>60.945152</v>
      </c>
      <c r="L214" s="15">
        <v>59.425773999999997</v>
      </c>
      <c r="M214" s="15">
        <v>57.226875</v>
      </c>
      <c r="N214" s="15">
        <v>56.122157999999999</v>
      </c>
      <c r="O214" s="15">
        <v>55.063450000000003</v>
      </c>
      <c r="P214" s="15">
        <v>54.057022000000003</v>
      </c>
      <c r="Q214" s="15">
        <v>53.096626000000001</v>
      </c>
      <c r="R214" s="15">
        <v>52.184113000000004</v>
      </c>
      <c r="S214" s="15">
        <v>51.312714</v>
      </c>
      <c r="T214" s="15">
        <v>50.480797000000003</v>
      </c>
      <c r="U214" s="15">
        <v>49.686646000000003</v>
      </c>
      <c r="V214" s="15">
        <v>48.928595999999999</v>
      </c>
      <c r="W214" s="15">
        <v>48.204951999999999</v>
      </c>
      <c r="X214" s="15">
        <v>47.514319999999998</v>
      </c>
      <c r="Y214" s="15">
        <v>46.855159999999998</v>
      </c>
      <c r="Z214" s="15">
        <v>46.226143</v>
      </c>
      <c r="AA214" s="15">
        <v>45.625636999999998</v>
      </c>
      <c r="AB214" s="15">
        <v>45.052779999999998</v>
      </c>
      <c r="AC214" s="15">
        <v>44.508052999999997</v>
      </c>
      <c r="AD214" s="15">
        <v>43.987907</v>
      </c>
      <c r="AE214" s="15">
        <v>43.491177</v>
      </c>
      <c r="AF214" s="15">
        <v>43.016959999999997</v>
      </c>
      <c r="AG214" s="15">
        <v>42.563969</v>
      </c>
      <c r="AH214" s="15">
        <v>42.131385999999999</v>
      </c>
      <c r="AI214" s="15">
        <v>41.718372000000002</v>
      </c>
      <c r="AJ214" s="15">
        <v>41.323920999999999</v>
      </c>
      <c r="AK214" s="15">
        <v>40.947192999999999</v>
      </c>
      <c r="AL214" s="15">
        <v>40.587387</v>
      </c>
      <c r="AM214" s="8">
        <v>-1.806E-2</v>
      </c>
    </row>
    <row r="215" spans="1:39" ht="15" customHeight="1" x14ac:dyDescent="0.25">
      <c r="A215" s="7" t="s">
        <v>73</v>
      </c>
      <c r="B215" s="9" t="s">
        <v>55</v>
      </c>
      <c r="C215" s="15">
        <v>101.349785</v>
      </c>
      <c r="D215" s="15">
        <v>98.593056000000004</v>
      </c>
      <c r="E215" s="15">
        <v>96.013130000000004</v>
      </c>
      <c r="F215" s="15">
        <v>93.336760999999996</v>
      </c>
      <c r="G215" s="15">
        <v>90.734900999999994</v>
      </c>
      <c r="H215" s="15">
        <v>88.172004999999999</v>
      </c>
      <c r="I215" s="15">
        <v>85.644119000000003</v>
      </c>
      <c r="J215" s="15">
        <v>83.094650000000001</v>
      </c>
      <c r="K215" s="15">
        <v>80.625923</v>
      </c>
      <c r="L215" s="15">
        <v>78.661865000000006</v>
      </c>
      <c r="M215" s="15">
        <v>76.188950000000006</v>
      </c>
      <c r="N215" s="15">
        <v>74.910178999999999</v>
      </c>
      <c r="O215" s="15">
        <v>73.687316999999993</v>
      </c>
      <c r="P215" s="15">
        <v>72.522400000000005</v>
      </c>
      <c r="Q215" s="15">
        <v>71.410965000000004</v>
      </c>
      <c r="R215" s="15">
        <v>70.350677000000005</v>
      </c>
      <c r="S215" s="15">
        <v>69.338172999999998</v>
      </c>
      <c r="T215" s="15">
        <v>68.371582000000004</v>
      </c>
      <c r="U215" s="15">
        <v>67.448623999999995</v>
      </c>
      <c r="V215" s="15">
        <v>66.567413000000002</v>
      </c>
      <c r="W215" s="15">
        <v>65.726128000000003</v>
      </c>
      <c r="X215" s="15">
        <v>64.923454000000007</v>
      </c>
      <c r="Y215" s="15">
        <v>64.157387</v>
      </c>
      <c r="Z215" s="15">
        <v>63.426589999999997</v>
      </c>
      <c r="AA215" s="15">
        <v>62.728904999999997</v>
      </c>
      <c r="AB215" s="15">
        <v>62.063526000000003</v>
      </c>
      <c r="AC215" s="15">
        <v>61.430728999999999</v>
      </c>
      <c r="AD215" s="15">
        <v>60.826461999999999</v>
      </c>
      <c r="AE215" s="15">
        <v>60.249423999999998</v>
      </c>
      <c r="AF215" s="15">
        <v>59.698574000000001</v>
      </c>
      <c r="AG215" s="15">
        <v>59.17239</v>
      </c>
      <c r="AH215" s="15">
        <v>58.669899000000001</v>
      </c>
      <c r="AI215" s="15">
        <v>58.190143999999997</v>
      </c>
      <c r="AJ215" s="15">
        <v>57.731937000000002</v>
      </c>
      <c r="AK215" s="15">
        <v>57.294314999999997</v>
      </c>
      <c r="AL215" s="15">
        <v>56.876339000000002</v>
      </c>
      <c r="AM215" s="8">
        <v>-1.6049999999999998E-2</v>
      </c>
    </row>
    <row r="216" spans="1:39" ht="15" customHeight="1" x14ac:dyDescent="0.25">
      <c r="A216" s="7" t="s">
        <v>72</v>
      </c>
      <c r="B216" s="9" t="s">
        <v>53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0</v>
      </c>
      <c r="AE216" s="15">
        <v>0</v>
      </c>
      <c r="AF216" s="15">
        <v>0</v>
      </c>
      <c r="AG216" s="15">
        <v>0</v>
      </c>
      <c r="AH216" s="15">
        <v>0</v>
      </c>
      <c r="AI216" s="15">
        <v>0</v>
      </c>
      <c r="AJ216" s="15">
        <v>0</v>
      </c>
      <c r="AK216" s="15">
        <v>0</v>
      </c>
      <c r="AL216" s="15">
        <v>0</v>
      </c>
      <c r="AM216" s="8" t="s">
        <v>13</v>
      </c>
    </row>
    <row r="217" spans="1:39" ht="15" customHeight="1" x14ac:dyDescent="0.25">
      <c r="A217" s="7" t="s">
        <v>71</v>
      </c>
      <c r="B217" s="9" t="s">
        <v>51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  <c r="AJ217" s="15">
        <v>0</v>
      </c>
      <c r="AK217" s="15">
        <v>0</v>
      </c>
      <c r="AL217" s="15">
        <v>0</v>
      </c>
      <c r="AM217" s="8" t="s">
        <v>13</v>
      </c>
    </row>
    <row r="218" spans="1:39" ht="15" customHeight="1" x14ac:dyDescent="0.25">
      <c r="A218" s="7" t="s">
        <v>70</v>
      </c>
      <c r="B218" s="9" t="s">
        <v>49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8" t="s">
        <v>13</v>
      </c>
    </row>
    <row r="219" spans="1:39" ht="15" customHeight="1" x14ac:dyDescent="0.25">
      <c r="A219" s="7" t="s">
        <v>69</v>
      </c>
      <c r="B219" s="9" t="s">
        <v>47</v>
      </c>
      <c r="C219" s="15">
        <v>77.116127000000006</v>
      </c>
      <c r="D219" s="15">
        <v>74.629868000000002</v>
      </c>
      <c r="E219" s="15">
        <v>72.491332999999997</v>
      </c>
      <c r="F219" s="15">
        <v>70.218070999999995</v>
      </c>
      <c r="G219" s="15">
        <v>68.015015000000005</v>
      </c>
      <c r="H219" s="15">
        <v>65.598915000000005</v>
      </c>
      <c r="I219" s="15">
        <v>62.934753000000001</v>
      </c>
      <c r="J219" s="15">
        <v>60.446677999999999</v>
      </c>
      <c r="K219" s="15">
        <v>58.373939999999997</v>
      </c>
      <c r="L219" s="15">
        <v>56.576759000000003</v>
      </c>
      <c r="M219" s="15">
        <v>54.918396000000001</v>
      </c>
      <c r="N219" s="15">
        <v>53.785319999999999</v>
      </c>
      <c r="O219" s="15">
        <v>52.718178000000002</v>
      </c>
      <c r="P219" s="15">
        <v>51.699787000000001</v>
      </c>
      <c r="Q219" s="15">
        <v>50.727493000000003</v>
      </c>
      <c r="R219" s="15">
        <v>49.799232000000003</v>
      </c>
      <c r="S219" s="15">
        <v>48.912849000000001</v>
      </c>
      <c r="T219" s="15">
        <v>48.066608000000002</v>
      </c>
      <c r="U219" s="15">
        <v>47.258785000000003</v>
      </c>
      <c r="V219" s="15">
        <v>46.487682</v>
      </c>
      <c r="W219" s="15">
        <v>45.751624999999997</v>
      </c>
      <c r="X219" s="15">
        <v>45.049171000000001</v>
      </c>
      <c r="Y219" s="15">
        <v>44.378718999999997</v>
      </c>
      <c r="Z219" s="15">
        <v>43.738894999999999</v>
      </c>
      <c r="AA219" s="15">
        <v>43.128253999999998</v>
      </c>
      <c r="AB219" s="15">
        <v>42.545586</v>
      </c>
      <c r="AC219" s="15">
        <v>41.991633999999998</v>
      </c>
      <c r="AD219" s="15">
        <v>41.462569999999999</v>
      </c>
      <c r="AE219" s="15">
        <v>40.957317000000003</v>
      </c>
      <c r="AF219" s="15">
        <v>40.474831000000002</v>
      </c>
      <c r="AG219" s="15">
        <v>40.014026999999999</v>
      </c>
      <c r="AH219" s="15">
        <v>39.573971</v>
      </c>
      <c r="AI219" s="15">
        <v>39.153731999999998</v>
      </c>
      <c r="AJ219" s="15">
        <v>38.752403000000001</v>
      </c>
      <c r="AK219" s="15">
        <v>38.369118</v>
      </c>
      <c r="AL219" s="15">
        <v>38.003067000000001</v>
      </c>
      <c r="AM219" s="8">
        <v>-1.9654000000000001E-2</v>
      </c>
    </row>
    <row r="220" spans="1:39" ht="15" customHeight="1" x14ac:dyDescent="0.25">
      <c r="A220" s="7" t="s">
        <v>68</v>
      </c>
      <c r="B220" s="9" t="s">
        <v>45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0</v>
      </c>
      <c r="AF220" s="15">
        <v>0</v>
      </c>
      <c r="AG220" s="15">
        <v>0</v>
      </c>
      <c r="AH220" s="15">
        <v>0</v>
      </c>
      <c r="AI220" s="15">
        <v>0</v>
      </c>
      <c r="AJ220" s="15">
        <v>0</v>
      </c>
      <c r="AK220" s="15">
        <v>0</v>
      </c>
      <c r="AL220" s="15">
        <v>0</v>
      </c>
      <c r="AM220" s="8" t="s">
        <v>13</v>
      </c>
    </row>
    <row r="221" spans="1:39" ht="15" customHeight="1" x14ac:dyDescent="0.25">
      <c r="A221" s="7" t="s">
        <v>67</v>
      </c>
      <c r="B221" s="9" t="s">
        <v>43</v>
      </c>
      <c r="C221" s="15">
        <v>85.238631999999996</v>
      </c>
      <c r="D221" s="15">
        <v>82.510986000000003</v>
      </c>
      <c r="E221" s="15">
        <v>80.173018999999996</v>
      </c>
      <c r="F221" s="15">
        <v>77.650550999999993</v>
      </c>
      <c r="G221" s="15">
        <v>75.214821000000001</v>
      </c>
      <c r="H221" s="15">
        <v>72.573074000000005</v>
      </c>
      <c r="I221" s="15">
        <v>69.899696000000006</v>
      </c>
      <c r="J221" s="15">
        <v>67.826796999999999</v>
      </c>
      <c r="K221" s="15">
        <v>65.889876999999998</v>
      </c>
      <c r="L221" s="15">
        <v>63.758170999999997</v>
      </c>
      <c r="M221" s="15">
        <v>62.001198000000002</v>
      </c>
      <c r="N221" s="15">
        <v>60.792937999999999</v>
      </c>
      <c r="O221" s="15">
        <v>59.642032999999998</v>
      </c>
      <c r="P221" s="15">
        <v>58.555461999999999</v>
      </c>
      <c r="Q221" s="15">
        <v>57.513385999999997</v>
      </c>
      <c r="R221" s="15">
        <v>56.518284000000001</v>
      </c>
      <c r="S221" s="15">
        <v>55.568061999999998</v>
      </c>
      <c r="T221" s="15">
        <v>54.659633999999997</v>
      </c>
      <c r="U221" s="15">
        <v>53.793559999999999</v>
      </c>
      <c r="V221" s="15">
        <v>52.967776999999998</v>
      </c>
      <c r="W221" s="15">
        <v>52.179619000000002</v>
      </c>
      <c r="X221" s="15">
        <v>51.428573999999998</v>
      </c>
      <c r="Y221" s="15">
        <v>50.711609000000003</v>
      </c>
      <c r="Z221" s="15">
        <v>50.028697999999999</v>
      </c>
      <c r="AA221" s="15">
        <v>49.378525000000003</v>
      </c>
      <c r="AB221" s="15">
        <v>48.758761999999997</v>
      </c>
      <c r="AC221" s="15">
        <v>48.169212000000002</v>
      </c>
      <c r="AD221" s="15">
        <v>47.606358</v>
      </c>
      <c r="AE221" s="15">
        <v>47.068908999999998</v>
      </c>
      <c r="AF221" s="15">
        <v>46.556103</v>
      </c>
      <c r="AG221" s="15">
        <v>46.066135000000003</v>
      </c>
      <c r="AH221" s="15">
        <v>45.598269999999999</v>
      </c>
      <c r="AI221" s="15">
        <v>45.151671999999998</v>
      </c>
      <c r="AJ221" s="15">
        <v>44.725104999999999</v>
      </c>
      <c r="AK221" s="15">
        <v>44.317669000000002</v>
      </c>
      <c r="AL221" s="15">
        <v>43.928531999999997</v>
      </c>
      <c r="AM221" s="8">
        <v>-1.8369E-2</v>
      </c>
    </row>
    <row r="222" spans="1:39" ht="15" customHeight="1" x14ac:dyDescent="0.25">
      <c r="A222" s="7" t="s">
        <v>66</v>
      </c>
      <c r="B222" s="9" t="s">
        <v>41</v>
      </c>
      <c r="C222" s="15">
        <v>0</v>
      </c>
      <c r="D222" s="15">
        <v>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86.036545000000004</v>
      </c>
      <c r="N222" s="15">
        <v>84.451972999999995</v>
      </c>
      <c r="O222" s="15">
        <v>82.935951000000003</v>
      </c>
      <c r="P222" s="15">
        <v>81.529610000000005</v>
      </c>
      <c r="Q222" s="15">
        <v>80.176925999999995</v>
      </c>
      <c r="R222" s="15">
        <v>78.881111000000004</v>
      </c>
      <c r="S222" s="15">
        <v>77.639388999999994</v>
      </c>
      <c r="T222" s="15">
        <v>76.452331999999998</v>
      </c>
      <c r="U222" s="15">
        <v>75.322647000000003</v>
      </c>
      <c r="V222" s="15">
        <v>74.247123999999999</v>
      </c>
      <c r="W222" s="15">
        <v>73.220580999999996</v>
      </c>
      <c r="X222" s="15">
        <v>72.244804000000002</v>
      </c>
      <c r="Y222" s="15">
        <v>71.315253999999996</v>
      </c>
      <c r="Z222" s="15">
        <v>70.432411000000002</v>
      </c>
      <c r="AA222" s="15">
        <v>69.587829999999997</v>
      </c>
      <c r="AB222" s="15">
        <v>68.787895000000006</v>
      </c>
      <c r="AC222" s="15">
        <v>68.022957000000005</v>
      </c>
      <c r="AD222" s="15">
        <v>67.293937999999997</v>
      </c>
      <c r="AE222" s="15">
        <v>66.598404000000002</v>
      </c>
      <c r="AF222" s="15">
        <v>65.939132999999998</v>
      </c>
      <c r="AG222" s="15">
        <v>65.307372999999998</v>
      </c>
      <c r="AH222" s="15">
        <v>64.704078999999993</v>
      </c>
      <c r="AI222" s="15">
        <v>64.130279999999999</v>
      </c>
      <c r="AJ222" s="15">
        <v>63.581885999999997</v>
      </c>
      <c r="AK222" s="15">
        <v>63.057293000000001</v>
      </c>
      <c r="AL222" s="15">
        <v>62.555481</v>
      </c>
      <c r="AM222" s="8" t="s">
        <v>13</v>
      </c>
    </row>
    <row r="224" spans="1:39" ht="15" customHeight="1" x14ac:dyDescent="0.2">
      <c r="B224" s="6" t="s">
        <v>65</v>
      </c>
    </row>
    <row r="225" spans="1:39" ht="15" customHeight="1" x14ac:dyDescent="0.25">
      <c r="A225" s="7" t="s">
        <v>64</v>
      </c>
      <c r="B225" s="9" t="s">
        <v>63</v>
      </c>
      <c r="C225" s="15">
        <v>0</v>
      </c>
      <c r="D225" s="15">
        <v>0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5">
        <v>0</v>
      </c>
      <c r="AK225" s="15">
        <v>0</v>
      </c>
      <c r="AL225" s="15">
        <v>0</v>
      </c>
      <c r="AM225" s="8" t="s">
        <v>13</v>
      </c>
    </row>
    <row r="226" spans="1:39" ht="15" customHeight="1" x14ac:dyDescent="0.25">
      <c r="A226" s="7" t="s">
        <v>62</v>
      </c>
      <c r="B226" s="9" t="s">
        <v>61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8" t="s">
        <v>13</v>
      </c>
    </row>
    <row r="227" spans="1:39" ht="15" customHeight="1" x14ac:dyDescent="0.25">
      <c r="A227" s="7" t="s">
        <v>60</v>
      </c>
      <c r="B227" s="9" t="s">
        <v>59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5">
        <v>0</v>
      </c>
      <c r="AK227" s="15">
        <v>0</v>
      </c>
      <c r="AL227" s="15">
        <v>0</v>
      </c>
      <c r="AM227" s="8" t="s">
        <v>13</v>
      </c>
    </row>
    <row r="228" spans="1:39" ht="15" customHeight="1" x14ac:dyDescent="0.25">
      <c r="A228" s="7" t="s">
        <v>58</v>
      </c>
      <c r="B228" s="9" t="s">
        <v>57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  <c r="AK228" s="15">
        <v>0</v>
      </c>
      <c r="AL228" s="15">
        <v>0</v>
      </c>
      <c r="AM228" s="8" t="s">
        <v>13</v>
      </c>
    </row>
    <row r="229" spans="1:39" ht="15" customHeight="1" x14ac:dyDescent="0.25">
      <c r="A229" s="7" t="s">
        <v>56</v>
      </c>
      <c r="B229" s="9" t="s">
        <v>55</v>
      </c>
      <c r="C229" s="15">
        <v>0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5">
        <v>0</v>
      </c>
      <c r="AK229" s="15">
        <v>0</v>
      </c>
      <c r="AL229" s="15">
        <v>0</v>
      </c>
      <c r="AM229" s="8" t="s">
        <v>13</v>
      </c>
    </row>
    <row r="230" spans="1:39" ht="15" customHeight="1" x14ac:dyDescent="0.25">
      <c r="A230" s="7" t="s">
        <v>54</v>
      </c>
      <c r="B230" s="9" t="s">
        <v>53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8" t="s">
        <v>13</v>
      </c>
    </row>
    <row r="231" spans="1:39" ht="15" customHeight="1" x14ac:dyDescent="0.25">
      <c r="A231" s="7" t="s">
        <v>52</v>
      </c>
      <c r="B231" s="9" t="s">
        <v>51</v>
      </c>
      <c r="C231" s="15">
        <v>0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0</v>
      </c>
      <c r="AL231" s="15">
        <v>0</v>
      </c>
      <c r="AM231" s="8" t="s">
        <v>13</v>
      </c>
    </row>
    <row r="232" spans="1:39" ht="15" customHeight="1" x14ac:dyDescent="0.25">
      <c r="A232" s="7" t="s">
        <v>50</v>
      </c>
      <c r="B232" s="9" t="s">
        <v>49</v>
      </c>
      <c r="C232" s="15">
        <v>0</v>
      </c>
      <c r="D232" s="15">
        <v>0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8" t="s">
        <v>13</v>
      </c>
    </row>
    <row r="233" spans="1:39" ht="15" customHeight="1" x14ac:dyDescent="0.25">
      <c r="A233" s="7" t="s">
        <v>48</v>
      </c>
      <c r="B233" s="9" t="s">
        <v>47</v>
      </c>
      <c r="C233" s="15">
        <v>0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0</v>
      </c>
      <c r="AE233" s="15">
        <v>0</v>
      </c>
      <c r="AF233" s="15">
        <v>0</v>
      </c>
      <c r="AG233" s="15">
        <v>0</v>
      </c>
      <c r="AH233" s="15">
        <v>0</v>
      </c>
      <c r="AI233" s="15">
        <v>0</v>
      </c>
      <c r="AJ233" s="15">
        <v>0</v>
      </c>
      <c r="AK233" s="15">
        <v>0</v>
      </c>
      <c r="AL233" s="15">
        <v>0</v>
      </c>
      <c r="AM233" s="8" t="s">
        <v>13</v>
      </c>
    </row>
    <row r="234" spans="1:39" ht="15" customHeight="1" x14ac:dyDescent="0.25">
      <c r="A234" s="7" t="s">
        <v>46</v>
      </c>
      <c r="B234" s="9" t="s">
        <v>45</v>
      </c>
      <c r="C234" s="15">
        <v>0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5">
        <v>0</v>
      </c>
      <c r="AK234" s="15">
        <v>0</v>
      </c>
      <c r="AL234" s="15">
        <v>0</v>
      </c>
      <c r="AM234" s="8" t="s">
        <v>13</v>
      </c>
    </row>
    <row r="235" spans="1:39" ht="15" customHeight="1" x14ac:dyDescent="0.25">
      <c r="A235" s="7" t="s">
        <v>44</v>
      </c>
      <c r="B235" s="9" t="s">
        <v>43</v>
      </c>
      <c r="C235" s="15">
        <v>0</v>
      </c>
      <c r="D235" s="15">
        <v>0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0</v>
      </c>
      <c r="AL235" s="15">
        <v>0</v>
      </c>
      <c r="AM235" s="8" t="s">
        <v>13</v>
      </c>
    </row>
    <row r="236" spans="1:39" ht="15" customHeight="1" x14ac:dyDescent="0.25">
      <c r="A236" s="7" t="s">
        <v>42</v>
      </c>
      <c r="B236" s="9" t="s">
        <v>41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0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8" t="s">
        <v>13</v>
      </c>
    </row>
    <row r="238" spans="1:39" ht="15" customHeight="1" x14ac:dyDescent="0.2">
      <c r="B238" s="6" t="s">
        <v>40</v>
      </c>
    </row>
    <row r="239" spans="1:39" ht="15" customHeight="1" x14ac:dyDescent="0.25">
      <c r="A239" s="7" t="s">
        <v>39</v>
      </c>
      <c r="B239" s="9" t="s">
        <v>38</v>
      </c>
      <c r="C239" s="15">
        <v>27.317675000000001</v>
      </c>
      <c r="D239" s="15">
        <v>27.335322999999999</v>
      </c>
      <c r="E239" s="15">
        <v>27.370203</v>
      </c>
      <c r="F239" s="15">
        <v>27.690327</v>
      </c>
      <c r="G239" s="15">
        <v>28.050688000000001</v>
      </c>
      <c r="H239" s="15">
        <v>28.539202</v>
      </c>
      <c r="I239" s="15">
        <v>28.96772</v>
      </c>
      <c r="J239" s="15">
        <v>29.352288999999999</v>
      </c>
      <c r="K239" s="15">
        <v>29.752140000000001</v>
      </c>
      <c r="L239" s="15">
        <v>29.925989000000001</v>
      </c>
      <c r="M239" s="15">
        <v>30.274414</v>
      </c>
      <c r="N239" s="15">
        <v>30.277538</v>
      </c>
      <c r="O239" s="15">
        <v>30.262042999999998</v>
      </c>
      <c r="P239" s="15">
        <v>30.214472000000001</v>
      </c>
      <c r="Q239" s="15">
        <v>30.170956</v>
      </c>
      <c r="R239" s="15">
        <v>30.187445</v>
      </c>
      <c r="S239" s="15">
        <v>30.163412000000001</v>
      </c>
      <c r="T239" s="15">
        <v>30.127231999999999</v>
      </c>
      <c r="U239" s="15">
        <v>30.150794999999999</v>
      </c>
      <c r="V239" s="15">
        <v>30.150143</v>
      </c>
      <c r="W239" s="15">
        <v>30.16301</v>
      </c>
      <c r="X239" s="15">
        <v>30.147335000000002</v>
      </c>
      <c r="Y239" s="15">
        <v>30.171189999999999</v>
      </c>
      <c r="Z239" s="15">
        <v>30.173210000000001</v>
      </c>
      <c r="AA239" s="15">
        <v>30.198221</v>
      </c>
      <c r="AB239" s="15">
        <v>30.235325</v>
      </c>
      <c r="AC239" s="15">
        <v>30.255096000000002</v>
      </c>
      <c r="AD239" s="15">
        <v>30.283697</v>
      </c>
      <c r="AE239" s="15">
        <v>30.308411</v>
      </c>
      <c r="AF239" s="15">
        <v>30.327193999999999</v>
      </c>
      <c r="AG239" s="15">
        <v>30.333646999999999</v>
      </c>
      <c r="AH239" s="15">
        <v>30.351194</v>
      </c>
      <c r="AI239" s="15">
        <v>30.380697000000001</v>
      </c>
      <c r="AJ239" s="15">
        <v>30.401033000000002</v>
      </c>
      <c r="AK239" s="15">
        <v>30.406054000000001</v>
      </c>
      <c r="AL239" s="15">
        <v>30.427098999999998</v>
      </c>
      <c r="AM239" s="8">
        <v>3.1570000000000001E-3</v>
      </c>
    </row>
    <row r="240" spans="1:39" ht="15" customHeight="1" x14ac:dyDescent="0.25">
      <c r="A240" s="7" t="s">
        <v>37</v>
      </c>
      <c r="B240" s="9" t="s">
        <v>36</v>
      </c>
      <c r="C240" s="15">
        <v>34.819721000000001</v>
      </c>
      <c r="D240" s="15">
        <v>35.000546</v>
      </c>
      <c r="E240" s="15">
        <v>35.170943999999999</v>
      </c>
      <c r="F240" s="15">
        <v>35.298789999999997</v>
      </c>
      <c r="G240" s="15">
        <v>35.520232999999998</v>
      </c>
      <c r="H240" s="15">
        <v>35.804248999999999</v>
      </c>
      <c r="I240" s="15">
        <v>36.172275999999997</v>
      </c>
      <c r="J240" s="15">
        <v>36.383071999999999</v>
      </c>
      <c r="K240" s="15">
        <v>36.639747999999997</v>
      </c>
      <c r="L240" s="15">
        <v>37.032505</v>
      </c>
      <c r="M240" s="15">
        <v>37.300868999999999</v>
      </c>
      <c r="N240" s="15">
        <v>37.299328000000003</v>
      </c>
      <c r="O240" s="15">
        <v>37.304549999999999</v>
      </c>
      <c r="P240" s="15">
        <v>37.299579999999999</v>
      </c>
      <c r="Q240" s="15">
        <v>37.305714000000002</v>
      </c>
      <c r="R240" s="15">
        <v>37.316307000000002</v>
      </c>
      <c r="S240" s="15">
        <v>37.320393000000003</v>
      </c>
      <c r="T240" s="15">
        <v>37.323971</v>
      </c>
      <c r="U240" s="15">
        <v>37.327815999999999</v>
      </c>
      <c r="V240" s="15">
        <v>37.339137999999998</v>
      </c>
      <c r="W240" s="15">
        <v>37.345965999999997</v>
      </c>
      <c r="X240" s="15">
        <v>37.356068</v>
      </c>
      <c r="Y240" s="15">
        <v>37.358871000000001</v>
      </c>
      <c r="Z240" s="15">
        <v>37.366073999999998</v>
      </c>
      <c r="AA240" s="15">
        <v>37.379367999999999</v>
      </c>
      <c r="AB240" s="15">
        <v>37.385620000000003</v>
      </c>
      <c r="AC240" s="15">
        <v>37.392741999999998</v>
      </c>
      <c r="AD240" s="15">
        <v>37.400497000000001</v>
      </c>
      <c r="AE240" s="15">
        <v>37.409408999999997</v>
      </c>
      <c r="AF240" s="15">
        <v>37.414814</v>
      </c>
      <c r="AG240" s="15">
        <v>37.418075999999999</v>
      </c>
      <c r="AH240" s="15">
        <v>37.423533999999997</v>
      </c>
      <c r="AI240" s="15">
        <v>37.430396999999999</v>
      </c>
      <c r="AJ240" s="15">
        <v>37.431690000000003</v>
      </c>
      <c r="AK240" s="15">
        <v>37.437007999999999</v>
      </c>
      <c r="AL240" s="15">
        <v>37.447173999999997</v>
      </c>
      <c r="AM240" s="8">
        <v>1.9889999999999999E-3</v>
      </c>
    </row>
    <row r="241" spans="1:39" ht="15" customHeight="1" x14ac:dyDescent="0.25">
      <c r="A241" s="7" t="s">
        <v>35</v>
      </c>
      <c r="B241" s="9" t="s">
        <v>34</v>
      </c>
      <c r="C241" s="15">
        <v>31.299693999999999</v>
      </c>
      <c r="D241" s="15">
        <v>31.772473999999999</v>
      </c>
      <c r="E241" s="15">
        <v>31.973679000000001</v>
      </c>
      <c r="F241" s="15">
        <v>32.276226000000001</v>
      </c>
      <c r="G241" s="15">
        <v>32.502406999999998</v>
      </c>
      <c r="H241" s="15">
        <v>32.802180999999997</v>
      </c>
      <c r="I241" s="15">
        <v>33.145679000000001</v>
      </c>
      <c r="J241" s="15">
        <v>33.373600000000003</v>
      </c>
      <c r="K241" s="15">
        <v>33.665168999999999</v>
      </c>
      <c r="L241" s="15">
        <v>33.947811000000002</v>
      </c>
      <c r="M241" s="15">
        <v>34.218449</v>
      </c>
      <c r="N241" s="15">
        <v>34.201374000000001</v>
      </c>
      <c r="O241" s="15">
        <v>34.166232999999998</v>
      </c>
      <c r="P241" s="15">
        <v>34.133507000000002</v>
      </c>
      <c r="Q241" s="15">
        <v>34.102080999999998</v>
      </c>
      <c r="R241" s="15">
        <v>34.093178000000002</v>
      </c>
      <c r="S241" s="15">
        <v>34.062832</v>
      </c>
      <c r="T241" s="15">
        <v>34.022979999999997</v>
      </c>
      <c r="U241" s="15">
        <v>34.027554000000002</v>
      </c>
      <c r="V241" s="15">
        <v>34.021754999999999</v>
      </c>
      <c r="W241" s="15">
        <v>34.022860999999999</v>
      </c>
      <c r="X241" s="15">
        <v>33.998913000000002</v>
      </c>
      <c r="Y241" s="15">
        <v>34.003512999999998</v>
      </c>
      <c r="Z241" s="15">
        <v>34.003093999999997</v>
      </c>
      <c r="AA241" s="15">
        <v>34.007652</v>
      </c>
      <c r="AB241" s="15">
        <v>34.019931999999997</v>
      </c>
      <c r="AC241" s="15">
        <v>34.029057000000002</v>
      </c>
      <c r="AD241" s="15">
        <v>34.045254</v>
      </c>
      <c r="AE241" s="15">
        <v>34.061928000000002</v>
      </c>
      <c r="AF241" s="15">
        <v>34.074345000000001</v>
      </c>
      <c r="AG241" s="15">
        <v>34.079979000000002</v>
      </c>
      <c r="AH241" s="15">
        <v>34.092154999999998</v>
      </c>
      <c r="AI241" s="15">
        <v>34.110294000000003</v>
      </c>
      <c r="AJ241" s="15">
        <v>34.129513000000003</v>
      </c>
      <c r="AK241" s="15">
        <v>34.137154000000002</v>
      </c>
      <c r="AL241" s="15">
        <v>34.145226000000001</v>
      </c>
      <c r="AM241" s="8">
        <v>2.1199999999999999E-3</v>
      </c>
    </row>
    <row r="242" spans="1:39" ht="15" customHeight="1" thickBot="1" x14ac:dyDescent="0.25"/>
    <row r="243" spans="1:39" ht="15" customHeight="1" x14ac:dyDescent="0.2">
      <c r="B243" s="90" t="s">
        <v>33</v>
      </c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</row>
    <row r="244" spans="1:39" ht="15" customHeight="1" x14ac:dyDescent="0.2">
      <c r="B244" s="5" t="s">
        <v>32</v>
      </c>
    </row>
    <row r="245" spans="1:39" ht="15" customHeight="1" x14ac:dyDescent="0.2">
      <c r="B245" s="5" t="s">
        <v>26</v>
      </c>
    </row>
  </sheetData>
  <mergeCells count="1">
    <mergeCell ref="B243:AM243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00"/>
  <sheetViews>
    <sheetView workbookViewId="0">
      <selection activeCell="C4" sqref="C4"/>
    </sheetView>
  </sheetViews>
  <sheetFormatPr defaultColWidth="8.85546875" defaultRowHeight="15" x14ac:dyDescent="0.25"/>
  <cols>
    <col min="1" max="1" width="3.42578125" customWidth="1"/>
    <col min="2" max="2" width="41.42578125" customWidth="1"/>
  </cols>
  <sheetData>
    <row r="1" spans="2:38" x14ac:dyDescent="0.25">
      <c r="B1" s="1" t="s">
        <v>1161</v>
      </c>
    </row>
    <row r="3" spans="2:38" x14ac:dyDescent="0.25">
      <c r="B3" s="1" t="s">
        <v>260</v>
      </c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  <c r="U3">
        <v>2033</v>
      </c>
      <c r="V3">
        <v>2034</v>
      </c>
      <c r="W3">
        <v>2035</v>
      </c>
      <c r="X3">
        <v>2036</v>
      </c>
      <c r="Y3">
        <v>2037</v>
      </c>
      <c r="Z3">
        <v>2038</v>
      </c>
      <c r="AA3">
        <v>2039</v>
      </c>
      <c r="AB3">
        <v>2040</v>
      </c>
      <c r="AC3">
        <v>2041</v>
      </c>
      <c r="AD3">
        <v>2042</v>
      </c>
      <c r="AE3">
        <v>2043</v>
      </c>
      <c r="AF3">
        <v>2044</v>
      </c>
      <c r="AG3">
        <v>2045</v>
      </c>
      <c r="AH3">
        <v>2046</v>
      </c>
      <c r="AI3">
        <v>2047</v>
      </c>
      <c r="AJ3">
        <v>2048</v>
      </c>
      <c r="AK3">
        <v>2049</v>
      </c>
      <c r="AL3">
        <v>2050</v>
      </c>
    </row>
    <row r="4" spans="2:38" x14ac:dyDescent="0.25">
      <c r="B4" s="30" t="s">
        <v>1119</v>
      </c>
      <c r="C4">
        <f>'AEO 39'!C17/SUM('AEO 39'!C17,'AEO 39'!C43)</f>
        <v>0.49154541984534789</v>
      </c>
      <c r="D4">
        <f>'AEO 39'!D17/SUM('AEO 39'!D17,'AEO 39'!D43)</f>
        <v>0.45193809580441641</v>
      </c>
      <c r="E4">
        <f>'AEO 39'!E17/SUM('AEO 39'!E17,'AEO 39'!E43)</f>
        <v>0.43963177449538493</v>
      </c>
      <c r="F4">
        <f>'AEO 39'!F17/SUM('AEO 39'!F17,'AEO 39'!F43)</f>
        <v>0.42201111426333365</v>
      </c>
      <c r="G4">
        <f>'AEO 39'!G17/SUM('AEO 39'!G17,'AEO 39'!G43)</f>
        <v>0.42366950506474038</v>
      </c>
      <c r="H4">
        <f>'AEO 39'!H17/SUM('AEO 39'!H17,'AEO 39'!H43)</f>
        <v>0.4275212817120736</v>
      </c>
      <c r="I4">
        <f>'AEO 39'!I17/SUM('AEO 39'!I17,'AEO 39'!I43)</f>
        <v>0.4276035114033403</v>
      </c>
      <c r="J4">
        <f>'AEO 39'!J17/SUM('AEO 39'!J17,'AEO 39'!J43)</f>
        <v>0.42929758390017658</v>
      </c>
      <c r="K4">
        <f>'AEO 39'!K17/SUM('AEO 39'!K17,'AEO 39'!K43)</f>
        <v>0.42682141898089215</v>
      </c>
      <c r="L4">
        <f>'AEO 39'!L17/SUM('AEO 39'!L17,'AEO 39'!L43)</f>
        <v>0.42457965271173903</v>
      </c>
      <c r="M4">
        <f>'AEO 39'!M17/SUM('AEO 39'!M17,'AEO 39'!M43)</f>
        <v>0.42257401226836461</v>
      </c>
      <c r="N4">
        <f>'AEO 39'!N17/SUM('AEO 39'!N17,'AEO 39'!N43)</f>
        <v>0.422745483460433</v>
      </c>
      <c r="O4">
        <f>'AEO 39'!O17/SUM('AEO 39'!O17,'AEO 39'!O43)</f>
        <v>0.4254647071074934</v>
      </c>
      <c r="P4">
        <f>'AEO 39'!P17/SUM('AEO 39'!P17,'AEO 39'!P43)</f>
        <v>0.42635732737054471</v>
      </c>
      <c r="Q4">
        <f>'AEO 39'!Q17/SUM('AEO 39'!Q17,'AEO 39'!Q43)</f>
        <v>0.42782824375707185</v>
      </c>
      <c r="R4">
        <f>'AEO 39'!R17/SUM('AEO 39'!R17,'AEO 39'!R43)</f>
        <v>0.42867253067374389</v>
      </c>
      <c r="S4">
        <f>'AEO 39'!S17/SUM('AEO 39'!S17,'AEO 39'!S43)</f>
        <v>0.43137857466893986</v>
      </c>
      <c r="T4">
        <f>'AEO 39'!T17/SUM('AEO 39'!T17,'AEO 39'!T43)</f>
        <v>0.43515867924403662</v>
      </c>
      <c r="U4">
        <f>'AEO 39'!U17/SUM('AEO 39'!U17,'AEO 39'!U43)</f>
        <v>0.43587803149868221</v>
      </c>
      <c r="V4">
        <f>'AEO 39'!V17/SUM('AEO 39'!V17,'AEO 39'!V43)</f>
        <v>0.43716866933541665</v>
      </c>
      <c r="W4">
        <f>'AEO 39'!W17/SUM('AEO 39'!W17,'AEO 39'!W43)</f>
        <v>0.4380510719900706</v>
      </c>
      <c r="X4">
        <f>'AEO 39'!X17/SUM('AEO 39'!X17,'AEO 39'!X43)</f>
        <v>0.44023392825269031</v>
      </c>
      <c r="Y4">
        <f>'AEO 39'!Y17/SUM('AEO 39'!Y17,'AEO 39'!Y43)</f>
        <v>0.44027168313359305</v>
      </c>
      <c r="Z4">
        <f>'AEO 39'!Z17/SUM('AEO 39'!Z17,'AEO 39'!Z43)</f>
        <v>0.43991567414109223</v>
      </c>
      <c r="AA4">
        <f>'AEO 39'!AA17/SUM('AEO 39'!AA17,'AEO 39'!AA43)</f>
        <v>0.43993946239477549</v>
      </c>
      <c r="AB4">
        <f>'AEO 39'!AB17/SUM('AEO 39'!AB17,'AEO 39'!AB43)</f>
        <v>0.43977015769414118</v>
      </c>
      <c r="AC4">
        <f>'AEO 39'!AC17/SUM('AEO 39'!AC17,'AEO 39'!AC43)</f>
        <v>0.44001428107410973</v>
      </c>
      <c r="AD4">
        <f>'AEO 39'!AD17/SUM('AEO 39'!AD17,'AEO 39'!AD43)</f>
        <v>0.43974500467779126</v>
      </c>
      <c r="AE4">
        <f>'AEO 39'!AE17/SUM('AEO 39'!AE17,'AEO 39'!AE43)</f>
        <v>0.4392252021981648</v>
      </c>
      <c r="AF4">
        <f>'AEO 39'!AF17/SUM('AEO 39'!AF17,'AEO 39'!AF43)</f>
        <v>0.4388712115675848</v>
      </c>
      <c r="AG4">
        <f>'AEO 39'!AG17/SUM('AEO 39'!AG17,'AEO 39'!AG43)</f>
        <v>0.43894655241482655</v>
      </c>
      <c r="AH4">
        <f>'AEO 39'!AH17/SUM('AEO 39'!AH17,'AEO 39'!AH43)</f>
        <v>0.4385500988416221</v>
      </c>
      <c r="AI4">
        <f>'AEO 39'!AI17/SUM('AEO 39'!AI17,'AEO 39'!AI43)</f>
        <v>0.43761788305726207</v>
      </c>
      <c r="AJ4">
        <f>'AEO 39'!AJ17/SUM('AEO 39'!AJ17,'AEO 39'!AJ43)</f>
        <v>0.43626297167980627</v>
      </c>
      <c r="AK4">
        <f>'AEO 39'!AK17/SUM('AEO 39'!AK17,'AEO 39'!AK43)</f>
        <v>0.43585011089960196</v>
      </c>
      <c r="AL4">
        <f>'AEO 39'!AL17/SUM('AEO 39'!AL17,'AEO 39'!AL43)</f>
        <v>0.43608669758851726</v>
      </c>
    </row>
    <row r="5" spans="2:38" x14ac:dyDescent="0.25">
      <c r="B5" s="30" t="s">
        <v>1120</v>
      </c>
      <c r="C5">
        <f>'AEO 39'!C43/SUM('AEO 39'!C43,'AEO 39'!C17)</f>
        <v>0.50845458015465206</v>
      </c>
      <c r="D5">
        <f>'AEO 39'!D43/SUM('AEO 39'!D43,'AEO 39'!D17)</f>
        <v>0.54806190419558365</v>
      </c>
      <c r="E5">
        <f>'AEO 39'!E43/SUM('AEO 39'!E43,'AEO 39'!E17)</f>
        <v>0.56036822550461507</v>
      </c>
      <c r="F5">
        <f>'AEO 39'!F43/SUM('AEO 39'!F43,'AEO 39'!F17)</f>
        <v>0.57798888573666629</v>
      </c>
      <c r="G5">
        <f>'AEO 39'!G43/SUM('AEO 39'!G43,'AEO 39'!G17)</f>
        <v>0.57633049493525967</v>
      </c>
      <c r="H5">
        <f>'AEO 39'!H43/SUM('AEO 39'!H43,'AEO 39'!H17)</f>
        <v>0.57247871828792629</v>
      </c>
      <c r="I5">
        <f>'AEO 39'!I43/SUM('AEO 39'!I43,'AEO 39'!I17)</f>
        <v>0.57239648859665981</v>
      </c>
      <c r="J5">
        <f>'AEO 39'!J43/SUM('AEO 39'!J43,'AEO 39'!J17)</f>
        <v>0.57070241609982353</v>
      </c>
      <c r="K5">
        <f>'AEO 39'!K43/SUM('AEO 39'!K43,'AEO 39'!K17)</f>
        <v>0.5731785810191079</v>
      </c>
      <c r="L5">
        <f>'AEO 39'!L43/SUM('AEO 39'!L43,'AEO 39'!L17)</f>
        <v>0.57542034728826086</v>
      </c>
      <c r="M5">
        <f>'AEO 39'!M43/SUM('AEO 39'!M43,'AEO 39'!M17)</f>
        <v>0.57742598773163534</v>
      </c>
      <c r="N5">
        <f>'AEO 39'!N43/SUM('AEO 39'!N43,'AEO 39'!N17)</f>
        <v>0.57725451653956705</v>
      </c>
      <c r="O5">
        <f>'AEO 39'!O43/SUM('AEO 39'!O43,'AEO 39'!O17)</f>
        <v>0.57453529289250671</v>
      </c>
      <c r="P5">
        <f>'AEO 39'!P43/SUM('AEO 39'!P43,'AEO 39'!P17)</f>
        <v>0.57364267262945523</v>
      </c>
      <c r="Q5">
        <f>'AEO 39'!Q43/SUM('AEO 39'!Q43,'AEO 39'!Q17)</f>
        <v>0.57217175624292815</v>
      </c>
      <c r="R5">
        <f>'AEO 39'!R43/SUM('AEO 39'!R43,'AEO 39'!R17)</f>
        <v>0.57132746932625611</v>
      </c>
      <c r="S5">
        <f>'AEO 39'!S43/SUM('AEO 39'!S43,'AEO 39'!S17)</f>
        <v>0.56862142533106008</v>
      </c>
      <c r="T5">
        <f>'AEO 39'!T43/SUM('AEO 39'!T43,'AEO 39'!T17)</f>
        <v>0.56484132075596327</v>
      </c>
      <c r="U5">
        <f>'AEO 39'!U43/SUM('AEO 39'!U43,'AEO 39'!U17)</f>
        <v>0.56412196850131768</v>
      </c>
      <c r="V5">
        <f>'AEO 39'!V43/SUM('AEO 39'!V43,'AEO 39'!V17)</f>
        <v>0.56283133066458324</v>
      </c>
      <c r="W5">
        <f>'AEO 39'!W43/SUM('AEO 39'!W43,'AEO 39'!W17)</f>
        <v>0.56194892800992935</v>
      </c>
      <c r="X5">
        <f>'AEO 39'!X43/SUM('AEO 39'!X43,'AEO 39'!X17)</f>
        <v>0.55976607174730975</v>
      </c>
      <c r="Y5">
        <f>'AEO 39'!Y43/SUM('AEO 39'!Y43,'AEO 39'!Y17)</f>
        <v>0.55972831686640701</v>
      </c>
      <c r="Z5">
        <f>'AEO 39'!Z43/SUM('AEO 39'!Z43,'AEO 39'!Z17)</f>
        <v>0.56008432585890788</v>
      </c>
      <c r="AA5">
        <f>'AEO 39'!AA43/SUM('AEO 39'!AA43,'AEO 39'!AA17)</f>
        <v>0.56006053760522445</v>
      </c>
      <c r="AB5">
        <f>'AEO 39'!AB43/SUM('AEO 39'!AB43,'AEO 39'!AB17)</f>
        <v>0.56022984230585882</v>
      </c>
      <c r="AC5">
        <f>'AEO 39'!AC43/SUM('AEO 39'!AC43,'AEO 39'!AC17)</f>
        <v>0.55998571892589022</v>
      </c>
      <c r="AD5">
        <f>'AEO 39'!AD43/SUM('AEO 39'!AD43,'AEO 39'!AD17)</f>
        <v>0.56025499532220868</v>
      </c>
      <c r="AE5">
        <f>'AEO 39'!AE43/SUM('AEO 39'!AE43,'AEO 39'!AE17)</f>
        <v>0.56077479780183515</v>
      </c>
      <c r="AF5">
        <f>'AEO 39'!AF43/SUM('AEO 39'!AF43,'AEO 39'!AF17)</f>
        <v>0.56112878843241509</v>
      </c>
      <c r="AG5">
        <f>'AEO 39'!AG43/SUM('AEO 39'!AG43,'AEO 39'!AG17)</f>
        <v>0.56105344758517339</v>
      </c>
      <c r="AH5">
        <f>'AEO 39'!AH43/SUM('AEO 39'!AH43,'AEO 39'!AH17)</f>
        <v>0.5614499011583779</v>
      </c>
      <c r="AI5">
        <f>'AEO 39'!AI43/SUM('AEO 39'!AI43,'AEO 39'!AI17)</f>
        <v>0.56238211694273788</v>
      </c>
      <c r="AJ5">
        <f>'AEO 39'!AJ43/SUM('AEO 39'!AJ43,'AEO 39'!AJ17)</f>
        <v>0.56373702832019379</v>
      </c>
      <c r="AK5">
        <f>'AEO 39'!AK43/SUM('AEO 39'!AK43,'AEO 39'!AK17)</f>
        <v>0.56414988910039809</v>
      </c>
      <c r="AL5">
        <f>'AEO 39'!AL43/SUM('AEO 39'!AL43,'AEO 39'!AL17)</f>
        <v>0.56391330241148285</v>
      </c>
    </row>
    <row r="6" spans="2:38" x14ac:dyDescent="0.25">
      <c r="B6" s="1"/>
    </row>
    <row r="7" spans="2:38" x14ac:dyDescent="0.25">
      <c r="B7" s="1" t="s">
        <v>1121</v>
      </c>
      <c r="C7">
        <v>2015</v>
      </c>
      <c r="D7">
        <v>2016</v>
      </c>
      <c r="E7">
        <v>2017</v>
      </c>
      <c r="F7">
        <v>2018</v>
      </c>
      <c r="G7">
        <v>2019</v>
      </c>
      <c r="H7">
        <v>2020</v>
      </c>
      <c r="I7">
        <v>2021</v>
      </c>
      <c r="J7">
        <v>2022</v>
      </c>
      <c r="K7">
        <v>2023</v>
      </c>
      <c r="L7">
        <v>2024</v>
      </c>
      <c r="M7">
        <v>2025</v>
      </c>
      <c r="N7">
        <v>2026</v>
      </c>
      <c r="O7">
        <v>2027</v>
      </c>
      <c r="P7">
        <v>2028</v>
      </c>
      <c r="Q7">
        <v>2029</v>
      </c>
      <c r="R7">
        <v>2030</v>
      </c>
      <c r="S7">
        <v>2031</v>
      </c>
      <c r="T7">
        <v>2032</v>
      </c>
      <c r="U7">
        <v>2033</v>
      </c>
      <c r="V7">
        <v>2034</v>
      </c>
      <c r="W7">
        <v>2035</v>
      </c>
      <c r="X7">
        <v>2036</v>
      </c>
      <c r="Y7">
        <v>2037</v>
      </c>
      <c r="Z7">
        <v>2038</v>
      </c>
      <c r="AA7">
        <v>2039</v>
      </c>
      <c r="AB7">
        <v>2040</v>
      </c>
      <c r="AC7">
        <v>2041</v>
      </c>
      <c r="AD7">
        <v>2042</v>
      </c>
      <c r="AE7">
        <v>2043</v>
      </c>
      <c r="AF7">
        <v>2044</v>
      </c>
      <c r="AG7">
        <v>2045</v>
      </c>
      <c r="AH7">
        <v>2046</v>
      </c>
      <c r="AI7">
        <v>2047</v>
      </c>
      <c r="AJ7">
        <v>2048</v>
      </c>
      <c r="AK7">
        <v>2049</v>
      </c>
      <c r="AL7">
        <v>2050</v>
      </c>
    </row>
    <row r="8" spans="2:38" x14ac:dyDescent="0.25">
      <c r="B8" s="30" t="s">
        <v>1119</v>
      </c>
      <c r="C8">
        <f>'AEO 39'!C18/SUM('AEO 39'!C18,'AEO 39'!C44)</f>
        <v>0.7657988550792727</v>
      </c>
      <c r="D8">
        <f>'AEO 39'!D18/SUM('AEO 39'!D18,'AEO 39'!D44)</f>
        <v>2.9900376704783412E-2</v>
      </c>
      <c r="E8">
        <f>'AEO 39'!E18/SUM('AEO 39'!E18,'AEO 39'!E44)</f>
        <v>6.0237563627142041E-2</v>
      </c>
      <c r="F8">
        <f>'AEO 39'!F18/SUM('AEO 39'!F18,'AEO 39'!F44)</f>
        <v>0.10448028234483164</v>
      </c>
      <c r="G8">
        <f>'AEO 39'!G18/SUM('AEO 39'!G18,'AEO 39'!G44)</f>
        <v>0.12239473323394436</v>
      </c>
      <c r="H8">
        <f>'AEO 39'!H18/SUM('AEO 39'!H18,'AEO 39'!H44)</f>
        <v>0.1698675855792102</v>
      </c>
      <c r="I8">
        <f>'AEO 39'!I18/SUM('AEO 39'!I18,'AEO 39'!I44)</f>
        <v>0.19179569890103304</v>
      </c>
      <c r="J8">
        <f>'AEO 39'!J18/SUM('AEO 39'!J18,'AEO 39'!J44)</f>
        <v>0.21233406588429063</v>
      </c>
      <c r="K8">
        <f>'AEO 39'!K18/SUM('AEO 39'!K18,'AEO 39'!K44)</f>
        <v>0.23652268395617174</v>
      </c>
      <c r="L8">
        <f>'AEO 39'!L18/SUM('AEO 39'!L18,'AEO 39'!L44)</f>
        <v>0.26093987001791252</v>
      </c>
      <c r="M8">
        <f>'AEO 39'!M18/SUM('AEO 39'!M18,'AEO 39'!M44)</f>
        <v>0.29712384049662854</v>
      </c>
      <c r="N8">
        <f>'AEO 39'!N18/SUM('AEO 39'!N18,'AEO 39'!N44)</f>
        <v>0.34250749225235849</v>
      </c>
      <c r="O8">
        <f>'AEO 39'!O18/SUM('AEO 39'!O18,'AEO 39'!O44)</f>
        <v>0.39041203164046584</v>
      </c>
      <c r="P8">
        <f>'AEO 39'!P18/SUM('AEO 39'!P18,'AEO 39'!P44)</f>
        <v>0.42601741045671399</v>
      </c>
      <c r="Q8">
        <f>'AEO 39'!Q18/SUM('AEO 39'!Q18,'AEO 39'!Q44)</f>
        <v>0.45040615872279033</v>
      </c>
      <c r="R8">
        <f>'AEO 39'!R18/SUM('AEO 39'!R18,'AEO 39'!R44)</f>
        <v>0.47136967613974945</v>
      </c>
      <c r="S8">
        <f>'AEO 39'!S18/SUM('AEO 39'!S18,'AEO 39'!S44)</f>
        <v>0.4761684245757935</v>
      </c>
      <c r="T8">
        <f>'AEO 39'!T18/SUM('AEO 39'!T18,'AEO 39'!T44)</f>
        <v>0.48237148304311328</v>
      </c>
      <c r="U8">
        <f>'AEO 39'!U18/SUM('AEO 39'!U18,'AEO 39'!U44)</f>
        <v>0.48341961762463032</v>
      </c>
      <c r="V8">
        <f>'AEO 39'!V18/SUM('AEO 39'!V18,'AEO 39'!V44)</f>
        <v>0.49024269559470529</v>
      </c>
      <c r="W8">
        <f>'AEO 39'!W18/SUM('AEO 39'!W18,'AEO 39'!W44)</f>
        <v>0.49089070540282137</v>
      </c>
      <c r="X8">
        <f>'AEO 39'!X18/SUM('AEO 39'!X18,'AEO 39'!X44)</f>
        <v>0.49052599642642464</v>
      </c>
      <c r="Y8">
        <f>'AEO 39'!Y18/SUM('AEO 39'!Y18,'AEO 39'!Y44)</f>
        <v>0.49006480208338837</v>
      </c>
      <c r="Z8">
        <f>'AEO 39'!Z18/SUM('AEO 39'!Z18,'AEO 39'!Z44)</f>
        <v>0.48746679800643844</v>
      </c>
      <c r="AA8">
        <f>'AEO 39'!AA18/SUM('AEO 39'!AA18,'AEO 39'!AA44)</f>
        <v>0.48706695355182661</v>
      </c>
      <c r="AB8">
        <f>'AEO 39'!AB18/SUM('AEO 39'!AB18,'AEO 39'!AB44)</f>
        <v>0.48698835884451963</v>
      </c>
      <c r="AC8">
        <f>'AEO 39'!AC18/SUM('AEO 39'!AC18,'AEO 39'!AC44)</f>
        <v>0.48561212768929646</v>
      </c>
      <c r="AD8">
        <f>'AEO 39'!AD18/SUM('AEO 39'!AD18,'AEO 39'!AD44)</f>
        <v>0.4854205875776329</v>
      </c>
      <c r="AE8">
        <f>'AEO 39'!AE18/SUM('AEO 39'!AE18,'AEO 39'!AE44)</f>
        <v>0.4845565204388021</v>
      </c>
      <c r="AF8">
        <f>'AEO 39'!AF18/SUM('AEO 39'!AF18,'AEO 39'!AF44)</f>
        <v>0.48278665417501526</v>
      </c>
      <c r="AG8">
        <f>'AEO 39'!AG18/SUM('AEO 39'!AG18,'AEO 39'!AG44)</f>
        <v>0.48241013215113582</v>
      </c>
      <c r="AH8">
        <f>'AEO 39'!AH18/SUM('AEO 39'!AH18,'AEO 39'!AH44)</f>
        <v>0.48303136359218513</v>
      </c>
      <c r="AI8">
        <f>'AEO 39'!AI18/SUM('AEO 39'!AI18,'AEO 39'!AI44)</f>
        <v>0.4848993380394872</v>
      </c>
      <c r="AJ8">
        <f>'AEO 39'!AJ18/SUM('AEO 39'!AJ18,'AEO 39'!AJ44)</f>
        <v>0.48409158280121173</v>
      </c>
      <c r="AK8">
        <f>'AEO 39'!AK18/SUM('AEO 39'!AK18,'AEO 39'!AK44)</f>
        <v>0.48374254755508617</v>
      </c>
      <c r="AL8">
        <f>'AEO 39'!AL18/SUM('AEO 39'!AL18,'AEO 39'!AL44)</f>
        <v>0.48331726839800104</v>
      </c>
    </row>
    <row r="9" spans="2:38" x14ac:dyDescent="0.25">
      <c r="B9" s="30" t="s">
        <v>1120</v>
      </c>
      <c r="C9">
        <f>'AEO 39'!C44/SUM('AEO 39'!C18,'AEO 39'!C44)</f>
        <v>0.23420114492072727</v>
      </c>
      <c r="D9">
        <f>'AEO 39'!D44/SUM('AEO 39'!D18,'AEO 39'!D44)</f>
        <v>0.97009962329521648</v>
      </c>
      <c r="E9">
        <f>'AEO 39'!E44/SUM('AEO 39'!E18,'AEO 39'!E44)</f>
        <v>0.93976243637285795</v>
      </c>
      <c r="F9">
        <f>'AEO 39'!F44/SUM('AEO 39'!F18,'AEO 39'!F44)</f>
        <v>0.89551971765516836</v>
      </c>
      <c r="G9">
        <f>'AEO 39'!G44/SUM('AEO 39'!G18,'AEO 39'!G44)</f>
        <v>0.87760526676605577</v>
      </c>
      <c r="H9">
        <f>'AEO 39'!H44/SUM('AEO 39'!H18,'AEO 39'!H44)</f>
        <v>0.83013241442078978</v>
      </c>
      <c r="I9">
        <f>'AEO 39'!I44/SUM('AEO 39'!I18,'AEO 39'!I44)</f>
        <v>0.80820430109896702</v>
      </c>
      <c r="J9">
        <f>'AEO 39'!J44/SUM('AEO 39'!J18,'AEO 39'!J44)</f>
        <v>0.78766593411570929</v>
      </c>
      <c r="K9">
        <f>'AEO 39'!K44/SUM('AEO 39'!K18,'AEO 39'!K44)</f>
        <v>0.76347731604382829</v>
      </c>
      <c r="L9">
        <f>'AEO 39'!L44/SUM('AEO 39'!L18,'AEO 39'!L44)</f>
        <v>0.73906012998208759</v>
      </c>
      <c r="M9">
        <f>'AEO 39'!M44/SUM('AEO 39'!M18,'AEO 39'!M44)</f>
        <v>0.70287615950337146</v>
      </c>
      <c r="N9">
        <f>'AEO 39'!N44/SUM('AEO 39'!N18,'AEO 39'!N44)</f>
        <v>0.65749250774764145</v>
      </c>
      <c r="O9">
        <f>'AEO 39'!O44/SUM('AEO 39'!O18,'AEO 39'!O44)</f>
        <v>0.6095879683595341</v>
      </c>
      <c r="P9">
        <f>'AEO 39'!P44/SUM('AEO 39'!P18,'AEO 39'!P44)</f>
        <v>0.57398258954328607</v>
      </c>
      <c r="Q9">
        <f>'AEO 39'!Q44/SUM('AEO 39'!Q18,'AEO 39'!Q44)</f>
        <v>0.54959384127720978</v>
      </c>
      <c r="R9">
        <f>'AEO 39'!R44/SUM('AEO 39'!R18,'AEO 39'!R44)</f>
        <v>0.52863032386025055</v>
      </c>
      <c r="S9">
        <f>'AEO 39'!S44/SUM('AEO 39'!S18,'AEO 39'!S44)</f>
        <v>0.52383157542420644</v>
      </c>
      <c r="T9">
        <f>'AEO 39'!T44/SUM('AEO 39'!T18,'AEO 39'!T44)</f>
        <v>0.51762851695688661</v>
      </c>
      <c r="U9">
        <f>'AEO 39'!U44/SUM('AEO 39'!U18,'AEO 39'!U44)</f>
        <v>0.51658038237536974</v>
      </c>
      <c r="V9">
        <f>'AEO 39'!V44/SUM('AEO 39'!V18,'AEO 39'!V44)</f>
        <v>0.50975730440529465</v>
      </c>
      <c r="W9">
        <f>'AEO 39'!W44/SUM('AEO 39'!W18,'AEO 39'!W44)</f>
        <v>0.50910929459717857</v>
      </c>
      <c r="X9">
        <f>'AEO 39'!X44/SUM('AEO 39'!X18,'AEO 39'!X44)</f>
        <v>0.50947400357357531</v>
      </c>
      <c r="Y9">
        <f>'AEO 39'!Y44/SUM('AEO 39'!Y18,'AEO 39'!Y44)</f>
        <v>0.50993519791661157</v>
      </c>
      <c r="Z9">
        <f>'AEO 39'!Z44/SUM('AEO 39'!Z18,'AEO 39'!Z44)</f>
        <v>0.51253320199356156</v>
      </c>
      <c r="AA9">
        <f>'AEO 39'!AA44/SUM('AEO 39'!AA18,'AEO 39'!AA44)</f>
        <v>0.51293304644817339</v>
      </c>
      <c r="AB9">
        <f>'AEO 39'!AB44/SUM('AEO 39'!AB18,'AEO 39'!AB44)</f>
        <v>0.51301164115548037</v>
      </c>
      <c r="AC9">
        <f>'AEO 39'!AC44/SUM('AEO 39'!AC18,'AEO 39'!AC44)</f>
        <v>0.5143878723107036</v>
      </c>
      <c r="AD9">
        <f>'AEO 39'!AD44/SUM('AEO 39'!AD18,'AEO 39'!AD44)</f>
        <v>0.51457941242236716</v>
      </c>
      <c r="AE9">
        <f>'AEO 39'!AE44/SUM('AEO 39'!AE18,'AEO 39'!AE44)</f>
        <v>0.51544347956119785</v>
      </c>
      <c r="AF9">
        <f>'AEO 39'!AF44/SUM('AEO 39'!AF18,'AEO 39'!AF44)</f>
        <v>0.51721334582498468</v>
      </c>
      <c r="AG9">
        <f>'AEO 39'!AG44/SUM('AEO 39'!AG18,'AEO 39'!AG44)</f>
        <v>0.51758986784886418</v>
      </c>
      <c r="AH9">
        <f>'AEO 39'!AH44/SUM('AEO 39'!AH18,'AEO 39'!AH44)</f>
        <v>0.51696863640781487</v>
      </c>
      <c r="AI9">
        <f>'AEO 39'!AI44/SUM('AEO 39'!AI18,'AEO 39'!AI44)</f>
        <v>0.51510066196051274</v>
      </c>
      <c r="AJ9">
        <f>'AEO 39'!AJ44/SUM('AEO 39'!AJ18,'AEO 39'!AJ44)</f>
        <v>0.51590841719878822</v>
      </c>
      <c r="AK9">
        <f>'AEO 39'!AK44/SUM('AEO 39'!AK18,'AEO 39'!AK44)</f>
        <v>0.51625745244491372</v>
      </c>
      <c r="AL9">
        <f>'AEO 39'!AL44/SUM('AEO 39'!AL18,'AEO 39'!AL44)</f>
        <v>0.51668273160199885</v>
      </c>
    </row>
    <row r="10" spans="2:38" x14ac:dyDescent="0.25">
      <c r="B10" s="1"/>
    </row>
    <row r="11" spans="2:38" x14ac:dyDescent="0.25">
      <c r="B11" s="1" t="s">
        <v>1122</v>
      </c>
      <c r="C11">
        <v>2015</v>
      </c>
      <c r="D11">
        <v>2016</v>
      </c>
      <c r="E11">
        <v>2017</v>
      </c>
      <c r="F11">
        <v>2018</v>
      </c>
      <c r="G11">
        <v>2019</v>
      </c>
      <c r="H11">
        <v>2020</v>
      </c>
      <c r="I11">
        <v>2021</v>
      </c>
      <c r="J11">
        <v>2022</v>
      </c>
      <c r="K11">
        <v>2023</v>
      </c>
      <c r="L11">
        <v>2024</v>
      </c>
      <c r="M11">
        <v>2025</v>
      </c>
      <c r="N11">
        <v>2026</v>
      </c>
      <c r="O11">
        <v>2027</v>
      </c>
      <c r="P11">
        <v>2028</v>
      </c>
      <c r="Q11">
        <v>2029</v>
      </c>
      <c r="R11">
        <v>2030</v>
      </c>
      <c r="S11">
        <v>2031</v>
      </c>
      <c r="T11">
        <v>2032</v>
      </c>
      <c r="U11">
        <v>2033</v>
      </c>
      <c r="V11">
        <v>2034</v>
      </c>
      <c r="W11">
        <v>2035</v>
      </c>
      <c r="X11">
        <v>2036</v>
      </c>
      <c r="Y11">
        <v>2037</v>
      </c>
      <c r="Z11">
        <v>2038</v>
      </c>
      <c r="AA11">
        <v>2039</v>
      </c>
      <c r="AB11">
        <v>2040</v>
      </c>
      <c r="AC11">
        <v>2041</v>
      </c>
      <c r="AD11">
        <v>2042</v>
      </c>
      <c r="AE11">
        <v>2043</v>
      </c>
      <c r="AF11">
        <v>2044</v>
      </c>
      <c r="AG11">
        <v>2045</v>
      </c>
      <c r="AH11">
        <v>2046</v>
      </c>
      <c r="AI11">
        <v>2047</v>
      </c>
      <c r="AJ11">
        <v>2048</v>
      </c>
      <c r="AK11">
        <v>2049</v>
      </c>
      <c r="AL11">
        <v>2050</v>
      </c>
    </row>
    <row r="12" spans="2:38" x14ac:dyDescent="0.25">
      <c r="B12" t="s">
        <v>1125</v>
      </c>
      <c r="C12">
        <f>'AEO 43'!C69/100</f>
        <v>7.4065499999999996E-3</v>
      </c>
      <c r="D12">
        <f>'AEO 43'!D69/100</f>
        <v>6.2519400000000001E-3</v>
      </c>
      <c r="E12">
        <f>'AEO 43'!E69/100</f>
        <v>7.7459299999999998E-3</v>
      </c>
      <c r="F12">
        <f>'AEO 43'!F69/100</f>
        <v>7.2209500000000003E-3</v>
      </c>
      <c r="G12">
        <f>'AEO 43'!G69/100</f>
        <v>8.0843700000000004E-3</v>
      </c>
      <c r="H12">
        <f>'AEO 43'!H69/100</f>
        <v>7.7791900000000001E-3</v>
      </c>
      <c r="I12">
        <f>'AEO 43'!I69/100</f>
        <v>7.6540499999999999E-3</v>
      </c>
      <c r="J12">
        <f>'AEO 43'!J69/100</f>
        <v>7.6836400000000003E-3</v>
      </c>
      <c r="K12">
        <f>'AEO 43'!K69/100</f>
        <v>7.4331599999999994E-3</v>
      </c>
      <c r="L12">
        <f>'AEO 43'!L69/100</f>
        <v>7.4232200000000003E-3</v>
      </c>
      <c r="M12">
        <f>'AEO 43'!M69/100</f>
        <v>7.4385800000000002E-3</v>
      </c>
      <c r="N12">
        <f>'AEO 43'!N69/100</f>
        <v>7.4854500000000003E-3</v>
      </c>
      <c r="O12">
        <f>'AEO 43'!O69/100</f>
        <v>7.4055000000000006E-3</v>
      </c>
      <c r="P12">
        <f>'AEO 43'!P69/100</f>
        <v>7.3511700000000006E-3</v>
      </c>
      <c r="Q12">
        <f>'AEO 43'!Q69/100</f>
        <v>7.4495799999999999E-3</v>
      </c>
      <c r="R12">
        <f>'AEO 43'!R69/100</f>
        <v>7.5049100000000001E-3</v>
      </c>
      <c r="S12">
        <f>'AEO 43'!S69/100</f>
        <v>7.4810500000000004E-3</v>
      </c>
      <c r="T12">
        <f>'AEO 43'!T69/100</f>
        <v>7.4726800000000006E-3</v>
      </c>
      <c r="U12">
        <f>'AEO 43'!U69/100</f>
        <v>7.3671399999999995E-3</v>
      </c>
      <c r="V12">
        <f>'AEO 43'!V69/100</f>
        <v>7.4667600000000002E-3</v>
      </c>
      <c r="W12">
        <f>'AEO 43'!W69/100</f>
        <v>7.4265400000000006E-3</v>
      </c>
      <c r="X12">
        <f>'AEO 43'!X69/100</f>
        <v>7.5483699999999996E-3</v>
      </c>
      <c r="Y12">
        <f>'AEO 43'!Y69/100</f>
        <v>7.3978500000000001E-3</v>
      </c>
      <c r="Z12">
        <f>'AEO 43'!Z69/100</f>
        <v>7.4200400000000001E-3</v>
      </c>
      <c r="AA12">
        <f>'AEO 43'!AA69/100</f>
        <v>7.4923200000000002E-3</v>
      </c>
      <c r="AB12">
        <f>'AEO 43'!AB69/100</f>
        <v>7.4418599999999998E-3</v>
      </c>
      <c r="AC12">
        <f>'AEO 43'!AC69/100</f>
        <v>7.4278599999999997E-3</v>
      </c>
      <c r="AD12">
        <f>'AEO 43'!AD69/100</f>
        <v>7.4011400000000005E-3</v>
      </c>
      <c r="AE12">
        <f>'AEO 43'!AE69/100</f>
        <v>7.41086E-3</v>
      </c>
      <c r="AF12">
        <f>'AEO 43'!AF69/100</f>
        <v>7.4148700000000005E-3</v>
      </c>
      <c r="AG12">
        <f>'AEO 43'!AG69/100</f>
        <v>7.4158800000000006E-3</v>
      </c>
      <c r="AH12">
        <f>'AEO 43'!AH69/100</f>
        <v>7.4197300000000002E-3</v>
      </c>
      <c r="AI12">
        <f>'AEO 43'!AI69/100</f>
        <v>7.4300500000000005E-3</v>
      </c>
      <c r="AJ12">
        <f>'AEO 43'!AJ69/100</f>
        <v>7.3655999999999999E-3</v>
      </c>
      <c r="AK12">
        <f>'AEO 43'!AK69/100</f>
        <v>7.4220600000000003E-3</v>
      </c>
      <c r="AL12">
        <f>'AEO 43'!AL69/100</f>
        <v>7.4872300000000001E-3</v>
      </c>
    </row>
    <row r="13" spans="2:38" x14ac:dyDescent="0.25">
      <c r="B13" t="s">
        <v>1126</v>
      </c>
      <c r="C13">
        <f>'AEO 43'!C70/100</f>
        <v>4.4270530000000002E-2</v>
      </c>
      <c r="D13">
        <f>'AEO 43'!D70/100</f>
        <v>3.8013470000000001E-2</v>
      </c>
      <c r="E13">
        <f>'AEO 43'!E70/100</f>
        <v>4.5808879999999996E-2</v>
      </c>
      <c r="F13">
        <f>'AEO 43'!F70/100</f>
        <v>4.2940149999999996E-2</v>
      </c>
      <c r="G13">
        <f>'AEO 43'!G70/100</f>
        <v>4.7764840000000003E-2</v>
      </c>
      <c r="H13">
        <f>'AEO 43'!H70/100</f>
        <v>4.6130000000000004E-2</v>
      </c>
      <c r="I13">
        <f>'AEO 43'!I70/100</f>
        <v>4.5957039999999998E-2</v>
      </c>
      <c r="J13">
        <f>'AEO 43'!J70/100</f>
        <v>4.5754070000000001E-2</v>
      </c>
      <c r="K13">
        <f>'AEO 43'!K70/100</f>
        <v>4.4374120000000003E-2</v>
      </c>
      <c r="L13">
        <f>'AEO 43'!L70/100</f>
        <v>4.437696E-2</v>
      </c>
      <c r="M13">
        <f>'AEO 43'!M70/100</f>
        <v>4.446555E-2</v>
      </c>
      <c r="N13">
        <f>'AEO 43'!N70/100</f>
        <v>4.4648630000000002E-2</v>
      </c>
      <c r="O13">
        <f>'AEO 43'!O70/100</f>
        <v>4.4231510000000002E-2</v>
      </c>
      <c r="P13">
        <f>'AEO 43'!P70/100</f>
        <v>4.3940559999999997E-2</v>
      </c>
      <c r="Q13">
        <f>'AEO 43'!Q70/100</f>
        <v>4.4469329999999994E-2</v>
      </c>
      <c r="R13">
        <f>'AEO 43'!R70/100</f>
        <v>4.4768950000000002E-2</v>
      </c>
      <c r="S13">
        <f>'AEO 43'!S70/100</f>
        <v>4.4757309999999995E-2</v>
      </c>
      <c r="T13">
        <f>'AEO 43'!T70/100</f>
        <v>4.4784179999999993E-2</v>
      </c>
      <c r="U13">
        <f>'AEO 43'!U70/100</f>
        <v>4.4035479999999995E-2</v>
      </c>
      <c r="V13">
        <f>'AEO 43'!V70/100</f>
        <v>4.4561500000000004E-2</v>
      </c>
      <c r="W13">
        <f>'AEO 43'!W70/100</f>
        <v>4.4348210000000006E-2</v>
      </c>
      <c r="X13">
        <f>'AEO 43'!X70/100</f>
        <v>4.4991380000000004E-2</v>
      </c>
      <c r="Y13">
        <f>'AEO 43'!Y70/100</f>
        <v>4.4196770000000003E-2</v>
      </c>
      <c r="Z13">
        <f>'AEO 43'!Z70/100</f>
        <v>4.4310470000000005E-2</v>
      </c>
      <c r="AA13">
        <f>'AEO 43'!AA70/100</f>
        <v>4.4695239999999997E-2</v>
      </c>
      <c r="AB13">
        <f>'AEO 43'!AB70/100</f>
        <v>4.4429400000000001E-2</v>
      </c>
      <c r="AC13">
        <f>'AEO 43'!AC70/100</f>
        <v>4.4356199999999998E-2</v>
      </c>
      <c r="AD13">
        <f>'AEO 43'!AD70/100</f>
        <v>4.4213599999999999E-2</v>
      </c>
      <c r="AE13">
        <f>'AEO 43'!AE70/100</f>
        <v>4.4264330000000005E-2</v>
      </c>
      <c r="AF13">
        <f>'AEO 43'!AF70/100</f>
        <v>4.4286289999999999E-2</v>
      </c>
      <c r="AG13">
        <f>'AEO 43'!AG70/100</f>
        <v>4.4291150000000001E-2</v>
      </c>
      <c r="AH13">
        <f>'AEO 43'!AH70/100</f>
        <v>4.4312579999999997E-2</v>
      </c>
      <c r="AI13">
        <f>'AEO 43'!AI70/100</f>
        <v>4.437029E-2</v>
      </c>
      <c r="AJ13">
        <f>'AEO 43'!AJ70/100</f>
        <v>4.4030300000000001E-2</v>
      </c>
      <c r="AK13">
        <f>'AEO 43'!AK70/100</f>
        <v>4.4328830000000007E-2</v>
      </c>
      <c r="AL13">
        <f>'AEO 43'!AL70/100</f>
        <v>4.46743E-2</v>
      </c>
    </row>
    <row r="14" spans="2:38" x14ac:dyDescent="0.25">
      <c r="B14" t="s">
        <v>1127</v>
      </c>
      <c r="C14">
        <f>'AEO 43'!C71/100</f>
        <v>0.22504460999999998</v>
      </c>
      <c r="D14">
        <f>'AEO 43'!D71/100</f>
        <v>0.20030311999999997</v>
      </c>
      <c r="E14">
        <f>'AEO 43'!E71/100</f>
        <v>0.23238389999999998</v>
      </c>
      <c r="F14">
        <f>'AEO 43'!F71/100</f>
        <v>0.22166412000000002</v>
      </c>
      <c r="G14">
        <f>'AEO 43'!G71/100</f>
        <v>0.24187410000000001</v>
      </c>
      <c r="H14">
        <f>'AEO 43'!H71/100</f>
        <v>0.23212089999999999</v>
      </c>
      <c r="I14">
        <f>'AEO 43'!I71/100</f>
        <v>0.23314861000000001</v>
      </c>
      <c r="J14">
        <f>'AEO 43'!J71/100</f>
        <v>0.23138189000000001</v>
      </c>
      <c r="K14">
        <f>'AEO 43'!K71/100</f>
        <v>0.22639023000000003</v>
      </c>
      <c r="L14">
        <f>'AEO 43'!L71/100</f>
        <v>0.22685645999999998</v>
      </c>
      <c r="M14">
        <f>'AEO 43'!M71/100</f>
        <v>0.22512671000000001</v>
      </c>
      <c r="N14">
        <f>'AEO 43'!N71/100</f>
        <v>0.22717736999999999</v>
      </c>
      <c r="O14">
        <f>'AEO 43'!O71/100</f>
        <v>0.22554203</v>
      </c>
      <c r="P14">
        <f>'AEO 43'!P71/100</f>
        <v>0.22446591999999999</v>
      </c>
      <c r="Q14">
        <f>'AEO 43'!Q71/100</f>
        <v>0.22648191000000001</v>
      </c>
      <c r="R14">
        <f>'AEO 43'!R71/100</f>
        <v>0.22756817000000001</v>
      </c>
      <c r="S14">
        <f>'AEO 43'!S71/100</f>
        <v>0.22749996</v>
      </c>
      <c r="T14">
        <f>'AEO 43'!T71/100</f>
        <v>0.22765519999999997</v>
      </c>
      <c r="U14">
        <f>'AEO 43'!U71/100</f>
        <v>0.22474423999999998</v>
      </c>
      <c r="V14">
        <f>'AEO 43'!V71/100</f>
        <v>0.22688883000000001</v>
      </c>
      <c r="W14">
        <f>'AEO 43'!W71/100</f>
        <v>0.22604793999999998</v>
      </c>
      <c r="X14">
        <f>'AEO 43'!X71/100</f>
        <v>0.22860928999999999</v>
      </c>
      <c r="Y14">
        <f>'AEO 43'!Y71/100</f>
        <v>0.22543206999999998</v>
      </c>
      <c r="Z14">
        <f>'AEO 43'!Z71/100</f>
        <v>0.22592540999999999</v>
      </c>
      <c r="AA14">
        <f>'AEO 43'!AA71/100</f>
        <v>0.22739668000000002</v>
      </c>
      <c r="AB14">
        <f>'AEO 43'!AB71/100</f>
        <v>0.22629958999999999</v>
      </c>
      <c r="AC14">
        <f>'AEO 43'!AC71/100</f>
        <v>0.22599223999999998</v>
      </c>
      <c r="AD14">
        <f>'AEO 43'!AD71/100</f>
        <v>0.22544348</v>
      </c>
      <c r="AE14">
        <f>'AEO 43'!AE71/100</f>
        <v>0.22565083999999999</v>
      </c>
      <c r="AF14">
        <f>'AEO 43'!AF71/100</f>
        <v>0.22572804999999999</v>
      </c>
      <c r="AG14">
        <f>'AEO 43'!AG71/100</f>
        <v>0.22574625000000001</v>
      </c>
      <c r="AH14">
        <f>'AEO 43'!AH71/100</f>
        <v>0.22581431999999999</v>
      </c>
      <c r="AI14">
        <f>'AEO 43'!AI71/100</f>
        <v>0.22598649999999998</v>
      </c>
      <c r="AJ14">
        <f>'AEO 43'!AJ71/100</f>
        <v>0.22458252000000001</v>
      </c>
      <c r="AK14">
        <f>'AEO 43'!AK71/100</f>
        <v>0.22579514000000001</v>
      </c>
      <c r="AL14">
        <f>'AEO 43'!AL71/100</f>
        <v>0.22716039999999998</v>
      </c>
    </row>
    <row r="15" spans="2:38" x14ac:dyDescent="0.25">
      <c r="B15" t="s">
        <v>1128</v>
      </c>
      <c r="C15">
        <f>'AEO 43'!C72/100</f>
        <v>0.62048018999999999</v>
      </c>
      <c r="D15">
        <f>'AEO 43'!D72/100</f>
        <v>0.64225600999999999</v>
      </c>
      <c r="E15">
        <f>'AEO 43'!E72/100</f>
        <v>0.61428874999999994</v>
      </c>
      <c r="F15">
        <f>'AEO 43'!F72/100</f>
        <v>0.62368510999999993</v>
      </c>
      <c r="G15">
        <f>'AEO 43'!G72/100</f>
        <v>0.60572468000000002</v>
      </c>
      <c r="H15">
        <f>'AEO 43'!H72/100</f>
        <v>0.61492378000000003</v>
      </c>
      <c r="I15">
        <f>'AEO 43'!I72/100</f>
        <v>0.61401947000000001</v>
      </c>
      <c r="J15">
        <f>'AEO 43'!J72/100</f>
        <v>0.61585151999999999</v>
      </c>
      <c r="K15">
        <f>'AEO 43'!K72/100</f>
        <v>0.61993140999999996</v>
      </c>
      <c r="L15">
        <f>'AEO 43'!L72/100</f>
        <v>0.61904948999999998</v>
      </c>
      <c r="M15">
        <f>'AEO 43'!M72/100</f>
        <v>0.62233192000000004</v>
      </c>
      <c r="N15">
        <f>'AEO 43'!N72/100</f>
        <v>0.61849570999999992</v>
      </c>
      <c r="O15">
        <f>'AEO 43'!O72/100</f>
        <v>0.61996596999999998</v>
      </c>
      <c r="P15">
        <f>'AEO 43'!P72/100</f>
        <v>0.62087188999999998</v>
      </c>
      <c r="Q15">
        <f>'AEO 43'!Q72/100</f>
        <v>0.61909526999999998</v>
      </c>
      <c r="R15">
        <f>'AEO 43'!R72/100</f>
        <v>0.61815483000000004</v>
      </c>
      <c r="S15">
        <f>'AEO 43'!S72/100</f>
        <v>0.61823006000000003</v>
      </c>
      <c r="T15">
        <f>'AEO 43'!T72/100</f>
        <v>0.61809307000000002</v>
      </c>
      <c r="U15">
        <f>'AEO 43'!U72/100</f>
        <v>0.62064300999999999</v>
      </c>
      <c r="V15">
        <f>'AEO 43'!V72/100</f>
        <v>0.61873465999999999</v>
      </c>
      <c r="W15">
        <f>'AEO 43'!W72/100</f>
        <v>0.61948115999999998</v>
      </c>
      <c r="X15">
        <f>'AEO 43'!X72/100</f>
        <v>0.61719756999999997</v>
      </c>
      <c r="Y15">
        <f>'AEO 43'!Y72/100</f>
        <v>0.62002460000000004</v>
      </c>
      <c r="Z15">
        <f>'AEO 43'!Z72/100</f>
        <v>0.61957644999999995</v>
      </c>
      <c r="AA15">
        <f>'AEO 43'!AA72/100</f>
        <v>0.61827862</v>
      </c>
      <c r="AB15">
        <f>'AEO 43'!AB72/100</f>
        <v>0.61925781000000002</v>
      </c>
      <c r="AC15">
        <f>'AEO 43'!AC72/100</f>
        <v>0.61953491000000005</v>
      </c>
      <c r="AD15">
        <f>'AEO 43'!AD72/100</f>
        <v>0.62001766000000003</v>
      </c>
      <c r="AE15">
        <f>'AEO 43'!AE72/100</f>
        <v>0.61983363999999996</v>
      </c>
      <c r="AF15">
        <f>'AEO 43'!AF72/100</f>
        <v>0.61976452000000004</v>
      </c>
      <c r="AG15">
        <f>'AEO 43'!AG72/100</f>
        <v>0.61974926000000008</v>
      </c>
      <c r="AH15">
        <f>'AEO 43'!AH72/100</f>
        <v>0.61969204</v>
      </c>
      <c r="AI15">
        <f>'AEO 43'!AI72/100</f>
        <v>0.61954856999999997</v>
      </c>
      <c r="AJ15">
        <f>'AEO 43'!AJ72/100</f>
        <v>0.62080044000000001</v>
      </c>
      <c r="AK15">
        <f>'AEO 43'!AK72/100</f>
        <v>0.61972366000000001</v>
      </c>
      <c r="AL15">
        <f>'AEO 43'!AL72/100</f>
        <v>0.61851356999999996</v>
      </c>
    </row>
    <row r="16" spans="2:38" x14ac:dyDescent="0.25">
      <c r="B16" t="s">
        <v>1129</v>
      </c>
      <c r="C16">
        <f>'AEO 43'!C73/100</f>
        <v>9.3622440000000001E-2</v>
      </c>
      <c r="D16">
        <f>'AEO 43'!D73/100</f>
        <v>0.10407149</v>
      </c>
      <c r="E16">
        <f>'AEO 43'!E73/100</f>
        <v>9.0590089999999998E-2</v>
      </c>
      <c r="F16">
        <f>'AEO 43'!F73/100</f>
        <v>9.5276530000000012E-2</v>
      </c>
      <c r="G16">
        <f>'AEO 43'!G73/100</f>
        <v>8.7301210000000004E-2</v>
      </c>
      <c r="H16">
        <f>'AEO 43'!H73/100</f>
        <v>8.9847769999999993E-2</v>
      </c>
      <c r="I16">
        <f>'AEO 43'!I73/100</f>
        <v>8.9974369999999998E-2</v>
      </c>
      <c r="J16">
        <f>'AEO 43'!J73/100</f>
        <v>9.0126910000000005E-2</v>
      </c>
      <c r="K16">
        <f>'AEO 43'!K73/100</f>
        <v>9.2644070000000009E-2</v>
      </c>
      <c r="L16">
        <f>'AEO 43'!L73/100</f>
        <v>9.3130679999999993E-2</v>
      </c>
      <c r="M16">
        <f>'AEO 43'!M73/100</f>
        <v>9.1469919999999996E-2</v>
      </c>
      <c r="N16">
        <f>'AEO 43'!N73/100</f>
        <v>9.301907999999999E-2</v>
      </c>
      <c r="O16">
        <f>'AEO 43'!O73/100</f>
        <v>9.3680810000000003E-2</v>
      </c>
      <c r="P16">
        <f>'AEO 43'!P73/100</f>
        <v>9.4192669999999992E-2</v>
      </c>
      <c r="Q16">
        <f>'AEO 43'!Q73/100</f>
        <v>9.3328319999999992E-2</v>
      </c>
      <c r="R16">
        <f>'AEO 43'!R73/100</f>
        <v>9.2829060000000005E-2</v>
      </c>
      <c r="S16">
        <f>'AEO 43'!S73/100</f>
        <v>9.2857170000000003E-2</v>
      </c>
      <c r="T16">
        <f>'AEO 43'!T73/100</f>
        <v>9.2820189999999997E-2</v>
      </c>
      <c r="U16">
        <f>'AEO 43'!U73/100</f>
        <v>9.4032309999999994E-2</v>
      </c>
      <c r="V16">
        <f>'AEO 43'!V73/100</f>
        <v>9.3172279999999996E-2</v>
      </c>
      <c r="W16">
        <f>'AEO 43'!W73/100</f>
        <v>9.3519140000000001E-2</v>
      </c>
      <c r="X16">
        <f>'AEO 43'!X73/100</f>
        <v>9.247923999999999E-2</v>
      </c>
      <c r="Y16">
        <f>'AEO 43'!Y73/100</f>
        <v>9.3770909999999999E-2</v>
      </c>
      <c r="Z16">
        <f>'AEO 43'!Z73/100</f>
        <v>9.3590400000000004E-2</v>
      </c>
      <c r="AA16">
        <f>'AEO 43'!AA73/100</f>
        <v>9.2961329999999995E-2</v>
      </c>
      <c r="AB16">
        <f>'AEO 43'!AB73/100</f>
        <v>9.3394779999999997E-2</v>
      </c>
      <c r="AC16">
        <f>'AEO 43'!AC73/100</f>
        <v>9.3511910000000004E-2</v>
      </c>
      <c r="AD16">
        <f>'AEO 43'!AD73/100</f>
        <v>9.3746530000000008E-2</v>
      </c>
      <c r="AE16">
        <f>'AEO 43'!AE73/100</f>
        <v>9.3663129999999997E-2</v>
      </c>
      <c r="AF16">
        <f>'AEO 43'!AF73/100</f>
        <v>9.3629309999999993E-2</v>
      </c>
      <c r="AG16">
        <f>'AEO 43'!AG73/100</f>
        <v>9.3620309999999998E-2</v>
      </c>
      <c r="AH16">
        <f>'AEO 43'!AH73/100</f>
        <v>9.3584420000000001E-2</v>
      </c>
      <c r="AI16">
        <f>'AEO 43'!AI73/100</f>
        <v>9.3488089999999996E-2</v>
      </c>
      <c r="AJ16">
        <f>'AEO 43'!AJ73/100</f>
        <v>9.4043509999999997E-2</v>
      </c>
      <c r="AK16">
        <f>'AEO 43'!AK73/100</f>
        <v>9.3553800000000006E-2</v>
      </c>
      <c r="AL16">
        <f>'AEO 43'!AL73/100</f>
        <v>9.2989280000000007E-2</v>
      </c>
    </row>
    <row r="17" spans="2:38" x14ac:dyDescent="0.25">
      <c r="B17" t="s">
        <v>1130</v>
      </c>
      <c r="C17">
        <f>'AEO 43'!C74/100</f>
        <v>9.1757000000000002E-3</v>
      </c>
      <c r="D17">
        <f>'AEO 43'!D74/100</f>
        <v>9.1040100000000009E-3</v>
      </c>
      <c r="E17">
        <f>'AEO 43'!E74/100</f>
        <v>9.1823100000000008E-3</v>
      </c>
      <c r="F17">
        <f>'AEO 43'!F74/100</f>
        <v>9.2130199999999988E-3</v>
      </c>
      <c r="G17">
        <f>'AEO 43'!G74/100</f>
        <v>9.2507800000000001E-3</v>
      </c>
      <c r="H17">
        <f>'AEO 43'!H74/100</f>
        <v>9.1983800000000008E-3</v>
      </c>
      <c r="I17">
        <f>'AEO 43'!I74/100</f>
        <v>9.2463300000000005E-3</v>
      </c>
      <c r="J17">
        <f>'AEO 43'!J74/100</f>
        <v>9.2017899999999996E-3</v>
      </c>
      <c r="K17">
        <f>'AEO 43'!K74/100</f>
        <v>9.2271000000000002E-3</v>
      </c>
      <c r="L17">
        <f>'AEO 43'!L74/100</f>
        <v>9.1632199999999997E-3</v>
      </c>
      <c r="M17">
        <f>'AEO 43'!M74/100</f>
        <v>9.1673899999999992E-3</v>
      </c>
      <c r="N17">
        <f>'AEO 43'!N74/100</f>
        <v>9.1737900000000011E-3</v>
      </c>
      <c r="O17">
        <f>'AEO 43'!O74/100</f>
        <v>9.1743199999999997E-3</v>
      </c>
      <c r="P17">
        <f>'AEO 43'!P74/100</f>
        <v>9.1777000000000004E-3</v>
      </c>
      <c r="Q17">
        <f>'AEO 43'!Q74/100</f>
        <v>9.1756500000000005E-3</v>
      </c>
      <c r="R17">
        <f>'AEO 43'!R74/100</f>
        <v>9.1742500000000001E-3</v>
      </c>
      <c r="S17">
        <f>'AEO 43'!S74/100</f>
        <v>9.1745699999999999E-3</v>
      </c>
      <c r="T17">
        <f>'AEO 43'!T74/100</f>
        <v>9.1746700000000011E-3</v>
      </c>
      <c r="U17">
        <f>'AEO 43'!U74/100</f>
        <v>9.1777100000000004E-3</v>
      </c>
      <c r="V17">
        <f>'AEO 43'!V74/100</f>
        <v>9.1759100000000007E-3</v>
      </c>
      <c r="W17">
        <f>'AEO 43'!W74/100</f>
        <v>9.1770399999999992E-3</v>
      </c>
      <c r="X17">
        <f>'AEO 43'!X74/100</f>
        <v>9.1742300000000002E-3</v>
      </c>
      <c r="Y17">
        <f>'AEO 43'!Y74/100</f>
        <v>9.177610000000001E-3</v>
      </c>
      <c r="Z17">
        <f>'AEO 43'!Z74/100</f>
        <v>9.1771999999999999E-3</v>
      </c>
      <c r="AA17">
        <f>'AEO 43'!AA74/100</f>
        <v>9.1757799999999997E-3</v>
      </c>
      <c r="AB17">
        <f>'AEO 43'!AB74/100</f>
        <v>9.1765200000000005E-3</v>
      </c>
      <c r="AC17">
        <f>'AEO 43'!AC74/100</f>
        <v>9.1770099999999993E-3</v>
      </c>
      <c r="AD17">
        <f>'AEO 43'!AD74/100</f>
        <v>9.1775499999999996E-3</v>
      </c>
      <c r="AE17">
        <f>'AEO 43'!AE74/100</f>
        <v>9.1773499999999991E-3</v>
      </c>
      <c r="AF17">
        <f>'AEO 43'!AF74/100</f>
        <v>9.1769999999999994E-3</v>
      </c>
      <c r="AG17">
        <f>'AEO 43'!AG74/100</f>
        <v>9.1771300000000004E-3</v>
      </c>
      <c r="AH17">
        <f>'AEO 43'!AH74/100</f>
        <v>9.1769299999999998E-3</v>
      </c>
      <c r="AI17">
        <f>'AEO 43'!AI74/100</f>
        <v>9.1764299999999993E-3</v>
      </c>
      <c r="AJ17">
        <f>'AEO 43'!AJ74/100</f>
        <v>9.1776500000000007E-3</v>
      </c>
      <c r="AK17">
        <f>'AEO 43'!AK74/100</f>
        <v>9.1765900000000001E-3</v>
      </c>
      <c r="AL17">
        <f>'AEO 43'!AL74/100</f>
        <v>9.1752199999999996E-3</v>
      </c>
    </row>
    <row r="19" spans="2:38" x14ac:dyDescent="0.25">
      <c r="B19" s="1" t="s">
        <v>1123</v>
      </c>
      <c r="C19">
        <v>2015</v>
      </c>
      <c r="D19">
        <v>2016</v>
      </c>
      <c r="E19">
        <v>2017</v>
      </c>
      <c r="F19">
        <v>2018</v>
      </c>
      <c r="G19">
        <v>2019</v>
      </c>
      <c r="H19">
        <v>2020</v>
      </c>
      <c r="I19">
        <v>2021</v>
      </c>
      <c r="J19">
        <v>2022</v>
      </c>
      <c r="K19">
        <v>2023</v>
      </c>
      <c r="L19">
        <v>2024</v>
      </c>
      <c r="M19">
        <v>2025</v>
      </c>
      <c r="N19">
        <v>2026</v>
      </c>
      <c r="O19">
        <v>2027</v>
      </c>
      <c r="P19">
        <v>2028</v>
      </c>
      <c r="Q19">
        <v>2029</v>
      </c>
      <c r="R19">
        <v>2030</v>
      </c>
      <c r="S19">
        <v>2031</v>
      </c>
      <c r="T19">
        <v>2032</v>
      </c>
      <c r="U19">
        <v>2033</v>
      </c>
      <c r="V19">
        <v>2034</v>
      </c>
      <c r="W19">
        <v>2035</v>
      </c>
      <c r="X19">
        <v>2036</v>
      </c>
      <c r="Y19">
        <v>2037</v>
      </c>
      <c r="Z19">
        <v>2038</v>
      </c>
      <c r="AA19">
        <v>2039</v>
      </c>
      <c r="AB19">
        <v>2040</v>
      </c>
      <c r="AC19">
        <v>2041</v>
      </c>
      <c r="AD19">
        <v>2042</v>
      </c>
      <c r="AE19">
        <v>2043</v>
      </c>
      <c r="AF19">
        <v>2044</v>
      </c>
      <c r="AG19">
        <v>2045</v>
      </c>
      <c r="AH19">
        <v>2046</v>
      </c>
      <c r="AI19">
        <v>2047</v>
      </c>
      <c r="AJ19">
        <v>2048</v>
      </c>
      <c r="AK19">
        <v>2049</v>
      </c>
      <c r="AL19">
        <v>2050</v>
      </c>
    </row>
    <row r="20" spans="2:38" x14ac:dyDescent="0.25">
      <c r="B20" t="s">
        <v>1124</v>
      </c>
      <c r="C20">
        <f>'AEO 43'!C77/100</f>
        <v>4.8057420000000003E-2</v>
      </c>
      <c r="D20">
        <f>'AEO 43'!D77/100</f>
        <v>5.1602459999999996E-2</v>
      </c>
      <c r="E20">
        <f>'AEO 43'!E77/100</f>
        <v>4.662533E-2</v>
      </c>
      <c r="F20">
        <f>'AEO 43'!F77/100</f>
        <v>4.8063900000000007E-2</v>
      </c>
      <c r="G20">
        <f>'AEO 43'!G77/100</f>
        <v>4.4986089999999999E-2</v>
      </c>
      <c r="H20">
        <f>'AEO 43'!H77/100</f>
        <v>4.6027240000000004E-2</v>
      </c>
      <c r="I20">
        <f>'AEO 43'!I77/100</f>
        <v>4.6164030000000002E-2</v>
      </c>
      <c r="J20">
        <f>'AEO 43'!J77/100</f>
        <v>4.6769990000000004E-2</v>
      </c>
      <c r="K20">
        <f>'AEO 43'!K77/100</f>
        <v>4.7352350000000001E-2</v>
      </c>
      <c r="L20">
        <f>'AEO 43'!L77/100</f>
        <v>4.6962849999999993E-2</v>
      </c>
      <c r="M20">
        <f>'AEO 43'!M77/100</f>
        <v>4.7284340000000001E-2</v>
      </c>
      <c r="N20">
        <f>'AEO 43'!N77/100</f>
        <v>4.7701320000000005E-2</v>
      </c>
      <c r="O20">
        <f>'AEO 43'!O77/100</f>
        <v>4.7950799999999995E-2</v>
      </c>
      <c r="P20">
        <f>'AEO 43'!P77/100</f>
        <v>4.8123409999999998E-2</v>
      </c>
      <c r="Q20">
        <f>'AEO 43'!Q77/100</f>
        <v>4.7798629999999995E-2</v>
      </c>
      <c r="R20">
        <f>'AEO 43'!R77/100</f>
        <v>4.7635410000000003E-2</v>
      </c>
      <c r="S20">
        <f>'AEO 43'!S77/100</f>
        <v>4.7652630000000001E-2</v>
      </c>
      <c r="T20">
        <f>'AEO 43'!T77/100</f>
        <v>4.7625599999999997E-2</v>
      </c>
      <c r="U20">
        <f>'AEO 43'!U77/100</f>
        <v>4.8072780000000002E-2</v>
      </c>
      <c r="V20">
        <f>'AEO 43'!V77/100</f>
        <v>4.7740499999999998E-2</v>
      </c>
      <c r="W20">
        <f>'AEO 43'!W77/100</f>
        <v>4.7869990000000001E-2</v>
      </c>
      <c r="X20">
        <f>'AEO 43'!X77/100</f>
        <v>4.7470249999999999E-2</v>
      </c>
      <c r="Y20">
        <f>'AEO 43'!Y77/100</f>
        <v>4.7965769999999998E-2</v>
      </c>
      <c r="Z20">
        <f>'AEO 43'!Z77/100</f>
        <v>4.7891380000000004E-2</v>
      </c>
      <c r="AA20">
        <f>'AEO 43'!AA77/100</f>
        <v>4.7653130000000002E-2</v>
      </c>
      <c r="AB20">
        <f>'AEO 43'!AB77/100</f>
        <v>4.7840619999999993E-2</v>
      </c>
      <c r="AC20">
        <f>'AEO 43'!AC77/100</f>
        <v>4.787864E-2</v>
      </c>
      <c r="AD20">
        <f>'AEO 43'!AD77/100</f>
        <v>4.7967659999999995E-2</v>
      </c>
      <c r="AE20">
        <f>'AEO 43'!AE77/100</f>
        <v>4.7935890000000002E-2</v>
      </c>
      <c r="AF20">
        <f>'AEO 43'!AF77/100</f>
        <v>4.7933320000000001E-2</v>
      </c>
      <c r="AG20">
        <f>'AEO 43'!AG77/100</f>
        <v>4.7925880000000004E-2</v>
      </c>
      <c r="AH20">
        <f>'AEO 43'!AH77/100</f>
        <v>4.7916100000000003E-2</v>
      </c>
      <c r="AI20">
        <f>'AEO 43'!AI77/100</f>
        <v>4.7896620000000001E-2</v>
      </c>
      <c r="AJ20">
        <f>'AEO 43'!AJ77/100</f>
        <v>4.811787E-2</v>
      </c>
      <c r="AK20">
        <f>'AEO 43'!AK77/100</f>
        <v>4.7925160000000001E-2</v>
      </c>
      <c r="AL20">
        <f>'AEO 43'!AL77/100</f>
        <v>4.7708560000000004E-2</v>
      </c>
    </row>
    <row r="21" spans="2:38" x14ac:dyDescent="0.25">
      <c r="B21" t="s">
        <v>1131</v>
      </c>
      <c r="C21">
        <f>'AEO 43'!C78/100</f>
        <v>0.22435198000000001</v>
      </c>
      <c r="D21">
        <f>'AEO 43'!D78/100</f>
        <v>0.22191963000000001</v>
      </c>
      <c r="E21">
        <f>'AEO 43'!E78/100</f>
        <v>0.22339894999999999</v>
      </c>
      <c r="F21">
        <f>'AEO 43'!F78/100</f>
        <v>0.22270967</v>
      </c>
      <c r="G21">
        <f>'AEO 43'!G78/100</f>
        <v>0.22370443000000001</v>
      </c>
      <c r="H21">
        <f>'AEO 43'!H78/100</f>
        <v>0.22294321</v>
      </c>
      <c r="I21">
        <f>'AEO 43'!I78/100</f>
        <v>0.22248232000000001</v>
      </c>
      <c r="J21">
        <f>'AEO 43'!J78/100</f>
        <v>0.22313576000000002</v>
      </c>
      <c r="K21">
        <f>'AEO 43'!K78/100</f>
        <v>0.22335798000000001</v>
      </c>
      <c r="L21">
        <f>'AEO 43'!L78/100</f>
        <v>0.22277121</v>
      </c>
      <c r="M21">
        <f>'AEO 43'!M78/100</f>
        <v>0.2235067</v>
      </c>
      <c r="N21">
        <f>'AEO 43'!N78/100</f>
        <v>0.22387526000000002</v>
      </c>
      <c r="O21">
        <f>'AEO 43'!O78/100</f>
        <v>0.22381077000000002</v>
      </c>
      <c r="P21">
        <f>'AEO 43'!P78/100</f>
        <v>0.22368065000000001</v>
      </c>
      <c r="Q21">
        <f>'AEO 43'!Q78/100</f>
        <v>0.22380966000000002</v>
      </c>
      <c r="R21">
        <f>'AEO 43'!R78/100</f>
        <v>0.22396553</v>
      </c>
      <c r="S21">
        <f>'AEO 43'!S78/100</f>
        <v>0.22398525</v>
      </c>
      <c r="T21">
        <f>'AEO 43'!T78/100</f>
        <v>0.22393326</v>
      </c>
      <c r="U21">
        <f>'AEO 43'!U78/100</f>
        <v>0.22375319999999999</v>
      </c>
      <c r="V21">
        <f>'AEO 43'!V78/100</f>
        <v>0.22382036</v>
      </c>
      <c r="W21">
        <f>'AEO 43'!W78/100</f>
        <v>0.22377397999999998</v>
      </c>
      <c r="X21">
        <f>'AEO 43'!X78/100</f>
        <v>0.22391007999999998</v>
      </c>
      <c r="Y21">
        <f>'AEO 43'!Y78/100</f>
        <v>0.22377769</v>
      </c>
      <c r="Z21">
        <f>'AEO 43'!Z78/100</f>
        <v>0.22377773000000001</v>
      </c>
      <c r="AA21">
        <f>'AEO 43'!AA78/100</f>
        <v>0.22387616999999999</v>
      </c>
      <c r="AB21">
        <f>'AEO 43'!AB78/100</f>
        <v>0.22388449000000002</v>
      </c>
      <c r="AC21">
        <f>'AEO 43'!AC78/100</f>
        <v>0.22386971</v>
      </c>
      <c r="AD21">
        <f>'AEO 43'!AD78/100</f>
        <v>0.22383140999999998</v>
      </c>
      <c r="AE21">
        <f>'AEO 43'!AE78/100</f>
        <v>0.22383959</v>
      </c>
      <c r="AF21">
        <f>'AEO 43'!AF78/100</f>
        <v>0.22386966999999999</v>
      </c>
      <c r="AG21">
        <f>'AEO 43'!AG78/100</f>
        <v>0.22386137</v>
      </c>
      <c r="AH21">
        <f>'AEO 43'!AH78/100</f>
        <v>0.22388076999999998</v>
      </c>
      <c r="AI21">
        <f>'AEO 43'!AI78/100</f>
        <v>0.22394783000000001</v>
      </c>
      <c r="AJ21">
        <f>'AEO 43'!AJ78/100</f>
        <v>0.22391719999999998</v>
      </c>
      <c r="AK21">
        <f>'AEO 43'!AK78/100</f>
        <v>0.22395451999999999</v>
      </c>
      <c r="AL21">
        <f>'AEO 43'!AL78/100</f>
        <v>0.22402350999999998</v>
      </c>
    </row>
    <row r="22" spans="2:38" x14ac:dyDescent="0.25">
      <c r="B22" t="s">
        <v>1132</v>
      </c>
      <c r="C22">
        <f>'AEO 43'!C79/100</f>
        <v>1.3182860000000001E-2</v>
      </c>
      <c r="D22">
        <f>'AEO 43'!D79/100</f>
        <v>1.15467E-2</v>
      </c>
      <c r="E22">
        <f>'AEO 43'!E79/100</f>
        <v>1.365071E-2</v>
      </c>
      <c r="F22">
        <f>'AEO 43'!F79/100</f>
        <v>1.2981620000000001E-2</v>
      </c>
      <c r="G22">
        <f>'AEO 43'!G79/100</f>
        <v>1.412979E-2</v>
      </c>
      <c r="H22">
        <f>'AEO 43'!H79/100</f>
        <v>1.350903E-2</v>
      </c>
      <c r="I22">
        <f>'AEO 43'!I79/100</f>
        <v>1.2965569999999999E-2</v>
      </c>
      <c r="J22">
        <f>'AEO 43'!J79/100</f>
        <v>1.3053589999999999E-2</v>
      </c>
      <c r="K22">
        <f>'AEO 43'!K79/100</f>
        <v>1.283859E-2</v>
      </c>
      <c r="L22">
        <f>'AEO 43'!L79/100</f>
        <v>1.2685109999999999E-2</v>
      </c>
      <c r="M22">
        <f>'AEO 43'!M79/100</f>
        <v>1.2959730000000001E-2</v>
      </c>
      <c r="N22">
        <f>'AEO 43'!N79/100</f>
        <v>1.333204E-2</v>
      </c>
      <c r="O22">
        <f>'AEO 43'!O79/100</f>
        <v>1.3236009999999999E-2</v>
      </c>
      <c r="P22">
        <f>'AEO 43'!P79/100</f>
        <v>1.3181769999999999E-2</v>
      </c>
      <c r="Q22">
        <f>'AEO 43'!Q79/100</f>
        <v>1.3303549999999999E-2</v>
      </c>
      <c r="R22">
        <f>'AEO 43'!R79/100</f>
        <v>1.33636E-2</v>
      </c>
      <c r="S22">
        <f>'AEO 43'!S79/100</f>
        <v>1.3355230000000001E-2</v>
      </c>
      <c r="T22">
        <f>'AEO 43'!T79/100</f>
        <v>1.3365720000000001E-2</v>
      </c>
      <c r="U22">
        <f>'AEO 43'!U79/100</f>
        <v>1.3191619999999999E-2</v>
      </c>
      <c r="V22">
        <f>'AEO 43'!V79/100</f>
        <v>1.3323059999999999E-2</v>
      </c>
      <c r="W22">
        <f>'AEO 43'!W79/100</f>
        <v>1.327151E-2</v>
      </c>
      <c r="X22">
        <f>'AEO 43'!X79/100</f>
        <v>1.3426540000000001E-2</v>
      </c>
      <c r="Y22">
        <f>'AEO 43'!Y79/100</f>
        <v>1.3232209999999999E-2</v>
      </c>
      <c r="Z22">
        <f>'AEO 43'!Z79/100</f>
        <v>1.3263759999999999E-2</v>
      </c>
      <c r="AA22">
        <f>'AEO 43'!AA79/100</f>
        <v>1.3351969999999999E-2</v>
      </c>
      <c r="AB22">
        <f>'AEO 43'!AB79/100</f>
        <v>1.328271E-2</v>
      </c>
      <c r="AC22">
        <f>'AEO 43'!AC79/100</f>
        <v>1.326342E-2</v>
      </c>
      <c r="AD22">
        <f>'AEO 43'!AD79/100</f>
        <v>1.3231630000000001E-2</v>
      </c>
      <c r="AE22">
        <f>'AEO 43'!AE79/100</f>
        <v>1.3244279999999999E-2</v>
      </c>
      <c r="AF22">
        <f>'AEO 43'!AF79/100</f>
        <v>1.3248290000000001E-2</v>
      </c>
      <c r="AG22">
        <f>'AEO 43'!AG79/100</f>
        <v>1.3249509999999999E-2</v>
      </c>
      <c r="AH22">
        <f>'AEO 43'!AH79/100</f>
        <v>1.324504E-2</v>
      </c>
      <c r="AI22">
        <f>'AEO 43'!AI79/100</f>
        <v>1.3250939999999999E-2</v>
      </c>
      <c r="AJ22">
        <f>'AEO 43'!AJ79/100</f>
        <v>1.3164720000000001E-2</v>
      </c>
      <c r="AK22">
        <f>'AEO 43'!AK79/100</f>
        <v>1.3238380000000001E-2</v>
      </c>
      <c r="AL22">
        <f>'AEO 43'!AL79/100</f>
        <v>1.3320110000000001E-2</v>
      </c>
    </row>
    <row r="23" spans="2:38" x14ac:dyDescent="0.25">
      <c r="B23" t="s">
        <v>1133</v>
      </c>
      <c r="C23">
        <f>'AEO 43'!C80/100</f>
        <v>7.3835230000000002E-2</v>
      </c>
      <c r="D23">
        <f>'AEO 43'!D80/100</f>
        <v>7.1582480000000004E-2</v>
      </c>
      <c r="E23">
        <f>'AEO 43'!E80/100</f>
        <v>7.3124380000000003E-2</v>
      </c>
      <c r="F23">
        <f>'AEO 43'!F80/100</f>
        <v>7.2476390000000002E-2</v>
      </c>
      <c r="G23">
        <f>'AEO 43'!G80/100</f>
        <v>7.2357459999999998E-2</v>
      </c>
      <c r="H23">
        <f>'AEO 43'!H80/100</f>
        <v>7.1329779999999995E-2</v>
      </c>
      <c r="I23">
        <f>'AEO 43'!I80/100</f>
        <v>7.0754060000000008E-2</v>
      </c>
      <c r="J23">
        <f>'AEO 43'!J80/100</f>
        <v>7.1593489999999996E-2</v>
      </c>
      <c r="K23">
        <f>'AEO 43'!K80/100</f>
        <v>7.0964109999999997E-2</v>
      </c>
      <c r="L23">
        <f>'AEO 43'!L80/100</f>
        <v>7.0399149999999994E-2</v>
      </c>
      <c r="M23">
        <f>'AEO 43'!M80/100</f>
        <v>7.2352369999999999E-2</v>
      </c>
      <c r="N23">
        <f>'AEO 43'!N80/100</f>
        <v>7.3434579999999999E-2</v>
      </c>
      <c r="O23">
        <f>'AEO 43'!O80/100</f>
        <v>7.3509969999999994E-2</v>
      </c>
      <c r="P23">
        <f>'AEO 43'!P80/100</f>
        <v>7.3518169999999994E-2</v>
      </c>
      <c r="Q23">
        <f>'AEO 43'!Q80/100</f>
        <v>7.3605740000000003E-2</v>
      </c>
      <c r="R23">
        <f>'AEO 43'!R80/100</f>
        <v>7.3696189999999995E-2</v>
      </c>
      <c r="S23">
        <f>'AEO 43'!S80/100</f>
        <v>7.3705080000000006E-2</v>
      </c>
      <c r="T23">
        <f>'AEO 43'!T80/100</f>
        <v>7.3688400000000001E-2</v>
      </c>
      <c r="U23">
        <f>'AEO 43'!U80/100</f>
        <v>7.3588979999999998E-2</v>
      </c>
      <c r="V23">
        <f>'AEO 43'!V80/100</f>
        <v>7.3629360000000005E-2</v>
      </c>
      <c r="W23">
        <f>'AEO 43'!W80/100</f>
        <v>7.3601440000000004E-2</v>
      </c>
      <c r="X23">
        <f>'AEO 43'!X80/100</f>
        <v>7.3669760000000001E-2</v>
      </c>
      <c r="Y23">
        <f>'AEO 43'!Y80/100</f>
        <v>7.3583949999999995E-2</v>
      </c>
      <c r="Z23">
        <f>'AEO 43'!Z80/100</f>
        <v>7.358278E-2</v>
      </c>
      <c r="AA23">
        <f>'AEO 43'!AA80/100</f>
        <v>7.3632439999999993E-2</v>
      </c>
      <c r="AB23">
        <f>'AEO 43'!AB80/100</f>
        <v>7.3629540000000007E-2</v>
      </c>
      <c r="AC23">
        <f>'AEO 43'!AC80/100</f>
        <v>7.3619509999999999E-2</v>
      </c>
      <c r="AD23">
        <f>'AEO 43'!AD80/100</f>
        <v>7.3606820000000003E-2</v>
      </c>
      <c r="AE23">
        <f>'AEO 43'!AE80/100</f>
        <v>7.3611659999999995E-2</v>
      </c>
      <c r="AF23">
        <f>'AEO 43'!AF80/100</f>
        <v>7.3624439999999999E-2</v>
      </c>
      <c r="AG23">
        <f>'AEO 43'!AG80/100</f>
        <v>7.3620840000000007E-2</v>
      </c>
      <c r="AH23">
        <f>'AEO 43'!AH80/100</f>
        <v>7.3629810000000004E-2</v>
      </c>
      <c r="AI23">
        <f>'AEO 43'!AI80/100</f>
        <v>7.3662770000000002E-2</v>
      </c>
      <c r="AJ23">
        <f>'AEO 43'!AJ80/100</f>
        <v>7.3641399999999996E-2</v>
      </c>
      <c r="AK23">
        <f>'AEO 43'!AK80/100</f>
        <v>7.3664930000000003E-2</v>
      </c>
      <c r="AL23">
        <f>'AEO 43'!AL80/100</f>
        <v>7.3702389999999993E-2</v>
      </c>
    </row>
    <row r="24" spans="2:38" x14ac:dyDescent="0.25">
      <c r="B24" t="s">
        <v>1134</v>
      </c>
      <c r="C24">
        <f>'AEO 43'!C81/100</f>
        <v>0.22740227000000002</v>
      </c>
      <c r="D24">
        <f>'AEO 43'!D81/100</f>
        <v>0.23124871999999999</v>
      </c>
      <c r="E24">
        <f>'AEO 43'!E81/100</f>
        <v>0.22752908999999999</v>
      </c>
      <c r="F24">
        <f>'AEO 43'!F81/100</f>
        <v>0.22866050999999998</v>
      </c>
      <c r="G24">
        <f>'AEO 43'!G81/100</f>
        <v>0.22718149000000001</v>
      </c>
      <c r="H24">
        <f>'AEO 43'!H81/100</f>
        <v>0.22814756</v>
      </c>
      <c r="I24">
        <f>'AEO 43'!I81/100</f>
        <v>0.22849154999999999</v>
      </c>
      <c r="J24">
        <f>'AEO 43'!J81/100</f>
        <v>0.22789379000000001</v>
      </c>
      <c r="K24">
        <f>'AEO 43'!K81/100</f>
        <v>0.22868557</v>
      </c>
      <c r="L24">
        <f>'AEO 43'!L81/100</f>
        <v>0.22904248999999999</v>
      </c>
      <c r="M24">
        <f>'AEO 43'!M81/100</f>
        <v>0.22803457000000002</v>
      </c>
      <c r="N24">
        <f>'AEO 43'!N81/100</f>
        <v>0.22771806999999999</v>
      </c>
      <c r="O24">
        <f>'AEO 43'!O81/100</f>
        <v>0.22774726999999997</v>
      </c>
      <c r="P24">
        <f>'AEO 43'!P81/100</f>
        <v>0.22788201999999999</v>
      </c>
      <c r="Q24">
        <f>'AEO 43'!Q81/100</f>
        <v>0.22766967999999999</v>
      </c>
      <c r="R24">
        <f>'AEO 43'!R81/100</f>
        <v>0.22750302999999999</v>
      </c>
      <c r="S24">
        <f>'AEO 43'!S81/100</f>
        <v>0.22749179999999999</v>
      </c>
      <c r="T24">
        <f>'AEO 43'!T81/100</f>
        <v>0.2275066</v>
      </c>
      <c r="U24">
        <f>'AEO 43'!U81/100</f>
        <v>0.22779385000000002</v>
      </c>
      <c r="V24">
        <f>'AEO 43'!V81/100</f>
        <v>0.22763356999999998</v>
      </c>
      <c r="W24">
        <f>'AEO 43'!W81/100</f>
        <v>0.22771270999999998</v>
      </c>
      <c r="X24">
        <f>'AEO 43'!X81/100</f>
        <v>0.22749096000000002</v>
      </c>
      <c r="Y24">
        <f>'AEO 43'!Y81/100</f>
        <v>0.22775632999999998</v>
      </c>
      <c r="Z24">
        <f>'AEO 43'!Z81/100</f>
        <v>0.22773293999999999</v>
      </c>
      <c r="AA24">
        <f>'AEO 43'!AA81/100</f>
        <v>0.22758424999999999</v>
      </c>
      <c r="AB24">
        <f>'AEO 43'!AB81/100</f>
        <v>0.22764631000000002</v>
      </c>
      <c r="AC24">
        <f>'AEO 43'!AC81/100</f>
        <v>0.22766871999999999</v>
      </c>
      <c r="AD24">
        <f>'AEO 43'!AD81/100</f>
        <v>0.22772418999999999</v>
      </c>
      <c r="AE24">
        <f>'AEO 43'!AE81/100</f>
        <v>0.22770758000000002</v>
      </c>
      <c r="AF24">
        <f>'AEO 43'!AF81/100</f>
        <v>0.22768930000000001</v>
      </c>
      <c r="AG24">
        <f>'AEO 43'!AG81/100</f>
        <v>0.22769112</v>
      </c>
      <c r="AH24">
        <f>'AEO 43'!AH81/100</f>
        <v>0.22767752000000002</v>
      </c>
      <c r="AI24">
        <f>'AEO 43'!AI81/100</f>
        <v>0.22762616999999999</v>
      </c>
      <c r="AJ24">
        <f>'AEO 43'!AJ81/100</f>
        <v>0.22772226000000001</v>
      </c>
      <c r="AK24">
        <f>'AEO 43'!AK81/100</f>
        <v>0.22763011999999999</v>
      </c>
      <c r="AL24">
        <f>'AEO 43'!AL81/100</f>
        <v>0.22750889000000002</v>
      </c>
    </row>
    <row r="25" spans="2:38" x14ac:dyDescent="0.25">
      <c r="B25" t="s">
        <v>1135</v>
      </c>
      <c r="C25">
        <f>'AEO 43'!C82/100</f>
        <v>0.41317019999999999</v>
      </c>
      <c r="D25">
        <f>'AEO 43'!D82/100</f>
        <v>0.41209999000000003</v>
      </c>
      <c r="E25">
        <f>'AEO 43'!E82/100</f>
        <v>0.41567141999999996</v>
      </c>
      <c r="F25">
        <f>'AEO 43'!F82/100</f>
        <v>0.41510779999999997</v>
      </c>
      <c r="G25">
        <f>'AEO 43'!G82/100</f>
        <v>0.41764079999999998</v>
      </c>
      <c r="H25">
        <f>'AEO 43'!H82/100</f>
        <v>0.41804321</v>
      </c>
      <c r="I25">
        <f>'AEO 43'!I82/100</f>
        <v>0.41914237999999998</v>
      </c>
      <c r="J25">
        <f>'AEO 43'!J82/100</f>
        <v>0.41755352000000001</v>
      </c>
      <c r="K25">
        <f>'AEO 43'!K82/100</f>
        <v>0.41680134000000002</v>
      </c>
      <c r="L25">
        <f>'AEO 43'!L82/100</f>
        <v>0.41813915000000001</v>
      </c>
      <c r="M25">
        <f>'AEO 43'!M82/100</f>
        <v>0.41586227000000003</v>
      </c>
      <c r="N25">
        <f>'AEO 43'!N82/100</f>
        <v>0.41393883000000004</v>
      </c>
      <c r="O25">
        <f>'AEO 43'!O82/100</f>
        <v>0.41374516</v>
      </c>
      <c r="P25">
        <f>'AEO 43'!P82/100</f>
        <v>0.41361401000000003</v>
      </c>
      <c r="Q25">
        <f>'AEO 43'!Q82/100</f>
        <v>0.41381275000000001</v>
      </c>
      <c r="R25">
        <f>'AEO 43'!R82/100</f>
        <v>0.41383614000000002</v>
      </c>
      <c r="S25">
        <f>'AEO 43'!S82/100</f>
        <v>0.41381000999999995</v>
      </c>
      <c r="T25">
        <f>'AEO 43'!T82/100</f>
        <v>0.41388041999999997</v>
      </c>
      <c r="U25">
        <f>'AEO 43'!U82/100</f>
        <v>0.41359954999999998</v>
      </c>
      <c r="V25">
        <f>'AEO 43'!V82/100</f>
        <v>0.41385315</v>
      </c>
      <c r="W25">
        <f>'AEO 43'!W82/100</f>
        <v>0.41377032999999996</v>
      </c>
      <c r="X25">
        <f>'AEO 43'!X82/100</f>
        <v>0.41403252000000001</v>
      </c>
      <c r="Y25">
        <f>'AEO 43'!Y82/100</f>
        <v>0.41368408000000001</v>
      </c>
      <c r="Z25">
        <f>'AEO 43'!Z82/100</f>
        <v>0.41375137000000001</v>
      </c>
      <c r="AA25">
        <f>'AEO 43'!AA82/100</f>
        <v>0.41390205000000002</v>
      </c>
      <c r="AB25">
        <f>'AEO 43'!AB82/100</f>
        <v>0.41371634999999995</v>
      </c>
      <c r="AC25">
        <f>'AEO 43'!AC82/100</f>
        <v>0.41369995000000004</v>
      </c>
      <c r="AD25">
        <f>'AEO 43'!AD82/100</f>
        <v>0.41363819000000002</v>
      </c>
      <c r="AE25">
        <f>'AEO 43'!AE82/100</f>
        <v>0.41366092999999998</v>
      </c>
      <c r="AF25">
        <f>'AEO 43'!AF82/100</f>
        <v>0.41363495</v>
      </c>
      <c r="AG25">
        <f>'AEO 43'!AG82/100</f>
        <v>0.41365128000000001</v>
      </c>
      <c r="AH25">
        <f>'AEO 43'!AH82/100</f>
        <v>0.41365067000000005</v>
      </c>
      <c r="AI25">
        <f>'AEO 43'!AI82/100</f>
        <v>0.41361565</v>
      </c>
      <c r="AJ25">
        <f>'AEO 43'!AJ82/100</f>
        <v>0.41343654999999996</v>
      </c>
      <c r="AK25">
        <f>'AEO 43'!AK82/100</f>
        <v>0.41358680999999997</v>
      </c>
      <c r="AL25">
        <f>'AEO 43'!AL82/100</f>
        <v>0.41373649999999995</v>
      </c>
    </row>
    <row r="27" spans="2:38" x14ac:dyDescent="0.25">
      <c r="B27" t="s">
        <v>1136</v>
      </c>
    </row>
    <row r="28" spans="2:38" x14ac:dyDescent="0.25">
      <c r="B28" t="s">
        <v>1137</v>
      </c>
    </row>
    <row r="29" spans="2:38" x14ac:dyDescent="0.25">
      <c r="B29" t="s">
        <v>1141</v>
      </c>
    </row>
    <row r="30" spans="2:38" x14ac:dyDescent="0.25">
      <c r="B30" t="s">
        <v>1140</v>
      </c>
    </row>
    <row r="32" spans="2:38" x14ac:dyDescent="0.25">
      <c r="B32" s="1" t="s">
        <v>1138</v>
      </c>
      <c r="C32">
        <v>2015</v>
      </c>
      <c r="D32">
        <v>2016</v>
      </c>
      <c r="E32">
        <v>2017</v>
      </c>
      <c r="F32">
        <v>2018</v>
      </c>
      <c r="G32">
        <v>2019</v>
      </c>
      <c r="H32">
        <v>2020</v>
      </c>
      <c r="I32">
        <v>2021</v>
      </c>
      <c r="J32">
        <v>2022</v>
      </c>
      <c r="K32">
        <v>2023</v>
      </c>
      <c r="L32">
        <v>2024</v>
      </c>
      <c r="M32">
        <v>2025</v>
      </c>
      <c r="N32">
        <v>2026</v>
      </c>
      <c r="O32">
        <v>2027</v>
      </c>
      <c r="P32">
        <v>2028</v>
      </c>
      <c r="Q32">
        <v>2029</v>
      </c>
      <c r="R32">
        <v>2030</v>
      </c>
      <c r="S32">
        <v>2031</v>
      </c>
      <c r="T32">
        <v>2032</v>
      </c>
      <c r="U32">
        <v>2033</v>
      </c>
      <c r="V32">
        <v>2034</v>
      </c>
      <c r="W32">
        <v>2035</v>
      </c>
      <c r="X32">
        <v>2036</v>
      </c>
      <c r="Y32">
        <v>2037</v>
      </c>
      <c r="Z32">
        <v>2038</v>
      </c>
      <c r="AA32">
        <v>2039</v>
      </c>
      <c r="AB32">
        <v>2040</v>
      </c>
      <c r="AC32">
        <v>2041</v>
      </c>
      <c r="AD32">
        <v>2042</v>
      </c>
      <c r="AE32">
        <v>2043</v>
      </c>
      <c r="AF32">
        <v>2044</v>
      </c>
      <c r="AG32">
        <v>2045</v>
      </c>
      <c r="AH32">
        <v>2046</v>
      </c>
      <c r="AI32">
        <v>2047</v>
      </c>
      <c r="AJ32">
        <v>2048</v>
      </c>
      <c r="AK32">
        <v>2049</v>
      </c>
      <c r="AL32">
        <v>2050</v>
      </c>
    </row>
    <row r="33" spans="2:38" x14ac:dyDescent="0.25">
      <c r="B33" t="s">
        <v>1125</v>
      </c>
      <c r="C33">
        <f>C12*C$4</f>
        <v>3.6406557293555612E-3</v>
      </c>
      <c r="D33">
        <f t="shared" ref="D33:F33" si="0">D12*D$4</f>
        <v>2.8254898586834633E-3</v>
      </c>
      <c r="E33">
        <f t="shared" si="0"/>
        <v>3.4053569510170368E-3</v>
      </c>
      <c r="F33">
        <f t="shared" si="0"/>
        <v>3.0473211555398193E-3</v>
      </c>
      <c r="G33">
        <f t="shared" ref="G33:AL33" si="1">G12*G$4</f>
        <v>3.4251010366602355E-3</v>
      </c>
      <c r="H33">
        <f t="shared" si="1"/>
        <v>3.325769279481746E-3</v>
      </c>
      <c r="I33">
        <f t="shared" si="1"/>
        <v>3.2728986564567368E-3</v>
      </c>
      <c r="J33">
        <f t="shared" si="1"/>
        <v>3.2985680875587528E-3</v>
      </c>
      <c r="K33">
        <f t="shared" si="1"/>
        <v>3.172631898712008E-3</v>
      </c>
      <c r="L33">
        <f t="shared" si="1"/>
        <v>3.1517481696028355E-3</v>
      </c>
      <c r="M33">
        <f t="shared" si="1"/>
        <v>3.1433505961792115E-3</v>
      </c>
      <c r="N33">
        <f t="shared" si="1"/>
        <v>3.1644401791688982E-3</v>
      </c>
      <c r="O33">
        <f t="shared" si="1"/>
        <v>3.1507788884845428E-3</v>
      </c>
      <c r="P33">
        <f t="shared" si="1"/>
        <v>3.1342251942465273E-3</v>
      </c>
      <c r="Q33">
        <f t="shared" si="1"/>
        <v>3.1871407281278074E-3</v>
      </c>
      <c r="R33">
        <f t="shared" si="1"/>
        <v>3.2171487621786873E-3</v>
      </c>
      <c r="S33">
        <f t="shared" si="1"/>
        <v>3.2271646860270726E-3</v>
      </c>
      <c r="T33">
        <f t="shared" si="1"/>
        <v>3.2518015592133279E-3</v>
      </c>
      <c r="U33">
        <f t="shared" si="1"/>
        <v>3.2111744809752013E-3</v>
      </c>
      <c r="V33">
        <f t="shared" si="1"/>
        <v>3.2642335334469156E-3</v>
      </c>
      <c r="W33">
        <f t="shared" si="1"/>
        <v>3.253203808177139E-3</v>
      </c>
      <c r="X33">
        <f t="shared" si="1"/>
        <v>3.3230485770047598E-3</v>
      </c>
      <c r="Y33">
        <f t="shared" si="1"/>
        <v>3.2570638710698514E-3</v>
      </c>
      <c r="Z33">
        <f t="shared" si="1"/>
        <v>3.26419189875387E-3</v>
      </c>
      <c r="AA33">
        <f t="shared" si="1"/>
        <v>3.2961672328896243E-3</v>
      </c>
      <c r="AB33">
        <f t="shared" si="1"/>
        <v>3.2727079457377213E-3</v>
      </c>
      <c r="AC33">
        <f t="shared" si="1"/>
        <v>3.2683644778191364E-3</v>
      </c>
      <c r="AD33">
        <f t="shared" si="1"/>
        <v>3.2546143439209883E-3</v>
      </c>
      <c r="AE33">
        <f t="shared" si="1"/>
        <v>3.2550364819622915E-3</v>
      </c>
      <c r="AF33">
        <f t="shared" si="1"/>
        <v>3.2541729805161375E-3</v>
      </c>
      <c r="AG33">
        <f t="shared" si="1"/>
        <v>3.2551749591220643E-3</v>
      </c>
      <c r="AH33">
        <f t="shared" si="1"/>
        <v>3.2539233248781488E-3</v>
      </c>
      <c r="AI33">
        <f t="shared" si="1"/>
        <v>3.2515227520096101E-3</v>
      </c>
      <c r="AJ33">
        <f t="shared" si="1"/>
        <v>3.2133385442047811E-3</v>
      </c>
      <c r="AK33">
        <f t="shared" si="1"/>
        <v>3.2349056741034997E-3</v>
      </c>
      <c r="AL33">
        <f t="shared" si="1"/>
        <v>3.2650814047856741E-3</v>
      </c>
    </row>
    <row r="34" spans="2:38" x14ac:dyDescent="0.25">
      <c r="B34" t="s">
        <v>1126</v>
      </c>
      <c r="C34">
        <f t="shared" ref="C34:E38" si="2">C13*C$4</f>
        <v>2.176097625562607E-2</v>
      </c>
      <c r="D34">
        <f t="shared" si="2"/>
        <v>1.7179735246718311E-2</v>
      </c>
      <c r="E34">
        <f t="shared" si="2"/>
        <v>2.0139039202046148E-2</v>
      </c>
      <c r="F34">
        <f t="shared" ref="F34:AL34" si="3">F13*F$4</f>
        <v>1.8121220548134684E-2</v>
      </c>
      <c r="G34">
        <f t="shared" si="3"/>
        <v>2.0236506122296515E-2</v>
      </c>
      <c r="H34">
        <f t="shared" si="3"/>
        <v>1.9721556725377957E-2</v>
      </c>
      <c r="I34">
        <f t="shared" si="3"/>
        <v>1.9651391677703765E-2</v>
      </c>
      <c r="J34">
        <f t="shared" si="3"/>
        <v>1.9642111704599553E-2</v>
      </c>
      <c r="K34">
        <f t="shared" si="3"/>
        <v>1.8939824864428387E-2</v>
      </c>
      <c r="L34">
        <f t="shared" si="3"/>
        <v>1.8841554265202735E-2</v>
      </c>
      <c r="M34">
        <f t="shared" si="3"/>
        <v>1.8789985871219581E-2</v>
      </c>
      <c r="N34">
        <f t="shared" si="3"/>
        <v>1.8875006675195993E-2</v>
      </c>
      <c r="O34">
        <f t="shared" si="3"/>
        <v>1.8818946447072167E-2</v>
      </c>
      <c r="P34">
        <f t="shared" si="3"/>
        <v>1.8734379724765059E-2</v>
      </c>
      <c r="Q34">
        <f t="shared" si="3"/>
        <v>1.9025235354953665E-2</v>
      </c>
      <c r="R34">
        <f t="shared" si="3"/>
        <v>1.9191219092106308E-2</v>
      </c>
      <c r="S34">
        <f t="shared" si="3"/>
        <v>1.9307344593815886E-2</v>
      </c>
      <c r="T34">
        <f t="shared" si="3"/>
        <v>1.9488224619827195E-2</v>
      </c>
      <c r="U34">
        <f t="shared" si="3"/>
        <v>1.9194098338499589E-2</v>
      </c>
      <c r="V34">
        <f t="shared" si="3"/>
        <v>1.9480891658590172E-2</v>
      </c>
      <c r="W34">
        <f t="shared" si="3"/>
        <v>1.9426780931340773E-2</v>
      </c>
      <c r="X34">
        <f t="shared" si="3"/>
        <v>1.9806731954909527E-2</v>
      </c>
      <c r="Y34">
        <f t="shared" si="3"/>
        <v>1.9458586316968292E-2</v>
      </c>
      <c r="Z34">
        <f t="shared" si="3"/>
        <v>1.9492870281558643E-2</v>
      </c>
      <c r="AA34">
        <f t="shared" si="3"/>
        <v>1.9663199857205466E-2</v>
      </c>
      <c r="AB34">
        <f t="shared" si="3"/>
        <v>1.9538724244256078E-2</v>
      </c>
      <c r="AC34">
        <f t="shared" si="3"/>
        <v>1.9517361454179424E-2</v>
      </c>
      <c r="AD34">
        <f t="shared" si="3"/>
        <v>1.9442709738821992E-2</v>
      </c>
      <c r="AE34">
        <f t="shared" si="3"/>
        <v>1.9442009294416293E-2</v>
      </c>
      <c r="AF34">
        <f t="shared" si="3"/>
        <v>1.9435977748133413E-2</v>
      </c>
      <c r="AG34">
        <f t="shared" si="3"/>
        <v>1.9441447594987945E-2</v>
      </c>
      <c r="AH34">
        <f t="shared" si="3"/>
        <v>1.9433286338927287E-2</v>
      </c>
      <c r="AI34">
        <f t="shared" si="3"/>
        <v>1.9417232380436803E-2</v>
      </c>
      <c r="AJ34">
        <f t="shared" si="3"/>
        <v>1.9208789521953373E-2</v>
      </c>
      <c r="AK34">
        <f t="shared" si="3"/>
        <v>1.9320725471549605E-2</v>
      </c>
      <c r="AL34">
        <f t="shared" si="3"/>
        <v>1.9481867954078698E-2</v>
      </c>
    </row>
    <row r="35" spans="2:38" x14ac:dyDescent="0.25">
      <c r="B35" t="s">
        <v>1127</v>
      </c>
      <c r="C35">
        <f t="shared" si="2"/>
        <v>0.11061964730638256</v>
      </c>
      <c r="D35">
        <f t="shared" si="2"/>
        <v>9.052461063648351E-2</v>
      </c>
      <c r="E35">
        <f t="shared" si="2"/>
        <v>0.10216334632115807</v>
      </c>
      <c r="F35">
        <f t="shared" ref="F35:AL35" si="4">F14*F$4</f>
        <v>9.3544722273401312E-2</v>
      </c>
      <c r="G35">
        <f t="shared" si="4"/>
        <v>0.10247468023497952</v>
      </c>
      <c r="H35">
        <f t="shared" si="4"/>
        <v>9.9236624680160063E-2</v>
      </c>
      <c r="I35">
        <f t="shared" si="4"/>
        <v>9.9695164314807946E-2</v>
      </c>
      <c r="J35">
        <f t="shared" si="4"/>
        <v>9.9331686335256436E-2</v>
      </c>
      <c r="K35">
        <f t="shared" si="4"/>
        <v>9.6628199212010546E-2</v>
      </c>
      <c r="L35">
        <f t="shared" si="4"/>
        <v>9.6318637002214505E-2</v>
      </c>
      <c r="M35">
        <f t="shared" si="4"/>
        <v>9.5132697113476564E-2</v>
      </c>
      <c r="N35">
        <f t="shared" si="4"/>
        <v>9.6038207111919668E-2</v>
      </c>
      <c r="O35">
        <f t="shared" si="4"/>
        <v>9.5960173734379497E-2</v>
      </c>
      <c r="P35">
        <f t="shared" si="4"/>
        <v>9.5702689736970492E-2</v>
      </c>
      <c r="Q35">
        <f t="shared" si="4"/>
        <v>9.6895357798047213E-2</v>
      </c>
      <c r="R35">
        <f t="shared" si="4"/>
        <v>9.7552223334692767E-2</v>
      </c>
      <c r="S35">
        <f t="shared" si="4"/>
        <v>9.8138608482040826E-2</v>
      </c>
      <c r="T35">
        <f t="shared" si="4"/>
        <v>9.9066136155036996E-2</v>
      </c>
      <c r="U35">
        <f t="shared" si="4"/>
        <v>9.7961076921867382E-2</v>
      </c>
      <c r="V35">
        <f t="shared" si="4"/>
        <v>9.9188687898169564E-2</v>
      </c>
      <c r="W35">
        <f t="shared" si="4"/>
        <v>9.9020542438147147E-2</v>
      </c>
      <c r="X35">
        <f t="shared" si="4"/>
        <v>0.10064156577175846</v>
      </c>
      <c r="Y35">
        <f t="shared" si="4"/>
        <v>9.9251356891189954E-2</v>
      </c>
      <c r="Z35">
        <f t="shared" si="4"/>
        <v>9.9388129045752657E-2</v>
      </c>
      <c r="AA35">
        <f t="shared" si="4"/>
        <v>0.10004077314955681</v>
      </c>
      <c r="AB35">
        <f t="shared" si="4"/>
        <v>9.951980638041949E-2</v>
      </c>
      <c r="AC35">
        <f t="shared" si="4"/>
        <v>9.9439813011927655E-2</v>
      </c>
      <c r="AD35">
        <f t="shared" si="4"/>
        <v>9.9137644167177547E-2</v>
      </c>
      <c r="AE35">
        <f t="shared" si="4"/>
        <v>9.9111535825185726E-2</v>
      </c>
      <c r="AF35">
        <f t="shared" si="4"/>
        <v>9.9065542788288358E-2</v>
      </c>
      <c r="AG35">
        <f t="shared" si="4"/>
        <v>9.9090538158075545E-2</v>
      </c>
      <c r="AH35">
        <f t="shared" si="4"/>
        <v>9.9030892355853675E-2</v>
      </c>
      <c r="AI35">
        <f t="shared" si="4"/>
        <v>9.8895733729519944E-2</v>
      </c>
      <c r="AJ35">
        <f t="shared" si="4"/>
        <v>9.7977037562539532E-2</v>
      </c>
      <c r="AK35">
        <f t="shared" si="4"/>
        <v>9.8412836809591148E-2</v>
      </c>
      <c r="AL35">
        <f t="shared" si="4"/>
        <v>9.9061628658886611E-2</v>
      </c>
    </row>
    <row r="36" spans="2:38" x14ac:dyDescent="0.25">
      <c r="B36" t="s">
        <v>1128</v>
      </c>
      <c r="C36">
        <f t="shared" si="2"/>
        <v>0.3049941954992712</v>
      </c>
      <c r="D36">
        <f t="shared" si="2"/>
        <v>0.29025995817834221</v>
      </c>
      <c r="E36">
        <f t="shared" si="2"/>
        <v>0.27006085321505185</v>
      </c>
      <c r="F36">
        <f t="shared" ref="F36:AL36" si="5">F15*F$4</f>
        <v>0.26320204822054977</v>
      </c>
      <c r="G36">
        <f t="shared" si="5"/>
        <v>0.25662707538109825</v>
      </c>
      <c r="H36">
        <f t="shared" si="5"/>
        <v>0.2628930025808332</v>
      </c>
      <c r="I36">
        <f t="shared" si="5"/>
        <v>0.262556881442018</v>
      </c>
      <c r="J36">
        <f t="shared" si="5"/>
        <v>0.26438356957725129</v>
      </c>
      <c r="K36">
        <f t="shared" si="5"/>
        <v>0.26460000408702522</v>
      </c>
      <c r="L36">
        <f t="shared" si="5"/>
        <v>0.26283581747557916</v>
      </c>
      <c r="M36">
        <f t="shared" si="5"/>
        <v>0.2629812963970749</v>
      </c>
      <c r="N36">
        <f t="shared" si="5"/>
        <v>0.26146626794215372</v>
      </c>
      <c r="O36">
        <f t="shared" si="5"/>
        <v>0.26377363984266305</v>
      </c>
      <c r="P36">
        <f t="shared" si="5"/>
        <v>0.26471327965989883</v>
      </c>
      <c r="Q36">
        <f t="shared" si="5"/>
        <v>0.26486644208241023</v>
      </c>
      <c r="R36">
        <f t="shared" si="5"/>
        <v>0.26498599532429795</v>
      </c>
      <c r="S36">
        <f t="shared" si="5"/>
        <v>0.26669120210029318</v>
      </c>
      <c r="T36">
        <f t="shared" si="5"/>
        <v>0.26896856399109187</v>
      </c>
      <c r="U36">
        <f t="shared" si="5"/>
        <v>0.27052465346221694</v>
      </c>
      <c r="V36">
        <f t="shared" si="5"/>
        <v>0.27049140798390142</v>
      </c>
      <c r="W36">
        <f t="shared" si="5"/>
        <v>0.27136438621565245</v>
      </c>
      <c r="X36">
        <f t="shared" si="5"/>
        <v>0.27171131074911481</v>
      </c>
      <c r="Y36">
        <f t="shared" si="5"/>
        <v>0.2729792742262328</v>
      </c>
      <c r="Z36">
        <f t="shared" si="5"/>
        <v>0.2725613916836947</v>
      </c>
      <c r="AA36">
        <f t="shared" si="5"/>
        <v>0.27200516369298366</v>
      </c>
      <c r="AB36">
        <f t="shared" si="5"/>
        <v>0.27233110475702854</v>
      </c>
      <c r="AC36">
        <f t="shared" si="5"/>
        <v>0.27260420802396329</v>
      </c>
      <c r="AD36">
        <f t="shared" si="5"/>
        <v>0.27264966879701319</v>
      </c>
      <c r="AE36">
        <f t="shared" si="5"/>
        <v>0.27224655585822449</v>
      </c>
      <c r="AF36">
        <f t="shared" si="5"/>
        <v>0.27199680577900265</v>
      </c>
      <c r="AG36">
        <f t="shared" si="5"/>
        <v>0.27203680103864003</v>
      </c>
      <c r="AH36">
        <f t="shared" si="5"/>
        <v>0.27176600539336643</v>
      </c>
      <c r="AI36">
        <f t="shared" si="5"/>
        <v>0.27112553365455394</v>
      </c>
      <c r="AJ36">
        <f t="shared" si="5"/>
        <v>0.27083224477453127</v>
      </c>
      <c r="AK36">
        <f t="shared" si="5"/>
        <v>0.27010662593810725</v>
      </c>
      <c r="AL36">
        <f t="shared" si="5"/>
        <v>0.26972554015498418</v>
      </c>
    </row>
    <row r="37" spans="2:38" x14ac:dyDescent="0.25">
      <c r="B37" t="s">
        <v>1129</v>
      </c>
      <c r="C37">
        <f t="shared" si="2"/>
        <v>4.6019681576745894E-2</v>
      </c>
      <c r="D37">
        <f t="shared" si="2"/>
        <v>4.7033871018128365E-2</v>
      </c>
      <c r="E37">
        <f t="shared" si="2"/>
        <v>3.9826282018396622E-2</v>
      </c>
      <c r="F37">
        <f t="shared" ref="F37:AL37" si="6">F16*F$4</f>
        <v>4.0207754588443945E-2</v>
      </c>
      <c r="G37">
        <f t="shared" si="6"/>
        <v>3.6986860432252966E-2</v>
      </c>
      <c r="H37">
        <f t="shared" si="6"/>
        <v>3.8411833789371595E-2</v>
      </c>
      <c r="I37">
        <f t="shared" si="6"/>
        <v>3.8473356548303361E-2</v>
      </c>
      <c r="J37">
        <f t="shared" si="6"/>
        <v>3.8691264707388665E-2</v>
      </c>
      <c r="K37">
        <f t="shared" si="6"/>
        <v>3.9542473417565102E-2</v>
      </c>
      <c r="L37">
        <f t="shared" si="6"/>
        <v>3.95413917712081E-2</v>
      </c>
      <c r="M37">
        <f t="shared" si="6"/>
        <v>3.865281109626633E-2</v>
      </c>
      <c r="N37">
        <f t="shared" si="6"/>
        <v>3.9323395945644692E-2</v>
      </c>
      <c r="O37">
        <f t="shared" si="6"/>
        <v>3.9857878388242743E-2</v>
      </c>
      <c r="P37">
        <f t="shared" si="6"/>
        <v>4.015973503909568E-2</v>
      </c>
      <c r="Q37">
        <f t="shared" si="6"/>
        <v>3.9928491238397999E-2</v>
      </c>
      <c r="R37">
        <f t="shared" si="6"/>
        <v>3.9793268070264814E-2</v>
      </c>
      <c r="S37">
        <f t="shared" si="6"/>
        <v>4.0056593642391447E-2</v>
      </c>
      <c r="T37">
        <f t="shared" si="6"/>
        <v>4.0391511287580534E-2</v>
      </c>
      <c r="U37">
        <f t="shared" si="6"/>
        <v>4.0986618180073847E-2</v>
      </c>
      <c r="V37">
        <f t="shared" si="6"/>
        <v>4.0732001666546849E-2</v>
      </c>
      <c r="W37">
        <f t="shared" si="6"/>
        <v>4.0966159528589494E-2</v>
      </c>
      <c r="X37">
        <f t="shared" si="6"/>
        <v>4.0712499107023327E-2</v>
      </c>
      <c r="Y37">
        <f t="shared" si="6"/>
        <v>4.128467637466867E-2</v>
      </c>
      <c r="Z37">
        <f t="shared" si="6"/>
        <v>4.1171883909134482E-2</v>
      </c>
      <c r="AA37">
        <f t="shared" si="6"/>
        <v>4.0897357543703314E-2</v>
      </c>
      <c r="AB37">
        <f t="shared" si="6"/>
        <v>4.1072237128409621E-2</v>
      </c>
      <c r="AC37">
        <f t="shared" si="6"/>
        <v>4.1146575850516856E-2</v>
      </c>
      <c r="AD37">
        <f t="shared" si="6"/>
        <v>4.1224568273376699E-2</v>
      </c>
      <c r="AE37">
        <f t="shared" si="6"/>
        <v>4.1139207212762992E-2</v>
      </c>
      <c r="AF37">
        <f t="shared" si="6"/>
        <v>4.1091208717936978E-2</v>
      </c>
      <c r="AG37">
        <f t="shared" si="6"/>
        <v>4.1094312310507308E-2</v>
      </c>
      <c r="AH37">
        <f t="shared" si="6"/>
        <v>4.1041456641035874E-2</v>
      </c>
      <c r="AI37">
        <f t="shared" si="6"/>
        <v>4.0912060036866787E-2</v>
      </c>
      <c r="AJ37">
        <f t="shared" si="6"/>
        <v>4.1027701139799574E-2</v>
      </c>
      <c r="AK37">
        <f t="shared" si="6"/>
        <v>4.0775434105079188E-2</v>
      </c>
      <c r="AL37">
        <f t="shared" si="6"/>
        <v>4.0551388026333957E-2</v>
      </c>
    </row>
    <row r="38" spans="2:38" x14ac:dyDescent="0.25">
      <c r="B38" t="s">
        <v>1130</v>
      </c>
      <c r="C38">
        <f t="shared" si="2"/>
        <v>4.510273308874959E-3</v>
      </c>
      <c r="D38">
        <f t="shared" si="2"/>
        <v>4.1144489435843657E-3</v>
      </c>
      <c r="E38">
        <f t="shared" si="2"/>
        <v>4.0368352392667183E-3</v>
      </c>
      <c r="F38">
        <f t="shared" ref="F38:AL38" si="7">F17*F$4</f>
        <v>3.8879968359303778E-3</v>
      </c>
      <c r="G38">
        <f t="shared" si="7"/>
        <v>3.919273384062799E-3</v>
      </c>
      <c r="H38">
        <f t="shared" si="7"/>
        <v>3.9325032072747039E-3</v>
      </c>
      <c r="I38">
        <f t="shared" si="7"/>
        <v>3.9537631755940479E-3</v>
      </c>
      <c r="J38">
        <f t="shared" si="7"/>
        <v>3.9503062145568061E-3</v>
      </c>
      <c r="K38">
        <f t="shared" si="7"/>
        <v>3.9383239150785898E-3</v>
      </c>
      <c r="L38">
        <f t="shared" si="7"/>
        <v>3.8905167653212613E-3</v>
      </c>
      <c r="M38">
        <f t="shared" si="7"/>
        <v>3.8739007743288827E-3</v>
      </c>
      <c r="N38">
        <f t="shared" si="7"/>
        <v>3.8781782887144863E-3</v>
      </c>
      <c r="O38">
        <f t="shared" si="7"/>
        <v>3.9033493717104189E-3</v>
      </c>
      <c r="P38">
        <f t="shared" si="7"/>
        <v>3.912979643408648E-3</v>
      </c>
      <c r="Q38">
        <f t="shared" si="7"/>
        <v>3.9256022248295762E-3</v>
      </c>
      <c r="R38">
        <f t="shared" si="7"/>
        <v>3.9327489645335952E-3</v>
      </c>
      <c r="S38">
        <f t="shared" si="7"/>
        <v>3.9577129298004159E-3</v>
      </c>
      <c r="T38">
        <f t="shared" si="7"/>
        <v>3.9924372796998862E-3</v>
      </c>
      <c r="U38">
        <f t="shared" si="7"/>
        <v>4.0003621684657712E-3</v>
      </c>
      <c r="V38">
        <f t="shared" si="7"/>
        <v>4.0114203646415434E-3</v>
      </c>
      <c r="W38">
        <f t="shared" si="7"/>
        <v>4.0200122096957572E-3</v>
      </c>
      <c r="X38">
        <f t="shared" si="7"/>
        <v>4.038807311593679E-3</v>
      </c>
      <c r="Y38">
        <f t="shared" si="7"/>
        <v>4.0406418018436949E-3</v>
      </c>
      <c r="Z38">
        <f t="shared" si="7"/>
        <v>4.0371941247276319E-3</v>
      </c>
      <c r="AA38">
        <f t="shared" si="7"/>
        <v>4.0367877202527333E-3</v>
      </c>
      <c r="AB38">
        <f t="shared" si="7"/>
        <v>4.0355596474834403E-3</v>
      </c>
      <c r="AC38">
        <f t="shared" si="7"/>
        <v>4.0380154575599151E-3</v>
      </c>
      <c r="AD38">
        <f t="shared" si="7"/>
        <v>4.0357817676806634E-3</v>
      </c>
      <c r="AE38">
        <f t="shared" si="7"/>
        <v>4.030923409393327E-3</v>
      </c>
      <c r="AF38">
        <f t="shared" si="7"/>
        <v>4.0275211085557252E-3</v>
      </c>
      <c r="AG38">
        <f t="shared" si="7"/>
        <v>4.0282695745626771E-3</v>
      </c>
      <c r="AH38">
        <f t="shared" si="7"/>
        <v>4.0245435585626469E-3</v>
      </c>
      <c r="AI38">
        <f t="shared" si="7"/>
        <v>4.0157698706231515E-3</v>
      </c>
      <c r="AJ38">
        <f t="shared" si="7"/>
        <v>4.0038688620371741E-3</v>
      </c>
      <c r="AK38">
        <f t="shared" si="7"/>
        <v>3.9996177691801783E-3</v>
      </c>
      <c r="AL38">
        <f t="shared" si="7"/>
        <v>4.0011913894481155E-3</v>
      </c>
    </row>
    <row r="39" spans="2:38" x14ac:dyDescent="0.25">
      <c r="B39" t="s">
        <v>1124</v>
      </c>
      <c r="C39">
        <f>C20*C$5</f>
        <v>2.4435015309415782E-2</v>
      </c>
      <c r="D39">
        <f t="shared" ref="D39:F39" si="8">D20*D$5</f>
        <v>2.8281342488776434E-2</v>
      </c>
      <c r="E39">
        <f t="shared" si="8"/>
        <v>2.6127353435667095E-2</v>
      </c>
      <c r="F39">
        <f t="shared" si="8"/>
        <v>2.7780400005158558E-2</v>
      </c>
      <c r="G39">
        <f t="shared" ref="G39:AL39" si="9">G20*G$5</f>
        <v>2.5926855514902137E-2</v>
      </c>
      <c r="H39">
        <f t="shared" si="9"/>
        <v>2.6349615361530774E-2</v>
      </c>
      <c r="I39">
        <f t="shared" si="9"/>
        <v>2.6424128671470863E-2</v>
      </c>
      <c r="J39">
        <f t="shared" si="9"/>
        <v>2.6691746293964588E-2</v>
      </c>
      <c r="K39">
        <f t="shared" si="9"/>
        <v>2.7141352780920155E-2</v>
      </c>
      <c r="L39">
        <f t="shared" si="9"/>
        <v>2.7023379456646499E-2</v>
      </c>
      <c r="M39">
        <f t="shared" si="9"/>
        <v>2.7303206728738476E-2</v>
      </c>
      <c r="N39">
        <f t="shared" si="9"/>
        <v>2.7535802414899183E-2</v>
      </c>
      <c r="O39">
        <f t="shared" si="9"/>
        <v>2.7549426922430009E-2</v>
      </c>
      <c r="P39">
        <f t="shared" si="9"/>
        <v>2.760564152844305E-2</v>
      </c>
      <c r="Q39">
        <f t="shared" si="9"/>
        <v>2.7349026073105909E-2</v>
      </c>
      <c r="R39">
        <f t="shared" si="9"/>
        <v>2.7215418245618635E-2</v>
      </c>
      <c r="S39">
        <f t="shared" si="9"/>
        <v>2.7096306391373635E-2</v>
      </c>
      <c r="T39">
        <f t="shared" si="9"/>
        <v>2.6900906805795204E-2</v>
      </c>
      <c r="U39">
        <f t="shared" si="9"/>
        <v>2.7118911284930776E-2</v>
      </c>
      <c r="V39">
        <f t="shared" si="9"/>
        <v>2.6869849141592534E-2</v>
      </c>
      <c r="W39">
        <f t="shared" si="9"/>
        <v>2.6900489564346038E-2</v>
      </c>
      <c r="X39">
        <f t="shared" si="9"/>
        <v>2.657223536736273E-2</v>
      </c>
      <c r="Y39">
        <f t="shared" si="9"/>
        <v>2.6847799709301196E-2</v>
      </c>
      <c r="Z39">
        <f t="shared" si="9"/>
        <v>2.6823211281752787E-2</v>
      </c>
      <c r="AA39">
        <f t="shared" si="9"/>
        <v>2.6688637606371652E-2</v>
      </c>
      <c r="AB39">
        <f t="shared" si="9"/>
        <v>2.6801742998414511E-2</v>
      </c>
      <c r="AC39">
        <f t="shared" si="9"/>
        <v>2.6811354641593885E-2</v>
      </c>
      <c r="AD39">
        <f t="shared" si="9"/>
        <v>2.6874121128917294E-2</v>
      </c>
      <c r="AE39">
        <f t="shared" si="9"/>
        <v>2.6881239022201013E-2</v>
      </c>
      <c r="AF39">
        <f t="shared" si="9"/>
        <v>2.6896765777143252E-2</v>
      </c>
      <c r="AG39">
        <f t="shared" si="9"/>
        <v>2.6888980202553311E-2</v>
      </c>
      <c r="AH39">
        <f t="shared" si="9"/>
        <v>2.6902489608894953E-2</v>
      </c>
      <c r="AI39">
        <f t="shared" si="9"/>
        <v>2.6936202550001877E-2</v>
      </c>
      <c r="AJ39">
        <f t="shared" si="9"/>
        <v>2.7125825042897404E-2</v>
      </c>
      <c r="AK39">
        <f t="shared" si="9"/>
        <v>2.7036973699118835E-2</v>
      </c>
      <c r="AL39">
        <f t="shared" si="9"/>
        <v>2.6903491622896375E-2</v>
      </c>
    </row>
    <row r="40" spans="2:38" x14ac:dyDescent="0.25">
      <c r="B40" t="s">
        <v>1131</v>
      </c>
      <c r="C40">
        <f t="shared" ref="C40:E44" si="10">C21*C$5</f>
        <v>0.1140727917977649</v>
      </c>
      <c r="D40">
        <f t="shared" si="10"/>
        <v>0.12162569499617938</v>
      </c>
      <c r="E40">
        <f t="shared" si="10"/>
        <v>0.12518567319109422</v>
      </c>
      <c r="F40">
        <f t="shared" ref="F40:AL40" si="11">F21*F$5</f>
        <v>0.12872371400608065</v>
      </c>
      <c r="G40">
        <f t="shared" si="11"/>
        <v>0.12892768486111017</v>
      </c>
      <c r="H40">
        <f t="shared" si="11"/>
        <v>0.12763024311179599</v>
      </c>
      <c r="I40">
        <f t="shared" si="11"/>
        <v>0.12734809874283842</v>
      </c>
      <c r="J40">
        <f t="shared" si="11"/>
        <v>0.12734411735027037</v>
      </c>
      <c r="K40">
        <f t="shared" si="11"/>
        <v>0.1280240100356943</v>
      </c>
      <c r="L40">
        <f t="shared" si="11"/>
        <v>0.12818708702402609</v>
      </c>
      <c r="M40">
        <f t="shared" si="11"/>
        <v>0.1290585770121383</v>
      </c>
      <c r="N40">
        <f t="shared" si="11"/>
        <v>0.12923300497646989</v>
      </c>
      <c r="O40">
        <f t="shared" si="11"/>
        <v>0.12858718629444746</v>
      </c>
      <c r="P40">
        <f t="shared" si="11"/>
        <v>0.12831276588149376</v>
      </c>
      <c r="Q40">
        <f t="shared" si="11"/>
        <v>0.12805756622633263</v>
      </c>
      <c r="R40">
        <f t="shared" si="11"/>
        <v>0.12795765947121368</v>
      </c>
      <c r="S40">
        <f t="shared" si="11"/>
        <v>0.12736281210813383</v>
      </c>
      <c r="T40">
        <f t="shared" si="11"/>
        <v>0.12648675833958853</v>
      </c>
      <c r="U40">
        <f t="shared" si="11"/>
        <v>0.12622409564246903</v>
      </c>
      <c r="V40">
        <f t="shared" si="11"/>
        <v>0.12597311104862605</v>
      </c>
      <c r="W40">
        <f t="shared" si="11"/>
        <v>0.12574954817751535</v>
      </c>
      <c r="X40">
        <f t="shared" si="11"/>
        <v>0.12533726590622585</v>
      </c>
      <c r="Y40">
        <f t="shared" si="11"/>
        <v>0.1252547097759526</v>
      </c>
      <c r="Z40">
        <f t="shared" si="11"/>
        <v>0.1253343990492867</v>
      </c>
      <c r="AA40">
        <f t="shared" si="11"/>
        <v>0.12538420812719861</v>
      </c>
      <c r="AB40">
        <f t="shared" si="11"/>
        <v>0.12542677252742765</v>
      </c>
      <c r="AC40">
        <f t="shared" si="11"/>
        <v>0.12536384050008056</v>
      </c>
      <c r="AD40">
        <f t="shared" si="11"/>
        <v>0.12540266556251337</v>
      </c>
      <c r="AE40">
        <f t="shared" si="11"/>
        <v>0.12552360082229569</v>
      </c>
      <c r="AF40">
        <f t="shared" si="11"/>
        <v>0.12561971669386457</v>
      </c>
      <c r="AG40">
        <f t="shared" si="11"/>
        <v>0.1255981934196401</v>
      </c>
      <c r="AH40">
        <f t="shared" si="11"/>
        <v>0.12569783618776154</v>
      </c>
      <c r="AI40">
        <f t="shared" si="11"/>
        <v>0.12594425472013238</v>
      </c>
      <c r="AJ40">
        <f t="shared" si="11"/>
        <v>0.12623041691777848</v>
      </c>
      <c r="AK40">
        <f t="shared" si="11"/>
        <v>0.12634391762153288</v>
      </c>
      <c r="AL40">
        <f t="shared" si="11"/>
        <v>0.12632983734191183</v>
      </c>
    </row>
    <row r="41" spans="2:38" x14ac:dyDescent="0.25">
      <c r="B41" t="s">
        <v>1132</v>
      </c>
      <c r="C41">
        <f t="shared" si="10"/>
        <v>6.702885546537557E-3</v>
      </c>
      <c r="D41">
        <f t="shared" si="10"/>
        <v>6.3283063891751458E-3</v>
      </c>
      <c r="E41">
        <f t="shared" si="10"/>
        <v>7.6494241395781036E-3</v>
      </c>
      <c r="F41">
        <f t="shared" ref="F41:AL41" si="12">F22*F$5</f>
        <v>7.5032320788568224E-3</v>
      </c>
      <c r="G41">
        <f t="shared" si="12"/>
        <v>8.1434288640312835E-3</v>
      </c>
      <c r="H41">
        <f t="shared" si="12"/>
        <v>7.7336321797131452E-3</v>
      </c>
      <c r="I41">
        <f t="shared" si="12"/>
        <v>7.4214467406541942E-3</v>
      </c>
      <c r="J41">
        <f t="shared" si="12"/>
        <v>7.4497153517764942E-3</v>
      </c>
      <c r="K41">
        <f t="shared" si="12"/>
        <v>7.3588047984861089E-3</v>
      </c>
      <c r="L41">
        <f t="shared" si="12"/>
        <v>7.2992704015897901E-3</v>
      </c>
      <c r="M41">
        <f t="shared" si="12"/>
        <v>7.4832848959853066E-3</v>
      </c>
      <c r="N41">
        <f t="shared" si="12"/>
        <v>7.6959803046861694E-3</v>
      </c>
      <c r="O41">
        <f t="shared" si="12"/>
        <v>7.6045548820781479E-3</v>
      </c>
      <c r="P41">
        <f t="shared" si="12"/>
        <v>7.5616257727867736E-3</v>
      </c>
      <c r="Q41">
        <f t="shared" si="12"/>
        <v>7.6119155677656066E-3</v>
      </c>
      <c r="R41">
        <f t="shared" si="12"/>
        <v>7.6349917690883562E-3</v>
      </c>
      <c r="S41">
        <f t="shared" si="12"/>
        <v>7.594069918224134E-3</v>
      </c>
      <c r="T41">
        <f t="shared" si="12"/>
        <v>7.549510937654394E-3</v>
      </c>
      <c r="U41">
        <f t="shared" si="12"/>
        <v>7.4416826421213524E-3</v>
      </c>
      <c r="V41">
        <f t="shared" si="12"/>
        <v>7.4986355883240822E-3</v>
      </c>
      <c r="W41">
        <f t="shared" si="12"/>
        <v>7.4579108175730578E-3</v>
      </c>
      <c r="X41">
        <f t="shared" si="12"/>
        <v>7.515721552958125E-3</v>
      </c>
      <c r="Y41">
        <f t="shared" si="12"/>
        <v>7.406442631722839E-3</v>
      </c>
      <c r="Z41">
        <f t="shared" si="12"/>
        <v>7.4288240779543475E-3</v>
      </c>
      <c r="AA41">
        <f t="shared" si="12"/>
        <v>7.477911496288828E-3</v>
      </c>
      <c r="AB41">
        <f t="shared" si="12"/>
        <v>7.4413705286944538E-3</v>
      </c>
      <c r="AC41">
        <f t="shared" si="12"/>
        <v>7.427325784116031E-3</v>
      </c>
      <c r="AD41">
        <f t="shared" si="12"/>
        <v>7.4130868037551971E-3</v>
      </c>
      <c r="AE41">
        <f t="shared" si="12"/>
        <v>7.4270584390308883E-3</v>
      </c>
      <c r="AF41">
        <f t="shared" si="12"/>
        <v>7.4339969165012811E-3</v>
      </c>
      <c r="AG41">
        <f t="shared" si="12"/>
        <v>7.4336832643142302E-3</v>
      </c>
      <c r="AH41">
        <f t="shared" si="12"/>
        <v>7.4364263988387609E-3</v>
      </c>
      <c r="AI41">
        <f t="shared" si="12"/>
        <v>7.4520916886812024E-3</v>
      </c>
      <c r="AJ41">
        <f t="shared" si="12"/>
        <v>7.4214401314674225E-3</v>
      </c>
      <c r="AK41">
        <f t="shared" si="12"/>
        <v>7.4684306088689291E-3</v>
      </c>
      <c r="AL41">
        <f t="shared" si="12"/>
        <v>7.511387218584218E-3</v>
      </c>
    </row>
    <row r="42" spans="2:38" x14ac:dyDescent="0.25">
      <c r="B42" t="s">
        <v>1133</v>
      </c>
      <c r="C42">
        <f t="shared" si="10"/>
        <v>3.754186087027217E-2</v>
      </c>
      <c r="D42">
        <f t="shared" si="10"/>
        <v>3.9231630295842285E-2</v>
      </c>
      <c r="E42">
        <f t="shared" si="10"/>
        <v>4.0976579061725166E-2</v>
      </c>
      <c r="F42">
        <f t="shared" ref="F42:AL42" si="13">F23*F$5</f>
        <v>4.1890547898316068E-2</v>
      </c>
      <c r="G42">
        <f t="shared" si="13"/>
        <v>4.1701810734058251E-2</v>
      </c>
      <c r="H42">
        <f t="shared" si="13"/>
        <v>4.0834781030159757E-2</v>
      </c>
      <c r="I42">
        <f t="shared" si="13"/>
        <v>4.0499375497957388E-2</v>
      </c>
      <c r="J42">
        <f t="shared" si="13"/>
        <v>4.0858577720018552E-2</v>
      </c>
      <c r="K42">
        <f t="shared" si="13"/>
        <v>4.0675107873083885E-2</v>
      </c>
      <c r="L42">
        <f t="shared" si="13"/>
        <v>4.0509103341798365E-2</v>
      </c>
      <c r="M42">
        <f t="shared" si="13"/>
        <v>4.1778138711974742E-2</v>
      </c>
      <c r="N42">
        <f t="shared" si="13"/>
        <v>4.2390442975186161E-2</v>
      </c>
      <c r="O42">
        <f t="shared" si="13"/>
        <v>4.2234072144469378E-2</v>
      </c>
      <c r="P42">
        <f t="shared" si="13"/>
        <v>4.2173159525626634E-2</v>
      </c>
      <c r="Q42">
        <f t="shared" si="13"/>
        <v>4.2115125525360349E-2</v>
      </c>
      <c r="R42">
        <f t="shared" si="13"/>
        <v>4.2104657731686937E-2</v>
      </c>
      <c r="S42">
        <f t="shared" si="13"/>
        <v>4.1910287643739816E-2</v>
      </c>
      <c r="T42">
        <f t="shared" si="13"/>
        <v>4.1622253180393726E-2</v>
      </c>
      <c r="U42">
        <f t="shared" si="13"/>
        <v>4.1513160257604098E-2</v>
      </c>
      <c r="V42">
        <f t="shared" si="13"/>
        <v>4.1440910664781644E-2</v>
      </c>
      <c r="W42">
        <f t="shared" si="13"/>
        <v>4.1360250307987137E-2</v>
      </c>
      <c r="X42">
        <f t="shared" si="13"/>
        <v>4.1237832161767088E-2</v>
      </c>
      <c r="Y42">
        <f t="shared" si="13"/>
        <v>4.1187020481881845E-2</v>
      </c>
      <c r="Z42">
        <f t="shared" si="13"/>
        <v>4.1212561731124329E-2</v>
      </c>
      <c r="AA42">
        <f t="shared" si="13"/>
        <v>4.123862393158443E-2</v>
      </c>
      <c r="AB42">
        <f t="shared" si="13"/>
        <v>4.1249465583252931E-2</v>
      </c>
      <c r="AC42">
        <f t="shared" si="13"/>
        <v>4.1225874234321766E-2</v>
      </c>
      <c r="AD42">
        <f t="shared" si="13"/>
        <v>4.123858859478266E-2</v>
      </c>
      <c r="AE42">
        <f t="shared" si="13"/>
        <v>4.1279563752357432E-2</v>
      </c>
      <c r="AF42">
        <f t="shared" si="13"/>
        <v>4.1312792816215041E-2</v>
      </c>
      <c r="AG42">
        <f t="shared" si="13"/>
        <v>4.1305226096116442E-2</v>
      </c>
      <c r="AH42">
        <f t="shared" si="13"/>
        <v>4.1339449546810146E-2</v>
      </c>
      <c r="AI42">
        <f t="shared" si="13"/>
        <v>4.1426624532466004E-2</v>
      </c>
      <c r="AJ42">
        <f t="shared" si="13"/>
        <v>4.1514383997338714E-2</v>
      </c>
      <c r="AK42">
        <f t="shared" si="13"/>
        <v>4.1558062090088589E-2</v>
      </c>
      <c r="AL42">
        <f t="shared" si="13"/>
        <v>4.1561758140519045E-2</v>
      </c>
    </row>
    <row r="43" spans="2:38" x14ac:dyDescent="0.25">
      <c r="B43" t="s">
        <v>1134</v>
      </c>
      <c r="C43">
        <f t="shared" si="10"/>
        <v>0.11562372571906483</v>
      </c>
      <c r="D43">
        <f t="shared" si="10"/>
        <v>0.12673861382599133</v>
      </c>
      <c r="E43">
        <f t="shared" si="10"/>
        <v>0.12750007241397984</v>
      </c>
      <c r="F43">
        <f t="shared" ref="F43:AL43" si="14">F24*F$5</f>
        <v>0.13216323338687783</v>
      </c>
      <c r="G43">
        <f t="shared" si="14"/>
        <v>0.13093162057182975</v>
      </c>
      <c r="H43">
        <f t="shared" si="14"/>
        <v>0.13060962272931775</v>
      </c>
      <c r="I43">
        <f t="shared" si="14"/>
        <v>0.13078776089400812</v>
      </c>
      <c r="J43">
        <f t="shared" si="14"/>
        <v>0.13005953656714581</v>
      </c>
      <c r="K43">
        <f t="shared" si="14"/>
        <v>0.13107767051214586</v>
      </c>
      <c r="L43">
        <f t="shared" si="14"/>
        <v>0.13179570913956801</v>
      </c>
      <c r="M43">
        <f t="shared" si="14"/>
        <v>0.13167308681920875</v>
      </c>
      <c r="N43">
        <f t="shared" si="14"/>
        <v>0.13145128440517329</v>
      </c>
      <c r="O43">
        <f t="shared" si="14"/>
        <v>0.13084884447491879</v>
      </c>
      <c r="P43">
        <f t="shared" si="14"/>
        <v>0.13072285099699896</v>
      </c>
      <c r="Q43">
        <f t="shared" si="14"/>
        <v>0.13026616064886545</v>
      </c>
      <c r="R43">
        <f t="shared" si="14"/>
        <v>0.12997873039395533</v>
      </c>
      <c r="S43">
        <f t="shared" si="14"/>
        <v>0.12935671156712844</v>
      </c>
      <c r="T43">
        <f t="shared" si="14"/>
        <v>0.12850512842469863</v>
      </c>
      <c r="U43">
        <f t="shared" si="14"/>
        <v>0.1285035150744939</v>
      </c>
      <c r="V43">
        <f t="shared" si="14"/>
        <v>0.12811930510702954</v>
      </c>
      <c r="W43">
        <f t="shared" si="14"/>
        <v>0.12796291327873591</v>
      </c>
      <c r="X43">
        <f t="shared" si="14"/>
        <v>0.12734172103722438</v>
      </c>
      <c r="Y43">
        <f t="shared" si="14"/>
        <v>0.12748166724656995</v>
      </c>
      <c r="Z43">
        <f t="shared" si="14"/>
        <v>0.12754965017576711</v>
      </c>
      <c r="AA43">
        <f t="shared" si="14"/>
        <v>0.1274609574054818</v>
      </c>
      <c r="AB43">
        <f t="shared" si="14"/>
        <v>0.12753425635281065</v>
      </c>
      <c r="AC43">
        <f t="shared" si="14"/>
        <v>0.1274912318461372</v>
      </c>
      <c r="AD43">
        <f t="shared" si="14"/>
        <v>0.12758361500320375</v>
      </c>
      <c r="AE43">
        <f t="shared" si="14"/>
        <v>0.1276926721324452</v>
      </c>
      <c r="AF43">
        <f t="shared" si="14"/>
        <v>0.1277630210480247</v>
      </c>
      <c r="AG43">
        <f t="shared" si="14"/>
        <v>0.12774688786052943</v>
      </c>
      <c r="AH43">
        <f t="shared" si="14"/>
        <v>0.12782952109998461</v>
      </c>
      <c r="AI43">
        <f t="shared" si="14"/>
        <v>0.12801288735616753</v>
      </c>
      <c r="AJ43">
        <f t="shared" si="14"/>
        <v>0.12837547013475853</v>
      </c>
      <c r="AK43">
        <f t="shared" si="14"/>
        <v>0.1284175069539103</v>
      </c>
      <c r="AL43">
        <f t="shared" si="14"/>
        <v>0.12829528948787081</v>
      </c>
    </row>
    <row r="44" spans="2:38" x14ac:dyDescent="0.25">
      <c r="B44" t="s">
        <v>1135</v>
      </c>
      <c r="C44">
        <f t="shared" si="10"/>
        <v>0.21007828057341363</v>
      </c>
      <c r="D44">
        <f t="shared" si="10"/>
        <v>0.22585630523838099</v>
      </c>
      <c r="E44">
        <f t="shared" si="10"/>
        <v>0.23292905601838354</v>
      </c>
      <c r="F44">
        <f t="shared" ref="F44:AL44" si="15">F25*F$5</f>
        <v>0.2399276947825989</v>
      </c>
      <c r="G44">
        <f t="shared" si="15"/>
        <v>0.24069912896915779</v>
      </c>
      <c r="H44">
        <f t="shared" si="15"/>
        <v>0.23932084104977042</v>
      </c>
      <c r="I44">
        <f t="shared" si="15"/>
        <v>0.23991562653404686</v>
      </c>
      <c r="J44">
        <f t="shared" si="15"/>
        <v>0.23829880271498599</v>
      </c>
      <c r="K44">
        <f t="shared" si="15"/>
        <v>0.23890160062806276</v>
      </c>
      <c r="L44">
        <f t="shared" si="15"/>
        <v>0.2406057749078182</v>
      </c>
      <c r="M44">
        <f t="shared" si="15"/>
        <v>0.24012968201507004</v>
      </c>
      <c r="N44">
        <f t="shared" si="15"/>
        <v>0.23894805918860407</v>
      </c>
      <c r="O44">
        <f t="shared" si="15"/>
        <v>0.23771119668345705</v>
      </c>
      <c r="P44">
        <f t="shared" si="15"/>
        <v>0.23726664613338624</v>
      </c>
      <c r="Q44">
        <f t="shared" si="15"/>
        <v>0.23677196792321578</v>
      </c>
      <c r="R44">
        <f t="shared" si="15"/>
        <v>0.23643595458194624</v>
      </c>
      <c r="S44">
        <f t="shared" si="15"/>
        <v>0.2353012377024602</v>
      </c>
      <c r="T44">
        <f t="shared" si="15"/>
        <v>0.23377676306783279</v>
      </c>
      <c r="U44">
        <f t="shared" si="15"/>
        <v>0.23332059231725916</v>
      </c>
      <c r="V44">
        <f t="shared" si="15"/>
        <v>0.23292951911422938</v>
      </c>
      <c r="W44">
        <f t="shared" si="15"/>
        <v>0.23251779338581469</v>
      </c>
      <c r="X44">
        <f t="shared" si="15"/>
        <v>0.23176135729603947</v>
      </c>
      <c r="Y44">
        <f t="shared" si="15"/>
        <v>0.23155069381282806</v>
      </c>
      <c r="Z44">
        <f t="shared" si="15"/>
        <v>0.23173565713964958</v>
      </c>
      <c r="AA44">
        <f t="shared" si="15"/>
        <v>0.2318102046389045</v>
      </c>
      <c r="AB44">
        <f t="shared" si="15"/>
        <v>0.23177624551985546</v>
      </c>
      <c r="AC44">
        <f t="shared" si="15"/>
        <v>0.23166606392035485</v>
      </c>
      <c r="AD44">
        <f t="shared" si="15"/>
        <v>0.23174286220353688</v>
      </c>
      <c r="AE44">
        <f t="shared" si="15"/>
        <v>0.23197062437926907</v>
      </c>
      <c r="AF44">
        <f t="shared" si="15"/>
        <v>0.23210247834680259</v>
      </c>
      <c r="AG44">
        <f t="shared" si="15"/>
        <v>0.2320804767420199</v>
      </c>
      <c r="AH44">
        <f t="shared" si="15"/>
        <v>0.23224412778559683</v>
      </c>
      <c r="AI44">
        <f t="shared" si="15"/>
        <v>0.23261004484764655</v>
      </c>
      <c r="AJ44">
        <f t="shared" si="15"/>
        <v>0.23306949209595318</v>
      </c>
      <c r="AK44">
        <f t="shared" si="15"/>
        <v>0.2333249529948874</v>
      </c>
      <c r="AL44">
        <f t="shared" si="15"/>
        <v>0.23331151604316844</v>
      </c>
    </row>
    <row r="46" spans="2:38" x14ac:dyDescent="0.25">
      <c r="B46" s="1" t="s">
        <v>1139</v>
      </c>
      <c r="C46">
        <v>2015</v>
      </c>
      <c r="D46">
        <v>2016</v>
      </c>
      <c r="E46">
        <v>2017</v>
      </c>
      <c r="F46">
        <v>2018</v>
      </c>
      <c r="G46">
        <v>2019</v>
      </c>
      <c r="H46">
        <v>2020</v>
      </c>
      <c r="I46">
        <v>2021</v>
      </c>
      <c r="J46">
        <v>2022</v>
      </c>
      <c r="K46">
        <v>2023</v>
      </c>
      <c r="L46">
        <v>2024</v>
      </c>
      <c r="M46">
        <v>2025</v>
      </c>
      <c r="N46">
        <v>2026</v>
      </c>
      <c r="O46">
        <v>2027</v>
      </c>
      <c r="P46">
        <v>2028</v>
      </c>
      <c r="Q46">
        <v>2029</v>
      </c>
      <c r="R46">
        <v>2030</v>
      </c>
      <c r="S46">
        <v>2031</v>
      </c>
      <c r="T46">
        <v>2032</v>
      </c>
      <c r="U46">
        <v>2033</v>
      </c>
      <c r="V46">
        <v>2034</v>
      </c>
      <c r="W46">
        <v>2035</v>
      </c>
      <c r="X46">
        <v>2036</v>
      </c>
      <c r="Y46">
        <v>2037</v>
      </c>
      <c r="Z46">
        <v>2038</v>
      </c>
      <c r="AA46">
        <v>2039</v>
      </c>
      <c r="AB46">
        <v>2040</v>
      </c>
      <c r="AC46">
        <v>2041</v>
      </c>
      <c r="AD46">
        <v>2042</v>
      </c>
      <c r="AE46">
        <v>2043</v>
      </c>
      <c r="AF46">
        <v>2044</v>
      </c>
      <c r="AG46">
        <v>2045</v>
      </c>
      <c r="AH46">
        <v>2046</v>
      </c>
      <c r="AI46">
        <v>2047</v>
      </c>
      <c r="AJ46">
        <v>2048</v>
      </c>
      <c r="AK46">
        <v>2049</v>
      </c>
      <c r="AL46">
        <v>2050</v>
      </c>
    </row>
    <row r="47" spans="2:38" x14ac:dyDescent="0.25">
      <c r="B47" s="36" t="s">
        <v>1142</v>
      </c>
      <c r="C47">
        <f t="shared" ref="C47:AL47" si="16">C12*C$8</f>
        <v>5.6719275100873866E-3</v>
      </c>
      <c r="D47">
        <f t="shared" si="16"/>
        <v>1.8693536113570362E-4</v>
      </c>
      <c r="E47">
        <f t="shared" si="16"/>
        <v>4.6659595122638833E-4</v>
      </c>
      <c r="F47">
        <f t="shared" si="16"/>
        <v>7.5444689479791207E-4</v>
      </c>
      <c r="G47">
        <f t="shared" si="16"/>
        <v>9.8948430951450268E-4</v>
      </c>
      <c r="H47">
        <f t="shared" si="16"/>
        <v>1.3214322230619361E-3</v>
      </c>
      <c r="I47">
        <f t="shared" si="16"/>
        <v>1.468013869173452E-3</v>
      </c>
      <c r="J47">
        <f t="shared" si="16"/>
        <v>1.6314985219911709E-3</v>
      </c>
      <c r="K47">
        <f t="shared" si="16"/>
        <v>1.7581109534756574E-3</v>
      </c>
      <c r="L47">
        <f t="shared" si="16"/>
        <v>1.9370140619143687E-3</v>
      </c>
      <c r="M47">
        <f t="shared" si="16"/>
        <v>2.2101794574414112E-3</v>
      </c>
      <c r="N47">
        <f t="shared" si="16"/>
        <v>2.5638227078804169E-3</v>
      </c>
      <c r="O47">
        <f t="shared" si="16"/>
        <v>2.8911963003134702E-3</v>
      </c>
      <c r="P47">
        <f t="shared" si="16"/>
        <v>3.1317264072270824E-3</v>
      </c>
      <c r="Q47">
        <f t="shared" si="16"/>
        <v>3.3553367118981242E-3</v>
      </c>
      <c r="R47">
        <f t="shared" si="16"/>
        <v>3.537586996157967E-3</v>
      </c>
      <c r="S47">
        <f t="shared" si="16"/>
        <v>3.56223979267274E-3</v>
      </c>
      <c r="T47">
        <f t="shared" si="16"/>
        <v>3.6046077339066123E-3</v>
      </c>
      <c r="U47">
        <f t="shared" si="16"/>
        <v>3.5614200017871187E-3</v>
      </c>
      <c r="V47">
        <f t="shared" si="16"/>
        <v>3.6605245497587217E-3</v>
      </c>
      <c r="W47">
        <f t="shared" si="16"/>
        <v>3.6456194593022695E-3</v>
      </c>
      <c r="X47">
        <f t="shared" si="16"/>
        <v>3.7026717156453306E-3</v>
      </c>
      <c r="Y47">
        <f t="shared" si="16"/>
        <v>3.6254258960925949E-3</v>
      </c>
      <c r="Z47">
        <f t="shared" si="16"/>
        <v>3.6170231398796934E-3</v>
      </c>
      <c r="AA47">
        <f t="shared" si="16"/>
        <v>3.6492614774354215E-3</v>
      </c>
      <c r="AB47">
        <f t="shared" si="16"/>
        <v>3.6240991881506769E-3</v>
      </c>
      <c r="AC47">
        <f t="shared" si="16"/>
        <v>3.6070588987782174E-3</v>
      </c>
      <c r="AD47">
        <f t="shared" si="16"/>
        <v>3.5926657275443222E-3</v>
      </c>
      <c r="AE47">
        <f t="shared" si="16"/>
        <v>3.5909805350591009E-3</v>
      </c>
      <c r="AF47">
        <f t="shared" si="16"/>
        <v>3.5798002784426957E-3</v>
      </c>
      <c r="AG47">
        <f t="shared" si="16"/>
        <v>3.5774956508169654E-3</v>
      </c>
      <c r="AH47">
        <f t="shared" si="16"/>
        <v>3.5839622993858438E-3</v>
      </c>
      <c r="AI47">
        <f t="shared" si="16"/>
        <v>3.6028263266002923E-3</v>
      </c>
      <c r="AJ47">
        <f t="shared" si="16"/>
        <v>3.5656249622806049E-3</v>
      </c>
      <c r="AK47">
        <f t="shared" si="16"/>
        <v>3.590366212506703E-3</v>
      </c>
      <c r="AL47">
        <f t="shared" si="16"/>
        <v>3.6187075514675653E-3</v>
      </c>
    </row>
    <row r="48" spans="2:38" x14ac:dyDescent="0.25">
      <c r="B48" s="36" t="s">
        <v>1143</v>
      </c>
      <c r="C48">
        <f t="shared" ref="C48:AL48" si="17">C17*C$8</f>
        <v>7.0267405545508827E-3</v>
      </c>
      <c r="D48">
        <f t="shared" si="17"/>
        <v>2.7221332852411524E-4</v>
      </c>
      <c r="E48">
        <f t="shared" si="17"/>
        <v>5.5311998286914266E-4</v>
      </c>
      <c r="F48">
        <f t="shared" si="17"/>
        <v>9.6257893084858068E-4</v>
      </c>
      <c r="G48">
        <f t="shared" si="17"/>
        <v>1.1322467503059078E-3</v>
      </c>
      <c r="H48">
        <f t="shared" si="17"/>
        <v>1.5625066018400955E-3</v>
      </c>
      <c r="I48">
        <f t="shared" si="17"/>
        <v>1.773406324619589E-3</v>
      </c>
      <c r="J48">
        <f t="shared" si="17"/>
        <v>1.9538534841134067E-3</v>
      </c>
      <c r="K48">
        <f t="shared" si="17"/>
        <v>2.1824184571319922E-3</v>
      </c>
      <c r="L48">
        <f t="shared" si="17"/>
        <v>2.3910494357455361E-3</v>
      </c>
      <c r="M48">
        <f t="shared" si="17"/>
        <v>2.7238501241303873E-3</v>
      </c>
      <c r="N48">
        <f t="shared" si="17"/>
        <v>3.1420918073497644E-3</v>
      </c>
      <c r="O48">
        <f t="shared" si="17"/>
        <v>3.5817649101197585E-3</v>
      </c>
      <c r="P48">
        <f t="shared" si="17"/>
        <v>3.909859987948584E-3</v>
      </c>
      <c r="Q48">
        <f t="shared" si="17"/>
        <v>4.1327692702847717E-3</v>
      </c>
      <c r="R48">
        <f t="shared" si="17"/>
        <v>4.3244632513250968E-3</v>
      </c>
      <c r="S48">
        <f t="shared" si="17"/>
        <v>4.368640543060338E-3</v>
      </c>
      <c r="T48">
        <f t="shared" si="17"/>
        <v>4.4255991743311603E-3</v>
      </c>
      <c r="U48">
        <f t="shared" si="17"/>
        <v>4.436685058869746E-3</v>
      </c>
      <c r="V48">
        <f t="shared" si="17"/>
        <v>4.4984228529344125E-3</v>
      </c>
      <c r="W48">
        <f t="shared" si="17"/>
        <v>4.5049236391099074E-3</v>
      </c>
      <c r="X48">
        <f t="shared" si="17"/>
        <v>4.500198312195198E-3</v>
      </c>
      <c r="Y48">
        <f t="shared" si="17"/>
        <v>4.4976236282485262E-3</v>
      </c>
      <c r="Z48">
        <f t="shared" si="17"/>
        <v>4.4735802986646872E-3</v>
      </c>
      <c r="AA48">
        <f t="shared" si="17"/>
        <v>4.4692192110617791E-3</v>
      </c>
      <c r="AB48">
        <f t="shared" si="17"/>
        <v>4.4688584147039119E-3</v>
      </c>
      <c r="AC48">
        <f t="shared" si="17"/>
        <v>4.4564673519259497E-3</v>
      </c>
      <c r="AD48">
        <f t="shared" si="17"/>
        <v>4.4549717135231046E-3</v>
      </c>
      <c r="AE48">
        <f t="shared" si="17"/>
        <v>4.4469447828490404E-3</v>
      </c>
      <c r="AF48">
        <f t="shared" si="17"/>
        <v>4.4305331253641144E-3</v>
      </c>
      <c r="AG48">
        <f t="shared" si="17"/>
        <v>4.4271404960681531E-3</v>
      </c>
      <c r="AH48">
        <f t="shared" si="17"/>
        <v>4.4327450114900312E-3</v>
      </c>
      <c r="AI48">
        <f t="shared" si="17"/>
        <v>4.4496448325656909E-3</v>
      </c>
      <c r="AJ48">
        <f t="shared" si="17"/>
        <v>4.4428231148955413E-3</v>
      </c>
      <c r="AK48">
        <f t="shared" si="17"/>
        <v>4.4391070244685282E-3</v>
      </c>
      <c r="AL48">
        <f t="shared" si="17"/>
        <v>4.4345422673507072E-3</v>
      </c>
    </row>
    <row r="49" spans="2:38" x14ac:dyDescent="0.25">
      <c r="B49" s="1"/>
    </row>
    <row r="50" spans="2:38" x14ac:dyDescent="0.25">
      <c r="B50" s="17" t="s">
        <v>1144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2:38" x14ac:dyDescent="0.25">
      <c r="B51" t="s">
        <v>1126</v>
      </c>
      <c r="C51">
        <f>C13*C$8+SUM(C$47:C$48)*C13/SUM(C$13:C$16)</f>
        <v>3.4473977286173123E-2</v>
      </c>
      <c r="D51">
        <f>D13*D$8+SUM(D$47:D$48)*D13/SUM(D$13:D$16)</f>
        <v>1.1543431071836994E-3</v>
      </c>
      <c r="E51">
        <f t="shared" ref="E51:AL51" si="18">E13*E$8+SUM(E$47:E$48)*E13/SUM(E$13:E$16)</f>
        <v>2.8069317445762183E-3</v>
      </c>
      <c r="F51">
        <f t="shared" si="18"/>
        <v>4.5613602626401956E-3</v>
      </c>
      <c r="G51">
        <f t="shared" si="18"/>
        <v>5.9492968043221191E-3</v>
      </c>
      <c r="H51">
        <f t="shared" si="18"/>
        <v>7.9713254559840435E-3</v>
      </c>
      <c r="I51">
        <f t="shared" si="18"/>
        <v>8.9658895666354099E-3</v>
      </c>
      <c r="J51">
        <f t="shared" si="18"/>
        <v>9.8820097274009543E-3</v>
      </c>
      <c r="K51">
        <f t="shared" si="18"/>
        <v>1.0673305997568487E-2</v>
      </c>
      <c r="L51">
        <f t="shared" si="18"/>
        <v>1.1775023895675113E-2</v>
      </c>
      <c r="M51">
        <f t="shared" si="18"/>
        <v>1.343487408620726E-2</v>
      </c>
      <c r="N51">
        <f t="shared" si="18"/>
        <v>1.5551567582768665E-2</v>
      </c>
      <c r="O51">
        <f t="shared" si="18"/>
        <v>1.7559649468314318E-2</v>
      </c>
      <c r="P51">
        <f t="shared" si="18"/>
        <v>1.9034055034775548E-2</v>
      </c>
      <c r="Q51">
        <f t="shared" si="18"/>
        <v>2.0367880788683342E-2</v>
      </c>
      <c r="R51">
        <f t="shared" si="18"/>
        <v>2.1460671373308666E-2</v>
      </c>
      <c r="S51">
        <f t="shared" si="18"/>
        <v>2.1672994915202699E-2</v>
      </c>
      <c r="T51">
        <f t="shared" si="18"/>
        <v>2.1968325734543832E-2</v>
      </c>
      <c r="U51">
        <f t="shared" si="18"/>
        <v>2.1645740472161709E-2</v>
      </c>
      <c r="V51">
        <f t="shared" si="18"/>
        <v>2.2215678101394899E-2</v>
      </c>
      <c r="W51">
        <f t="shared" si="18"/>
        <v>2.2137688969038054E-2</v>
      </c>
      <c r="X51">
        <f t="shared" si="18"/>
        <v>2.2444776494479703E-2</v>
      </c>
      <c r="Y51">
        <f t="shared" si="18"/>
        <v>2.2024345062750972E-2</v>
      </c>
      <c r="Z51">
        <f t="shared" si="18"/>
        <v>2.1964431887497266E-2</v>
      </c>
      <c r="AA51">
        <f t="shared" si="18"/>
        <v>2.2138582503158886E-2</v>
      </c>
      <c r="AB51">
        <f t="shared" si="18"/>
        <v>2.2002242227256968E-2</v>
      </c>
      <c r="AC51">
        <f t="shared" si="18"/>
        <v>2.1903615295440916E-2</v>
      </c>
      <c r="AD51">
        <f t="shared" si="18"/>
        <v>2.1824005120851985E-2</v>
      </c>
      <c r="AE51">
        <f t="shared" si="18"/>
        <v>2.181036457788009E-2</v>
      </c>
      <c r="AF51">
        <f t="shared" si="18"/>
        <v>2.1741562946500259E-2</v>
      </c>
      <c r="AG51">
        <f t="shared" si="18"/>
        <v>2.1727016127713421E-2</v>
      </c>
      <c r="AH51">
        <f t="shared" si="18"/>
        <v>2.1765602234443359E-2</v>
      </c>
      <c r="AI51">
        <f t="shared" si="18"/>
        <v>2.1878448288994989E-2</v>
      </c>
      <c r="AJ51">
        <f t="shared" si="18"/>
        <v>2.1673243496514998E-2</v>
      </c>
      <c r="AK51">
        <f t="shared" si="18"/>
        <v>2.1805686076575695E-2</v>
      </c>
      <c r="AL51">
        <f t="shared" si="18"/>
        <v>2.1957730225590204E-2</v>
      </c>
    </row>
    <row r="52" spans="2:38" x14ac:dyDescent="0.25">
      <c r="B52" t="s">
        <v>1127</v>
      </c>
      <c r="C52">
        <f t="shared" ref="C52:D54" si="19">C14*C$8+SUM(C$47:C$48)*C14/SUM(C$13:C$16)</f>
        <v>0.17524485867948017</v>
      </c>
      <c r="D52">
        <f t="shared" si="19"/>
        <v>6.0825419494560566E-3</v>
      </c>
      <c r="E52">
        <f t="shared" ref="E52:AL52" si="20">E14*E$8+SUM(E$47:E$48)*E14/SUM(E$13:E$16)</f>
        <v>1.4239286047561637E-2</v>
      </c>
      <c r="F52">
        <f t="shared" si="20"/>
        <v>2.3546492236778585E-2</v>
      </c>
      <c r="G52">
        <f t="shared" si="20"/>
        <v>3.0126360942029504E-2</v>
      </c>
      <c r="H52">
        <f t="shared" si="20"/>
        <v>4.0110800759504142E-2</v>
      </c>
      <c r="I52">
        <f t="shared" si="20"/>
        <v>4.5485625050580902E-2</v>
      </c>
      <c r="J52">
        <f t="shared" si="20"/>
        <v>4.9974091654019372E-2</v>
      </c>
      <c r="K52">
        <f t="shared" si="20"/>
        <v>5.4453636481127048E-2</v>
      </c>
      <c r="L52">
        <f t="shared" si="20"/>
        <v>6.019430437299593E-2</v>
      </c>
      <c r="M52">
        <f t="shared" si="20"/>
        <v>6.8020051529602055E-2</v>
      </c>
      <c r="N52">
        <f t="shared" si="20"/>
        <v>7.9128166369956759E-2</v>
      </c>
      <c r="O52">
        <f t="shared" si="20"/>
        <v>8.9538860128718922E-2</v>
      </c>
      <c r="P52">
        <f t="shared" si="20"/>
        <v>9.7233550840306215E-2</v>
      </c>
      <c r="Q52">
        <f t="shared" si="20"/>
        <v>0.10373343928665689</v>
      </c>
      <c r="R52">
        <f t="shared" si="20"/>
        <v>0.10908823439895821</v>
      </c>
      <c r="S52">
        <f t="shared" si="20"/>
        <v>0.11016313259864853</v>
      </c>
      <c r="T52">
        <f t="shared" si="20"/>
        <v>0.11167344336242672</v>
      </c>
      <c r="U52">
        <f t="shared" si="20"/>
        <v>0.11047354296247537</v>
      </c>
      <c r="V52">
        <f t="shared" si="20"/>
        <v>0.11311309565616305</v>
      </c>
      <c r="W52">
        <f t="shared" si="20"/>
        <v>0.11283835329118751</v>
      </c>
      <c r="X52">
        <f t="shared" si="20"/>
        <v>0.1140459443255951</v>
      </c>
      <c r="Y52">
        <f t="shared" si="20"/>
        <v>0.11233838350382236</v>
      </c>
      <c r="Z52">
        <f t="shared" si="20"/>
        <v>0.11198985882117461</v>
      </c>
      <c r="AA52">
        <f t="shared" si="20"/>
        <v>0.11263481661860236</v>
      </c>
      <c r="AB52">
        <f t="shared" si="20"/>
        <v>0.11206764878906622</v>
      </c>
      <c r="AC52">
        <f t="shared" si="20"/>
        <v>0.11159763651338379</v>
      </c>
      <c r="AD52">
        <f t="shared" si="20"/>
        <v>0.11127977956969558</v>
      </c>
      <c r="AE52">
        <f t="shared" si="20"/>
        <v>0.11118494480103702</v>
      </c>
      <c r="AF52">
        <f t="shared" si="20"/>
        <v>0.11081715374816353</v>
      </c>
      <c r="AG52">
        <f t="shared" si="20"/>
        <v>0.11073978468657567</v>
      </c>
      <c r="AH52">
        <f t="shared" si="20"/>
        <v>0.11091623796134886</v>
      </c>
      <c r="AI52">
        <f t="shared" si="20"/>
        <v>0.11143118411578934</v>
      </c>
      <c r="AJ52">
        <f t="shared" si="20"/>
        <v>0.11054731948274141</v>
      </c>
      <c r="AK52">
        <f t="shared" si="20"/>
        <v>0.11107033369607225</v>
      </c>
      <c r="AL52">
        <f t="shared" si="20"/>
        <v>0.1116509219201456</v>
      </c>
    </row>
    <row r="53" spans="2:38" x14ac:dyDescent="0.25">
      <c r="B53" t="s">
        <v>1128</v>
      </c>
      <c r="C53">
        <f t="shared" si="19"/>
        <v>0.48317515007343215</v>
      </c>
      <c r="D53">
        <f t="shared" si="19"/>
        <v>1.9503186585986623E-2</v>
      </c>
      <c r="E53">
        <f t="shared" ref="E53:AL53" si="21">E15*E$8+SUM(E$47:E$48)*E15/SUM(E$13:E$16)</f>
        <v>3.7640444226338748E-2</v>
      </c>
      <c r="F53">
        <f t="shared" si="21"/>
        <v>6.6251572878864629E-2</v>
      </c>
      <c r="G53">
        <f t="shared" si="21"/>
        <v>7.544536740881029E-2</v>
      </c>
      <c r="H53">
        <f t="shared" si="21"/>
        <v>0.10625964840676201</v>
      </c>
      <c r="I53">
        <f t="shared" si="21"/>
        <v>0.11979080375463703</v>
      </c>
      <c r="J53">
        <f t="shared" si="21"/>
        <v>0.13301222626259618</v>
      </c>
      <c r="K53">
        <f t="shared" si="21"/>
        <v>0.14911208687482902</v>
      </c>
      <c r="L53">
        <f t="shared" si="21"/>
        <v>0.16425916821151093</v>
      </c>
      <c r="M53">
        <f t="shared" si="21"/>
        <v>0.18803210541706128</v>
      </c>
      <c r="N53">
        <f t="shared" si="21"/>
        <v>0.21542828601275085</v>
      </c>
      <c r="O53">
        <f t="shared" si="21"/>
        <v>0.24612284580570434</v>
      </c>
      <c r="P53">
        <f t="shared" si="21"/>
        <v>0.26894763571072172</v>
      </c>
      <c r="Q53">
        <f t="shared" si="21"/>
        <v>0.28355854824432314</v>
      </c>
      <c r="R53">
        <f t="shared" si="21"/>
        <v>0.29632184057150068</v>
      </c>
      <c r="S53">
        <f t="shared" si="21"/>
        <v>0.29936778923499785</v>
      </c>
      <c r="T53">
        <f t="shared" si="21"/>
        <v>0.30319791265630419</v>
      </c>
      <c r="U53">
        <f t="shared" si="21"/>
        <v>0.30507848490174894</v>
      </c>
      <c r="V53">
        <f t="shared" si="21"/>
        <v>0.30846380926889838</v>
      </c>
      <c r="W53">
        <f t="shared" si="21"/>
        <v>0.30923190005321288</v>
      </c>
      <c r="X53">
        <f t="shared" si="21"/>
        <v>0.3079003469461481</v>
      </c>
      <c r="Y53">
        <f t="shared" si="21"/>
        <v>0.30897361363271902</v>
      </c>
      <c r="Z53">
        <f t="shared" si="21"/>
        <v>0.30712029764347687</v>
      </c>
      <c r="AA53">
        <f t="shared" si="21"/>
        <v>0.30624765050616631</v>
      </c>
      <c r="AB53">
        <f t="shared" si="21"/>
        <v>0.30666766458112588</v>
      </c>
      <c r="AC53">
        <f t="shared" si="21"/>
        <v>0.30593365371099446</v>
      </c>
      <c r="AD53">
        <f t="shared" si="21"/>
        <v>0.30604313122791776</v>
      </c>
      <c r="AE53">
        <f t="shared" si="21"/>
        <v>0.30541064703869863</v>
      </c>
      <c r="AF53">
        <f t="shared" si="21"/>
        <v>0.30426231963859512</v>
      </c>
      <c r="AG53">
        <f t="shared" si="21"/>
        <v>0.3040178944813684</v>
      </c>
      <c r="AH53">
        <f t="shared" si="21"/>
        <v>0.30438242256467046</v>
      </c>
      <c r="AI53">
        <f t="shared" si="21"/>
        <v>0.30549183589437423</v>
      </c>
      <c r="AJ53">
        <f t="shared" si="21"/>
        <v>0.3055795463320406</v>
      </c>
      <c r="AK53">
        <f t="shared" si="21"/>
        <v>0.30484674610601109</v>
      </c>
      <c r="AL53">
        <f t="shared" si="21"/>
        <v>0.30400373617329651</v>
      </c>
    </row>
    <row r="54" spans="2:38" x14ac:dyDescent="0.25">
      <c r="B54" t="s">
        <v>1129</v>
      </c>
      <c r="C54">
        <f t="shared" si="19"/>
        <v>7.2904884356164365E-2</v>
      </c>
      <c r="D54">
        <f t="shared" si="19"/>
        <v>3.1603062581720973E-3</v>
      </c>
      <c r="E54">
        <f t="shared" ref="E54:AL54" si="22">E16*E$8+SUM(E$47:E$48)*E16/SUM(E$13:E$16)</f>
        <v>5.550893175406529E-3</v>
      </c>
      <c r="F54">
        <f t="shared" si="22"/>
        <v>1.0120844428914351E-2</v>
      </c>
      <c r="G54">
        <f t="shared" si="22"/>
        <v>1.0873705630887787E-2</v>
      </c>
      <c r="H54">
        <f t="shared" si="22"/>
        <v>1.5525814354311714E-2</v>
      </c>
      <c r="I54">
        <f t="shared" si="22"/>
        <v>1.7553355595738847E-2</v>
      </c>
      <c r="J54">
        <f t="shared" si="22"/>
        <v>1.9465700020142265E-2</v>
      </c>
      <c r="K54">
        <f t="shared" si="22"/>
        <v>2.2283675889688739E-2</v>
      </c>
      <c r="L54">
        <f t="shared" si="22"/>
        <v>2.4711381365926651E-2</v>
      </c>
      <c r="M54">
        <f t="shared" si="22"/>
        <v>2.7636830262426779E-2</v>
      </c>
      <c r="N54">
        <f t="shared" si="22"/>
        <v>3.2399482562106938E-2</v>
      </c>
      <c r="O54">
        <f t="shared" si="22"/>
        <v>3.7190730895412673E-2</v>
      </c>
      <c r="P54">
        <f t="shared" si="22"/>
        <v>4.0802130529343547E-2</v>
      </c>
      <c r="Q54">
        <f t="shared" si="22"/>
        <v>4.2746317427496461E-2</v>
      </c>
      <c r="R54">
        <f t="shared" si="22"/>
        <v>4.4499009928826848E-2</v>
      </c>
      <c r="S54">
        <f t="shared" si="22"/>
        <v>4.4964564967155375E-2</v>
      </c>
      <c r="T54">
        <f t="shared" si="22"/>
        <v>4.5531796466123715E-2</v>
      </c>
      <c r="U54">
        <f t="shared" si="22"/>
        <v>4.6221796112086357E-2</v>
      </c>
      <c r="V54">
        <f t="shared" si="22"/>
        <v>4.6450083153687233E-2</v>
      </c>
      <c r="W54">
        <f t="shared" si="22"/>
        <v>4.6682777816104082E-2</v>
      </c>
      <c r="X54">
        <f t="shared" si="22"/>
        <v>4.6134967902281429E-2</v>
      </c>
      <c r="Y54">
        <f t="shared" si="22"/>
        <v>4.6728366771783672E-2</v>
      </c>
      <c r="Z54">
        <f t="shared" si="22"/>
        <v>4.6392195030285709E-2</v>
      </c>
      <c r="AA54">
        <f t="shared" si="22"/>
        <v>4.6045889311890471E-2</v>
      </c>
      <c r="AB54">
        <f t="shared" si="22"/>
        <v>4.6250783767536233E-2</v>
      </c>
      <c r="AC54">
        <f t="shared" si="22"/>
        <v>4.6177285299053898E-2</v>
      </c>
      <c r="AD54">
        <f t="shared" si="22"/>
        <v>4.6273652242344088E-2</v>
      </c>
      <c r="AE54">
        <f t="shared" si="22"/>
        <v>4.6150636704664405E-2</v>
      </c>
      <c r="AF54">
        <f t="shared" si="22"/>
        <v>4.5965637153222501E-2</v>
      </c>
      <c r="AG54">
        <f t="shared" si="22"/>
        <v>4.5925427207275722E-2</v>
      </c>
      <c r="AH54">
        <f t="shared" si="22"/>
        <v>4.5967110492349708E-2</v>
      </c>
      <c r="AI54">
        <f t="shared" si="22"/>
        <v>4.6097835797374989E-2</v>
      </c>
      <c r="AJ54">
        <f t="shared" si="22"/>
        <v>4.6291483171746341E-2</v>
      </c>
      <c r="AK54">
        <f t="shared" si="22"/>
        <v>4.6019820375830967E-2</v>
      </c>
      <c r="AL54">
        <f t="shared" si="22"/>
        <v>4.5704880078968682E-2</v>
      </c>
    </row>
    <row r="55" spans="2:38" x14ac:dyDescent="0.25">
      <c r="B55" s="17" t="s">
        <v>1145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2:38" x14ac:dyDescent="0.25">
      <c r="B56" t="s">
        <v>1124</v>
      </c>
      <c r="C56">
        <f>C20*C$9</f>
        <v>1.1255102785936258E-2</v>
      </c>
      <c r="D56">
        <f t="shared" ref="D56:F56" si="23">D20*D$9</f>
        <v>5.0059527007106475E-2</v>
      </c>
      <c r="E56">
        <f t="shared" si="23"/>
        <v>4.3816733717488503E-2</v>
      </c>
      <c r="F56">
        <f t="shared" si="23"/>
        <v>4.3042170157406252E-2</v>
      </c>
      <c r="G56">
        <f t="shared" ref="G56:AL56" si="24">G20*G$9</f>
        <v>3.9480029515211797E-2</v>
      </c>
      <c r="H56">
        <f t="shared" si="24"/>
        <v>3.8208703870325156E-2</v>
      </c>
      <c r="I56">
        <f t="shared" si="24"/>
        <v>3.7309967602061747E-2</v>
      </c>
      <c r="J56">
        <f t="shared" si="24"/>
        <v>3.6839127861932386E-2</v>
      </c>
      <c r="K56">
        <f t="shared" si="24"/>
        <v>3.6152445086367974E-2</v>
      </c>
      <c r="L56">
        <f t="shared" si="24"/>
        <v>3.4708370025329276E-2</v>
      </c>
      <c r="M56">
        <f t="shared" si="24"/>
        <v>3.3235035303851648E-2</v>
      </c>
      <c r="N56">
        <f t="shared" si="24"/>
        <v>3.1363260509672725E-2</v>
      </c>
      <c r="O56">
        <f t="shared" si="24"/>
        <v>2.9230230753214344E-2</v>
      </c>
      <c r="P56">
        <f t="shared" si="24"/>
        <v>2.7621999489453267E-2</v>
      </c>
      <c r="Q56">
        <f t="shared" si="24"/>
        <v>2.6269832669488076E-2</v>
      </c>
      <c r="R56">
        <f t="shared" si="24"/>
        <v>2.5181522215515818E-2</v>
      </c>
      <c r="S56">
        <f t="shared" si="24"/>
        <v>2.4961952246006804E-2</v>
      </c>
      <c r="T56">
        <f t="shared" si="24"/>
        <v>2.4652368697181896E-2</v>
      </c>
      <c r="U56">
        <f t="shared" si="24"/>
        <v>2.4833455074247029E-2</v>
      </c>
      <c r="V56">
        <f t="shared" si="24"/>
        <v>2.433606859096097E-2</v>
      </c>
      <c r="W56">
        <f t="shared" si="24"/>
        <v>2.4371056841273993E-2</v>
      </c>
      <c r="X56">
        <f t="shared" si="24"/>
        <v>2.4184858318138512E-2</v>
      </c>
      <c r="Y56">
        <f t="shared" si="24"/>
        <v>2.4459434418172669E-2</v>
      </c>
      <c r="Z56">
        <f t="shared" si="24"/>
        <v>2.4545922339290416E-2</v>
      </c>
      <c r="AA56">
        <f t="shared" si="24"/>
        <v>2.4442865143690845E-2</v>
      </c>
      <c r="AB56">
        <f t="shared" si="24"/>
        <v>2.4542794980095695E-2</v>
      </c>
      <c r="AC56">
        <f t="shared" si="24"/>
        <v>2.4628191758730145E-2</v>
      </c>
      <c r="AD56">
        <f t="shared" si="24"/>
        <v>2.4683170298075881E-2</v>
      </c>
      <c r="AE56">
        <f t="shared" si="24"/>
        <v>2.4708241937462828E-2</v>
      </c>
      <c r="AF56">
        <f t="shared" si="24"/>
        <v>2.4791752813699656E-2</v>
      </c>
      <c r="AG56">
        <f t="shared" si="24"/>
        <v>2.4805949895740524E-2</v>
      </c>
      <c r="AH56">
        <f t="shared" si="24"/>
        <v>2.47711208789805E-2</v>
      </c>
      <c r="AI56">
        <f t="shared" si="24"/>
        <v>2.4671580667671136E-2</v>
      </c>
      <c r="AJ56">
        <f t="shared" si="24"/>
        <v>2.4824414150677057E-2</v>
      </c>
      <c r="AK56">
        <f t="shared" si="24"/>
        <v>2.4741721009614883E-2</v>
      </c>
      <c r="AL56">
        <f t="shared" si="24"/>
        <v>2.4650189101597862E-2</v>
      </c>
    </row>
    <row r="57" spans="2:38" x14ac:dyDescent="0.25">
      <c r="B57" t="s">
        <v>1131</v>
      </c>
      <c r="C57">
        <f t="shared" ref="C57:E61" si="25">C21*C$9</f>
        <v>5.2543490581232109E-2</v>
      </c>
      <c r="D57">
        <f t="shared" si="25"/>
        <v>0.21528414946481383</v>
      </c>
      <c r="E57">
        <f t="shared" si="25"/>
        <v>0.20994194153513826</v>
      </c>
      <c r="F57">
        <f t="shared" ref="F57:AL57" si="26">F21*F$9</f>
        <v>0.19944090079747573</v>
      </c>
      <c r="G57">
        <f t="shared" si="26"/>
        <v>0.19632418596689846</v>
      </c>
      <c r="H57">
        <f t="shared" si="26"/>
        <v>0.18507238519602118</v>
      </c>
      <c r="I57">
        <f t="shared" si="26"/>
        <v>0.17981116794247673</v>
      </c>
      <c r="J57">
        <f t="shared" si="26"/>
        <v>0.17575643683501874</v>
      </c>
      <c r="K57">
        <f t="shared" si="26"/>
        <v>0.17052875108737109</v>
      </c>
      <c r="L57">
        <f t="shared" si="26"/>
        <v>0.16464131941886692</v>
      </c>
      <c r="M57">
        <f t="shared" si="26"/>
        <v>0.1570975309192722</v>
      </c>
      <c r="N57">
        <f t="shared" si="26"/>
        <v>0.14719630612005527</v>
      </c>
      <c r="O57">
        <f t="shared" si="26"/>
        <v>0.13643235258128297</v>
      </c>
      <c r="P57">
        <f t="shared" si="26"/>
        <v>0.12838879871772543</v>
      </c>
      <c r="Q57">
        <f t="shared" si="26"/>
        <v>0.1230044107543463</v>
      </c>
      <c r="R57">
        <f t="shared" si="26"/>
        <v>0.11839497065743265</v>
      </c>
      <c r="S57">
        <f t="shared" si="26"/>
        <v>0.11733054637928474</v>
      </c>
      <c r="T57">
        <f t="shared" si="26"/>
        <v>0.11591424127112089</v>
      </c>
      <c r="U57">
        <f t="shared" si="26"/>
        <v>0.11558651361371257</v>
      </c>
      <c r="V57">
        <f t="shared" si="26"/>
        <v>0.11409406338462263</v>
      </c>
      <c r="W57">
        <f t="shared" si="26"/>
        <v>0.11392541310700313</v>
      </c>
      <c r="X57">
        <f t="shared" si="26"/>
        <v>0.11407636489807953</v>
      </c>
      <c r="Y57">
        <f t="shared" si="26"/>
        <v>0.11411212063947215</v>
      </c>
      <c r="Z57">
        <f t="shared" si="26"/>
        <v>0.11469351649175069</v>
      </c>
      <c r="AA57">
        <f t="shared" si="26"/>
        <v>0.11483348590524915</v>
      </c>
      <c r="AB57">
        <f t="shared" si="26"/>
        <v>0.11485534964415774</v>
      </c>
      <c r="AC57">
        <f t="shared" si="26"/>
        <v>0.11515586380171425</v>
      </c>
      <c r="AD57">
        <f t="shared" si="26"/>
        <v>0.11517903543946995</v>
      </c>
      <c r="AE57">
        <f t="shared" si="26"/>
        <v>0.11537665713315191</v>
      </c>
      <c r="AF57">
        <f t="shared" si="26"/>
        <v>0.1157883810494352</v>
      </c>
      <c r="AG57">
        <f t="shared" si="26"/>
        <v>0.11586837691476569</v>
      </c>
      <c r="AH57">
        <f t="shared" si="26"/>
        <v>0.11573933638483162</v>
      </c>
      <c r="AI57">
        <f t="shared" si="26"/>
        <v>0.11535567547762038</v>
      </c>
      <c r="AJ57">
        <f t="shared" si="26"/>
        <v>0.11552076823558449</v>
      </c>
      <c r="AK57">
        <f t="shared" si="26"/>
        <v>0.11561818995872347</v>
      </c>
      <c r="AL57">
        <f t="shared" si="26"/>
        <v>0.1157490790898677</v>
      </c>
    </row>
    <row r="58" spans="2:38" x14ac:dyDescent="0.25">
      <c r="B58" t="s">
        <v>1132</v>
      </c>
      <c r="C58">
        <f t="shared" si="25"/>
        <v>3.0874409053296588E-3</v>
      </c>
      <c r="D58">
        <f t="shared" si="25"/>
        <v>1.1201449320302877E-2</v>
      </c>
      <c r="E58">
        <f t="shared" si="25"/>
        <v>1.2828424487819335E-2</v>
      </c>
      <c r="F58">
        <f t="shared" ref="F58:AL58" si="27">F22*F$9</f>
        <v>1.1625296677106687E-2</v>
      </c>
      <c r="G58">
        <f t="shared" si="27"/>
        <v>1.2400378122298347E-2</v>
      </c>
      <c r="H58">
        <f t="shared" si="27"/>
        <v>1.1214283690382881E-2</v>
      </c>
      <c r="I58">
        <f t="shared" si="27"/>
        <v>1.0478829440199733E-2</v>
      </c>
      <c r="J58">
        <f t="shared" si="27"/>
        <v>1.028186816091348E-2</v>
      </c>
      <c r="K58">
        <f t="shared" si="27"/>
        <v>9.801972234987133E-3</v>
      </c>
      <c r="L58">
        <f t="shared" si="27"/>
        <v>9.3750590454370793E-3</v>
      </c>
      <c r="M58">
        <f t="shared" si="27"/>
        <v>9.1090852506006282E-3</v>
      </c>
      <c r="N58">
        <f t="shared" si="27"/>
        <v>8.7657164129918662E-3</v>
      </c>
      <c r="O58">
        <f t="shared" si="27"/>
        <v>8.0685124450864763E-3</v>
      </c>
      <c r="P58">
        <f t="shared" si="27"/>
        <v>7.5661064793640011E-3</v>
      </c>
      <c r="Q58">
        <f t="shared" si="27"/>
        <v>7.3115491471234233E-3</v>
      </c>
      <c r="R58">
        <f t="shared" si="27"/>
        <v>7.064404195938844E-3</v>
      </c>
      <c r="S58">
        <f t="shared" si="27"/>
        <v>6.9958911710526249E-3</v>
      </c>
      <c r="T58">
        <f t="shared" si="27"/>
        <v>6.9184778216609989E-3</v>
      </c>
      <c r="U58">
        <f t="shared" si="27"/>
        <v>6.8145321037505749E-3</v>
      </c>
      <c r="V58">
        <f t="shared" si="27"/>
        <v>6.7915271520300044E-3</v>
      </c>
      <c r="W58">
        <f t="shared" si="27"/>
        <v>6.7566490943394017E-3</v>
      </c>
      <c r="X58">
        <f t="shared" si="27"/>
        <v>6.8404730879407525E-3</v>
      </c>
      <c r="Y58">
        <f t="shared" si="27"/>
        <v>6.7475696252241668E-3</v>
      </c>
      <c r="Z58">
        <f t="shared" si="27"/>
        <v>6.7981173832741219E-3</v>
      </c>
      <c r="AA58">
        <f t="shared" si="27"/>
        <v>6.8486666481846177E-3</v>
      </c>
      <c r="AB58">
        <f t="shared" si="27"/>
        <v>6.8141848560923108E-3</v>
      </c>
      <c r="AC58">
        <f t="shared" si="27"/>
        <v>6.8225423933632318E-3</v>
      </c>
      <c r="AD58">
        <f t="shared" si="27"/>
        <v>6.8087243907901662E-3</v>
      </c>
      <c r="AE58">
        <f t="shared" si="27"/>
        <v>6.8266777674827811E-3</v>
      </c>
      <c r="AF58">
        <f t="shared" si="27"/>
        <v>6.8521923973596868E-3</v>
      </c>
      <c r="AG58">
        <f t="shared" si="27"/>
        <v>6.8578121299622038E-3</v>
      </c>
      <c r="AH58">
        <f t="shared" si="27"/>
        <v>6.8472702679669645E-3</v>
      </c>
      <c r="AI58">
        <f t="shared" si="27"/>
        <v>6.8255679655990359E-3</v>
      </c>
      <c r="AJ58">
        <f t="shared" si="27"/>
        <v>6.791789858065232E-3</v>
      </c>
      <c r="AK58">
        <f t="shared" si="27"/>
        <v>6.8344123332976974E-3</v>
      </c>
      <c r="AL58">
        <f t="shared" si="27"/>
        <v>6.882270820039102E-3</v>
      </c>
    </row>
    <row r="59" spans="2:38" x14ac:dyDescent="0.25">
      <c r="B59" t="s">
        <v>1133</v>
      </c>
      <c r="C59">
        <f t="shared" si="25"/>
        <v>1.729229540148523E-2</v>
      </c>
      <c r="D59">
        <f t="shared" si="25"/>
        <v>6.9442136882537378E-2</v>
      </c>
      <c r="E59">
        <f t="shared" si="25"/>
        <v>6.8719545507054683E-2</v>
      </c>
      <c r="F59">
        <f t="shared" ref="F59:AL59" si="28">F23*F$9</f>
        <v>6.4904036309465868E-2</v>
      </c>
      <c r="G59">
        <f t="shared" si="28"/>
        <v>6.3501287985814212E-2</v>
      </c>
      <c r="H59">
        <f t="shared" si="28"/>
        <v>5.9213162491503761E-2</v>
      </c>
      <c r="I59">
        <f t="shared" si="28"/>
        <v>5.7183735612214383E-2</v>
      </c>
      <c r="J59">
        <f t="shared" si="28"/>
        <v>5.6391753177453686E-2</v>
      </c>
      <c r="K59">
        <f t="shared" si="28"/>
        <v>5.4179488238238996E-2</v>
      </c>
      <c r="L59">
        <f t="shared" si="28"/>
        <v>5.2029204949628476E-2</v>
      </c>
      <c r="M59">
        <f t="shared" si="28"/>
        <v>5.0854755956566945E-2</v>
      </c>
      <c r="N59">
        <f t="shared" si="28"/>
        <v>4.8282686159594794E-2</v>
      </c>
      <c r="O59">
        <f t="shared" si="28"/>
        <v>4.4810793266470299E-2</v>
      </c>
      <c r="P59">
        <f t="shared" si="28"/>
        <v>4.2198149595083521E-2</v>
      </c>
      <c r="Q59">
        <f t="shared" si="28"/>
        <v>4.0453261386651576E-2</v>
      </c>
      <c r="R59">
        <f t="shared" si="28"/>
        <v>3.8958040786966554E-2</v>
      </c>
      <c r="S59">
        <f t="shared" si="28"/>
        <v>3.8609048173167175E-2</v>
      </c>
      <c r="T59">
        <f t="shared" si="28"/>
        <v>3.8143217208925842E-2</v>
      </c>
      <c r="U59">
        <f t="shared" si="28"/>
        <v>3.8014623427013436E-2</v>
      </c>
      <c r="V59">
        <f t="shared" si="28"/>
        <v>3.7533104078687027E-2</v>
      </c>
      <c r="W59">
        <f t="shared" si="28"/>
        <v>3.7471177199736562E-2</v>
      </c>
      <c r="X59">
        <f t="shared" si="28"/>
        <v>3.7532827569504434E-2</v>
      </c>
      <c r="Y59">
        <f t="shared" si="28"/>
        <v>3.7523046106736048E-2</v>
      </c>
      <c r="Z59">
        <f t="shared" si="28"/>
        <v>3.77136178449878E-2</v>
      </c>
      <c r="AA59">
        <f t="shared" si="28"/>
        <v>3.7768511766612334E-2</v>
      </c>
      <c r="AB59">
        <f t="shared" si="28"/>
        <v>3.7772811152923094E-2</v>
      </c>
      <c r="AC59">
        <f t="shared" si="28"/>
        <v>3.7868983109456564E-2</v>
      </c>
      <c r="AD59">
        <f t="shared" si="28"/>
        <v>3.7876554185878944E-2</v>
      </c>
      <c r="AE59">
        <f t="shared" si="28"/>
        <v>3.7942650166675841E-2</v>
      </c>
      <c r="AF59">
        <f t="shared" si="28"/>
        <v>3.8079542946890838E-2</v>
      </c>
      <c r="AG59">
        <f t="shared" si="28"/>
        <v>3.8105400846522378E-2</v>
      </c>
      <c r="AH59">
        <f t="shared" si="28"/>
        <v>3.8064302474666495E-2</v>
      </c>
      <c r="AI59">
        <f t="shared" si="28"/>
        <v>3.7943741588845004E-2</v>
      </c>
      <c r="AJ59">
        <f t="shared" si="28"/>
        <v>3.7992218114302839E-2</v>
      </c>
      <c r="AK59">
        <f t="shared" si="28"/>
        <v>3.80300690963329E-2</v>
      </c>
      <c r="AL59">
        <f t="shared" si="28"/>
        <v>3.808075219079584E-2</v>
      </c>
    </row>
    <row r="60" spans="2:38" x14ac:dyDescent="0.25">
      <c r="B60" t="s">
        <v>1134</v>
      </c>
      <c r="C60">
        <f t="shared" si="25"/>
        <v>5.3257871991572357E-2</v>
      </c>
      <c r="D60">
        <f t="shared" si="25"/>
        <v>0.22433429615950098</v>
      </c>
      <c r="E60">
        <f t="shared" si="25"/>
        <v>0.21382329196409927</v>
      </c>
      <c r="F60">
        <f t="shared" ref="F60:AL60" si="29">F24*F$9</f>
        <v>0.2047699953540868</v>
      </c>
      <c r="G60">
        <f t="shared" si="29"/>
        <v>0.19937567213576005</v>
      </c>
      <c r="H60">
        <f t="shared" si="29"/>
        <v>0.18939268482701199</v>
      </c>
      <c r="I60">
        <f t="shared" si="29"/>
        <v>0.18466785347476966</v>
      </c>
      <c r="J60">
        <f t="shared" si="29"/>
        <v>0.17950417497951929</v>
      </c>
      <c r="K60">
        <f t="shared" si="29"/>
        <v>0.17459624520155301</v>
      </c>
      <c r="L60">
        <f t="shared" si="29"/>
        <v>0.16927617243082099</v>
      </c>
      <c r="M60">
        <f t="shared" si="29"/>
        <v>0.16028006279560275</v>
      </c>
      <c r="N60">
        <f t="shared" si="29"/>
        <v>0.14972292490375297</v>
      </c>
      <c r="O60">
        <f t="shared" si="29"/>
        <v>0.13883199561873025</v>
      </c>
      <c r="P60">
        <f t="shared" si="29"/>
        <v>0.13080031194995489</v>
      </c>
      <c r="Q60">
        <f t="shared" si="29"/>
        <v>0.12512585397355314</v>
      </c>
      <c r="R60">
        <f t="shared" si="29"/>
        <v>0.1202650004280883</v>
      </c>
      <c r="S60">
        <f t="shared" si="29"/>
        <v>0.11916738799008848</v>
      </c>
      <c r="T60">
        <f t="shared" si="29"/>
        <v>0.11776390395590362</v>
      </c>
      <c r="U60">
        <f t="shared" si="29"/>
        <v>0.11767383413575763</v>
      </c>
      <c r="V60">
        <f t="shared" si="29"/>
        <v>0.11603787503535394</v>
      </c>
      <c r="W60">
        <f t="shared" si="29"/>
        <v>0.11593065715891189</v>
      </c>
      <c r="X60">
        <f t="shared" si="29"/>
        <v>0.11590073016799608</v>
      </c>
      <c r="Y60">
        <f t="shared" si="29"/>
        <v>0.11614096921531109</v>
      </c>
      <c r="Z60">
        <f t="shared" si="29"/>
        <v>0.11672069293760763</v>
      </c>
      <c r="AA60">
        <f t="shared" si="29"/>
        <v>0.1167354826761227</v>
      </c>
      <c r="AB60">
        <f t="shared" si="29"/>
        <v>0.11678520709608925</v>
      </c>
      <c r="AC60">
        <f t="shared" si="29"/>
        <v>0.11711002847250132</v>
      </c>
      <c r="AD60">
        <f t="shared" si="29"/>
        <v>0.11718217988455949</v>
      </c>
      <c r="AE60">
        <f t="shared" si="29"/>
        <v>0.11737038735765984</v>
      </c>
      <c r="AF60">
        <f t="shared" si="29"/>
        <v>0.11776394466154869</v>
      </c>
      <c r="AG60">
        <f t="shared" si="29"/>
        <v>0.11785061671115987</v>
      </c>
      <c r="AH60">
        <f t="shared" si="29"/>
        <v>0.11770213705511301</v>
      </c>
      <c r="AI60">
        <f t="shared" si="29"/>
        <v>0.1172503908465362</v>
      </c>
      <c r="AJ60">
        <f t="shared" si="29"/>
        <v>0.11748383071753092</v>
      </c>
      <c r="AK60">
        <f t="shared" si="29"/>
        <v>0.11751574585093</v>
      </c>
      <c r="AL60">
        <f t="shared" si="29"/>
        <v>0.11754991474893869</v>
      </c>
    </row>
    <row r="61" spans="2:38" x14ac:dyDescent="0.25">
      <c r="B61" t="s">
        <v>1135</v>
      </c>
      <c r="C61">
        <f t="shared" si="25"/>
        <v>9.676493388712587E-2</v>
      </c>
      <c r="D61">
        <f t="shared" si="25"/>
        <v>0.39977804505896253</v>
      </c>
      <c r="E61">
        <f t="shared" si="25"/>
        <v>0.3906323863897655</v>
      </c>
      <c r="F61">
        <f t="shared" ref="F61:AL61" si="30">F25*F$9</f>
        <v>0.37173721985245806</v>
      </c>
      <c r="G61">
        <f t="shared" si="30"/>
        <v>0.36652376569638895</v>
      </c>
      <c r="H61">
        <f t="shared" si="30"/>
        <v>0.34703121924951724</v>
      </c>
      <c r="I61">
        <f t="shared" si="30"/>
        <v>0.33875267428885764</v>
      </c>
      <c r="J61">
        <f t="shared" si="30"/>
        <v>0.32889268337410249</v>
      </c>
      <c r="K61">
        <f t="shared" si="30"/>
        <v>0.31821836838667117</v>
      </c>
      <c r="L61">
        <f t="shared" si="30"/>
        <v>0.30902997454959963</v>
      </c>
      <c r="M61">
        <f t="shared" si="30"/>
        <v>0.29229967521995415</v>
      </c>
      <c r="N61">
        <f t="shared" si="30"/>
        <v>0.27216167939082464</v>
      </c>
      <c r="O61">
        <f t="shared" si="30"/>
        <v>0.25221407150299036</v>
      </c>
      <c r="P61">
        <f t="shared" si="30"/>
        <v>0.23740724053118265</v>
      </c>
      <c r="Q61">
        <f t="shared" si="30"/>
        <v>0.2274289388419857</v>
      </c>
      <c r="R61">
        <f t="shared" si="30"/>
        <v>0.218766332713276</v>
      </c>
      <c r="S61">
        <f t="shared" si="30"/>
        <v>0.21676674946460658</v>
      </c>
      <c r="T61">
        <f t="shared" si="30"/>
        <v>0.21423630800209334</v>
      </c>
      <c r="U61">
        <f t="shared" si="30"/>
        <v>0.21365741368928085</v>
      </c>
      <c r="V61">
        <f t="shared" si="30"/>
        <v>0.21096466616364007</v>
      </c>
      <c r="W61">
        <f t="shared" si="30"/>
        <v>0.21065432083154179</v>
      </c>
      <c r="X61">
        <f t="shared" si="30"/>
        <v>0.21093880557405639</v>
      </c>
      <c r="Y61">
        <f t="shared" si="30"/>
        <v>0.21095207320975137</v>
      </c>
      <c r="Z61">
        <f t="shared" si="30"/>
        <v>0.21206131449532284</v>
      </c>
      <c r="AA61">
        <f t="shared" si="30"/>
        <v>0.2123040394376442</v>
      </c>
      <c r="AB61">
        <f t="shared" si="30"/>
        <v>0.2122413036863551</v>
      </c>
      <c r="AC61">
        <f t="shared" si="30"/>
        <v>0.21280223705554449</v>
      </c>
      <c r="AD61">
        <f t="shared" si="30"/>
        <v>0.21284969676565146</v>
      </c>
      <c r="AE61">
        <f t="shared" si="30"/>
        <v>0.21321882911772108</v>
      </c>
      <c r="AF61">
        <f t="shared" si="30"/>
        <v>0.21393751643965025</v>
      </c>
      <c r="AG61">
        <f t="shared" si="30"/>
        <v>0.21410171135071351</v>
      </c>
      <c r="AH61">
        <f t="shared" si="30"/>
        <v>0.21384442281907903</v>
      </c>
      <c r="AI61">
        <f t="shared" si="30"/>
        <v>0.21305369511222774</v>
      </c>
      <c r="AJ61">
        <f t="shared" si="30"/>
        <v>0.21329539612262766</v>
      </c>
      <c r="AK61">
        <f t="shared" si="30"/>
        <v>0.21351727289541855</v>
      </c>
      <c r="AL61">
        <f t="shared" si="30"/>
        <v>0.21377050498345038</v>
      </c>
    </row>
    <row r="64" spans="2:38" x14ac:dyDescent="0.25">
      <c r="B64" t="s">
        <v>1149</v>
      </c>
    </row>
    <row r="65" spans="2:38" x14ac:dyDescent="0.25">
      <c r="B65" s="1" t="s">
        <v>1146</v>
      </c>
      <c r="C65">
        <v>2015</v>
      </c>
      <c r="D65">
        <v>2016</v>
      </c>
      <c r="E65">
        <v>2017</v>
      </c>
      <c r="F65">
        <v>2018</v>
      </c>
      <c r="G65">
        <v>2019</v>
      </c>
      <c r="H65">
        <v>2020</v>
      </c>
      <c r="I65">
        <v>2021</v>
      </c>
      <c r="J65">
        <v>2022</v>
      </c>
      <c r="K65">
        <v>2023</v>
      </c>
      <c r="L65">
        <v>2024</v>
      </c>
      <c r="M65">
        <v>2025</v>
      </c>
      <c r="N65">
        <v>2026</v>
      </c>
      <c r="O65">
        <v>2027</v>
      </c>
      <c r="P65">
        <v>2028</v>
      </c>
      <c r="Q65">
        <v>2029</v>
      </c>
      <c r="R65">
        <v>2030</v>
      </c>
      <c r="S65">
        <v>2031</v>
      </c>
      <c r="T65">
        <v>2032</v>
      </c>
      <c r="U65">
        <v>2033</v>
      </c>
      <c r="V65">
        <v>2034</v>
      </c>
      <c r="W65">
        <v>2035</v>
      </c>
      <c r="X65">
        <v>2036</v>
      </c>
      <c r="Y65">
        <v>2037</v>
      </c>
      <c r="Z65">
        <v>2038</v>
      </c>
      <c r="AA65">
        <v>2039</v>
      </c>
      <c r="AB65">
        <v>2040</v>
      </c>
      <c r="AC65">
        <v>2041</v>
      </c>
      <c r="AD65">
        <v>2042</v>
      </c>
      <c r="AE65">
        <v>2043</v>
      </c>
      <c r="AF65">
        <v>2044</v>
      </c>
      <c r="AG65">
        <v>2045</v>
      </c>
      <c r="AH65">
        <v>2046</v>
      </c>
      <c r="AI65">
        <v>2047</v>
      </c>
      <c r="AJ65">
        <v>2048</v>
      </c>
      <c r="AK65">
        <v>2049</v>
      </c>
      <c r="AL65">
        <v>2050</v>
      </c>
    </row>
    <row r="66" spans="2:38" x14ac:dyDescent="0.25">
      <c r="B66" t="s">
        <v>1127</v>
      </c>
      <c r="C66">
        <f>C14/SUM(C$14:C$16)</f>
        <v>0.2396265467382942</v>
      </c>
      <c r="D66">
        <f>D14/SUM(D$14:D$16)</f>
        <v>0.21159585985080429</v>
      </c>
      <c r="E66">
        <f t="shared" ref="E66:AL66" si="31">E14/SUM(E$14:E$16)</f>
        <v>0.24793890771759475</v>
      </c>
      <c r="F66">
        <f t="shared" si="31"/>
        <v>0.23565601690517174</v>
      </c>
      <c r="G66">
        <f t="shared" si="31"/>
        <v>0.25871654999161997</v>
      </c>
      <c r="H66">
        <f t="shared" si="31"/>
        <v>0.24775618588878584</v>
      </c>
      <c r="I66">
        <f t="shared" si="31"/>
        <v>0.24878673461009052</v>
      </c>
      <c r="J66">
        <f t="shared" si="31"/>
        <v>0.24684412713352322</v>
      </c>
      <c r="K66">
        <f t="shared" si="31"/>
        <v>0.24110596115378913</v>
      </c>
      <c r="L66">
        <f t="shared" si="31"/>
        <v>0.24158425002015096</v>
      </c>
      <c r="M66">
        <f t="shared" si="31"/>
        <v>0.2397697993100753</v>
      </c>
      <c r="N66">
        <f t="shared" si="31"/>
        <v>0.24201477297946114</v>
      </c>
      <c r="O66">
        <f t="shared" si="31"/>
        <v>0.24014556774798035</v>
      </c>
      <c r="P66">
        <f t="shared" si="31"/>
        <v>0.23891286635000922</v>
      </c>
      <c r="Q66">
        <f t="shared" si="31"/>
        <v>0.24121906837269566</v>
      </c>
      <c r="R66">
        <f t="shared" si="31"/>
        <v>0.24246728519246977</v>
      </c>
      <c r="S66">
        <f t="shared" si="31"/>
        <v>0.24238553692598341</v>
      </c>
      <c r="T66">
        <f t="shared" si="31"/>
        <v>0.2425557747806697</v>
      </c>
      <c r="U66">
        <f t="shared" si="31"/>
        <v>0.23923734353583184</v>
      </c>
      <c r="V66">
        <f t="shared" si="31"/>
        <v>0.24168071187623694</v>
      </c>
      <c r="W66">
        <f t="shared" si="31"/>
        <v>0.24072026374278704</v>
      </c>
      <c r="X66">
        <f t="shared" si="31"/>
        <v>0.24364561086431955</v>
      </c>
      <c r="Y66">
        <f t="shared" si="31"/>
        <v>0.24001857994842951</v>
      </c>
      <c r="Z66">
        <f t="shared" si="31"/>
        <v>0.24057850290449631</v>
      </c>
      <c r="AA66">
        <f t="shared" si="31"/>
        <v>0.24226273803100995</v>
      </c>
      <c r="AB66">
        <f t="shared" si="31"/>
        <v>0.24101290227581132</v>
      </c>
      <c r="AC66">
        <f t="shared" si="31"/>
        <v>0.24066330105586872</v>
      </c>
      <c r="AD66">
        <f t="shared" si="31"/>
        <v>0.24003581657292045</v>
      </c>
      <c r="AE66">
        <f t="shared" si="31"/>
        <v>0.24027196321140612</v>
      </c>
      <c r="AF66">
        <f t="shared" si="31"/>
        <v>0.24036076126774938</v>
      </c>
      <c r="AG66">
        <f t="shared" si="31"/>
        <v>0.24038169221768618</v>
      </c>
      <c r="AH66">
        <f t="shared" si="31"/>
        <v>0.24046058678161017</v>
      </c>
      <c r="AI66">
        <f t="shared" si="31"/>
        <v>0.24066126334945773</v>
      </c>
      <c r="AJ66">
        <f t="shared" si="31"/>
        <v>0.23906343622614765</v>
      </c>
      <c r="AK66">
        <f t="shared" si="31"/>
        <v>0.24044481757853439</v>
      </c>
      <c r="AL66">
        <f t="shared" si="31"/>
        <v>0.24200414791992758</v>
      </c>
    </row>
    <row r="67" spans="2:38" x14ac:dyDescent="0.25">
      <c r="B67" t="s">
        <v>1128</v>
      </c>
      <c r="C67">
        <f t="shared" ref="C67:D68" si="32">C15/SUM(C$14:C$16)</f>
        <v>0.66068467602588066</v>
      </c>
      <c r="D67">
        <f t="shared" si="32"/>
        <v>0.6784652814209623</v>
      </c>
      <c r="E67">
        <f t="shared" ref="E67:AL67" si="33">E15/SUM(E$14:E$16)</f>
        <v>0.65540720204027314</v>
      </c>
      <c r="F67">
        <f t="shared" si="33"/>
        <v>0.66305340181200223</v>
      </c>
      <c r="G67">
        <f t="shared" si="33"/>
        <v>0.64790318374054112</v>
      </c>
      <c r="H67">
        <f t="shared" si="33"/>
        <v>0.65634404461259133</v>
      </c>
      <c r="I67">
        <f t="shared" si="33"/>
        <v>0.65520398739807384</v>
      </c>
      <c r="J67">
        <f t="shared" si="33"/>
        <v>0.65700617666427352</v>
      </c>
      <c r="K67">
        <f t="shared" si="33"/>
        <v>0.66022795443722859</v>
      </c>
      <c r="L67">
        <f t="shared" si="33"/>
        <v>0.65923891595155348</v>
      </c>
      <c r="M67">
        <f t="shared" si="33"/>
        <v>0.66281073250994449</v>
      </c>
      <c r="N67">
        <f t="shared" si="33"/>
        <v>0.65889088708272581</v>
      </c>
      <c r="O67">
        <f t="shared" si="33"/>
        <v>0.66010791802342716</v>
      </c>
      <c r="P67">
        <f t="shared" si="33"/>
        <v>0.66083208923674308</v>
      </c>
      <c r="Q67">
        <f t="shared" si="33"/>
        <v>0.65937974588496917</v>
      </c>
      <c r="R67">
        <f t="shared" si="33"/>
        <v>0.65862604361019683</v>
      </c>
      <c r="S67">
        <f t="shared" si="33"/>
        <v>0.65868154454569106</v>
      </c>
      <c r="T67">
        <f t="shared" si="33"/>
        <v>0.65854873282232396</v>
      </c>
      <c r="U67">
        <f t="shared" si="33"/>
        <v>0.66066647579703375</v>
      </c>
      <c r="V67">
        <f t="shared" si="33"/>
        <v>0.65907269692959947</v>
      </c>
      <c r="W67">
        <f t="shared" si="33"/>
        <v>0.65969045424120065</v>
      </c>
      <c r="X67">
        <f t="shared" si="33"/>
        <v>0.65779251126069116</v>
      </c>
      <c r="Y67">
        <f t="shared" si="33"/>
        <v>0.66014309332781729</v>
      </c>
      <c r="Z67">
        <f t="shared" si="33"/>
        <v>0.65976100154419337</v>
      </c>
      <c r="AA67">
        <f t="shared" si="33"/>
        <v>0.65869858498916667</v>
      </c>
      <c r="AB67">
        <f t="shared" si="33"/>
        <v>0.65952007268357371</v>
      </c>
      <c r="AC67">
        <f t="shared" si="33"/>
        <v>0.65975414270839816</v>
      </c>
      <c r="AD67">
        <f t="shared" si="33"/>
        <v>0.66014969830900128</v>
      </c>
      <c r="AE67">
        <f t="shared" si="33"/>
        <v>0.65999597230514162</v>
      </c>
      <c r="AF67">
        <f t="shared" si="33"/>
        <v>0.65994045416128533</v>
      </c>
      <c r="AG67">
        <f t="shared" si="33"/>
        <v>0.6599284633497069</v>
      </c>
      <c r="AH67">
        <f t="shared" si="33"/>
        <v>0.6598851284643642</v>
      </c>
      <c r="AI67">
        <f t="shared" si="33"/>
        <v>0.6597798610206802</v>
      </c>
      <c r="AJ67">
        <f t="shared" si="33"/>
        <v>0.66082919720156486</v>
      </c>
      <c r="AK67">
        <f t="shared" si="33"/>
        <v>0.65993157504542244</v>
      </c>
      <c r="AL67">
        <f t="shared" si="33"/>
        <v>0.65893020739865971</v>
      </c>
    </row>
    <row r="68" spans="2:38" x14ac:dyDescent="0.25">
      <c r="B68" t="s">
        <v>1129</v>
      </c>
      <c r="C68">
        <f t="shared" si="32"/>
        <v>9.9688777235825143E-2</v>
      </c>
      <c r="D68">
        <f t="shared" si="32"/>
        <v>0.1099388587282334</v>
      </c>
      <c r="E68">
        <f t="shared" ref="E68:AL68" si="34">E16/SUM(E$14:E$16)</f>
        <v>9.6653890242132112E-2</v>
      </c>
      <c r="F68">
        <f t="shared" si="34"/>
        <v>0.10129058128282603</v>
      </c>
      <c r="G68">
        <f t="shared" si="34"/>
        <v>9.3380266267838977E-2</v>
      </c>
      <c r="H68">
        <f t="shared" si="34"/>
        <v>9.5899769498622806E-2</v>
      </c>
      <c r="I68">
        <f t="shared" si="34"/>
        <v>9.6009277991835715E-2</v>
      </c>
      <c r="J68">
        <f t="shared" si="34"/>
        <v>9.6149696202203233E-2</v>
      </c>
      <c r="K68">
        <f t="shared" si="34"/>
        <v>9.8666084408982321E-2</v>
      </c>
      <c r="L68">
        <f t="shared" si="34"/>
        <v>9.917683402829558E-2</v>
      </c>
      <c r="M68">
        <f t="shared" si="34"/>
        <v>9.7419468179980248E-2</v>
      </c>
      <c r="N68">
        <f t="shared" si="34"/>
        <v>9.9094339937813053E-2</v>
      </c>
      <c r="O68">
        <f t="shared" si="34"/>
        <v>9.9746514228592667E-2</v>
      </c>
      <c r="P68">
        <f t="shared" si="34"/>
        <v>0.10025504441324777</v>
      </c>
      <c r="Q68">
        <f t="shared" si="34"/>
        <v>9.9401185742335071E-2</v>
      </c>
      <c r="R68">
        <f t="shared" si="34"/>
        <v>9.8906671197333484E-2</v>
      </c>
      <c r="S68">
        <f t="shared" si="34"/>
        <v>9.8932918528325531E-2</v>
      </c>
      <c r="T68">
        <f t="shared" si="34"/>
        <v>9.8895492397006401E-2</v>
      </c>
      <c r="U68">
        <f t="shared" si="34"/>
        <v>0.10009618066713451</v>
      </c>
      <c r="V68">
        <f t="shared" si="34"/>
        <v>9.9246591194163555E-2</v>
      </c>
      <c r="W68">
        <f t="shared" si="34"/>
        <v>9.9589282016012304E-2</v>
      </c>
      <c r="X68">
        <f t="shared" si="34"/>
        <v>9.8561877874989309E-2</v>
      </c>
      <c r="Y68">
        <f t="shared" si="34"/>
        <v>9.9838326723753146E-2</v>
      </c>
      <c r="Z68">
        <f t="shared" si="34"/>
        <v>9.9660495551310388E-2</v>
      </c>
      <c r="AA68">
        <f t="shared" si="34"/>
        <v>9.9038676979823381E-2</v>
      </c>
      <c r="AB68">
        <f t="shared" si="34"/>
        <v>9.9467025040614943E-2</v>
      </c>
      <c r="AC68">
        <f t="shared" si="34"/>
        <v>9.9582556235733158E-2</v>
      </c>
      <c r="AD68">
        <f t="shared" si="34"/>
        <v>9.9814485118078305E-2</v>
      </c>
      <c r="AE68">
        <f t="shared" si="34"/>
        <v>9.9732064483452176E-2</v>
      </c>
      <c r="AF68">
        <f t="shared" si="34"/>
        <v>9.9698784570965371E-2</v>
      </c>
      <c r="AG68">
        <f t="shared" si="34"/>
        <v>9.9689844432606811E-2</v>
      </c>
      <c r="AH68">
        <f t="shared" si="34"/>
        <v>9.9654284754025588E-2</v>
      </c>
      <c r="AI68">
        <f t="shared" si="34"/>
        <v>9.9558875629861987E-2</v>
      </c>
      <c r="AJ68">
        <f t="shared" si="34"/>
        <v>0.10010736657228744</v>
      </c>
      <c r="AK68">
        <f t="shared" si="34"/>
        <v>9.962360737604313E-2</v>
      </c>
      <c r="AL68">
        <f t="shared" si="34"/>
        <v>9.9065644681412643E-2</v>
      </c>
    </row>
    <row r="70" spans="2:38" x14ac:dyDescent="0.25">
      <c r="B70" t="s">
        <v>1148</v>
      </c>
    </row>
    <row r="71" spans="2:38" x14ac:dyDescent="0.25">
      <c r="B71" t="s">
        <v>1151</v>
      </c>
    </row>
    <row r="72" spans="2:38" x14ac:dyDescent="0.25">
      <c r="B72" s="1" t="s">
        <v>1147</v>
      </c>
      <c r="C72">
        <v>2015</v>
      </c>
      <c r="D72">
        <v>2016</v>
      </c>
      <c r="E72">
        <v>2017</v>
      </c>
      <c r="F72">
        <v>2018</v>
      </c>
      <c r="G72">
        <v>2019</v>
      </c>
      <c r="H72">
        <v>2020</v>
      </c>
      <c r="I72">
        <v>2021</v>
      </c>
      <c r="J72">
        <v>2022</v>
      </c>
      <c r="K72">
        <v>2023</v>
      </c>
      <c r="L72">
        <v>2024</v>
      </c>
      <c r="M72">
        <v>2025</v>
      </c>
      <c r="N72">
        <v>2026</v>
      </c>
      <c r="O72">
        <v>2027</v>
      </c>
      <c r="P72">
        <v>2028</v>
      </c>
      <c r="Q72">
        <v>2029</v>
      </c>
      <c r="R72">
        <v>2030</v>
      </c>
      <c r="S72">
        <v>2031</v>
      </c>
      <c r="T72">
        <v>2032</v>
      </c>
      <c r="U72">
        <v>2033</v>
      </c>
      <c r="V72">
        <v>2034</v>
      </c>
      <c r="W72">
        <v>2035</v>
      </c>
      <c r="X72">
        <v>2036</v>
      </c>
      <c r="Y72">
        <v>2037</v>
      </c>
      <c r="Z72">
        <v>2038</v>
      </c>
      <c r="AA72">
        <v>2039</v>
      </c>
      <c r="AB72">
        <v>2040</v>
      </c>
      <c r="AC72">
        <v>2041</v>
      </c>
      <c r="AD72">
        <v>2042</v>
      </c>
      <c r="AE72">
        <v>2043</v>
      </c>
      <c r="AF72">
        <v>2044</v>
      </c>
      <c r="AG72">
        <v>2045</v>
      </c>
      <c r="AH72">
        <v>2046</v>
      </c>
      <c r="AI72">
        <v>2047</v>
      </c>
      <c r="AJ72">
        <v>2048</v>
      </c>
      <c r="AK72">
        <v>2049</v>
      </c>
      <c r="AL72">
        <v>2050</v>
      </c>
    </row>
    <row r="73" spans="2:38" x14ac:dyDescent="0.25">
      <c r="B73" t="s">
        <v>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2:38" x14ac:dyDescent="0.25">
      <c r="B74" t="s">
        <v>1126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2:38" x14ac:dyDescent="0.25">
      <c r="B75" t="s">
        <v>1127</v>
      </c>
      <c r="C75">
        <f>C14/SUM(C$14,C$16)*C$4</f>
        <v>0.34713236685870907</v>
      </c>
      <c r="D75">
        <f t="shared" ref="D75:G75" si="35">D14/SUM(D$14,D$16)*D$4</f>
        <v>0.29741183286110334</v>
      </c>
      <c r="E75">
        <f t="shared" si="35"/>
        <v>0.31632066198630443</v>
      </c>
      <c r="F75">
        <f t="shared" si="35"/>
        <v>0.29514902008751892</v>
      </c>
      <c r="G75">
        <f t="shared" si="35"/>
        <v>0.31130730987989208</v>
      </c>
      <c r="H75">
        <f t="shared" ref="H75:AL75" si="36">H14/SUM(H$14,H$16)*H$4</f>
        <v>0.30821826446703671</v>
      </c>
      <c r="I75">
        <f t="shared" si="36"/>
        <v>0.30853628644675146</v>
      </c>
      <c r="J75">
        <f t="shared" si="36"/>
        <v>0.30895479792545777</v>
      </c>
      <c r="K75">
        <f t="shared" si="36"/>
        <v>0.30287714898370027</v>
      </c>
      <c r="L75">
        <f t="shared" si="36"/>
        <v>0.3010078373843853</v>
      </c>
      <c r="M75">
        <f t="shared" si="36"/>
        <v>0.30048550142014008</v>
      </c>
      <c r="N75">
        <f t="shared" si="36"/>
        <v>0.29993526509091423</v>
      </c>
      <c r="O75">
        <f t="shared" si="36"/>
        <v>0.30060560119814572</v>
      </c>
      <c r="P75">
        <f t="shared" si="36"/>
        <v>0.30032986004541884</v>
      </c>
      <c r="Q75">
        <f t="shared" si="36"/>
        <v>0.30297766834427786</v>
      </c>
      <c r="R75">
        <f t="shared" si="36"/>
        <v>0.30447274258486179</v>
      </c>
      <c r="S75">
        <f t="shared" si="36"/>
        <v>0.30634126508138221</v>
      </c>
      <c r="T75">
        <f t="shared" si="36"/>
        <v>0.30912244511204745</v>
      </c>
      <c r="U75">
        <f t="shared" si="36"/>
        <v>0.30730327221957637</v>
      </c>
      <c r="V75">
        <f t="shared" si="36"/>
        <v>0.30990546742204811</v>
      </c>
      <c r="W75">
        <f t="shared" si="36"/>
        <v>0.30985839479506821</v>
      </c>
      <c r="X75">
        <f t="shared" si="36"/>
        <v>0.31343868238382255</v>
      </c>
      <c r="Y75">
        <f t="shared" si="36"/>
        <v>0.31093493203349781</v>
      </c>
      <c r="Z75">
        <f t="shared" si="36"/>
        <v>0.31105856403710552</v>
      </c>
      <c r="AA75">
        <f t="shared" si="36"/>
        <v>0.31227804527052966</v>
      </c>
      <c r="AB75">
        <f t="shared" si="36"/>
        <v>0.31129671248329921</v>
      </c>
      <c r="AC75">
        <f t="shared" si="36"/>
        <v>0.31123167887468017</v>
      </c>
      <c r="AD75">
        <f t="shared" si="36"/>
        <v>0.31059131257641032</v>
      </c>
      <c r="AE75">
        <f t="shared" si="36"/>
        <v>0.31038897491765155</v>
      </c>
      <c r="AF75">
        <f t="shared" si="36"/>
        <v>0.31020278595830186</v>
      </c>
      <c r="AG75">
        <f t="shared" si="36"/>
        <v>0.31027211539641325</v>
      </c>
      <c r="AH75">
        <f t="shared" si="36"/>
        <v>0.31005411090805707</v>
      </c>
      <c r="AI75">
        <f t="shared" si="36"/>
        <v>0.30955743218739223</v>
      </c>
      <c r="AJ75">
        <f t="shared" si="36"/>
        <v>0.30749853539128463</v>
      </c>
      <c r="AK75">
        <f t="shared" si="36"/>
        <v>0.30816710025588667</v>
      </c>
      <c r="AL75">
        <f t="shared" si="36"/>
        <v>0.30942285701765065</v>
      </c>
    </row>
    <row r="76" spans="2:38" x14ac:dyDescent="0.25">
      <c r="B76" t="s">
        <v>1128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2:38" x14ac:dyDescent="0.25">
      <c r="B77" t="s">
        <v>1129</v>
      </c>
      <c r="C77">
        <f>C16/SUM(C$14,C$16)*C$4</f>
        <v>0.14441305298663887</v>
      </c>
      <c r="D77">
        <f t="shared" ref="D77:G77" si="37">D16/SUM(D$14,D$16)*D$4</f>
        <v>0.15452626294331306</v>
      </c>
      <c r="E77">
        <f t="shared" si="37"/>
        <v>0.12331111250908044</v>
      </c>
      <c r="F77">
        <f t="shared" si="37"/>
        <v>0.12686209417581473</v>
      </c>
      <c r="G77">
        <f t="shared" si="37"/>
        <v>0.11236219518484837</v>
      </c>
      <c r="H77">
        <f t="shared" ref="H77:AL77" si="38">H16/SUM(H$14,H$16)*H$4</f>
        <v>0.1193030172450369</v>
      </c>
      <c r="I77">
        <f t="shared" si="38"/>
        <v>0.11906722495658885</v>
      </c>
      <c r="J77">
        <f t="shared" si="38"/>
        <v>0.12034278597471877</v>
      </c>
      <c r="K77">
        <f t="shared" si="38"/>
        <v>0.12394426999719184</v>
      </c>
      <c r="L77">
        <f t="shared" si="38"/>
        <v>0.1235718153273538</v>
      </c>
      <c r="M77">
        <f t="shared" si="38"/>
        <v>0.12208851084822453</v>
      </c>
      <c r="N77">
        <f t="shared" si="38"/>
        <v>0.12281021836951876</v>
      </c>
      <c r="O77">
        <f t="shared" si="38"/>
        <v>0.12485910590934765</v>
      </c>
      <c r="P77">
        <f t="shared" si="38"/>
        <v>0.12602746732512587</v>
      </c>
      <c r="Q77">
        <f t="shared" si="38"/>
        <v>0.12485057541279403</v>
      </c>
      <c r="R77">
        <f t="shared" si="38"/>
        <v>0.12419978808888206</v>
      </c>
      <c r="S77">
        <f t="shared" si="38"/>
        <v>0.12503730958755763</v>
      </c>
      <c r="T77">
        <f t="shared" si="38"/>
        <v>0.12603623413198914</v>
      </c>
      <c r="U77">
        <f t="shared" si="38"/>
        <v>0.12857475927910586</v>
      </c>
      <c r="V77">
        <f t="shared" si="38"/>
        <v>0.12726320191336851</v>
      </c>
      <c r="W77">
        <f t="shared" si="38"/>
        <v>0.12819267719500235</v>
      </c>
      <c r="X77">
        <f t="shared" si="38"/>
        <v>0.12679524586886778</v>
      </c>
      <c r="Y77">
        <f t="shared" si="38"/>
        <v>0.12933675110009524</v>
      </c>
      <c r="Z77">
        <f t="shared" si="38"/>
        <v>0.12885711010398665</v>
      </c>
      <c r="AA77">
        <f t="shared" si="38"/>
        <v>0.12766141712424581</v>
      </c>
      <c r="AB77">
        <f t="shared" si="38"/>
        <v>0.12847344521084189</v>
      </c>
      <c r="AC77">
        <f t="shared" si="38"/>
        <v>0.1287826021994295</v>
      </c>
      <c r="AD77">
        <f t="shared" si="38"/>
        <v>0.12915369210138092</v>
      </c>
      <c r="AE77">
        <f t="shared" si="38"/>
        <v>0.12883622728051328</v>
      </c>
      <c r="AF77">
        <f t="shared" si="38"/>
        <v>0.1286684256092829</v>
      </c>
      <c r="AG77">
        <f t="shared" si="38"/>
        <v>0.1286744370184133</v>
      </c>
      <c r="AH77">
        <f t="shared" si="38"/>
        <v>0.12849598793356504</v>
      </c>
      <c r="AI77">
        <f t="shared" si="38"/>
        <v>0.12806045086986975</v>
      </c>
      <c r="AJ77">
        <f t="shared" si="38"/>
        <v>0.12876443628852161</v>
      </c>
      <c r="AK77">
        <f t="shared" si="38"/>
        <v>0.12768301064371526</v>
      </c>
      <c r="AL77">
        <f t="shared" si="38"/>
        <v>0.1266638405708666</v>
      </c>
    </row>
    <row r="78" spans="2:38" x14ac:dyDescent="0.25">
      <c r="B78" t="s">
        <v>1130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2:38" x14ac:dyDescent="0.25">
      <c r="B79" t="s">
        <v>1124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2:38" x14ac:dyDescent="0.25">
      <c r="B80" t="s">
        <v>1131</v>
      </c>
      <c r="C80">
        <f>C21/SUM(C$21,C$23)*C$5</f>
        <v>0.38255427453700946</v>
      </c>
      <c r="D80">
        <f t="shared" ref="D80:G80" si="39">D21/SUM(D$21,D$23)*D$5</f>
        <v>0.41439461881953543</v>
      </c>
      <c r="E80">
        <f t="shared" si="39"/>
        <v>0.42217815775606671</v>
      </c>
      <c r="F80">
        <f t="shared" si="39"/>
        <v>0.43607653425802234</v>
      </c>
      <c r="G80">
        <f t="shared" si="39"/>
        <v>0.43547545028882362</v>
      </c>
      <c r="H80">
        <f t="shared" ref="H80:AL80" si="40">H21/SUM(H$21,H$23)*H$5</f>
        <v>0.43371375372165821</v>
      </c>
      <c r="I80">
        <f t="shared" si="40"/>
        <v>0.43428478670633713</v>
      </c>
      <c r="J80">
        <f t="shared" si="40"/>
        <v>0.43207152785232678</v>
      </c>
      <c r="K80">
        <f t="shared" si="40"/>
        <v>0.43497927741575326</v>
      </c>
      <c r="L80">
        <f t="shared" si="40"/>
        <v>0.43724436202904726</v>
      </c>
      <c r="M80">
        <f t="shared" si="40"/>
        <v>0.43621639523215666</v>
      </c>
      <c r="N80">
        <f t="shared" si="40"/>
        <v>0.43467449639900874</v>
      </c>
      <c r="O80">
        <f t="shared" si="40"/>
        <v>0.43248643298293776</v>
      </c>
      <c r="P80">
        <f t="shared" si="40"/>
        <v>0.43174049574454493</v>
      </c>
      <c r="Q80">
        <f t="shared" si="40"/>
        <v>0.43056804128613596</v>
      </c>
      <c r="R80">
        <f t="shared" si="40"/>
        <v>0.42987610053188458</v>
      </c>
      <c r="S80">
        <f t="shared" si="40"/>
        <v>0.42783657805792286</v>
      </c>
      <c r="T80">
        <f t="shared" si="40"/>
        <v>0.42499177761319024</v>
      </c>
      <c r="U80">
        <f t="shared" si="40"/>
        <v>0.42450787050282951</v>
      </c>
      <c r="V80">
        <f t="shared" si="40"/>
        <v>0.42351060558613413</v>
      </c>
      <c r="W80">
        <f t="shared" si="40"/>
        <v>0.42286463412986647</v>
      </c>
      <c r="X80">
        <f t="shared" si="40"/>
        <v>0.42118869983338209</v>
      </c>
      <c r="Y80">
        <f t="shared" si="40"/>
        <v>0.42122013376020057</v>
      </c>
      <c r="Z80">
        <f t="shared" si="40"/>
        <v>0.42148972319588335</v>
      </c>
      <c r="AA80">
        <f t="shared" si="40"/>
        <v>0.42144732593520112</v>
      </c>
      <c r="AB80">
        <f t="shared" si="40"/>
        <v>0.42158271503171668</v>
      </c>
      <c r="AC80">
        <f t="shared" si="40"/>
        <v>0.42140633028679347</v>
      </c>
      <c r="AD80">
        <f t="shared" si="40"/>
        <v>0.42160910372050481</v>
      </c>
      <c r="AE80">
        <f t="shared" si="40"/>
        <v>0.42199722079599827</v>
      </c>
      <c r="AF80">
        <f t="shared" si="40"/>
        <v>0.42225950857939537</v>
      </c>
      <c r="AG80">
        <f t="shared" si="40"/>
        <v>0.42220404850306881</v>
      </c>
      <c r="AH80">
        <f t="shared" si="40"/>
        <v>0.42249870975264658</v>
      </c>
      <c r="AI80">
        <f t="shared" si="40"/>
        <v>0.42318470753438353</v>
      </c>
      <c r="AJ80">
        <f t="shared" si="40"/>
        <v>0.42422036169607763</v>
      </c>
      <c r="AK80">
        <f t="shared" si="40"/>
        <v>0.42451498926408499</v>
      </c>
      <c r="AL80">
        <f t="shared" si="40"/>
        <v>0.42431591387216178</v>
      </c>
    </row>
    <row r="81" spans="2:38" x14ac:dyDescent="0.25">
      <c r="B81" t="s">
        <v>1132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2:38" x14ac:dyDescent="0.25">
      <c r="B82" t="s">
        <v>1133</v>
      </c>
      <c r="C82">
        <f>C23/SUM(C$21,C$23)*C$5</f>
        <v>0.12590030561764257</v>
      </c>
      <c r="D82">
        <f t="shared" ref="D82:G82" si="41">D23/SUM(D$21,D$23)*D$5</f>
        <v>0.13366728537604816</v>
      </c>
      <c r="E82">
        <f t="shared" si="41"/>
        <v>0.13819006774854839</v>
      </c>
      <c r="F82">
        <f t="shared" si="41"/>
        <v>0.14191235147864387</v>
      </c>
      <c r="G82">
        <f t="shared" si="41"/>
        <v>0.14085504464643611</v>
      </c>
      <c r="H82">
        <f t="shared" ref="H82:AL82" si="42">H23/SUM(H$21,H$23)*H$5</f>
        <v>0.13876496456626805</v>
      </c>
      <c r="I82">
        <f t="shared" si="42"/>
        <v>0.13811170189032271</v>
      </c>
      <c r="J82">
        <f t="shared" si="42"/>
        <v>0.13863088824749684</v>
      </c>
      <c r="K82">
        <f t="shared" si="42"/>
        <v>0.1381993036033547</v>
      </c>
      <c r="L82">
        <f t="shared" si="42"/>
        <v>0.13817598525921368</v>
      </c>
      <c r="M82">
        <f t="shared" si="42"/>
        <v>0.14120959249947868</v>
      </c>
      <c r="N82">
        <f t="shared" si="42"/>
        <v>0.14258002014055826</v>
      </c>
      <c r="O82">
        <f t="shared" si="42"/>
        <v>0.14204885990956895</v>
      </c>
      <c r="P82">
        <f t="shared" si="42"/>
        <v>0.14190217688491036</v>
      </c>
      <c r="Q82">
        <f t="shared" si="42"/>
        <v>0.14160371495679225</v>
      </c>
      <c r="R82">
        <f t="shared" si="42"/>
        <v>0.14145136879437145</v>
      </c>
      <c r="S82">
        <f t="shared" si="42"/>
        <v>0.1407848472731372</v>
      </c>
      <c r="T82">
        <f t="shared" si="42"/>
        <v>0.13984954314277304</v>
      </c>
      <c r="U82">
        <f t="shared" si="42"/>
        <v>0.13961409799848812</v>
      </c>
      <c r="V82">
        <f t="shared" si="42"/>
        <v>0.139320725078449</v>
      </c>
      <c r="W82">
        <f t="shared" si="42"/>
        <v>0.13908429388006291</v>
      </c>
      <c r="X82">
        <f t="shared" si="42"/>
        <v>0.13857737191392766</v>
      </c>
      <c r="Y82">
        <f t="shared" si="42"/>
        <v>0.13850818310620647</v>
      </c>
      <c r="Z82">
        <f t="shared" si="42"/>
        <v>0.13859460266302451</v>
      </c>
      <c r="AA82">
        <f t="shared" si="42"/>
        <v>0.13861321167002338</v>
      </c>
      <c r="AB82">
        <f t="shared" si="42"/>
        <v>0.13864712727414208</v>
      </c>
      <c r="AC82">
        <f t="shared" si="42"/>
        <v>0.13857938863909677</v>
      </c>
      <c r="AD82">
        <f t="shared" si="42"/>
        <v>0.13864589160170387</v>
      </c>
      <c r="AE82">
        <f t="shared" si="42"/>
        <v>0.13877757700583687</v>
      </c>
      <c r="AF82">
        <f t="shared" si="42"/>
        <v>0.13886927985301975</v>
      </c>
      <c r="AG82">
        <f t="shared" si="42"/>
        <v>0.13884939908210456</v>
      </c>
      <c r="AH82">
        <f t="shared" si="42"/>
        <v>0.13895119140573134</v>
      </c>
      <c r="AI82">
        <f t="shared" si="42"/>
        <v>0.13919740940835443</v>
      </c>
      <c r="AJ82">
        <f t="shared" si="42"/>
        <v>0.1395166666241161</v>
      </c>
      <c r="AK82">
        <f t="shared" si="42"/>
        <v>0.13963489983631308</v>
      </c>
      <c r="AL82">
        <f t="shared" si="42"/>
        <v>0.13959738853932108</v>
      </c>
    </row>
    <row r="83" spans="2:38" x14ac:dyDescent="0.25">
      <c r="B83" t="s">
        <v>1134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2:38" x14ac:dyDescent="0.25">
      <c r="B84" t="s">
        <v>1135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6" spans="2:38" x14ac:dyDescent="0.25">
      <c r="B86" t="s">
        <v>1152</v>
      </c>
    </row>
    <row r="87" spans="2:38" x14ac:dyDescent="0.25">
      <c r="B87" t="s">
        <v>1153</v>
      </c>
    </row>
    <row r="88" spans="2:38" x14ac:dyDescent="0.25">
      <c r="B88" s="1" t="s">
        <v>1150</v>
      </c>
      <c r="C88">
        <v>2015</v>
      </c>
      <c r="D88">
        <v>2016</v>
      </c>
      <c r="E88">
        <v>2017</v>
      </c>
      <c r="F88">
        <v>2018</v>
      </c>
      <c r="G88">
        <v>2019</v>
      </c>
      <c r="H88">
        <v>2020</v>
      </c>
      <c r="I88">
        <v>2021</v>
      </c>
      <c r="J88">
        <v>2022</v>
      </c>
      <c r="K88">
        <v>2023</v>
      </c>
      <c r="L88">
        <v>2024</v>
      </c>
      <c r="M88">
        <v>2025</v>
      </c>
      <c r="N88">
        <v>2026</v>
      </c>
      <c r="O88">
        <v>2027</v>
      </c>
      <c r="P88">
        <v>2028</v>
      </c>
      <c r="Q88">
        <v>2029</v>
      </c>
      <c r="R88">
        <v>2030</v>
      </c>
      <c r="S88">
        <v>2031</v>
      </c>
      <c r="T88">
        <v>2032</v>
      </c>
      <c r="U88">
        <v>2033</v>
      </c>
      <c r="V88">
        <v>2034</v>
      </c>
      <c r="W88">
        <v>2035</v>
      </c>
      <c r="X88">
        <v>2036</v>
      </c>
      <c r="Y88">
        <v>2037</v>
      </c>
      <c r="Z88">
        <v>2038</v>
      </c>
      <c r="AA88">
        <v>2039</v>
      </c>
      <c r="AB88">
        <v>2040</v>
      </c>
      <c r="AC88">
        <v>2041</v>
      </c>
      <c r="AD88">
        <v>2042</v>
      </c>
      <c r="AE88">
        <v>2043</v>
      </c>
      <c r="AF88">
        <v>2044</v>
      </c>
      <c r="AG88">
        <v>2045</v>
      </c>
      <c r="AH88">
        <v>2046</v>
      </c>
      <c r="AI88">
        <v>2047</v>
      </c>
      <c r="AJ88">
        <v>2048</v>
      </c>
      <c r="AK88">
        <v>2049</v>
      </c>
      <c r="AL88">
        <v>2050</v>
      </c>
    </row>
    <row r="89" spans="2:38" x14ac:dyDescent="0.25">
      <c r="B89" t="s">
        <v>1125</v>
      </c>
      <c r="C89">
        <f>C12/SUM(C$12:C$15,C$17)</f>
        <v>8.1715944474266451E-3</v>
      </c>
      <c r="D89">
        <f t="shared" ref="D89:E89" si="43">D12/SUM(D$12:D$15,D$17)</f>
        <v>6.9781680693175811E-3</v>
      </c>
      <c r="E89">
        <f t="shared" si="43"/>
        <v>8.5175354999759891E-3</v>
      </c>
      <c r="F89">
        <f t="shared" ref="F89:AL89" si="44">F12/SUM(F$12:F$15,F$17)</f>
        <v>7.9813901122370717E-3</v>
      </c>
      <c r="G89">
        <f t="shared" si="44"/>
        <v>8.8576540976383691E-3</v>
      </c>
      <c r="H89">
        <f t="shared" si="44"/>
        <v>8.547130438890856E-3</v>
      </c>
      <c r="I89">
        <f t="shared" si="44"/>
        <v>8.4108082685595068E-3</v>
      </c>
      <c r="J89">
        <f t="shared" si="44"/>
        <v>8.4447398263566287E-3</v>
      </c>
      <c r="K89">
        <f t="shared" si="44"/>
        <v>8.192109641814025E-3</v>
      </c>
      <c r="L89">
        <f t="shared" si="44"/>
        <v>8.1855451394404286E-3</v>
      </c>
      <c r="M89">
        <f t="shared" si="44"/>
        <v>8.1874883293636437E-3</v>
      </c>
      <c r="N89">
        <f t="shared" si="44"/>
        <v>8.2531501901996953E-3</v>
      </c>
      <c r="O89">
        <f t="shared" si="44"/>
        <v>8.170961111466089E-3</v>
      </c>
      <c r="P89">
        <f t="shared" si="44"/>
        <v>8.1156008424043968E-3</v>
      </c>
      <c r="Q89">
        <f t="shared" si="44"/>
        <v>8.2164025538062988E-3</v>
      </c>
      <c r="R89">
        <f t="shared" si="44"/>
        <v>8.2728714762532497E-3</v>
      </c>
      <c r="S89">
        <f t="shared" si="44"/>
        <v>8.2468259274902592E-3</v>
      </c>
      <c r="T89">
        <f t="shared" si="44"/>
        <v>8.2372645422660422E-3</v>
      </c>
      <c r="U89">
        <f t="shared" si="44"/>
        <v>8.1317920890723264E-3</v>
      </c>
      <c r="V89">
        <f t="shared" si="44"/>
        <v>8.2339349904699648E-3</v>
      </c>
      <c r="W89">
        <f t="shared" si="44"/>
        <v>8.1927154581273101E-3</v>
      </c>
      <c r="X89">
        <f t="shared" si="44"/>
        <v>8.3175720791161117E-3</v>
      </c>
      <c r="Y89">
        <f t="shared" si="44"/>
        <v>8.1633348925420502E-3</v>
      </c>
      <c r="Z89">
        <f t="shared" si="44"/>
        <v>8.1861889432610479E-3</v>
      </c>
      <c r="AA89">
        <f t="shared" si="44"/>
        <v>8.2601993670302735E-3</v>
      </c>
      <c r="AB89">
        <f t="shared" si="44"/>
        <v>8.2084904919691726E-3</v>
      </c>
      <c r="AC89">
        <f t="shared" si="44"/>
        <v>8.1941053795492221E-3</v>
      </c>
      <c r="AD89">
        <f t="shared" si="44"/>
        <v>8.1667442626948191E-3</v>
      </c>
      <c r="AE89">
        <f t="shared" si="44"/>
        <v>8.1767155445112462E-3</v>
      </c>
      <c r="AF89">
        <f t="shared" si="44"/>
        <v>8.1808356719551174E-3</v>
      </c>
      <c r="AG89">
        <f t="shared" si="44"/>
        <v>8.1818693042839327E-3</v>
      </c>
      <c r="AH89">
        <f t="shared" si="44"/>
        <v>8.185792477534589E-3</v>
      </c>
      <c r="AI89">
        <f t="shared" si="44"/>
        <v>8.1963077283138414E-3</v>
      </c>
      <c r="AJ89">
        <f t="shared" si="44"/>
        <v>8.1301915916471533E-3</v>
      </c>
      <c r="AK89">
        <f t="shared" si="44"/>
        <v>8.1880858951729595E-3</v>
      </c>
      <c r="AL89">
        <f t="shared" si="44"/>
        <v>8.2548417950341312E-3</v>
      </c>
    </row>
    <row r="90" spans="2:38" x14ac:dyDescent="0.25">
      <c r="B90" t="s">
        <v>1126</v>
      </c>
      <c r="C90">
        <f t="shared" ref="C90:E94" si="45">C13/SUM(C$12:C$15,C$17)</f>
        <v>4.8843363932280857E-2</v>
      </c>
      <c r="D90">
        <f t="shared" si="45"/>
        <v>4.2429131206947246E-2</v>
      </c>
      <c r="E90">
        <f t="shared" si="45"/>
        <v>5.0372100136993246E-2</v>
      </c>
      <c r="F90">
        <f t="shared" ref="F90:AL90" si="46">F13/SUM(F$12:F$15,F$17)</f>
        <v>4.7462188303197872E-2</v>
      </c>
      <c r="G90">
        <f t="shared" si="46"/>
        <v>5.2333630295130121E-2</v>
      </c>
      <c r="H90">
        <f t="shared" si="46"/>
        <v>5.0683827898024759E-2</v>
      </c>
      <c r="I90">
        <f t="shared" si="46"/>
        <v>5.0500826625187969E-2</v>
      </c>
      <c r="J90">
        <f t="shared" si="46"/>
        <v>5.028622074263097E-2</v>
      </c>
      <c r="K90">
        <f t="shared" si="46"/>
        <v>4.8904860960750557E-2</v>
      </c>
      <c r="L90">
        <f t="shared" si="46"/>
        <v>4.8934237329776337E-2</v>
      </c>
      <c r="M90">
        <f t="shared" si="46"/>
        <v>4.8942294320116944E-2</v>
      </c>
      <c r="N90">
        <f t="shared" si="46"/>
        <v>4.9227748388761643E-2</v>
      </c>
      <c r="O90">
        <f t="shared" si="46"/>
        <v>4.8803449883387133E-2</v>
      </c>
      <c r="P90">
        <f t="shared" si="46"/>
        <v>4.8509835271354204E-2</v>
      </c>
      <c r="Q90">
        <f t="shared" si="46"/>
        <v>4.9046780701469748E-2</v>
      </c>
      <c r="R90">
        <f t="shared" si="46"/>
        <v>4.9350061423362561E-2</v>
      </c>
      <c r="S90">
        <f t="shared" si="46"/>
        <v>4.9338761878709406E-2</v>
      </c>
      <c r="T90">
        <f t="shared" si="46"/>
        <v>4.9366376985025447E-2</v>
      </c>
      <c r="U90">
        <f t="shared" si="46"/>
        <v>4.8606021862283411E-2</v>
      </c>
      <c r="V90">
        <f t="shared" si="46"/>
        <v>4.9139987635577857E-2</v>
      </c>
      <c r="W90">
        <f t="shared" si="46"/>
        <v>4.8923491371119815E-2</v>
      </c>
      <c r="X90">
        <f t="shared" si="46"/>
        <v>4.9576139761154145E-2</v>
      </c>
      <c r="Y90">
        <f t="shared" si="46"/>
        <v>4.8769985154964716E-2</v>
      </c>
      <c r="Z90">
        <f t="shared" si="46"/>
        <v>4.888570406422342E-2</v>
      </c>
      <c r="AA90">
        <f t="shared" si="46"/>
        <v>4.9276004382790131E-2</v>
      </c>
      <c r="AB90">
        <f t="shared" si="46"/>
        <v>4.9006338128357044E-2</v>
      </c>
      <c r="AC90">
        <f t="shared" si="46"/>
        <v>4.8931910003198936E-2</v>
      </c>
      <c r="AD90">
        <f t="shared" si="46"/>
        <v>4.8787236038378354E-2</v>
      </c>
      <c r="AE90">
        <f t="shared" si="46"/>
        <v>4.8838709026803304E-2</v>
      </c>
      <c r="AF90">
        <f t="shared" si="46"/>
        <v>4.8861121099971969E-2</v>
      </c>
      <c r="AG90">
        <f t="shared" si="46"/>
        <v>4.8866001153799042E-2</v>
      </c>
      <c r="AH90">
        <f t="shared" si="46"/>
        <v>4.8887706698781445E-2</v>
      </c>
      <c r="AI90">
        <f t="shared" si="46"/>
        <v>4.8946178132654068E-2</v>
      </c>
      <c r="AJ90">
        <f t="shared" si="46"/>
        <v>4.8600898071807001E-2</v>
      </c>
      <c r="AK90">
        <f t="shared" si="46"/>
        <v>4.8903979174584958E-2</v>
      </c>
      <c r="AL90">
        <f t="shared" si="46"/>
        <v>4.9254434390808524E-2</v>
      </c>
    </row>
    <row r="91" spans="2:38" x14ac:dyDescent="0.25">
      <c r="B91" t="s">
        <v>1127</v>
      </c>
      <c r="C91">
        <f t="shared" si="45"/>
        <v>0.24829013312531406</v>
      </c>
      <c r="D91">
        <f t="shared" si="45"/>
        <v>0.22357041752938889</v>
      </c>
      <c r="E91">
        <f t="shared" si="45"/>
        <v>0.25553266268516112</v>
      </c>
      <c r="F91">
        <f t="shared" ref="F91:AL91" si="47">F14/SUM(F$12:F$15,F$17)</f>
        <v>0.24500762581180205</v>
      </c>
      <c r="G91">
        <f t="shared" si="47"/>
        <v>0.26500977973269318</v>
      </c>
      <c r="H91">
        <f t="shared" si="47"/>
        <v>0.25503524272999378</v>
      </c>
      <c r="I91">
        <f t="shared" si="47"/>
        <v>0.25620008450312654</v>
      </c>
      <c r="J91">
        <f t="shared" si="47"/>
        <v>0.25430132874271422</v>
      </c>
      <c r="K91">
        <f t="shared" si="47"/>
        <v>0.24950540362315557</v>
      </c>
      <c r="L91">
        <f t="shared" si="47"/>
        <v>0.250153409639437</v>
      </c>
      <c r="M91">
        <f t="shared" si="47"/>
        <v>0.24779222791890837</v>
      </c>
      <c r="N91">
        <f t="shared" si="47"/>
        <v>0.25047645157265985</v>
      </c>
      <c r="O91">
        <f t="shared" si="47"/>
        <v>0.24885492622120287</v>
      </c>
      <c r="P91">
        <f t="shared" si="47"/>
        <v>0.24780760197942336</v>
      </c>
      <c r="Q91">
        <f t="shared" si="47"/>
        <v>0.24979482651571341</v>
      </c>
      <c r="R91">
        <f t="shared" si="47"/>
        <v>0.25085473676515113</v>
      </c>
      <c r="S91">
        <f t="shared" si="47"/>
        <v>0.25078733180917073</v>
      </c>
      <c r="T91">
        <f t="shared" si="47"/>
        <v>0.25094826846894075</v>
      </c>
      <c r="U91">
        <f t="shared" si="47"/>
        <v>0.24807095194289402</v>
      </c>
      <c r="V91">
        <f t="shared" si="47"/>
        <v>0.25020060592329085</v>
      </c>
      <c r="W91">
        <f t="shared" si="47"/>
        <v>0.24936867670756965</v>
      </c>
      <c r="X91">
        <f t="shared" si="47"/>
        <v>0.2519052785608758</v>
      </c>
      <c r="Y91">
        <f t="shared" si="47"/>
        <v>0.24875842074778234</v>
      </c>
      <c r="Z91">
        <f t="shared" si="47"/>
        <v>0.24925311633680125</v>
      </c>
      <c r="AA91">
        <f t="shared" si="47"/>
        <v>0.25070230745627331</v>
      </c>
      <c r="AB91">
        <f t="shared" si="47"/>
        <v>0.24961206376517725</v>
      </c>
      <c r="AC91">
        <f t="shared" si="47"/>
        <v>0.24930521435788761</v>
      </c>
      <c r="AD91">
        <f t="shared" si="47"/>
        <v>0.24876427778044383</v>
      </c>
      <c r="AE91">
        <f t="shared" si="47"/>
        <v>0.24897012371843755</v>
      </c>
      <c r="AF91">
        <f t="shared" si="47"/>
        <v>0.24904604984320267</v>
      </c>
      <c r="AG91">
        <f t="shared" si="47"/>
        <v>0.24906367328384582</v>
      </c>
      <c r="AH91">
        <f t="shared" si="47"/>
        <v>0.24912889848762534</v>
      </c>
      <c r="AI91">
        <f t="shared" si="47"/>
        <v>0.24929238651753297</v>
      </c>
      <c r="AJ91">
        <f t="shared" si="47"/>
        <v>0.24789547568900411</v>
      </c>
      <c r="AK91">
        <f t="shared" si="47"/>
        <v>0.24909930680061923</v>
      </c>
      <c r="AL91">
        <f t="shared" si="47"/>
        <v>0.25044952059662534</v>
      </c>
    </row>
    <row r="92" spans="2:38" x14ac:dyDescent="0.25">
      <c r="B92" t="s">
        <v>1128</v>
      </c>
      <c r="C92">
        <f t="shared" si="45"/>
        <v>0.68457142331344967</v>
      </c>
      <c r="D92">
        <f t="shared" si="45"/>
        <v>0.71686074743348671</v>
      </c>
      <c r="E92">
        <f t="shared" si="45"/>
        <v>0.67548070217015588</v>
      </c>
      <c r="F92">
        <f t="shared" ref="F92:AL92" si="48">F15/SUM(F$12:F$15,F$17)</f>
        <v>0.68936555025356638</v>
      </c>
      <c r="G92">
        <f t="shared" si="48"/>
        <v>0.66366330262502704</v>
      </c>
      <c r="H92">
        <f t="shared" si="48"/>
        <v>0.67562737992462252</v>
      </c>
      <c r="I92">
        <f t="shared" si="48"/>
        <v>0.67472776312312122</v>
      </c>
      <c r="J92">
        <f t="shared" si="48"/>
        <v>0.67685444113288307</v>
      </c>
      <c r="K92">
        <f t="shared" si="48"/>
        <v>0.68322840906483429</v>
      </c>
      <c r="L92">
        <f t="shared" si="48"/>
        <v>0.6826225740234797</v>
      </c>
      <c r="M92">
        <f t="shared" si="48"/>
        <v>0.68498763634866711</v>
      </c>
      <c r="N92">
        <f t="shared" si="48"/>
        <v>0.68192800521333996</v>
      </c>
      <c r="O92">
        <f t="shared" si="48"/>
        <v>0.684048049598589</v>
      </c>
      <c r="P92">
        <f t="shared" si="48"/>
        <v>0.68543489451464312</v>
      </c>
      <c r="Q92">
        <f t="shared" si="48"/>
        <v>0.6828218446512957</v>
      </c>
      <c r="R92">
        <f t="shared" si="48"/>
        <v>0.68140929884771129</v>
      </c>
      <c r="S92">
        <f t="shared" si="48"/>
        <v>0.68151338220729163</v>
      </c>
      <c r="T92">
        <f t="shared" si="48"/>
        <v>0.68133469241709299</v>
      </c>
      <c r="U92">
        <f t="shared" si="48"/>
        <v>0.68506094886971558</v>
      </c>
      <c r="V92">
        <f t="shared" si="48"/>
        <v>0.68230677921756377</v>
      </c>
      <c r="W92">
        <f t="shared" si="48"/>
        <v>0.68339130679302029</v>
      </c>
      <c r="X92">
        <f t="shared" si="48"/>
        <v>0.68009189739378328</v>
      </c>
      <c r="Y92">
        <f t="shared" si="48"/>
        <v>0.68418100548327254</v>
      </c>
      <c r="Z92">
        <f t="shared" si="48"/>
        <v>0.68355020788229315</v>
      </c>
      <c r="AA92">
        <f t="shared" si="48"/>
        <v>0.68164529352354819</v>
      </c>
      <c r="AB92">
        <f t="shared" si="48"/>
        <v>0.68305125942474765</v>
      </c>
      <c r="AC92">
        <f t="shared" si="48"/>
        <v>0.68344507554659673</v>
      </c>
      <c r="AD92">
        <f t="shared" si="48"/>
        <v>0.68415482852296627</v>
      </c>
      <c r="AE92">
        <f t="shared" si="48"/>
        <v>0.683888692972069</v>
      </c>
      <c r="AF92">
        <f t="shared" si="48"/>
        <v>0.68378699740226612</v>
      </c>
      <c r="AG92">
        <f t="shared" si="48"/>
        <v>0.68376341671476371</v>
      </c>
      <c r="AH92">
        <f t="shared" si="48"/>
        <v>0.68367318479514261</v>
      </c>
      <c r="AI92">
        <f t="shared" si="48"/>
        <v>0.68344233650605157</v>
      </c>
      <c r="AJ92">
        <f t="shared" si="48"/>
        <v>0.68524309185658372</v>
      </c>
      <c r="AK92">
        <f t="shared" si="48"/>
        <v>0.6836849283555998</v>
      </c>
      <c r="AL92">
        <f t="shared" si="48"/>
        <v>0.68192531395880296</v>
      </c>
    </row>
    <row r="93" spans="2:38" x14ac:dyDescent="0.25">
      <c r="B93" s="17" t="s">
        <v>1129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2:38" x14ac:dyDescent="0.25">
      <c r="B94" t="s">
        <v>1130</v>
      </c>
      <c r="C94">
        <f t="shared" si="45"/>
        <v>1.0123485181528873E-2</v>
      </c>
      <c r="D94">
        <f t="shared" si="45"/>
        <v>1.0161535760859501E-2</v>
      </c>
      <c r="E94">
        <f t="shared" si="45"/>
        <v>1.0096999507713669E-2</v>
      </c>
      <c r="F94">
        <f t="shared" ref="F94:AL94" si="49">F17/SUM(F$12:F$15,F$17)</f>
        <v>1.0183245519196558E-2</v>
      </c>
      <c r="G94">
        <f t="shared" si="49"/>
        <v>1.0135633249511226E-2</v>
      </c>
      <c r="H94">
        <f t="shared" si="49"/>
        <v>1.0106419008468089E-2</v>
      </c>
      <c r="I94">
        <f t="shared" si="49"/>
        <v>1.0160517480004681E-2</v>
      </c>
      <c r="J94">
        <f t="shared" si="49"/>
        <v>1.0113269555415163E-2</v>
      </c>
      <c r="K94">
        <f t="shared" si="49"/>
        <v>1.0169216709445539E-2</v>
      </c>
      <c r="L94">
        <f t="shared" si="49"/>
        <v>1.0104233867866413E-2</v>
      </c>
      <c r="M94">
        <f t="shared" si="49"/>
        <v>1.0090353082943917E-2</v>
      </c>
      <c r="N94">
        <f t="shared" si="49"/>
        <v>1.011464463503892E-2</v>
      </c>
      <c r="O94">
        <f t="shared" si="49"/>
        <v>1.012261318535488E-2</v>
      </c>
      <c r="P94">
        <f t="shared" si="49"/>
        <v>1.0132067392174964E-2</v>
      </c>
      <c r="Q94">
        <f t="shared" si="49"/>
        <v>1.0120145577714819E-2</v>
      </c>
      <c r="R94">
        <f t="shared" si="49"/>
        <v>1.0113031487521686E-2</v>
      </c>
      <c r="S94">
        <f t="shared" si="49"/>
        <v>1.0113698177337982E-2</v>
      </c>
      <c r="T94">
        <f t="shared" si="49"/>
        <v>1.011339758667466E-2</v>
      </c>
      <c r="U94">
        <f t="shared" si="49"/>
        <v>1.0130285236034606E-2</v>
      </c>
      <c r="V94">
        <f t="shared" si="49"/>
        <v>1.0118692233097522E-2</v>
      </c>
      <c r="W94">
        <f t="shared" si="49"/>
        <v>1.0123809670163042E-2</v>
      </c>
      <c r="X94">
        <f t="shared" si="49"/>
        <v>1.0109112205070686E-2</v>
      </c>
      <c r="Y94">
        <f t="shared" si="49"/>
        <v>1.012725372143837E-2</v>
      </c>
      <c r="Z94">
        <f t="shared" si="49"/>
        <v>1.0124782773421071E-2</v>
      </c>
      <c r="AA94">
        <f t="shared" si="49"/>
        <v>1.0116195270358052E-2</v>
      </c>
      <c r="AB94">
        <f t="shared" si="49"/>
        <v>1.0121848189748928E-2</v>
      </c>
      <c r="AC94">
        <f t="shared" si="49"/>
        <v>1.0123694712767474E-2</v>
      </c>
      <c r="AD94">
        <f t="shared" si="49"/>
        <v>1.0126913395516747E-2</v>
      </c>
      <c r="AE94">
        <f t="shared" si="49"/>
        <v>1.0125758738178873E-2</v>
      </c>
      <c r="AF94">
        <f t="shared" si="49"/>
        <v>1.0124995982604159E-2</v>
      </c>
      <c r="AG94">
        <f t="shared" si="49"/>
        <v>1.0125039543307497E-2</v>
      </c>
      <c r="AH94">
        <f t="shared" si="49"/>
        <v>1.0124417540916111E-2</v>
      </c>
      <c r="AI94">
        <f t="shared" si="49"/>
        <v>1.0122791115447538E-2</v>
      </c>
      <c r="AJ94">
        <f t="shared" si="49"/>
        <v>1.0130342790958036E-2</v>
      </c>
      <c r="AK94">
        <f t="shared" si="49"/>
        <v>1.0123699774023012E-2</v>
      </c>
      <c r="AL94">
        <f t="shared" si="49"/>
        <v>1.0115889258728937E-2</v>
      </c>
    </row>
    <row r="95" spans="2:38" x14ac:dyDescent="0.25">
      <c r="B95" s="17"/>
    </row>
    <row r="96" spans="2:38" x14ac:dyDescent="0.25">
      <c r="B96" s="17"/>
    </row>
    <row r="97" spans="2:2" x14ac:dyDescent="0.25">
      <c r="B97" s="17"/>
    </row>
    <row r="98" spans="2:2" x14ac:dyDescent="0.25">
      <c r="B98" s="17"/>
    </row>
    <row r="99" spans="2:2" x14ac:dyDescent="0.25">
      <c r="B99" s="17"/>
    </row>
    <row r="100" spans="2:2" x14ac:dyDescent="0.25">
      <c r="B100" s="1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>
      <selection activeCell="C1" sqref="C1"/>
    </sheetView>
  </sheetViews>
  <sheetFormatPr defaultColWidth="8.85546875" defaultRowHeight="15" x14ac:dyDescent="0.25"/>
  <cols>
    <col min="1" max="1" width="38.140625" customWidth="1"/>
    <col min="2" max="2" width="24.42578125" customWidth="1"/>
    <col min="3" max="3" width="11.140625" style="20" bestFit="1" customWidth="1"/>
  </cols>
  <sheetData>
    <row r="1" spans="1:3" x14ac:dyDescent="0.25">
      <c r="A1" t="s">
        <v>269</v>
      </c>
      <c r="B1" t="s">
        <v>270</v>
      </c>
      <c r="C1" s="20">
        <v>119000</v>
      </c>
    </row>
    <row r="2" spans="1:3" x14ac:dyDescent="0.25">
      <c r="A2" t="s">
        <v>271</v>
      </c>
      <c r="B2" t="s">
        <v>272</v>
      </c>
      <c r="C2" s="20">
        <v>119800</v>
      </c>
    </row>
    <row r="3" spans="1:3" x14ac:dyDescent="0.25">
      <c r="A3" t="s">
        <v>273</v>
      </c>
      <c r="B3" t="s">
        <v>274</v>
      </c>
      <c r="C3" s="20">
        <v>119000</v>
      </c>
    </row>
    <row r="4" spans="1:3" x14ac:dyDescent="0.25">
      <c r="A4" t="s">
        <v>275</v>
      </c>
      <c r="B4" t="s">
        <v>276</v>
      </c>
      <c r="C4" s="20">
        <v>119800</v>
      </c>
    </row>
    <row r="5" spans="1:3" x14ac:dyDescent="0.25">
      <c r="A5" t="s">
        <v>277</v>
      </c>
      <c r="B5" t="s">
        <v>270</v>
      </c>
      <c r="C5" s="20">
        <v>122900</v>
      </c>
    </row>
    <row r="6" spans="1:3" x14ac:dyDescent="0.25">
      <c r="A6" t="s">
        <v>278</v>
      </c>
      <c r="B6" t="s">
        <v>272</v>
      </c>
      <c r="C6" s="20">
        <v>154900</v>
      </c>
    </row>
    <row r="7" spans="1:3" x14ac:dyDescent="0.25">
      <c r="A7" t="s">
        <v>279</v>
      </c>
      <c r="B7" t="s">
        <v>280</v>
      </c>
      <c r="C7" s="20">
        <v>129330</v>
      </c>
    </row>
    <row r="8" spans="1:3" x14ac:dyDescent="0.25">
      <c r="A8" t="s">
        <v>281</v>
      </c>
      <c r="B8" t="s">
        <v>280</v>
      </c>
      <c r="C8" s="20">
        <v>123000</v>
      </c>
    </row>
    <row r="9" spans="1:3" x14ac:dyDescent="0.25">
      <c r="A9" t="s">
        <v>282</v>
      </c>
      <c r="B9" t="s">
        <v>272</v>
      </c>
      <c r="C9" s="20">
        <v>135900</v>
      </c>
    </row>
    <row r="10" spans="1:3" x14ac:dyDescent="0.25">
      <c r="A10" t="s">
        <v>283</v>
      </c>
      <c r="B10" t="s">
        <v>284</v>
      </c>
      <c r="C10" s="20">
        <v>131175</v>
      </c>
    </row>
    <row r="11" spans="1:3" x14ac:dyDescent="0.25">
      <c r="A11" t="s">
        <v>285</v>
      </c>
      <c r="B11" t="s">
        <v>286</v>
      </c>
      <c r="C11" s="20">
        <v>128200</v>
      </c>
    </row>
    <row r="12" spans="1:3" x14ac:dyDescent="0.25">
      <c r="A12" t="s">
        <v>287</v>
      </c>
      <c r="B12" t="s">
        <v>288</v>
      </c>
      <c r="C12" s="20">
        <v>129190</v>
      </c>
    </row>
    <row r="13" spans="1:3" x14ac:dyDescent="0.25">
      <c r="A13" t="s">
        <v>289</v>
      </c>
      <c r="B13" t="s">
        <v>290</v>
      </c>
      <c r="C13" s="20">
        <v>127516</v>
      </c>
    </row>
    <row r="14" spans="1:3" x14ac:dyDescent="0.25">
      <c r="A14" t="s">
        <v>291</v>
      </c>
      <c r="B14" t="s">
        <v>288</v>
      </c>
      <c r="C14" s="20">
        <v>130257</v>
      </c>
    </row>
    <row r="15" spans="1:3" x14ac:dyDescent="0.25">
      <c r="A15" t="s">
        <v>292</v>
      </c>
      <c r="B15" t="s">
        <v>288</v>
      </c>
      <c r="C15" s="20">
        <v>127450</v>
      </c>
    </row>
    <row r="16" spans="1:3" x14ac:dyDescent="0.25">
      <c r="A16" t="s">
        <v>293</v>
      </c>
      <c r="B16" t="s">
        <v>294</v>
      </c>
      <c r="C16" s="20">
        <v>132250</v>
      </c>
    </row>
    <row r="17" spans="1:3" x14ac:dyDescent="0.25">
      <c r="A17" t="s">
        <v>295</v>
      </c>
      <c r="B17" t="s">
        <v>288</v>
      </c>
      <c r="C17" s="20">
        <v>128530</v>
      </c>
    </row>
    <row r="18" spans="1:3" x14ac:dyDescent="0.25">
      <c r="A18" t="s">
        <v>296</v>
      </c>
      <c r="B18" t="s">
        <v>286</v>
      </c>
      <c r="C18" s="20">
        <v>132698</v>
      </c>
    </row>
    <row r="19" spans="1:3" x14ac:dyDescent="0.25">
      <c r="A19" t="s">
        <v>297</v>
      </c>
      <c r="B19" t="s">
        <v>298</v>
      </c>
      <c r="C19" s="20">
        <v>139900</v>
      </c>
    </row>
    <row r="20" spans="1:3" x14ac:dyDescent="0.25">
      <c r="A20" t="s">
        <v>299</v>
      </c>
      <c r="B20" t="s">
        <v>290</v>
      </c>
      <c r="C20" s="20">
        <v>135523</v>
      </c>
    </row>
    <row r="21" spans="1:3" x14ac:dyDescent="0.25">
      <c r="A21" t="s">
        <v>300</v>
      </c>
      <c r="B21" t="s">
        <v>286</v>
      </c>
      <c r="C21" s="20">
        <v>128200</v>
      </c>
    </row>
    <row r="22" spans="1:3" x14ac:dyDescent="0.25">
      <c r="A22" t="s">
        <v>301</v>
      </c>
      <c r="B22" t="s">
        <v>288</v>
      </c>
      <c r="C22" s="20">
        <v>187500</v>
      </c>
    </row>
    <row r="23" spans="1:3" x14ac:dyDescent="0.25">
      <c r="A23" t="s">
        <v>302</v>
      </c>
      <c r="B23" t="s">
        <v>288</v>
      </c>
      <c r="C23" s="20">
        <v>133744</v>
      </c>
    </row>
    <row r="24" spans="1:3" x14ac:dyDescent="0.25">
      <c r="A24" t="s">
        <v>303</v>
      </c>
      <c r="B24" t="s">
        <v>288</v>
      </c>
      <c r="C24" s="20">
        <v>129462</v>
      </c>
    </row>
    <row r="25" spans="1:3" x14ac:dyDescent="0.25">
      <c r="A25" t="s">
        <v>304</v>
      </c>
      <c r="B25" t="s">
        <v>288</v>
      </c>
      <c r="C25" s="20">
        <v>129462</v>
      </c>
    </row>
    <row r="26" spans="1:3" x14ac:dyDescent="0.25">
      <c r="A26" t="s">
        <v>305</v>
      </c>
      <c r="B26" t="s">
        <v>288</v>
      </c>
      <c r="C26" s="20">
        <v>129190</v>
      </c>
    </row>
    <row r="27" spans="1:3" x14ac:dyDescent="0.25">
      <c r="A27" t="s">
        <v>306</v>
      </c>
      <c r="B27" t="s">
        <v>307</v>
      </c>
      <c r="C27" s="20">
        <v>128149</v>
      </c>
    </row>
    <row r="28" spans="1:3" x14ac:dyDescent="0.25">
      <c r="A28" t="s">
        <v>308</v>
      </c>
      <c r="B28" t="s">
        <v>288</v>
      </c>
      <c r="C28" s="20">
        <v>131215</v>
      </c>
    </row>
    <row r="29" spans="1:3" x14ac:dyDescent="0.25">
      <c r="A29" t="s">
        <v>309</v>
      </c>
      <c r="B29" t="s">
        <v>286</v>
      </c>
      <c r="C29" s="20">
        <v>137085</v>
      </c>
    </row>
    <row r="30" spans="1:3" x14ac:dyDescent="0.25">
      <c r="A30" t="s">
        <v>310</v>
      </c>
      <c r="B30" t="s">
        <v>294</v>
      </c>
      <c r="C30" s="20">
        <v>138800</v>
      </c>
    </row>
    <row r="31" spans="1:3" x14ac:dyDescent="0.25">
      <c r="A31" t="s">
        <v>311</v>
      </c>
      <c r="B31" t="s">
        <v>312</v>
      </c>
      <c r="C31" s="20">
        <v>124167</v>
      </c>
    </row>
    <row r="32" spans="1:3" x14ac:dyDescent="0.25">
      <c r="A32" t="s">
        <v>313</v>
      </c>
      <c r="B32" t="s">
        <v>298</v>
      </c>
      <c r="C32" s="20">
        <v>124500</v>
      </c>
    </row>
    <row r="33" spans="1:3" x14ac:dyDescent="0.25">
      <c r="A33" t="s">
        <v>314</v>
      </c>
      <c r="B33" t="s">
        <v>315</v>
      </c>
      <c r="C33" s="20">
        <v>173500</v>
      </c>
    </row>
    <row r="34" spans="1:3" x14ac:dyDescent="0.25">
      <c r="A34" t="s">
        <v>316</v>
      </c>
      <c r="B34" t="s">
        <v>290</v>
      </c>
      <c r="C34" s="20">
        <v>135523</v>
      </c>
    </row>
    <row r="35" spans="1:3" x14ac:dyDescent="0.25">
      <c r="A35" t="s">
        <v>317</v>
      </c>
      <c r="B35" t="s">
        <v>318</v>
      </c>
      <c r="C35" s="20">
        <v>124791</v>
      </c>
    </row>
    <row r="36" spans="1:3" x14ac:dyDescent="0.25">
      <c r="A36" t="s">
        <v>319</v>
      </c>
      <c r="B36" t="s">
        <v>320</v>
      </c>
      <c r="C36" s="20">
        <v>129330</v>
      </c>
    </row>
    <row r="37" spans="1:3" x14ac:dyDescent="0.25">
      <c r="A37" t="s">
        <v>321</v>
      </c>
      <c r="B37" t="s">
        <v>280</v>
      </c>
      <c r="C37" s="20">
        <v>129330</v>
      </c>
    </row>
    <row r="38" spans="1:3" x14ac:dyDescent="0.25">
      <c r="A38" t="s">
        <v>322</v>
      </c>
      <c r="B38" t="s">
        <v>284</v>
      </c>
      <c r="C38" s="20">
        <v>126994</v>
      </c>
    </row>
    <row r="39" spans="1:3" x14ac:dyDescent="0.25">
      <c r="A39" t="s">
        <v>323</v>
      </c>
      <c r="B39" t="s">
        <v>288</v>
      </c>
      <c r="C39" s="20">
        <v>125046</v>
      </c>
    </row>
    <row r="40" spans="1:3" x14ac:dyDescent="0.25">
      <c r="A40" t="s">
        <v>324</v>
      </c>
      <c r="B40" t="s">
        <v>290</v>
      </c>
      <c r="C40" s="20">
        <v>136900</v>
      </c>
    </row>
    <row r="41" spans="1:3" x14ac:dyDescent="0.25">
      <c r="A41" t="s">
        <v>325</v>
      </c>
      <c r="B41" t="s">
        <v>284</v>
      </c>
      <c r="C41" s="20">
        <v>130436</v>
      </c>
    </row>
    <row r="42" spans="1:3" x14ac:dyDescent="0.25">
      <c r="A42" t="s">
        <v>326</v>
      </c>
      <c r="B42" t="s">
        <v>320</v>
      </c>
      <c r="C42" s="20">
        <v>129330</v>
      </c>
    </row>
    <row r="43" spans="1:3" x14ac:dyDescent="0.25">
      <c r="A43" t="s">
        <v>327</v>
      </c>
      <c r="B43" t="s">
        <v>280</v>
      </c>
      <c r="C43" s="20">
        <v>129330</v>
      </c>
    </row>
    <row r="44" spans="1:3" x14ac:dyDescent="0.25">
      <c r="A44" t="s">
        <v>328</v>
      </c>
      <c r="B44" t="s">
        <v>280</v>
      </c>
      <c r="C44" s="20">
        <v>123000</v>
      </c>
    </row>
    <row r="45" spans="1:3" x14ac:dyDescent="0.25">
      <c r="A45" t="s">
        <v>329</v>
      </c>
      <c r="B45" t="s">
        <v>320</v>
      </c>
      <c r="C45" s="20">
        <v>134672</v>
      </c>
    </row>
    <row r="46" spans="1:3" x14ac:dyDescent="0.25">
      <c r="A46" t="s">
        <v>330</v>
      </c>
      <c r="B46" t="s">
        <v>331</v>
      </c>
      <c r="C46" s="20">
        <v>144900</v>
      </c>
    </row>
    <row r="47" spans="1:3" x14ac:dyDescent="0.25">
      <c r="A47" t="s">
        <v>332</v>
      </c>
      <c r="B47" t="s">
        <v>280</v>
      </c>
      <c r="C47" s="20">
        <v>123000</v>
      </c>
    </row>
    <row r="48" spans="1:3" x14ac:dyDescent="0.25">
      <c r="A48" t="s">
        <v>333</v>
      </c>
      <c r="B48" t="s">
        <v>286</v>
      </c>
      <c r="C48" s="20">
        <v>137085</v>
      </c>
    </row>
    <row r="49" spans="1:3" x14ac:dyDescent="0.25">
      <c r="A49" t="s">
        <v>334</v>
      </c>
      <c r="B49" t="s">
        <v>284</v>
      </c>
      <c r="C49" s="20">
        <v>128400</v>
      </c>
    </row>
    <row r="50" spans="1:3" x14ac:dyDescent="0.25">
      <c r="A50" t="s">
        <v>335</v>
      </c>
      <c r="B50" t="s">
        <v>294</v>
      </c>
      <c r="C50" s="20">
        <v>144750</v>
      </c>
    </row>
    <row r="51" spans="1:3" x14ac:dyDescent="0.25">
      <c r="A51" t="s">
        <v>336</v>
      </c>
      <c r="B51" t="s">
        <v>320</v>
      </c>
      <c r="C51" s="20">
        <v>129330</v>
      </c>
    </row>
    <row r="52" spans="1:3" x14ac:dyDescent="0.25">
      <c r="A52" t="s">
        <v>337</v>
      </c>
      <c r="B52" t="s">
        <v>290</v>
      </c>
      <c r="C52" s="20">
        <v>127450</v>
      </c>
    </row>
    <row r="53" spans="1:3" x14ac:dyDescent="0.25">
      <c r="A53" t="s">
        <v>338</v>
      </c>
      <c r="B53" t="s">
        <v>339</v>
      </c>
      <c r="C53" s="20">
        <v>132900</v>
      </c>
    </row>
    <row r="54" spans="1:3" x14ac:dyDescent="0.25">
      <c r="A54" t="s">
        <v>340</v>
      </c>
      <c r="B54" t="s">
        <v>280</v>
      </c>
      <c r="C54" s="20">
        <v>134675</v>
      </c>
    </row>
    <row r="55" spans="1:3" x14ac:dyDescent="0.25">
      <c r="A55" t="s">
        <v>341</v>
      </c>
      <c r="B55" t="s">
        <v>280</v>
      </c>
      <c r="C55" s="20">
        <v>134672</v>
      </c>
    </row>
    <row r="56" spans="1:3" x14ac:dyDescent="0.25">
      <c r="A56" t="s">
        <v>342</v>
      </c>
      <c r="B56" t="s">
        <v>280</v>
      </c>
      <c r="C56" s="20">
        <v>129330</v>
      </c>
    </row>
    <row r="57" spans="1:3" x14ac:dyDescent="0.25">
      <c r="A57" t="s">
        <v>343</v>
      </c>
      <c r="B57" t="s">
        <v>284</v>
      </c>
      <c r="C57" s="20">
        <v>112520</v>
      </c>
    </row>
    <row r="58" spans="1:3" x14ac:dyDescent="0.25">
      <c r="A58" t="s">
        <v>344</v>
      </c>
      <c r="B58" t="s">
        <v>294</v>
      </c>
      <c r="C58" s="20">
        <v>129950</v>
      </c>
    </row>
    <row r="59" spans="1:3" x14ac:dyDescent="0.25">
      <c r="A59" t="s">
        <v>345</v>
      </c>
      <c r="B59" t="s">
        <v>284</v>
      </c>
      <c r="C59" s="20">
        <v>128400</v>
      </c>
    </row>
    <row r="60" spans="1:3" x14ac:dyDescent="0.25">
      <c r="A60" t="s">
        <v>346</v>
      </c>
      <c r="B60" t="s">
        <v>347</v>
      </c>
      <c r="C60" s="20">
        <v>126576</v>
      </c>
    </row>
    <row r="61" spans="1:3" x14ac:dyDescent="0.25">
      <c r="A61" t="s">
        <v>348</v>
      </c>
      <c r="B61" t="s">
        <v>286</v>
      </c>
      <c r="C61" s="20">
        <v>128200</v>
      </c>
    </row>
    <row r="62" spans="1:3" x14ac:dyDescent="0.25">
      <c r="A62" t="s">
        <v>349</v>
      </c>
      <c r="B62" t="s">
        <v>284</v>
      </c>
      <c r="C62" s="20">
        <v>132700</v>
      </c>
    </row>
    <row r="63" spans="1:3" x14ac:dyDescent="0.25">
      <c r="A63" t="s">
        <v>350</v>
      </c>
      <c r="B63" t="s">
        <v>294</v>
      </c>
      <c r="C63" s="20">
        <v>121850</v>
      </c>
    </row>
    <row r="64" spans="1:3" x14ac:dyDescent="0.25">
      <c r="A64" t="s">
        <v>351</v>
      </c>
      <c r="B64" t="s">
        <v>286</v>
      </c>
      <c r="C64" s="20">
        <v>137085</v>
      </c>
    </row>
    <row r="65" spans="1:3" x14ac:dyDescent="0.25">
      <c r="A65" t="s">
        <v>352</v>
      </c>
      <c r="B65" t="s">
        <v>284</v>
      </c>
      <c r="C65" s="20">
        <v>126994</v>
      </c>
    </row>
    <row r="66" spans="1:3" x14ac:dyDescent="0.25">
      <c r="A66" t="s">
        <v>353</v>
      </c>
      <c r="B66" t="s">
        <v>312</v>
      </c>
      <c r="C66" s="20">
        <v>118900</v>
      </c>
    </row>
    <row r="67" spans="1:3" x14ac:dyDescent="0.25">
      <c r="A67" t="s">
        <v>354</v>
      </c>
      <c r="B67" t="s">
        <v>284</v>
      </c>
      <c r="C67" s="20">
        <v>130436</v>
      </c>
    </row>
    <row r="68" spans="1:3" x14ac:dyDescent="0.25">
      <c r="A68" t="s">
        <v>355</v>
      </c>
      <c r="B68" t="s">
        <v>284</v>
      </c>
      <c r="C68" s="20">
        <v>126994</v>
      </c>
    </row>
    <row r="69" spans="1:3" x14ac:dyDescent="0.25">
      <c r="A69" t="s">
        <v>356</v>
      </c>
      <c r="B69" t="s">
        <v>284</v>
      </c>
      <c r="C69" s="20">
        <v>120874</v>
      </c>
    </row>
    <row r="70" spans="1:3" x14ac:dyDescent="0.25">
      <c r="A70" t="s">
        <v>357</v>
      </c>
      <c r="B70" t="s">
        <v>284</v>
      </c>
      <c r="C70" s="20">
        <v>126994</v>
      </c>
    </row>
    <row r="71" spans="1:3" x14ac:dyDescent="0.25">
      <c r="A71" t="s">
        <v>358</v>
      </c>
      <c r="B71" t="s">
        <v>359</v>
      </c>
      <c r="C71" s="20">
        <v>135900</v>
      </c>
    </row>
    <row r="72" spans="1:3" x14ac:dyDescent="0.25">
      <c r="A72" t="s">
        <v>360</v>
      </c>
      <c r="B72" t="s">
        <v>286</v>
      </c>
      <c r="C72" s="20">
        <v>140759</v>
      </c>
    </row>
    <row r="73" spans="1:3" x14ac:dyDescent="0.25">
      <c r="A73" t="s">
        <v>361</v>
      </c>
      <c r="B73" t="s">
        <v>362</v>
      </c>
      <c r="C73" s="20">
        <v>105000</v>
      </c>
    </row>
    <row r="74" spans="1:3" x14ac:dyDescent="0.25">
      <c r="A74" t="s">
        <v>363</v>
      </c>
      <c r="B74" t="s">
        <v>288</v>
      </c>
      <c r="C74" s="20">
        <v>128733</v>
      </c>
    </row>
    <row r="75" spans="1:3" x14ac:dyDescent="0.25">
      <c r="A75" t="s">
        <v>364</v>
      </c>
      <c r="B75" t="s">
        <v>288</v>
      </c>
      <c r="C75" s="20">
        <v>129526</v>
      </c>
    </row>
    <row r="76" spans="1:3" x14ac:dyDescent="0.25">
      <c r="A76" t="s">
        <v>365</v>
      </c>
      <c r="B76" t="s">
        <v>288</v>
      </c>
      <c r="C76" s="20">
        <v>120566</v>
      </c>
    </row>
    <row r="77" spans="1:3" x14ac:dyDescent="0.25">
      <c r="A77" t="s">
        <v>366</v>
      </c>
      <c r="B77" t="s">
        <v>367</v>
      </c>
      <c r="C77" s="20">
        <v>137281</v>
      </c>
    </row>
    <row r="78" spans="1:3" x14ac:dyDescent="0.25">
      <c r="A78" t="s">
        <v>368</v>
      </c>
      <c r="B78" t="s">
        <v>288</v>
      </c>
      <c r="C78" s="20">
        <v>129190</v>
      </c>
    </row>
    <row r="79" spans="1:3" x14ac:dyDescent="0.25">
      <c r="A79" t="s">
        <v>369</v>
      </c>
      <c r="B79" t="s">
        <v>294</v>
      </c>
      <c r="C79" s="20">
        <v>133450</v>
      </c>
    </row>
    <row r="80" spans="1:3" x14ac:dyDescent="0.25">
      <c r="A80" t="s">
        <v>370</v>
      </c>
      <c r="B80" t="s">
        <v>286</v>
      </c>
      <c r="C80" s="20">
        <v>132180</v>
      </c>
    </row>
    <row r="81" spans="1:3" x14ac:dyDescent="0.25">
      <c r="A81" t="s">
        <v>371</v>
      </c>
      <c r="B81" t="s">
        <v>288</v>
      </c>
      <c r="C81" s="20">
        <v>126539</v>
      </c>
    </row>
    <row r="82" spans="1:3" x14ac:dyDescent="0.25">
      <c r="A82" t="s">
        <v>372</v>
      </c>
      <c r="B82" t="s">
        <v>290</v>
      </c>
      <c r="C82" s="20">
        <v>123785</v>
      </c>
    </row>
    <row r="83" spans="1:3" x14ac:dyDescent="0.25">
      <c r="A83" t="s">
        <v>373</v>
      </c>
      <c r="B83" t="s">
        <v>284</v>
      </c>
      <c r="C83" s="20">
        <v>136005</v>
      </c>
    </row>
    <row r="84" spans="1:3" x14ac:dyDescent="0.25">
      <c r="A84" t="s">
        <v>374</v>
      </c>
      <c r="B84" t="s">
        <v>288</v>
      </c>
      <c r="C84" s="20">
        <v>128570</v>
      </c>
    </row>
    <row r="85" spans="1:3" x14ac:dyDescent="0.25">
      <c r="A85" t="s">
        <v>375</v>
      </c>
      <c r="B85" t="s">
        <v>284</v>
      </c>
      <c r="C85" s="20">
        <v>133680</v>
      </c>
    </row>
    <row r="86" spans="1:3" x14ac:dyDescent="0.25">
      <c r="A86" t="s">
        <v>376</v>
      </c>
      <c r="B86" t="s">
        <v>347</v>
      </c>
      <c r="C86" s="20">
        <v>126948</v>
      </c>
    </row>
    <row r="87" spans="1:3" x14ac:dyDescent="0.25">
      <c r="A87" t="s">
        <v>377</v>
      </c>
      <c r="B87" t="s">
        <v>339</v>
      </c>
      <c r="C87" s="20">
        <v>128950</v>
      </c>
    </row>
    <row r="88" spans="1:3" x14ac:dyDescent="0.25">
      <c r="A88" t="s">
        <v>378</v>
      </c>
      <c r="B88" t="s">
        <v>288</v>
      </c>
      <c r="C88" s="20">
        <v>129190</v>
      </c>
    </row>
    <row r="89" spans="1:3" x14ac:dyDescent="0.25">
      <c r="A89" t="s">
        <v>379</v>
      </c>
      <c r="B89" t="s">
        <v>288</v>
      </c>
      <c r="C89" s="20">
        <v>129190</v>
      </c>
    </row>
    <row r="90" spans="1:3" x14ac:dyDescent="0.25">
      <c r="A90" t="s">
        <v>380</v>
      </c>
      <c r="B90" t="s">
        <v>288</v>
      </c>
      <c r="C90" s="20">
        <v>129190</v>
      </c>
    </row>
    <row r="91" spans="1:3" x14ac:dyDescent="0.25">
      <c r="A91" t="s">
        <v>381</v>
      </c>
      <c r="B91" t="s">
        <v>284</v>
      </c>
      <c r="C91" s="20">
        <v>124693</v>
      </c>
    </row>
    <row r="92" spans="1:3" x14ac:dyDescent="0.25">
      <c r="A92" t="s">
        <v>382</v>
      </c>
      <c r="B92" t="s">
        <v>288</v>
      </c>
      <c r="C92" s="20">
        <v>123648</v>
      </c>
    </row>
    <row r="93" spans="1:3" x14ac:dyDescent="0.25">
      <c r="A93" t="s">
        <v>383</v>
      </c>
      <c r="B93" t="s">
        <v>288</v>
      </c>
      <c r="C93" s="20">
        <v>123648</v>
      </c>
    </row>
    <row r="94" spans="1:3" x14ac:dyDescent="0.25">
      <c r="A94" t="s">
        <v>384</v>
      </c>
      <c r="B94" t="s">
        <v>288</v>
      </c>
      <c r="C94" s="20">
        <v>126539</v>
      </c>
    </row>
    <row r="95" spans="1:3" x14ac:dyDescent="0.25">
      <c r="A95" t="s">
        <v>385</v>
      </c>
      <c r="B95" t="s">
        <v>386</v>
      </c>
      <c r="C95" s="20">
        <v>111900</v>
      </c>
    </row>
    <row r="96" spans="1:3" x14ac:dyDescent="0.25">
      <c r="A96" t="s">
        <v>387</v>
      </c>
      <c r="B96" t="s">
        <v>288</v>
      </c>
      <c r="C96" s="20">
        <v>123648</v>
      </c>
    </row>
    <row r="97" spans="1:3" x14ac:dyDescent="0.25">
      <c r="A97" t="s">
        <v>388</v>
      </c>
      <c r="B97" t="s">
        <v>288</v>
      </c>
      <c r="C97" s="20">
        <v>126539</v>
      </c>
    </row>
    <row r="98" spans="1:3" x14ac:dyDescent="0.25">
      <c r="A98" t="s">
        <v>389</v>
      </c>
      <c r="B98" t="s">
        <v>288</v>
      </c>
      <c r="C98" s="20">
        <v>123648</v>
      </c>
    </row>
    <row r="99" spans="1:3" x14ac:dyDescent="0.25">
      <c r="A99" t="s">
        <v>390</v>
      </c>
      <c r="B99" t="s">
        <v>339</v>
      </c>
      <c r="C99" s="20">
        <v>142008</v>
      </c>
    </row>
    <row r="100" spans="1:3" x14ac:dyDescent="0.25">
      <c r="A100" t="s">
        <v>391</v>
      </c>
      <c r="B100" t="s">
        <v>288</v>
      </c>
      <c r="C100" s="20">
        <v>129190</v>
      </c>
    </row>
    <row r="101" spans="1:3" x14ac:dyDescent="0.25">
      <c r="A101" t="s">
        <v>392</v>
      </c>
      <c r="B101" t="s">
        <v>288</v>
      </c>
      <c r="C101" s="20">
        <v>129190</v>
      </c>
    </row>
    <row r="102" spans="1:3" x14ac:dyDescent="0.25">
      <c r="A102" t="s">
        <v>393</v>
      </c>
      <c r="B102" t="s">
        <v>288</v>
      </c>
      <c r="C102" s="20">
        <v>123648</v>
      </c>
    </row>
    <row r="103" spans="1:3" x14ac:dyDescent="0.25">
      <c r="A103" t="s">
        <v>394</v>
      </c>
      <c r="B103" t="s">
        <v>288</v>
      </c>
      <c r="C103" s="20">
        <v>123648</v>
      </c>
    </row>
    <row r="104" spans="1:3" x14ac:dyDescent="0.25">
      <c r="A104" t="s">
        <v>395</v>
      </c>
      <c r="B104" t="s">
        <v>288</v>
      </c>
      <c r="C104" s="20">
        <v>131215</v>
      </c>
    </row>
    <row r="105" spans="1:3" x14ac:dyDescent="0.25">
      <c r="A105" t="s">
        <v>396</v>
      </c>
      <c r="B105" t="s">
        <v>288</v>
      </c>
      <c r="C105" s="20">
        <v>140060</v>
      </c>
    </row>
    <row r="106" spans="1:3" x14ac:dyDescent="0.25">
      <c r="A106" t="s">
        <v>397</v>
      </c>
      <c r="B106" t="s">
        <v>288</v>
      </c>
      <c r="C106" s="20">
        <v>123648</v>
      </c>
    </row>
    <row r="107" spans="1:3" x14ac:dyDescent="0.25">
      <c r="A107" t="s">
        <v>398</v>
      </c>
      <c r="B107" t="s">
        <v>288</v>
      </c>
      <c r="C107" s="20">
        <v>123648</v>
      </c>
    </row>
    <row r="108" spans="1:3" x14ac:dyDescent="0.25">
      <c r="A108" t="s">
        <v>385</v>
      </c>
      <c r="B108" t="s">
        <v>399</v>
      </c>
      <c r="C108" s="20">
        <v>111900</v>
      </c>
    </row>
    <row r="109" spans="1:3" x14ac:dyDescent="0.25">
      <c r="A109" t="s">
        <v>400</v>
      </c>
      <c r="B109" t="s">
        <v>288</v>
      </c>
      <c r="C109" s="20">
        <v>123648</v>
      </c>
    </row>
    <row r="110" spans="1:3" x14ac:dyDescent="0.25">
      <c r="A110" t="s">
        <v>401</v>
      </c>
      <c r="B110" t="s">
        <v>347</v>
      </c>
      <c r="C110" s="20">
        <v>139932</v>
      </c>
    </row>
    <row r="111" spans="1:3" x14ac:dyDescent="0.25">
      <c r="A111" t="s">
        <v>402</v>
      </c>
      <c r="B111" t="s">
        <v>294</v>
      </c>
      <c r="C111" s="20">
        <v>128500</v>
      </c>
    </row>
    <row r="112" spans="1:3" x14ac:dyDescent="0.25">
      <c r="A112" t="s">
        <v>403</v>
      </c>
      <c r="B112" t="s">
        <v>284</v>
      </c>
      <c r="C112" s="20">
        <v>133680</v>
      </c>
    </row>
    <row r="113" spans="1:3" x14ac:dyDescent="0.25">
      <c r="A113" t="s">
        <v>404</v>
      </c>
      <c r="B113" t="s">
        <v>280</v>
      </c>
      <c r="C113" s="20">
        <v>133744</v>
      </c>
    </row>
    <row r="114" spans="1:3" x14ac:dyDescent="0.25">
      <c r="A114" t="s">
        <v>405</v>
      </c>
      <c r="B114" t="s">
        <v>288</v>
      </c>
      <c r="C114" s="20">
        <v>132444</v>
      </c>
    </row>
    <row r="115" spans="1:3" x14ac:dyDescent="0.25">
      <c r="A115" t="s">
        <v>406</v>
      </c>
      <c r="B115" t="s">
        <v>347</v>
      </c>
      <c r="C115" s="20">
        <v>143314</v>
      </c>
    </row>
    <row r="116" spans="1:3" x14ac:dyDescent="0.25">
      <c r="A116" t="s">
        <v>407</v>
      </c>
      <c r="B116" t="s">
        <v>286</v>
      </c>
      <c r="C116" s="20">
        <v>132180</v>
      </c>
    </row>
    <row r="117" spans="1:3" x14ac:dyDescent="0.25">
      <c r="A117" t="s">
        <v>408</v>
      </c>
      <c r="B117" t="s">
        <v>331</v>
      </c>
      <c r="C117" s="20">
        <v>144500</v>
      </c>
    </row>
    <row r="118" spans="1:3" x14ac:dyDescent="0.25">
      <c r="A118" t="s">
        <v>409</v>
      </c>
      <c r="B118" t="s">
        <v>288</v>
      </c>
      <c r="C118" s="20">
        <v>129190</v>
      </c>
    </row>
    <row r="119" spans="1:3" x14ac:dyDescent="0.25">
      <c r="A119" t="s">
        <v>410</v>
      </c>
      <c r="B119" t="s">
        <v>331</v>
      </c>
      <c r="C119" s="20">
        <v>144214</v>
      </c>
    </row>
    <row r="120" spans="1:3" x14ac:dyDescent="0.25">
      <c r="A120" t="s">
        <v>411</v>
      </c>
      <c r="B120" t="s">
        <v>288</v>
      </c>
      <c r="C120" s="20">
        <v>143500</v>
      </c>
    </row>
    <row r="121" spans="1:3" x14ac:dyDescent="0.25">
      <c r="A121" t="s">
        <v>412</v>
      </c>
      <c r="B121" t="s">
        <v>288</v>
      </c>
      <c r="C121" s="20">
        <v>133745</v>
      </c>
    </row>
    <row r="122" spans="1:3" x14ac:dyDescent="0.25">
      <c r="A122" t="s">
        <v>413</v>
      </c>
      <c r="B122" t="s">
        <v>288</v>
      </c>
      <c r="C122" s="20">
        <v>133744</v>
      </c>
    </row>
    <row r="123" spans="1:3" x14ac:dyDescent="0.25">
      <c r="A123" t="s">
        <v>414</v>
      </c>
      <c r="B123" t="s">
        <v>288</v>
      </c>
      <c r="C123" s="20">
        <v>133744</v>
      </c>
    </row>
    <row r="124" spans="1:3" x14ac:dyDescent="0.25">
      <c r="A124" t="s">
        <v>415</v>
      </c>
      <c r="B124" t="s">
        <v>288</v>
      </c>
      <c r="C124" s="20">
        <v>133744</v>
      </c>
    </row>
    <row r="125" spans="1:3" x14ac:dyDescent="0.25">
      <c r="A125" t="s">
        <v>416</v>
      </c>
      <c r="B125" t="s">
        <v>417</v>
      </c>
      <c r="C125" s="20">
        <v>152980</v>
      </c>
    </row>
    <row r="126" spans="1:3" x14ac:dyDescent="0.25">
      <c r="A126" t="s">
        <v>418</v>
      </c>
      <c r="B126" t="s">
        <v>288</v>
      </c>
      <c r="C126" s="20">
        <v>128570</v>
      </c>
    </row>
    <row r="127" spans="1:3" x14ac:dyDescent="0.25">
      <c r="A127" t="s">
        <v>419</v>
      </c>
      <c r="B127" t="s">
        <v>288</v>
      </c>
      <c r="C127" s="20">
        <v>123648</v>
      </c>
    </row>
    <row r="128" spans="1:3" x14ac:dyDescent="0.25">
      <c r="A128" t="s">
        <v>420</v>
      </c>
      <c r="B128" t="s">
        <v>288</v>
      </c>
      <c r="C128" s="20">
        <v>130257</v>
      </c>
    </row>
    <row r="129" spans="1:3" x14ac:dyDescent="0.25">
      <c r="A129" t="s">
        <v>421</v>
      </c>
      <c r="B129" t="s">
        <v>422</v>
      </c>
      <c r="C129" s="20">
        <v>130086</v>
      </c>
    </row>
    <row r="130" spans="1:3" x14ac:dyDescent="0.25">
      <c r="A130" t="s">
        <v>423</v>
      </c>
      <c r="B130" t="s">
        <v>288</v>
      </c>
      <c r="C130" s="20">
        <v>128295</v>
      </c>
    </row>
    <row r="131" spans="1:3" x14ac:dyDescent="0.25">
      <c r="A131" t="s">
        <v>424</v>
      </c>
      <c r="B131" t="s">
        <v>288</v>
      </c>
      <c r="C131" s="20">
        <v>128397</v>
      </c>
    </row>
    <row r="132" spans="1:3" x14ac:dyDescent="0.25">
      <c r="A132" t="s">
        <v>425</v>
      </c>
      <c r="B132" t="s">
        <v>367</v>
      </c>
      <c r="C132" s="20">
        <v>130746</v>
      </c>
    </row>
    <row r="133" spans="1:3" x14ac:dyDescent="0.25">
      <c r="A133" t="s">
        <v>426</v>
      </c>
      <c r="B133" t="s">
        <v>294</v>
      </c>
      <c r="C133" s="20">
        <v>132250</v>
      </c>
    </row>
    <row r="134" spans="1:3" x14ac:dyDescent="0.25">
      <c r="A134" t="s">
        <v>427</v>
      </c>
      <c r="B134" t="s">
        <v>288</v>
      </c>
      <c r="C134" s="20">
        <v>128030</v>
      </c>
    </row>
    <row r="135" spans="1:3" x14ac:dyDescent="0.25">
      <c r="A135" t="s">
        <v>428</v>
      </c>
      <c r="B135" t="s">
        <v>284</v>
      </c>
      <c r="C135" s="20">
        <v>133680</v>
      </c>
    </row>
    <row r="136" spans="1:3" x14ac:dyDescent="0.25">
      <c r="A136" t="s">
        <v>429</v>
      </c>
      <c r="B136" t="s">
        <v>430</v>
      </c>
      <c r="C136" s="20">
        <v>134920</v>
      </c>
    </row>
    <row r="137" spans="1:3" x14ac:dyDescent="0.25">
      <c r="A137" t="s">
        <v>431</v>
      </c>
      <c r="B137" t="s">
        <v>294</v>
      </c>
      <c r="C137" s="20">
        <v>132250</v>
      </c>
    </row>
    <row r="138" spans="1:3" x14ac:dyDescent="0.25">
      <c r="A138" t="s">
        <v>385</v>
      </c>
      <c r="B138" t="s">
        <v>399</v>
      </c>
      <c r="C138" s="20">
        <v>111900</v>
      </c>
    </row>
    <row r="139" spans="1:3" x14ac:dyDescent="0.25">
      <c r="A139" t="s">
        <v>432</v>
      </c>
      <c r="B139" t="s">
        <v>284</v>
      </c>
      <c r="C139" s="20">
        <v>130436</v>
      </c>
    </row>
    <row r="140" spans="1:3" x14ac:dyDescent="0.25">
      <c r="A140" t="s">
        <v>433</v>
      </c>
      <c r="B140" t="s">
        <v>290</v>
      </c>
      <c r="C140" s="20">
        <v>135523</v>
      </c>
    </row>
    <row r="141" spans="1:3" x14ac:dyDescent="0.25">
      <c r="A141" t="s">
        <v>434</v>
      </c>
      <c r="B141" t="s">
        <v>290</v>
      </c>
      <c r="C141" s="20">
        <v>123785</v>
      </c>
    </row>
    <row r="142" spans="1:3" x14ac:dyDescent="0.25">
      <c r="A142" t="s">
        <v>435</v>
      </c>
      <c r="B142" t="s">
        <v>294</v>
      </c>
      <c r="C142" s="20">
        <v>136500</v>
      </c>
    </row>
    <row r="143" spans="1:3" x14ac:dyDescent="0.25">
      <c r="A143" t="s">
        <v>436</v>
      </c>
      <c r="B143" t="s">
        <v>280</v>
      </c>
      <c r="C143" s="20">
        <v>129330</v>
      </c>
    </row>
    <row r="144" spans="1:3" x14ac:dyDescent="0.25">
      <c r="A144" t="s">
        <v>437</v>
      </c>
      <c r="B144" t="s">
        <v>294</v>
      </c>
      <c r="C144" s="20">
        <v>133744</v>
      </c>
    </row>
    <row r="145" spans="1:3" x14ac:dyDescent="0.25">
      <c r="A145" t="s">
        <v>438</v>
      </c>
      <c r="B145" t="s">
        <v>288</v>
      </c>
      <c r="C145" s="20">
        <v>132180</v>
      </c>
    </row>
    <row r="146" spans="1:3" x14ac:dyDescent="0.25">
      <c r="A146" t="s">
        <v>439</v>
      </c>
      <c r="B146" t="s">
        <v>284</v>
      </c>
      <c r="C146" s="20">
        <v>136005</v>
      </c>
    </row>
    <row r="147" spans="1:3" x14ac:dyDescent="0.25">
      <c r="A147" t="s">
        <v>440</v>
      </c>
      <c r="B147" t="s">
        <v>339</v>
      </c>
      <c r="C147" s="20">
        <v>127078</v>
      </c>
    </row>
    <row r="148" spans="1:3" x14ac:dyDescent="0.25">
      <c r="A148" t="s">
        <v>441</v>
      </c>
      <c r="B148" t="s">
        <v>286</v>
      </c>
      <c r="C148" s="20">
        <v>124693</v>
      </c>
    </row>
    <row r="149" spans="1:3" x14ac:dyDescent="0.25">
      <c r="A149" t="s">
        <v>442</v>
      </c>
      <c r="B149" t="s">
        <v>367</v>
      </c>
      <c r="C149" s="20">
        <v>117149</v>
      </c>
    </row>
    <row r="150" spans="1:3" x14ac:dyDescent="0.25">
      <c r="A150" t="s">
        <v>443</v>
      </c>
      <c r="B150" t="s">
        <v>288</v>
      </c>
      <c r="C150" s="20">
        <v>128676</v>
      </c>
    </row>
    <row r="151" spans="1:3" x14ac:dyDescent="0.25">
      <c r="A151" t="s">
        <v>444</v>
      </c>
      <c r="B151" t="s">
        <v>347</v>
      </c>
      <c r="C151" s="20">
        <v>136219</v>
      </c>
    </row>
    <row r="152" spans="1:3" x14ac:dyDescent="0.25">
      <c r="A152" t="s">
        <v>445</v>
      </c>
      <c r="B152" t="s">
        <v>288</v>
      </c>
      <c r="C152" s="20">
        <v>128676</v>
      </c>
    </row>
    <row r="153" spans="1:3" x14ac:dyDescent="0.25">
      <c r="A153" t="s">
        <v>446</v>
      </c>
      <c r="B153" t="s">
        <v>290</v>
      </c>
      <c r="C153" s="20">
        <v>123785</v>
      </c>
    </row>
    <row r="154" spans="1:3" x14ac:dyDescent="0.25">
      <c r="A154" t="s">
        <v>447</v>
      </c>
      <c r="B154" t="s">
        <v>288</v>
      </c>
      <c r="C154" s="20">
        <v>131215</v>
      </c>
    </row>
    <row r="155" spans="1:3" x14ac:dyDescent="0.25">
      <c r="A155" t="s">
        <v>448</v>
      </c>
      <c r="B155" t="s">
        <v>290</v>
      </c>
      <c r="C155" s="20">
        <v>135523</v>
      </c>
    </row>
    <row r="156" spans="1:3" x14ac:dyDescent="0.25">
      <c r="A156" t="s">
        <v>449</v>
      </c>
      <c r="B156" t="s">
        <v>288</v>
      </c>
      <c r="C156" s="20">
        <v>175000</v>
      </c>
    </row>
    <row r="157" spans="1:3" x14ac:dyDescent="0.25">
      <c r="A157" t="s">
        <v>450</v>
      </c>
      <c r="B157" t="s">
        <v>288</v>
      </c>
      <c r="C157" s="20">
        <v>148677</v>
      </c>
    </row>
    <row r="158" spans="1:3" x14ac:dyDescent="0.25">
      <c r="A158" t="s">
        <v>451</v>
      </c>
      <c r="B158" t="s">
        <v>452</v>
      </c>
      <c r="C158" s="20">
        <v>137900</v>
      </c>
    </row>
    <row r="159" spans="1:3" x14ac:dyDescent="0.25">
      <c r="A159" t="s">
        <v>453</v>
      </c>
      <c r="B159" t="s">
        <v>288</v>
      </c>
      <c r="C159" s="20">
        <v>126539</v>
      </c>
    </row>
    <row r="160" spans="1:3" x14ac:dyDescent="0.25">
      <c r="A160" t="s">
        <v>454</v>
      </c>
      <c r="B160" t="s">
        <v>288</v>
      </c>
      <c r="C160" s="20">
        <v>131683</v>
      </c>
    </row>
    <row r="161" spans="1:3" x14ac:dyDescent="0.25">
      <c r="A161" t="s">
        <v>455</v>
      </c>
      <c r="B161" t="s">
        <v>288</v>
      </c>
      <c r="C161" s="20">
        <v>128030</v>
      </c>
    </row>
    <row r="162" spans="1:3" x14ac:dyDescent="0.25">
      <c r="A162" t="s">
        <v>456</v>
      </c>
      <c r="B162" t="s">
        <v>286</v>
      </c>
      <c r="C162" s="20">
        <v>132180</v>
      </c>
    </row>
    <row r="163" spans="1:3" x14ac:dyDescent="0.25">
      <c r="A163" t="s">
        <v>457</v>
      </c>
      <c r="B163" t="s">
        <v>284</v>
      </c>
      <c r="C163" s="20">
        <v>132018</v>
      </c>
    </row>
    <row r="164" spans="1:3" x14ac:dyDescent="0.25">
      <c r="A164" t="s">
        <v>458</v>
      </c>
      <c r="B164" t="s">
        <v>367</v>
      </c>
      <c r="C164" s="20">
        <v>130881</v>
      </c>
    </row>
    <row r="165" spans="1:3" x14ac:dyDescent="0.25">
      <c r="A165" t="s">
        <v>459</v>
      </c>
      <c r="B165" t="s">
        <v>288</v>
      </c>
      <c r="C165" s="20">
        <v>129462</v>
      </c>
    </row>
    <row r="166" spans="1:3" x14ac:dyDescent="0.25">
      <c r="A166" t="s">
        <v>460</v>
      </c>
      <c r="B166" t="s">
        <v>359</v>
      </c>
      <c r="C166" s="20">
        <v>156800</v>
      </c>
    </row>
    <row r="167" spans="1:3" x14ac:dyDescent="0.25">
      <c r="A167" t="s">
        <v>461</v>
      </c>
      <c r="B167" t="s">
        <v>331</v>
      </c>
      <c r="C167" s="20">
        <v>144500</v>
      </c>
    </row>
    <row r="168" spans="1:3" x14ac:dyDescent="0.25">
      <c r="A168" t="s">
        <v>462</v>
      </c>
      <c r="B168" t="s">
        <v>288</v>
      </c>
      <c r="C168" s="20">
        <v>132180</v>
      </c>
    </row>
    <row r="169" spans="1:3" x14ac:dyDescent="0.25">
      <c r="A169" t="s">
        <v>463</v>
      </c>
      <c r="B169" t="s">
        <v>290</v>
      </c>
      <c r="C169" s="20">
        <v>129712</v>
      </c>
    </row>
    <row r="170" spans="1:3" x14ac:dyDescent="0.25">
      <c r="A170" t="s">
        <v>464</v>
      </c>
      <c r="B170" t="s">
        <v>290</v>
      </c>
      <c r="C170" s="20">
        <v>136345</v>
      </c>
    </row>
    <row r="171" spans="1:3" x14ac:dyDescent="0.25">
      <c r="A171" t="s">
        <v>465</v>
      </c>
      <c r="B171" t="s">
        <v>288</v>
      </c>
      <c r="C171" s="20">
        <v>120617</v>
      </c>
    </row>
    <row r="172" spans="1:3" x14ac:dyDescent="0.25">
      <c r="A172" t="s">
        <v>466</v>
      </c>
      <c r="B172" t="s">
        <v>312</v>
      </c>
      <c r="C172" s="20">
        <v>127111</v>
      </c>
    </row>
    <row r="173" spans="1:3" x14ac:dyDescent="0.25">
      <c r="A173" t="s">
        <v>467</v>
      </c>
      <c r="B173" t="s">
        <v>347</v>
      </c>
      <c r="C173" s="20">
        <v>137454</v>
      </c>
    </row>
    <row r="174" spans="1:3" x14ac:dyDescent="0.25">
      <c r="A174" t="s">
        <v>468</v>
      </c>
      <c r="B174" t="s">
        <v>288</v>
      </c>
      <c r="C174" s="20">
        <v>128856</v>
      </c>
    </row>
    <row r="175" spans="1:3" x14ac:dyDescent="0.25">
      <c r="A175" t="s">
        <v>469</v>
      </c>
      <c r="B175" t="s">
        <v>284</v>
      </c>
      <c r="C175" s="20">
        <v>132018</v>
      </c>
    </row>
    <row r="176" spans="1:3" x14ac:dyDescent="0.25">
      <c r="A176" t="s">
        <v>385</v>
      </c>
      <c r="B176" t="s">
        <v>470</v>
      </c>
      <c r="C176" s="20">
        <v>111900</v>
      </c>
    </row>
    <row r="177" spans="1:3" x14ac:dyDescent="0.25">
      <c r="A177" t="s">
        <v>471</v>
      </c>
      <c r="B177" t="s">
        <v>272</v>
      </c>
      <c r="C177" s="20">
        <v>130256</v>
      </c>
    </row>
    <row r="178" spans="1:3" x14ac:dyDescent="0.25">
      <c r="A178" t="s">
        <v>472</v>
      </c>
      <c r="B178" t="s">
        <v>430</v>
      </c>
      <c r="C178" s="20">
        <v>131500</v>
      </c>
    </row>
    <row r="179" spans="1:3" x14ac:dyDescent="0.25">
      <c r="A179" t="s">
        <v>473</v>
      </c>
      <c r="B179" t="s">
        <v>347</v>
      </c>
      <c r="C179" s="20">
        <v>133409</v>
      </c>
    </row>
    <row r="180" spans="1:3" x14ac:dyDescent="0.25">
      <c r="A180" t="s">
        <v>474</v>
      </c>
      <c r="B180" t="s">
        <v>347</v>
      </c>
      <c r="C180" s="20">
        <v>138957</v>
      </c>
    </row>
    <row r="181" spans="1:3" x14ac:dyDescent="0.25">
      <c r="A181" t="s">
        <v>475</v>
      </c>
      <c r="B181" t="s">
        <v>288</v>
      </c>
      <c r="C181" s="20">
        <v>128733</v>
      </c>
    </row>
    <row r="182" spans="1:3" x14ac:dyDescent="0.25">
      <c r="A182" t="s">
        <v>476</v>
      </c>
      <c r="B182" t="s">
        <v>288</v>
      </c>
      <c r="C182" s="20">
        <v>129526</v>
      </c>
    </row>
    <row r="183" spans="1:3" x14ac:dyDescent="0.25">
      <c r="A183" t="s">
        <v>477</v>
      </c>
      <c r="B183" t="s">
        <v>430</v>
      </c>
      <c r="C183" s="20">
        <v>131500</v>
      </c>
    </row>
    <row r="184" spans="1:3" x14ac:dyDescent="0.25">
      <c r="A184" t="s">
        <v>478</v>
      </c>
      <c r="B184" t="s">
        <v>479</v>
      </c>
      <c r="C184" s="20">
        <v>129462</v>
      </c>
    </row>
    <row r="185" spans="1:3" x14ac:dyDescent="0.25">
      <c r="A185" t="s">
        <v>480</v>
      </c>
      <c r="B185" t="s">
        <v>347</v>
      </c>
      <c r="C185" s="20">
        <v>133801</v>
      </c>
    </row>
    <row r="186" spans="1:3" x14ac:dyDescent="0.25">
      <c r="A186" t="s">
        <v>481</v>
      </c>
      <c r="B186" t="s">
        <v>290</v>
      </c>
      <c r="C186" s="20">
        <v>135523</v>
      </c>
    </row>
    <row r="187" spans="1:3" x14ac:dyDescent="0.25">
      <c r="A187" t="s">
        <v>482</v>
      </c>
      <c r="B187" t="s">
        <v>288</v>
      </c>
      <c r="C187" s="20">
        <v>132180</v>
      </c>
    </row>
    <row r="188" spans="1:3" x14ac:dyDescent="0.25">
      <c r="A188" t="s">
        <v>483</v>
      </c>
      <c r="B188" t="s">
        <v>288</v>
      </c>
      <c r="C188" s="20">
        <v>128676</v>
      </c>
    </row>
    <row r="189" spans="1:3" x14ac:dyDescent="0.25">
      <c r="A189" t="s">
        <v>484</v>
      </c>
      <c r="B189" t="s">
        <v>294</v>
      </c>
      <c r="C189" s="20">
        <v>132250</v>
      </c>
    </row>
    <row r="190" spans="1:3" x14ac:dyDescent="0.25">
      <c r="A190" t="s">
        <v>485</v>
      </c>
      <c r="B190" t="s">
        <v>288</v>
      </c>
      <c r="C190" s="20">
        <v>132180</v>
      </c>
    </row>
    <row r="191" spans="1:3" x14ac:dyDescent="0.25">
      <c r="A191" t="s">
        <v>486</v>
      </c>
      <c r="B191" t="s">
        <v>288</v>
      </c>
      <c r="C191" s="20">
        <v>185000</v>
      </c>
    </row>
    <row r="192" spans="1:3" x14ac:dyDescent="0.25">
      <c r="A192" t="s">
        <v>487</v>
      </c>
      <c r="B192" t="s">
        <v>288</v>
      </c>
      <c r="C192" s="20">
        <v>120617</v>
      </c>
    </row>
    <row r="193" spans="1:3" x14ac:dyDescent="0.25">
      <c r="A193" t="s">
        <v>488</v>
      </c>
      <c r="B193" t="s">
        <v>284</v>
      </c>
      <c r="C193" s="20">
        <v>132018</v>
      </c>
    </row>
    <row r="194" spans="1:3" x14ac:dyDescent="0.25">
      <c r="A194" t="s">
        <v>489</v>
      </c>
      <c r="B194" t="s">
        <v>430</v>
      </c>
      <c r="C194" s="20">
        <v>289000</v>
      </c>
    </row>
    <row r="195" spans="1:3" x14ac:dyDescent="0.25">
      <c r="A195" t="s">
        <v>490</v>
      </c>
      <c r="B195" t="s">
        <v>294</v>
      </c>
      <c r="C195" s="20">
        <v>135500</v>
      </c>
    </row>
    <row r="196" spans="1:3" x14ac:dyDescent="0.25">
      <c r="A196" t="s">
        <v>491</v>
      </c>
      <c r="B196" t="s">
        <v>347</v>
      </c>
      <c r="C196" s="20">
        <v>149592</v>
      </c>
    </row>
    <row r="197" spans="1:3" x14ac:dyDescent="0.25">
      <c r="A197" t="s">
        <v>492</v>
      </c>
      <c r="B197" t="s">
        <v>288</v>
      </c>
      <c r="C197" s="20">
        <v>128856</v>
      </c>
    </row>
    <row r="198" spans="1:3" x14ac:dyDescent="0.25">
      <c r="A198" t="s">
        <v>493</v>
      </c>
      <c r="B198" t="s">
        <v>288</v>
      </c>
      <c r="C198" s="20">
        <v>129462</v>
      </c>
    </row>
    <row r="199" spans="1:3" x14ac:dyDescent="0.25">
      <c r="A199" t="s">
        <v>494</v>
      </c>
      <c r="B199" t="s">
        <v>294</v>
      </c>
      <c r="C199" s="20">
        <v>131450</v>
      </c>
    </row>
    <row r="200" spans="1:3" x14ac:dyDescent="0.25">
      <c r="A200" t="s">
        <v>495</v>
      </c>
      <c r="B200" t="s">
        <v>288</v>
      </c>
      <c r="C200" s="20">
        <v>138775</v>
      </c>
    </row>
    <row r="201" spans="1:3" x14ac:dyDescent="0.25">
      <c r="A201" t="s">
        <v>496</v>
      </c>
      <c r="B201" t="s">
        <v>288</v>
      </c>
      <c r="C201" s="20">
        <v>138775</v>
      </c>
    </row>
    <row r="202" spans="1:3" x14ac:dyDescent="0.25">
      <c r="A202" t="s">
        <v>497</v>
      </c>
      <c r="B202" t="s">
        <v>288</v>
      </c>
      <c r="C202" s="20">
        <v>131369</v>
      </c>
    </row>
    <row r="203" spans="1:3" x14ac:dyDescent="0.25">
      <c r="A203" t="s">
        <v>498</v>
      </c>
      <c r="B203" t="s">
        <v>284</v>
      </c>
      <c r="C203" s="20">
        <v>133680</v>
      </c>
    </row>
    <row r="204" spans="1:3" x14ac:dyDescent="0.25">
      <c r="A204" t="s">
        <v>499</v>
      </c>
      <c r="B204" t="s">
        <v>288</v>
      </c>
      <c r="C204" s="20">
        <v>126539</v>
      </c>
    </row>
    <row r="205" spans="1:3" x14ac:dyDescent="0.25">
      <c r="A205" t="s">
        <v>500</v>
      </c>
      <c r="B205" t="s">
        <v>284</v>
      </c>
      <c r="C205" s="20">
        <v>124693</v>
      </c>
    </row>
    <row r="206" spans="1:3" x14ac:dyDescent="0.25">
      <c r="A206" t="s">
        <v>501</v>
      </c>
      <c r="B206" t="s">
        <v>288</v>
      </c>
      <c r="C206" s="20">
        <v>126539</v>
      </c>
    </row>
    <row r="207" spans="1:3" x14ac:dyDescent="0.25">
      <c r="A207" t="s">
        <v>502</v>
      </c>
      <c r="B207" t="s">
        <v>288</v>
      </c>
      <c r="C207" s="20">
        <v>126539</v>
      </c>
    </row>
    <row r="208" spans="1:3" x14ac:dyDescent="0.25">
      <c r="A208" t="s">
        <v>503</v>
      </c>
      <c r="B208" t="s">
        <v>288</v>
      </c>
      <c r="C208" s="20">
        <v>126539</v>
      </c>
    </row>
    <row r="209" spans="1:3" x14ac:dyDescent="0.25">
      <c r="A209" t="s">
        <v>504</v>
      </c>
      <c r="B209" t="s">
        <v>288</v>
      </c>
      <c r="C209" s="20">
        <v>126539</v>
      </c>
    </row>
    <row r="210" spans="1:3" x14ac:dyDescent="0.25">
      <c r="A210" t="s">
        <v>505</v>
      </c>
      <c r="B210" t="s">
        <v>298</v>
      </c>
      <c r="C210" s="20">
        <v>132900</v>
      </c>
    </row>
    <row r="211" spans="1:3" x14ac:dyDescent="0.25">
      <c r="A211" t="s">
        <v>506</v>
      </c>
      <c r="B211" t="s">
        <v>288</v>
      </c>
      <c r="C211" s="20">
        <v>130257</v>
      </c>
    </row>
    <row r="212" spans="1:3" x14ac:dyDescent="0.25">
      <c r="A212" t="s">
        <v>507</v>
      </c>
      <c r="B212" t="s">
        <v>288</v>
      </c>
      <c r="C212" s="20">
        <v>132551</v>
      </c>
    </row>
    <row r="213" spans="1:3" x14ac:dyDescent="0.25">
      <c r="A213" t="s">
        <v>508</v>
      </c>
      <c r="B213" t="s">
        <v>288</v>
      </c>
      <c r="C213" s="20">
        <v>130257</v>
      </c>
    </row>
    <row r="214" spans="1:3" x14ac:dyDescent="0.25">
      <c r="A214" t="s">
        <v>509</v>
      </c>
      <c r="B214" t="s">
        <v>290</v>
      </c>
      <c r="C214" s="20">
        <v>147838</v>
      </c>
    </row>
    <row r="215" spans="1:3" x14ac:dyDescent="0.25">
      <c r="A215" t="s">
        <v>510</v>
      </c>
      <c r="B215" t="s">
        <v>288</v>
      </c>
      <c r="C215" s="20">
        <v>129462</v>
      </c>
    </row>
    <row r="216" spans="1:3" x14ac:dyDescent="0.25">
      <c r="A216" t="s">
        <v>511</v>
      </c>
      <c r="B216" t="s">
        <v>288</v>
      </c>
      <c r="C216" s="20">
        <v>127513</v>
      </c>
    </row>
    <row r="217" spans="1:3" x14ac:dyDescent="0.25">
      <c r="A217" t="s">
        <v>512</v>
      </c>
      <c r="B217" t="s">
        <v>288</v>
      </c>
      <c r="C217" s="20">
        <v>131215</v>
      </c>
    </row>
    <row r="218" spans="1:3" x14ac:dyDescent="0.25">
      <c r="A218" t="s">
        <v>513</v>
      </c>
      <c r="B218" t="s">
        <v>339</v>
      </c>
      <c r="C218" s="20">
        <v>151734</v>
      </c>
    </row>
    <row r="219" spans="1:3" x14ac:dyDescent="0.25">
      <c r="A219" t="s">
        <v>514</v>
      </c>
      <c r="B219" t="s">
        <v>294</v>
      </c>
      <c r="C219" s="20">
        <v>132500</v>
      </c>
    </row>
    <row r="220" spans="1:3" x14ac:dyDescent="0.25">
      <c r="A220" t="s">
        <v>515</v>
      </c>
      <c r="B220" t="s">
        <v>331</v>
      </c>
      <c r="C220" s="20">
        <v>174105</v>
      </c>
    </row>
    <row r="221" spans="1:3" x14ac:dyDescent="0.25">
      <c r="A221" t="s">
        <v>516</v>
      </c>
      <c r="B221" t="s">
        <v>347</v>
      </c>
      <c r="C221" s="20">
        <v>140253</v>
      </c>
    </row>
    <row r="222" spans="1:3" x14ac:dyDescent="0.25">
      <c r="A222" t="s">
        <v>517</v>
      </c>
      <c r="B222" t="s">
        <v>294</v>
      </c>
      <c r="C222" s="20">
        <v>132250</v>
      </c>
    </row>
    <row r="223" spans="1:3" x14ac:dyDescent="0.25">
      <c r="A223" t="s">
        <v>518</v>
      </c>
      <c r="B223" t="s">
        <v>288</v>
      </c>
      <c r="C223" s="20">
        <v>132180</v>
      </c>
    </row>
    <row r="224" spans="1:3" x14ac:dyDescent="0.25">
      <c r="A224" t="s">
        <v>519</v>
      </c>
      <c r="B224" t="s">
        <v>288</v>
      </c>
      <c r="C224" s="20">
        <v>120566</v>
      </c>
    </row>
    <row r="225" spans="1:3" x14ac:dyDescent="0.25">
      <c r="A225" t="s">
        <v>520</v>
      </c>
      <c r="B225" t="s">
        <v>288</v>
      </c>
      <c r="C225" s="20">
        <v>120566</v>
      </c>
    </row>
    <row r="226" spans="1:3" x14ac:dyDescent="0.25">
      <c r="A226" t="s">
        <v>521</v>
      </c>
      <c r="B226" t="s">
        <v>290</v>
      </c>
      <c r="C226" s="20">
        <v>207200</v>
      </c>
    </row>
    <row r="227" spans="1:3" x14ac:dyDescent="0.25">
      <c r="A227" t="s">
        <v>522</v>
      </c>
      <c r="B227" t="s">
        <v>288</v>
      </c>
      <c r="C227" s="20">
        <v>132444</v>
      </c>
    </row>
    <row r="228" spans="1:3" x14ac:dyDescent="0.25">
      <c r="A228" t="s">
        <v>523</v>
      </c>
      <c r="B228" t="s">
        <v>288</v>
      </c>
      <c r="C228" s="20">
        <v>120566</v>
      </c>
    </row>
    <row r="229" spans="1:3" x14ac:dyDescent="0.25">
      <c r="A229" t="s">
        <v>524</v>
      </c>
      <c r="B229" t="s">
        <v>347</v>
      </c>
      <c r="C229" s="20">
        <v>124526</v>
      </c>
    </row>
    <row r="230" spans="1:3" x14ac:dyDescent="0.25">
      <c r="A230" t="s">
        <v>525</v>
      </c>
      <c r="B230" t="s">
        <v>288</v>
      </c>
      <c r="C230" s="20">
        <v>120566</v>
      </c>
    </row>
    <row r="231" spans="1:3" x14ac:dyDescent="0.25">
      <c r="A231" t="s">
        <v>385</v>
      </c>
      <c r="B231" t="s">
        <v>399</v>
      </c>
      <c r="C231" s="20">
        <v>111900</v>
      </c>
    </row>
    <row r="232" spans="1:3" x14ac:dyDescent="0.25">
      <c r="A232" t="s">
        <v>526</v>
      </c>
      <c r="B232" t="s">
        <v>288</v>
      </c>
      <c r="C232" s="20">
        <v>120566</v>
      </c>
    </row>
    <row r="233" spans="1:3" x14ac:dyDescent="0.25">
      <c r="A233" t="s">
        <v>527</v>
      </c>
      <c r="B233" t="s">
        <v>288</v>
      </c>
      <c r="C233" s="20">
        <v>120566</v>
      </c>
    </row>
    <row r="234" spans="1:3" x14ac:dyDescent="0.25">
      <c r="A234" t="s">
        <v>528</v>
      </c>
      <c r="B234" t="s">
        <v>288</v>
      </c>
      <c r="C234" s="20">
        <v>129462</v>
      </c>
    </row>
    <row r="235" spans="1:3" x14ac:dyDescent="0.25">
      <c r="A235" t="s">
        <v>529</v>
      </c>
      <c r="B235" t="s">
        <v>288</v>
      </c>
      <c r="C235" s="20">
        <v>128030</v>
      </c>
    </row>
    <row r="236" spans="1:3" x14ac:dyDescent="0.25">
      <c r="A236" t="s">
        <v>530</v>
      </c>
      <c r="B236" t="s">
        <v>288</v>
      </c>
      <c r="C236" s="20">
        <v>129190</v>
      </c>
    </row>
    <row r="237" spans="1:3" x14ac:dyDescent="0.25">
      <c r="A237" t="s">
        <v>385</v>
      </c>
      <c r="B237" t="s">
        <v>399</v>
      </c>
      <c r="C237" s="20">
        <v>111900</v>
      </c>
    </row>
    <row r="238" spans="1:3" x14ac:dyDescent="0.25">
      <c r="A238" t="s">
        <v>531</v>
      </c>
      <c r="B238" t="s">
        <v>284</v>
      </c>
      <c r="C238" s="20">
        <v>133680</v>
      </c>
    </row>
    <row r="239" spans="1:3" x14ac:dyDescent="0.25">
      <c r="A239" t="s">
        <v>532</v>
      </c>
      <c r="B239" t="s">
        <v>288</v>
      </c>
      <c r="C239" s="20">
        <v>130257</v>
      </c>
    </row>
    <row r="240" spans="1:3" x14ac:dyDescent="0.25">
      <c r="A240" t="s">
        <v>533</v>
      </c>
      <c r="B240" t="s">
        <v>288</v>
      </c>
      <c r="C240" s="20">
        <v>132180</v>
      </c>
    </row>
    <row r="241" spans="1:3" x14ac:dyDescent="0.25">
      <c r="A241" t="s">
        <v>534</v>
      </c>
      <c r="B241" t="s">
        <v>284</v>
      </c>
      <c r="C241" s="20">
        <v>133680</v>
      </c>
    </row>
    <row r="242" spans="1:3" x14ac:dyDescent="0.25">
      <c r="A242" t="s">
        <v>535</v>
      </c>
      <c r="B242" t="s">
        <v>288</v>
      </c>
      <c r="C242" s="20">
        <v>179120</v>
      </c>
    </row>
    <row r="243" spans="1:3" x14ac:dyDescent="0.25">
      <c r="A243" t="s">
        <v>536</v>
      </c>
      <c r="B243" t="s">
        <v>288</v>
      </c>
      <c r="C243" s="20">
        <v>179120</v>
      </c>
    </row>
    <row r="244" spans="1:3" x14ac:dyDescent="0.25">
      <c r="A244" t="s">
        <v>537</v>
      </c>
      <c r="B244" t="s">
        <v>288</v>
      </c>
      <c r="C244" s="20">
        <v>127740</v>
      </c>
    </row>
    <row r="245" spans="1:3" x14ac:dyDescent="0.25">
      <c r="A245" t="s">
        <v>538</v>
      </c>
      <c r="B245" t="s">
        <v>288</v>
      </c>
      <c r="C245" s="20">
        <v>120566</v>
      </c>
    </row>
    <row r="246" spans="1:3" x14ac:dyDescent="0.25">
      <c r="A246" t="s">
        <v>539</v>
      </c>
      <c r="B246" t="s">
        <v>288</v>
      </c>
      <c r="C246" s="20">
        <v>129190</v>
      </c>
    </row>
    <row r="247" spans="1:3" x14ac:dyDescent="0.25">
      <c r="A247" t="s">
        <v>540</v>
      </c>
      <c r="B247" t="s">
        <v>541</v>
      </c>
      <c r="C247" s="20">
        <v>175000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/>
  </sheetViews>
  <sheetFormatPr defaultColWidth="8.85546875" defaultRowHeight="15" x14ac:dyDescent="0.25"/>
  <cols>
    <col min="1" max="1" width="69" customWidth="1"/>
    <col min="2" max="2" width="22.85546875" customWidth="1"/>
    <col min="3" max="3" width="12.42578125" style="21" bestFit="1" customWidth="1"/>
  </cols>
  <sheetData>
    <row r="1" spans="1:3" x14ac:dyDescent="0.25">
      <c r="A1" t="s">
        <v>542</v>
      </c>
      <c r="B1" t="s">
        <v>543</v>
      </c>
      <c r="C1" s="21">
        <v>142405</v>
      </c>
    </row>
    <row r="2" spans="1:3" x14ac:dyDescent="0.25">
      <c r="A2" t="s">
        <v>544</v>
      </c>
      <c r="B2" t="s">
        <v>545</v>
      </c>
      <c r="C2" s="21">
        <v>129900</v>
      </c>
    </row>
    <row r="3" spans="1:3" x14ac:dyDescent="0.25">
      <c r="A3" t="s">
        <v>546</v>
      </c>
      <c r="B3" t="s">
        <v>547</v>
      </c>
      <c r="C3" s="21">
        <v>125950</v>
      </c>
    </row>
    <row r="4" spans="1:3" x14ac:dyDescent="0.25">
      <c r="A4" t="s">
        <v>548</v>
      </c>
      <c r="B4" t="s">
        <v>543</v>
      </c>
      <c r="C4" s="21">
        <v>142988</v>
      </c>
    </row>
    <row r="5" spans="1:3" ht="15" customHeight="1" x14ac:dyDescent="0.25">
      <c r="A5" t="s">
        <v>549</v>
      </c>
      <c r="B5" t="s">
        <v>543</v>
      </c>
      <c r="C5" s="21">
        <v>136835</v>
      </c>
    </row>
    <row r="6" spans="1:3" x14ac:dyDescent="0.25">
      <c r="A6" t="s">
        <v>550</v>
      </c>
      <c r="B6" t="s">
        <v>272</v>
      </c>
      <c r="C6" s="21">
        <v>145650</v>
      </c>
    </row>
    <row r="7" spans="1:3" x14ac:dyDescent="0.25">
      <c r="A7" t="s">
        <v>551</v>
      </c>
      <c r="B7" t="s">
        <v>552</v>
      </c>
      <c r="C7" s="21">
        <v>146000</v>
      </c>
    </row>
    <row r="8" spans="1:3" x14ac:dyDescent="0.25">
      <c r="A8" t="s">
        <v>553</v>
      </c>
      <c r="B8" t="s">
        <v>541</v>
      </c>
      <c r="C8" s="21">
        <v>148600</v>
      </c>
    </row>
    <row r="9" spans="1:3" x14ac:dyDescent="0.25">
      <c r="A9" t="s">
        <v>554</v>
      </c>
      <c r="B9" t="s">
        <v>555</v>
      </c>
      <c r="C9" s="21">
        <v>136900</v>
      </c>
    </row>
    <row r="10" spans="1:3" x14ac:dyDescent="0.25">
      <c r="A10" t="s">
        <v>556</v>
      </c>
      <c r="B10" t="s">
        <v>557</v>
      </c>
      <c r="C10" s="21">
        <v>144500</v>
      </c>
    </row>
    <row r="11" spans="1:3" x14ac:dyDescent="0.25">
      <c r="A11" t="s">
        <v>558</v>
      </c>
      <c r="B11" t="s">
        <v>288</v>
      </c>
      <c r="C11" s="21">
        <v>135090</v>
      </c>
    </row>
    <row r="12" spans="1:3" x14ac:dyDescent="0.25">
      <c r="A12" t="s">
        <v>559</v>
      </c>
      <c r="B12" t="s">
        <v>479</v>
      </c>
      <c r="C12" s="21">
        <v>143860</v>
      </c>
    </row>
    <row r="13" spans="1:3" x14ac:dyDescent="0.25">
      <c r="A13" t="s">
        <v>560</v>
      </c>
      <c r="B13" t="s">
        <v>315</v>
      </c>
      <c r="C13" s="21">
        <v>138500</v>
      </c>
    </row>
    <row r="14" spans="1:3" x14ac:dyDescent="0.25">
      <c r="A14" t="s">
        <v>561</v>
      </c>
      <c r="B14" t="s">
        <v>294</v>
      </c>
      <c r="C14" s="21">
        <v>148275</v>
      </c>
    </row>
    <row r="15" spans="1:3" x14ac:dyDescent="0.25">
      <c r="A15" t="s">
        <v>562</v>
      </c>
      <c r="B15" t="s">
        <v>552</v>
      </c>
      <c r="C15" s="21">
        <v>136500</v>
      </c>
    </row>
    <row r="16" spans="1:3" x14ac:dyDescent="0.25">
      <c r="A16" t="s">
        <v>563</v>
      </c>
      <c r="B16" t="s">
        <v>367</v>
      </c>
      <c r="C16" s="21">
        <v>140608</v>
      </c>
    </row>
    <row r="17" spans="1:3" x14ac:dyDescent="0.25">
      <c r="A17" t="s">
        <v>564</v>
      </c>
      <c r="B17" t="s">
        <v>290</v>
      </c>
      <c r="C17" s="21">
        <v>165536</v>
      </c>
    </row>
    <row r="18" spans="1:3" x14ac:dyDescent="0.25">
      <c r="A18" t="s">
        <v>565</v>
      </c>
      <c r="B18" t="s">
        <v>541</v>
      </c>
      <c r="C18" s="21">
        <v>151764</v>
      </c>
    </row>
    <row r="19" spans="1:3" x14ac:dyDescent="0.25">
      <c r="A19" t="s">
        <v>566</v>
      </c>
      <c r="B19" t="s">
        <v>307</v>
      </c>
      <c r="C19" s="21">
        <v>138500</v>
      </c>
    </row>
    <row r="20" spans="1:3" x14ac:dyDescent="0.25">
      <c r="A20" t="s">
        <v>567</v>
      </c>
      <c r="B20" t="s">
        <v>290</v>
      </c>
      <c r="C20" s="21">
        <v>165718</v>
      </c>
    </row>
    <row r="21" spans="1:3" x14ac:dyDescent="0.25">
      <c r="A21" t="s">
        <v>568</v>
      </c>
      <c r="B21" t="s">
        <v>315</v>
      </c>
      <c r="C21" s="21">
        <v>139500</v>
      </c>
    </row>
    <row r="22" spans="1:3" x14ac:dyDescent="0.25">
      <c r="A22" t="s">
        <v>569</v>
      </c>
      <c r="B22" t="s">
        <v>294</v>
      </c>
      <c r="C22" s="21">
        <v>139500</v>
      </c>
    </row>
    <row r="23" spans="1:3" x14ac:dyDescent="0.25">
      <c r="A23" t="s">
        <v>570</v>
      </c>
      <c r="B23" t="s">
        <v>294</v>
      </c>
      <c r="C23" s="21">
        <v>151000</v>
      </c>
    </row>
    <row r="24" spans="1:3" x14ac:dyDescent="0.25">
      <c r="A24" t="s">
        <v>571</v>
      </c>
      <c r="B24" t="s">
        <v>294</v>
      </c>
      <c r="C24" s="21">
        <v>144000</v>
      </c>
    </row>
    <row r="25" spans="1:3" x14ac:dyDescent="0.25">
      <c r="A25" t="s">
        <v>572</v>
      </c>
      <c r="B25" t="s">
        <v>552</v>
      </c>
      <c r="C25" s="21">
        <v>141750</v>
      </c>
    </row>
    <row r="26" spans="1:3" x14ac:dyDescent="0.25">
      <c r="A26" t="s">
        <v>573</v>
      </c>
      <c r="B26" t="s">
        <v>294</v>
      </c>
      <c r="C26" s="21">
        <v>145934</v>
      </c>
    </row>
    <row r="27" spans="1:3" x14ac:dyDescent="0.25">
      <c r="A27" t="s">
        <v>574</v>
      </c>
      <c r="B27" t="s">
        <v>294</v>
      </c>
      <c r="C27" s="21">
        <v>141150</v>
      </c>
    </row>
    <row r="28" spans="1:3" x14ac:dyDescent="0.25">
      <c r="A28" t="s">
        <v>575</v>
      </c>
      <c r="B28" t="s">
        <v>270</v>
      </c>
      <c r="C28" s="21">
        <v>144500</v>
      </c>
    </row>
    <row r="29" spans="1:3" x14ac:dyDescent="0.25">
      <c r="A29" t="s">
        <v>576</v>
      </c>
      <c r="B29" t="s">
        <v>315</v>
      </c>
      <c r="C29" s="21">
        <v>136500</v>
      </c>
    </row>
    <row r="30" spans="1:3" x14ac:dyDescent="0.25">
      <c r="A30" t="s">
        <v>577</v>
      </c>
      <c r="B30" t="s">
        <v>315</v>
      </c>
      <c r="C30" s="21">
        <v>138500</v>
      </c>
    </row>
    <row r="31" spans="1:3" x14ac:dyDescent="0.25">
      <c r="A31" t="s">
        <v>578</v>
      </c>
      <c r="B31" t="s">
        <v>552</v>
      </c>
      <c r="C31" s="21">
        <v>140500</v>
      </c>
    </row>
    <row r="32" spans="1:3" x14ac:dyDescent="0.25">
      <c r="A32" t="s">
        <v>579</v>
      </c>
      <c r="B32" t="s">
        <v>284</v>
      </c>
      <c r="C32" s="21">
        <v>144775</v>
      </c>
    </row>
    <row r="33" spans="1:3" x14ac:dyDescent="0.25">
      <c r="A33" t="s">
        <v>580</v>
      </c>
      <c r="B33" t="s">
        <v>339</v>
      </c>
      <c r="C33" s="21">
        <v>147555</v>
      </c>
    </row>
    <row r="34" spans="1:3" x14ac:dyDescent="0.25">
      <c r="A34" t="s">
        <v>581</v>
      </c>
      <c r="B34" t="s">
        <v>552</v>
      </c>
      <c r="C34" s="21">
        <v>132000</v>
      </c>
    </row>
    <row r="35" spans="1:3" x14ac:dyDescent="0.25">
      <c r="A35" t="s">
        <v>582</v>
      </c>
      <c r="B35" t="s">
        <v>318</v>
      </c>
      <c r="C35" s="21">
        <v>131211</v>
      </c>
    </row>
    <row r="36" spans="1:3" x14ac:dyDescent="0.25">
      <c r="A36" t="s">
        <v>583</v>
      </c>
      <c r="B36" t="s">
        <v>552</v>
      </c>
      <c r="C36" s="21">
        <v>147500</v>
      </c>
    </row>
    <row r="37" spans="1:3" x14ac:dyDescent="0.25">
      <c r="A37" t="s">
        <v>584</v>
      </c>
      <c r="B37" t="s">
        <v>294</v>
      </c>
      <c r="C37" s="21">
        <v>141600</v>
      </c>
    </row>
    <row r="38" spans="1:3" x14ac:dyDescent="0.25">
      <c r="A38" t="s">
        <v>585</v>
      </c>
      <c r="B38" t="s">
        <v>272</v>
      </c>
      <c r="C38" s="21">
        <v>144000</v>
      </c>
    </row>
    <row r="39" spans="1:3" x14ac:dyDescent="0.25">
      <c r="A39" t="s">
        <v>586</v>
      </c>
      <c r="B39" t="s">
        <v>359</v>
      </c>
      <c r="C39" s="21">
        <v>155900</v>
      </c>
    </row>
    <row r="40" spans="1:3" x14ac:dyDescent="0.25">
      <c r="A40" t="s">
        <v>587</v>
      </c>
      <c r="B40" t="s">
        <v>294</v>
      </c>
      <c r="C40" s="21">
        <v>137500</v>
      </c>
    </row>
    <row r="41" spans="1:3" x14ac:dyDescent="0.25">
      <c r="A41" t="s">
        <v>588</v>
      </c>
      <c r="B41" t="s">
        <v>422</v>
      </c>
      <c r="C41" s="21">
        <v>136483</v>
      </c>
    </row>
    <row r="42" spans="1:3" x14ac:dyDescent="0.25">
      <c r="A42" t="s">
        <v>589</v>
      </c>
      <c r="B42" t="s">
        <v>399</v>
      </c>
      <c r="C42" s="21">
        <v>131900</v>
      </c>
    </row>
    <row r="43" spans="1:3" x14ac:dyDescent="0.25">
      <c r="A43" t="s">
        <v>590</v>
      </c>
      <c r="B43" t="s">
        <v>399</v>
      </c>
      <c r="C43" s="21">
        <v>131900</v>
      </c>
    </row>
    <row r="44" spans="1:3" x14ac:dyDescent="0.25">
      <c r="A44" t="s">
        <v>591</v>
      </c>
      <c r="B44" t="s">
        <v>294</v>
      </c>
      <c r="C44" s="21">
        <v>127995</v>
      </c>
    </row>
    <row r="45" spans="1:3" x14ac:dyDescent="0.25">
      <c r="A45" t="s">
        <v>592</v>
      </c>
      <c r="B45" t="s">
        <v>288</v>
      </c>
      <c r="C45" s="21">
        <v>145385</v>
      </c>
    </row>
    <row r="46" spans="1:3" x14ac:dyDescent="0.25">
      <c r="A46" t="s">
        <v>593</v>
      </c>
      <c r="B46" t="s">
        <v>284</v>
      </c>
      <c r="C46" s="21">
        <v>145180</v>
      </c>
    </row>
    <row r="47" spans="1:3" x14ac:dyDescent="0.25">
      <c r="A47" t="s">
        <v>594</v>
      </c>
      <c r="B47" t="s">
        <v>284</v>
      </c>
      <c r="C47" s="21">
        <v>140460</v>
      </c>
    </row>
    <row r="48" spans="1:3" x14ac:dyDescent="0.25">
      <c r="A48" t="s">
        <v>595</v>
      </c>
      <c r="B48" t="s">
        <v>541</v>
      </c>
      <c r="C48" s="21">
        <v>146000</v>
      </c>
    </row>
    <row r="49" spans="1:3" x14ac:dyDescent="0.25">
      <c r="A49" t="s">
        <v>596</v>
      </c>
      <c r="B49" t="s">
        <v>422</v>
      </c>
      <c r="C49" s="21">
        <v>137468</v>
      </c>
    </row>
    <row r="50" spans="1:3" x14ac:dyDescent="0.25">
      <c r="A50" t="s">
        <v>597</v>
      </c>
      <c r="B50" t="s">
        <v>347</v>
      </c>
      <c r="C50" s="21">
        <v>148351</v>
      </c>
    </row>
    <row r="51" spans="1:3" x14ac:dyDescent="0.25">
      <c r="A51" t="s">
        <v>598</v>
      </c>
      <c r="B51" t="s">
        <v>347</v>
      </c>
      <c r="C51" s="21">
        <v>153543</v>
      </c>
    </row>
    <row r="52" spans="1:3" x14ac:dyDescent="0.25">
      <c r="A52" t="s">
        <v>599</v>
      </c>
      <c r="B52" t="s">
        <v>347</v>
      </c>
      <c r="C52" s="21">
        <v>147429</v>
      </c>
    </row>
    <row r="53" spans="1:3" x14ac:dyDescent="0.25">
      <c r="A53" t="s">
        <v>600</v>
      </c>
      <c r="B53" t="s">
        <v>541</v>
      </c>
      <c r="C53" s="21">
        <v>146000</v>
      </c>
    </row>
    <row r="54" spans="1:3" x14ac:dyDescent="0.25">
      <c r="A54" t="s">
        <v>601</v>
      </c>
      <c r="B54" t="s">
        <v>386</v>
      </c>
      <c r="C54" s="21">
        <v>131900</v>
      </c>
    </row>
    <row r="55" spans="1:3" x14ac:dyDescent="0.25">
      <c r="A55" t="s">
        <v>602</v>
      </c>
      <c r="B55" t="s">
        <v>552</v>
      </c>
      <c r="C55" s="21">
        <v>144800</v>
      </c>
    </row>
    <row r="56" spans="1:3" x14ac:dyDescent="0.25">
      <c r="A56" t="s">
        <v>603</v>
      </c>
      <c r="B56" t="s">
        <v>284</v>
      </c>
      <c r="C56" s="21">
        <v>141245</v>
      </c>
    </row>
    <row r="57" spans="1:3" x14ac:dyDescent="0.25">
      <c r="A57" t="s">
        <v>604</v>
      </c>
      <c r="B57" t="s">
        <v>541</v>
      </c>
      <c r="C57" s="21">
        <v>146000</v>
      </c>
    </row>
    <row r="58" spans="1:3" x14ac:dyDescent="0.25">
      <c r="A58" t="s">
        <v>601</v>
      </c>
      <c r="B58" t="s">
        <v>399</v>
      </c>
      <c r="C58" s="21">
        <v>131900</v>
      </c>
    </row>
    <row r="59" spans="1:3" x14ac:dyDescent="0.25">
      <c r="A59" t="s">
        <v>605</v>
      </c>
      <c r="B59" t="s">
        <v>298</v>
      </c>
      <c r="C59" s="21">
        <v>146800</v>
      </c>
    </row>
    <row r="60" spans="1:3" x14ac:dyDescent="0.25">
      <c r="A60" t="s">
        <v>606</v>
      </c>
      <c r="B60" t="s">
        <v>347</v>
      </c>
      <c r="C60" s="21">
        <v>141898</v>
      </c>
    </row>
    <row r="61" spans="1:3" x14ac:dyDescent="0.25">
      <c r="A61" t="s">
        <v>607</v>
      </c>
      <c r="B61" t="s">
        <v>294</v>
      </c>
      <c r="C61" s="21">
        <v>147780</v>
      </c>
    </row>
    <row r="62" spans="1:3" x14ac:dyDescent="0.25">
      <c r="A62" t="s">
        <v>608</v>
      </c>
      <c r="B62" t="s">
        <v>399</v>
      </c>
      <c r="C62" s="21">
        <v>129900</v>
      </c>
    </row>
    <row r="63" spans="1:3" x14ac:dyDescent="0.25">
      <c r="A63" t="s">
        <v>609</v>
      </c>
      <c r="B63" t="s">
        <v>422</v>
      </c>
      <c r="C63" s="21">
        <v>145375</v>
      </c>
    </row>
    <row r="64" spans="1:3" x14ac:dyDescent="0.25">
      <c r="A64" t="s">
        <v>610</v>
      </c>
      <c r="B64" t="s">
        <v>288</v>
      </c>
      <c r="C64" s="21">
        <v>159000</v>
      </c>
    </row>
    <row r="65" spans="1:3" x14ac:dyDescent="0.25">
      <c r="A65" t="s">
        <v>611</v>
      </c>
      <c r="B65" t="s">
        <v>386</v>
      </c>
      <c r="C65" s="21">
        <v>129900</v>
      </c>
    </row>
    <row r="66" spans="1:3" x14ac:dyDescent="0.25">
      <c r="A66" t="s">
        <v>612</v>
      </c>
      <c r="B66" t="s">
        <v>347</v>
      </c>
      <c r="C66" s="21">
        <v>149391</v>
      </c>
    </row>
    <row r="67" spans="1:3" x14ac:dyDescent="0.25">
      <c r="A67" t="s">
        <v>613</v>
      </c>
      <c r="B67" t="s">
        <v>399</v>
      </c>
      <c r="C67" s="21">
        <v>129900</v>
      </c>
    </row>
    <row r="68" spans="1:3" x14ac:dyDescent="0.25">
      <c r="A68" t="s">
        <v>614</v>
      </c>
      <c r="B68" t="s">
        <v>294</v>
      </c>
      <c r="C68" s="21">
        <v>146500</v>
      </c>
    </row>
    <row r="69" spans="1:3" x14ac:dyDescent="0.25">
      <c r="A69" t="s">
        <v>589</v>
      </c>
      <c r="B69" t="s">
        <v>399</v>
      </c>
      <c r="C69" s="21">
        <v>131900</v>
      </c>
    </row>
    <row r="70" spans="1:3" x14ac:dyDescent="0.25">
      <c r="A70" t="s">
        <v>590</v>
      </c>
      <c r="B70" t="s">
        <v>399</v>
      </c>
      <c r="C70" s="21">
        <v>131900</v>
      </c>
    </row>
    <row r="71" spans="1:3" x14ac:dyDescent="0.25">
      <c r="A71" t="s">
        <v>615</v>
      </c>
      <c r="B71" t="s">
        <v>399</v>
      </c>
      <c r="C71" s="21">
        <v>136900</v>
      </c>
    </row>
    <row r="72" spans="1:3" x14ac:dyDescent="0.25">
      <c r="A72" t="s">
        <v>616</v>
      </c>
      <c r="B72" t="s">
        <v>541</v>
      </c>
      <c r="C72" s="21">
        <v>149285</v>
      </c>
    </row>
    <row r="73" spans="1:3" x14ac:dyDescent="0.25">
      <c r="A73" t="s">
        <v>617</v>
      </c>
      <c r="B73" t="s">
        <v>288</v>
      </c>
      <c r="C73" s="21">
        <v>146655</v>
      </c>
    </row>
    <row r="74" spans="1:3" x14ac:dyDescent="0.25">
      <c r="A74" t="s">
        <v>618</v>
      </c>
      <c r="B74" t="s">
        <v>288</v>
      </c>
      <c r="C74" s="21">
        <v>146655</v>
      </c>
    </row>
    <row r="75" spans="1:3" x14ac:dyDescent="0.25">
      <c r="A75" t="s">
        <v>601</v>
      </c>
      <c r="B75" t="s">
        <v>470</v>
      </c>
      <c r="C75" s="21">
        <v>131900</v>
      </c>
    </row>
    <row r="76" spans="1:3" x14ac:dyDescent="0.25">
      <c r="A76" t="s">
        <v>619</v>
      </c>
      <c r="B76" t="s">
        <v>294</v>
      </c>
      <c r="C76" s="21">
        <v>145180</v>
      </c>
    </row>
    <row r="77" spans="1:3" x14ac:dyDescent="0.25">
      <c r="A77" t="s">
        <v>620</v>
      </c>
      <c r="B77" t="s">
        <v>347</v>
      </c>
      <c r="C77" s="21">
        <v>153814</v>
      </c>
    </row>
    <row r="78" spans="1:3" x14ac:dyDescent="0.25">
      <c r="A78" t="s">
        <v>621</v>
      </c>
      <c r="B78" t="s">
        <v>347</v>
      </c>
      <c r="C78" s="21">
        <v>148613</v>
      </c>
    </row>
    <row r="79" spans="1:3" x14ac:dyDescent="0.25">
      <c r="A79" t="s">
        <v>622</v>
      </c>
      <c r="B79" t="s">
        <v>399</v>
      </c>
      <c r="C79" s="21">
        <v>131900</v>
      </c>
    </row>
    <row r="80" spans="1:3" x14ac:dyDescent="0.25">
      <c r="A80" t="s">
        <v>623</v>
      </c>
      <c r="B80" t="s">
        <v>294</v>
      </c>
      <c r="C80" s="21">
        <v>134900</v>
      </c>
    </row>
    <row r="81" spans="1:3" x14ac:dyDescent="0.25">
      <c r="A81" t="s">
        <v>624</v>
      </c>
      <c r="B81" t="s">
        <v>294</v>
      </c>
      <c r="C81" s="21">
        <v>146000</v>
      </c>
    </row>
    <row r="82" spans="1:3" x14ac:dyDescent="0.25">
      <c r="A82" t="s">
        <v>625</v>
      </c>
      <c r="B82" t="s">
        <v>347</v>
      </c>
      <c r="C82" s="21">
        <v>151674</v>
      </c>
    </row>
    <row r="83" spans="1:3" x14ac:dyDescent="0.25">
      <c r="A83" t="s">
        <v>626</v>
      </c>
      <c r="B83" t="s">
        <v>288</v>
      </c>
      <c r="C83" s="21">
        <v>146655</v>
      </c>
    </row>
    <row r="84" spans="1:3" x14ac:dyDescent="0.25">
      <c r="A84" t="s">
        <v>627</v>
      </c>
      <c r="B84" t="s">
        <v>294</v>
      </c>
      <c r="C84" s="21">
        <v>146500</v>
      </c>
    </row>
    <row r="85" spans="1:3" x14ac:dyDescent="0.25">
      <c r="A85" t="s">
        <v>628</v>
      </c>
      <c r="B85" t="s">
        <v>288</v>
      </c>
      <c r="C85" s="21">
        <v>146655</v>
      </c>
    </row>
    <row r="86" spans="1:3" x14ac:dyDescent="0.25">
      <c r="A86" t="s">
        <v>629</v>
      </c>
      <c r="B86" t="s">
        <v>294</v>
      </c>
      <c r="C86" s="21">
        <v>146655</v>
      </c>
    </row>
    <row r="87" spans="1:3" x14ac:dyDescent="0.25">
      <c r="A87" t="s">
        <v>601</v>
      </c>
      <c r="B87" t="s">
        <v>399</v>
      </c>
      <c r="C87" s="21">
        <v>131900</v>
      </c>
    </row>
    <row r="88" spans="1:3" x14ac:dyDescent="0.25">
      <c r="A88" t="s">
        <v>630</v>
      </c>
      <c r="B88" t="s">
        <v>288</v>
      </c>
      <c r="C88" s="21">
        <v>146655</v>
      </c>
    </row>
    <row r="89" spans="1:3" x14ac:dyDescent="0.25">
      <c r="A89" t="s">
        <v>631</v>
      </c>
      <c r="B89" t="s">
        <v>288</v>
      </c>
      <c r="C89" s="21">
        <v>138407</v>
      </c>
    </row>
    <row r="90" spans="1:3" x14ac:dyDescent="0.25">
      <c r="A90" t="s">
        <v>608</v>
      </c>
      <c r="B90" t="s">
        <v>399</v>
      </c>
      <c r="C90" s="21">
        <v>129900</v>
      </c>
    </row>
    <row r="91" spans="1:3" x14ac:dyDescent="0.25">
      <c r="A91" t="s">
        <v>632</v>
      </c>
      <c r="B91" t="s">
        <v>288</v>
      </c>
      <c r="C91" s="21">
        <v>138407</v>
      </c>
    </row>
    <row r="92" spans="1:3" x14ac:dyDescent="0.25">
      <c r="A92" t="s">
        <v>633</v>
      </c>
      <c r="B92" t="s">
        <v>290</v>
      </c>
      <c r="C92" s="21">
        <v>166322</v>
      </c>
    </row>
    <row r="93" spans="1:3" x14ac:dyDescent="0.25">
      <c r="A93" t="s">
        <v>634</v>
      </c>
      <c r="B93" t="s">
        <v>422</v>
      </c>
      <c r="C93" s="21">
        <v>132993</v>
      </c>
    </row>
    <row r="94" spans="1:3" x14ac:dyDescent="0.25">
      <c r="A94" t="s">
        <v>635</v>
      </c>
      <c r="B94" t="s">
        <v>422</v>
      </c>
      <c r="C94" s="21">
        <v>150929</v>
      </c>
    </row>
    <row r="95" spans="1:3" x14ac:dyDescent="0.25">
      <c r="A95" t="s">
        <v>636</v>
      </c>
      <c r="B95" t="s">
        <v>288</v>
      </c>
      <c r="C95" s="21">
        <v>143860</v>
      </c>
    </row>
    <row r="96" spans="1:3" x14ac:dyDescent="0.25">
      <c r="A96" t="s">
        <v>613</v>
      </c>
      <c r="B96" t="s">
        <v>399</v>
      </c>
      <c r="C96" s="21">
        <v>129900</v>
      </c>
    </row>
    <row r="97" spans="1:3" x14ac:dyDescent="0.25">
      <c r="A97" t="s">
        <v>637</v>
      </c>
      <c r="B97" t="s">
        <v>541</v>
      </c>
      <c r="C97" s="21">
        <v>150699</v>
      </c>
    </row>
    <row r="98" spans="1:3" x14ac:dyDescent="0.25">
      <c r="A98" t="s">
        <v>638</v>
      </c>
      <c r="B98" t="s">
        <v>347</v>
      </c>
      <c r="C98" s="21">
        <v>136908</v>
      </c>
    </row>
    <row r="99" spans="1:3" x14ac:dyDescent="0.25">
      <c r="A99" t="s">
        <v>622</v>
      </c>
      <c r="B99" t="s">
        <v>470</v>
      </c>
      <c r="C99" s="21">
        <v>131900</v>
      </c>
    </row>
    <row r="100" spans="1:3" x14ac:dyDescent="0.25">
      <c r="A100" t="s">
        <v>639</v>
      </c>
      <c r="B100" t="s">
        <v>315</v>
      </c>
      <c r="C100" s="21">
        <v>150500</v>
      </c>
    </row>
    <row r="101" spans="1:3" x14ac:dyDescent="0.25">
      <c r="A101" t="s">
        <v>640</v>
      </c>
      <c r="B101" t="s">
        <v>422</v>
      </c>
      <c r="C101" s="21">
        <v>147311</v>
      </c>
    </row>
    <row r="102" spans="1:3" x14ac:dyDescent="0.25">
      <c r="A102" t="s">
        <v>641</v>
      </c>
      <c r="B102" t="s">
        <v>294</v>
      </c>
      <c r="C102" s="21">
        <v>151500</v>
      </c>
    </row>
    <row r="103" spans="1:3" x14ac:dyDescent="0.25">
      <c r="A103" t="s">
        <v>642</v>
      </c>
      <c r="B103" t="s">
        <v>288</v>
      </c>
      <c r="C103" s="21">
        <v>135090</v>
      </c>
    </row>
    <row r="104" spans="1:3" x14ac:dyDescent="0.25">
      <c r="A104" t="s">
        <v>643</v>
      </c>
      <c r="B104" t="s">
        <v>288</v>
      </c>
      <c r="C104" s="21">
        <v>135090</v>
      </c>
    </row>
    <row r="105" spans="1:3" x14ac:dyDescent="0.25">
      <c r="A105" t="s">
        <v>613</v>
      </c>
      <c r="B105" t="s">
        <v>399</v>
      </c>
      <c r="C105" s="21">
        <v>129900</v>
      </c>
    </row>
    <row r="106" spans="1:3" x14ac:dyDescent="0.25">
      <c r="A106" t="s">
        <v>644</v>
      </c>
      <c r="B106" t="s">
        <v>315</v>
      </c>
      <c r="C106" s="21">
        <v>156500</v>
      </c>
    </row>
    <row r="107" spans="1:3" x14ac:dyDescent="0.25">
      <c r="A107" t="s">
        <v>645</v>
      </c>
      <c r="B107" t="s">
        <v>315</v>
      </c>
      <c r="C107" s="21">
        <v>146750</v>
      </c>
    </row>
    <row r="108" spans="1:3" x14ac:dyDescent="0.25">
      <c r="A108" t="s">
        <v>646</v>
      </c>
      <c r="B108" t="s">
        <v>298</v>
      </c>
      <c r="C108" s="21">
        <v>137900</v>
      </c>
    </row>
    <row r="109" spans="1:3" x14ac:dyDescent="0.25">
      <c r="A109" t="s">
        <v>647</v>
      </c>
      <c r="B109" t="s">
        <v>315</v>
      </c>
      <c r="C109" s="21">
        <v>150750</v>
      </c>
    </row>
    <row r="110" spans="1:3" x14ac:dyDescent="0.25">
      <c r="A110" t="s">
        <v>648</v>
      </c>
      <c r="B110" t="s">
        <v>315</v>
      </c>
      <c r="C110" s="21">
        <v>150750</v>
      </c>
    </row>
    <row r="111" spans="1:3" x14ac:dyDescent="0.25">
      <c r="A111" t="s">
        <v>649</v>
      </c>
      <c r="B111" t="s">
        <v>315</v>
      </c>
      <c r="C111" s="21">
        <v>150000</v>
      </c>
    </row>
    <row r="112" spans="1:3" x14ac:dyDescent="0.25">
      <c r="A112" t="s">
        <v>650</v>
      </c>
      <c r="B112" t="s">
        <v>347</v>
      </c>
      <c r="C112" s="21">
        <v>143529</v>
      </c>
    </row>
    <row r="113" spans="1:3" x14ac:dyDescent="0.25">
      <c r="A113" t="s">
        <v>608</v>
      </c>
      <c r="B113" t="s">
        <v>386</v>
      </c>
      <c r="C113" s="21">
        <v>129900</v>
      </c>
    </row>
    <row r="114" spans="1:3" x14ac:dyDescent="0.25">
      <c r="A114" t="s">
        <v>611</v>
      </c>
      <c r="B114" t="s">
        <v>399</v>
      </c>
      <c r="C114" s="21">
        <v>129900</v>
      </c>
    </row>
    <row r="115" spans="1:3" x14ac:dyDescent="0.25">
      <c r="A115" t="s">
        <v>651</v>
      </c>
      <c r="B115" t="s">
        <v>552</v>
      </c>
      <c r="C115" s="21">
        <v>145200</v>
      </c>
    </row>
    <row r="116" spans="1:3" x14ac:dyDescent="0.25">
      <c r="A116" t="s">
        <v>652</v>
      </c>
      <c r="B116" t="s">
        <v>541</v>
      </c>
      <c r="C116" s="21">
        <v>150699</v>
      </c>
    </row>
    <row r="117" spans="1:3" x14ac:dyDescent="0.25">
      <c r="A117" t="s">
        <v>615</v>
      </c>
      <c r="B117" t="s">
        <v>399</v>
      </c>
      <c r="C117" s="21">
        <v>136900</v>
      </c>
    </row>
    <row r="118" spans="1:3" x14ac:dyDescent="0.25">
      <c r="A118" t="s">
        <v>653</v>
      </c>
      <c r="B118" t="s">
        <v>288</v>
      </c>
      <c r="C118" s="21">
        <v>135090</v>
      </c>
    </row>
    <row r="119" spans="1:3" x14ac:dyDescent="0.25">
      <c r="A119" t="s">
        <v>654</v>
      </c>
      <c r="B119" t="s">
        <v>288</v>
      </c>
      <c r="C119" s="21">
        <v>135090</v>
      </c>
    </row>
    <row r="120" spans="1:3" x14ac:dyDescent="0.25">
      <c r="A120" t="s">
        <v>611</v>
      </c>
      <c r="B120" t="s">
        <v>399</v>
      </c>
      <c r="C120" s="21">
        <v>129900</v>
      </c>
    </row>
    <row r="121" spans="1:3" x14ac:dyDescent="0.25">
      <c r="A121" t="s">
        <v>655</v>
      </c>
      <c r="B121" t="s">
        <v>479</v>
      </c>
      <c r="C121" s="21">
        <v>148900</v>
      </c>
    </row>
    <row r="122" spans="1:3" x14ac:dyDescent="0.25">
      <c r="A122" t="s">
        <v>589</v>
      </c>
      <c r="B122" t="s">
        <v>399</v>
      </c>
      <c r="C122" s="21">
        <v>131900</v>
      </c>
    </row>
    <row r="123" spans="1:3" x14ac:dyDescent="0.25">
      <c r="A123" t="s">
        <v>590</v>
      </c>
      <c r="B123" t="s">
        <v>399</v>
      </c>
      <c r="C123" s="21">
        <v>131900</v>
      </c>
    </row>
    <row r="124" spans="1:3" x14ac:dyDescent="0.25">
      <c r="A124" t="s">
        <v>656</v>
      </c>
      <c r="B124" t="s">
        <v>541</v>
      </c>
      <c r="C124" s="21">
        <v>143500</v>
      </c>
    </row>
    <row r="125" spans="1:3" x14ac:dyDescent="0.25">
      <c r="A125" t="s">
        <v>657</v>
      </c>
      <c r="B125" t="s">
        <v>347</v>
      </c>
      <c r="C125" s="21">
        <v>147600</v>
      </c>
    </row>
    <row r="126" spans="1:3" x14ac:dyDescent="0.25">
      <c r="A126" t="s">
        <v>601</v>
      </c>
      <c r="B126" t="s">
        <v>399</v>
      </c>
      <c r="C126" s="21">
        <v>131900</v>
      </c>
    </row>
    <row r="127" spans="1:3" x14ac:dyDescent="0.25">
      <c r="A127" t="s">
        <v>658</v>
      </c>
      <c r="B127" t="s">
        <v>315</v>
      </c>
      <c r="C127" s="21">
        <v>139000</v>
      </c>
    </row>
    <row r="128" spans="1:3" x14ac:dyDescent="0.25">
      <c r="A128" t="s">
        <v>659</v>
      </c>
      <c r="B128" t="s">
        <v>288</v>
      </c>
      <c r="C128" s="21">
        <v>138407</v>
      </c>
    </row>
    <row r="129" spans="1:3" x14ac:dyDescent="0.25">
      <c r="A129" t="s">
        <v>660</v>
      </c>
      <c r="B129" t="s">
        <v>288</v>
      </c>
      <c r="C129" s="21">
        <v>138407</v>
      </c>
    </row>
    <row r="130" spans="1:3" x14ac:dyDescent="0.25">
      <c r="A130" t="s">
        <v>661</v>
      </c>
      <c r="B130" t="s">
        <v>288</v>
      </c>
      <c r="C130" s="21">
        <v>135090</v>
      </c>
    </row>
    <row r="131" spans="1:3" x14ac:dyDescent="0.25">
      <c r="A131" t="s">
        <v>662</v>
      </c>
      <c r="B131" t="s">
        <v>288</v>
      </c>
      <c r="C131" s="21">
        <v>146972</v>
      </c>
    </row>
    <row r="132" spans="1:3" x14ac:dyDescent="0.25">
      <c r="A132" t="s">
        <v>663</v>
      </c>
      <c r="B132" t="s">
        <v>288</v>
      </c>
      <c r="C132" s="21">
        <v>146972</v>
      </c>
    </row>
    <row r="133" spans="1:3" x14ac:dyDescent="0.25">
      <c r="A133" t="s">
        <v>664</v>
      </c>
      <c r="B133" t="s">
        <v>479</v>
      </c>
      <c r="C133" s="21">
        <v>146000</v>
      </c>
    </row>
    <row r="134" spans="1:3" x14ac:dyDescent="0.25">
      <c r="A134" t="s">
        <v>665</v>
      </c>
      <c r="B134" t="s">
        <v>541</v>
      </c>
      <c r="C134" s="21">
        <v>150475</v>
      </c>
    </row>
    <row r="135" spans="1:3" x14ac:dyDescent="0.25">
      <c r="A135" t="s">
        <v>666</v>
      </c>
      <c r="B135" t="s">
        <v>422</v>
      </c>
      <c r="C135" s="21">
        <v>136581</v>
      </c>
    </row>
    <row r="136" spans="1:3" x14ac:dyDescent="0.25">
      <c r="A136" t="s">
        <v>613</v>
      </c>
      <c r="B136" t="s">
        <v>470</v>
      </c>
      <c r="C136" s="21">
        <v>129900</v>
      </c>
    </row>
    <row r="137" spans="1:3" x14ac:dyDescent="0.25">
      <c r="A137" t="s">
        <v>608</v>
      </c>
      <c r="B137" t="s">
        <v>399</v>
      </c>
      <c r="C137" s="21">
        <v>129900</v>
      </c>
    </row>
    <row r="138" spans="1:3" x14ac:dyDescent="0.25">
      <c r="A138" t="s">
        <v>615</v>
      </c>
      <c r="B138" t="s">
        <v>470</v>
      </c>
      <c r="C138" s="21">
        <v>136900</v>
      </c>
    </row>
    <row r="139" spans="1:3" x14ac:dyDescent="0.25">
      <c r="A139" t="s">
        <v>667</v>
      </c>
      <c r="B139" t="s">
        <v>315</v>
      </c>
      <c r="C139" s="21">
        <v>134500</v>
      </c>
    </row>
    <row r="140" spans="1:3" x14ac:dyDescent="0.25">
      <c r="A140" t="s">
        <v>668</v>
      </c>
      <c r="B140" t="s">
        <v>347</v>
      </c>
      <c r="C140" s="21">
        <v>156236</v>
      </c>
    </row>
    <row r="141" spans="1:3" x14ac:dyDescent="0.25">
      <c r="A141" t="s">
        <v>669</v>
      </c>
      <c r="B141" t="s">
        <v>541</v>
      </c>
      <c r="C141" s="21">
        <v>151299</v>
      </c>
    </row>
    <row r="142" spans="1:3" x14ac:dyDescent="0.25">
      <c r="A142" t="s">
        <v>670</v>
      </c>
      <c r="B142" t="s">
        <v>399</v>
      </c>
      <c r="C142" s="21">
        <v>129900</v>
      </c>
    </row>
    <row r="143" spans="1:3" x14ac:dyDescent="0.25">
      <c r="A143" t="s">
        <v>671</v>
      </c>
      <c r="B143" t="s">
        <v>288</v>
      </c>
      <c r="C143" s="21">
        <v>143100</v>
      </c>
    </row>
    <row r="144" spans="1:3" x14ac:dyDescent="0.25">
      <c r="A144" t="s">
        <v>672</v>
      </c>
      <c r="B144" t="s">
        <v>347</v>
      </c>
      <c r="C144" s="21">
        <v>142880</v>
      </c>
    </row>
    <row r="145" spans="1:3" x14ac:dyDescent="0.25">
      <c r="A145" t="s">
        <v>622</v>
      </c>
      <c r="B145" t="s">
        <v>399</v>
      </c>
      <c r="C145" s="21">
        <v>131900</v>
      </c>
    </row>
    <row r="146" spans="1:3" x14ac:dyDescent="0.25">
      <c r="A146" t="s">
        <v>611</v>
      </c>
      <c r="B146" t="s">
        <v>470</v>
      </c>
      <c r="C146" s="21">
        <v>129900</v>
      </c>
    </row>
    <row r="147" spans="1:3" x14ac:dyDescent="0.25">
      <c r="A147" t="s">
        <v>611</v>
      </c>
      <c r="B147" t="s">
        <v>399</v>
      </c>
      <c r="C147" s="21">
        <v>129900</v>
      </c>
    </row>
    <row r="148" spans="1:3" x14ac:dyDescent="0.25">
      <c r="A148" t="s">
        <v>589</v>
      </c>
      <c r="B148" t="s">
        <v>399</v>
      </c>
      <c r="C148" s="21">
        <v>131900</v>
      </c>
    </row>
    <row r="149" spans="1:3" x14ac:dyDescent="0.25">
      <c r="A149" t="s">
        <v>622</v>
      </c>
      <c r="B149" t="s">
        <v>399</v>
      </c>
      <c r="C149" s="21">
        <v>131900</v>
      </c>
    </row>
    <row r="150" spans="1:3" x14ac:dyDescent="0.25">
      <c r="A150" t="s">
        <v>673</v>
      </c>
      <c r="B150" t="s">
        <v>290</v>
      </c>
      <c r="C150" s="21">
        <v>141690</v>
      </c>
    </row>
    <row r="151" spans="1:3" x14ac:dyDescent="0.25">
      <c r="A151" t="s">
        <v>670</v>
      </c>
      <c r="B151" t="s">
        <v>386</v>
      </c>
      <c r="C151" s="21">
        <v>129900</v>
      </c>
    </row>
    <row r="152" spans="1:3" x14ac:dyDescent="0.25">
      <c r="A152" t="s">
        <v>615</v>
      </c>
      <c r="B152" t="s">
        <v>399</v>
      </c>
      <c r="C152" s="21">
        <v>136900</v>
      </c>
    </row>
    <row r="153" spans="1:3" x14ac:dyDescent="0.25">
      <c r="A153" t="s">
        <v>674</v>
      </c>
      <c r="B153" t="s">
        <v>315</v>
      </c>
      <c r="C153" s="21">
        <v>139900</v>
      </c>
    </row>
    <row r="154" spans="1:3" x14ac:dyDescent="0.25">
      <c r="A154" t="s">
        <v>675</v>
      </c>
      <c r="B154" t="s">
        <v>479</v>
      </c>
      <c r="C154" s="21">
        <v>144800</v>
      </c>
    </row>
    <row r="155" spans="1:3" x14ac:dyDescent="0.25">
      <c r="A155" t="s">
        <v>676</v>
      </c>
      <c r="B155" t="s">
        <v>288</v>
      </c>
      <c r="C155" s="21">
        <v>136196</v>
      </c>
    </row>
    <row r="156" spans="1:3" x14ac:dyDescent="0.25">
      <c r="A156" t="s">
        <v>677</v>
      </c>
      <c r="B156" t="s">
        <v>280</v>
      </c>
      <c r="C156" s="21">
        <v>144850</v>
      </c>
    </row>
    <row r="157" spans="1:3" x14ac:dyDescent="0.25">
      <c r="A157" t="s">
        <v>678</v>
      </c>
      <c r="B157" t="s">
        <v>288</v>
      </c>
      <c r="C157" s="21">
        <v>135136</v>
      </c>
    </row>
    <row r="158" spans="1:3" x14ac:dyDescent="0.25">
      <c r="A158" t="s">
        <v>679</v>
      </c>
      <c r="B158" t="s">
        <v>288</v>
      </c>
      <c r="C158" s="21">
        <v>135136</v>
      </c>
    </row>
    <row r="159" spans="1:3" x14ac:dyDescent="0.25">
      <c r="A159" t="s">
        <v>680</v>
      </c>
      <c r="B159" t="s">
        <v>288</v>
      </c>
      <c r="C159" s="21">
        <v>135136</v>
      </c>
    </row>
    <row r="160" spans="1:3" x14ac:dyDescent="0.25">
      <c r="A160" t="s">
        <v>681</v>
      </c>
      <c r="B160" t="s">
        <v>288</v>
      </c>
      <c r="C160" s="21">
        <v>135136</v>
      </c>
    </row>
    <row r="161" spans="1:3" x14ac:dyDescent="0.25">
      <c r="A161" t="s">
        <v>682</v>
      </c>
      <c r="B161" t="s">
        <v>541</v>
      </c>
      <c r="C161" s="21">
        <v>146000</v>
      </c>
    </row>
    <row r="162" spans="1:3" x14ac:dyDescent="0.25">
      <c r="A162" t="s">
        <v>613</v>
      </c>
      <c r="B162" t="s">
        <v>386</v>
      </c>
      <c r="C162" s="21">
        <v>129900</v>
      </c>
    </row>
    <row r="163" spans="1:3" x14ac:dyDescent="0.25">
      <c r="A163" t="s">
        <v>613</v>
      </c>
      <c r="B163" t="s">
        <v>399</v>
      </c>
      <c r="C163" s="21">
        <v>129900</v>
      </c>
    </row>
    <row r="164" spans="1:3" x14ac:dyDescent="0.25">
      <c r="A164" t="s">
        <v>683</v>
      </c>
      <c r="B164" t="s">
        <v>280</v>
      </c>
      <c r="C164" s="21">
        <v>146750</v>
      </c>
    </row>
    <row r="165" spans="1:3" x14ac:dyDescent="0.25">
      <c r="A165" t="s">
        <v>684</v>
      </c>
      <c r="B165" t="s">
        <v>294</v>
      </c>
      <c r="C165" s="21">
        <v>132300</v>
      </c>
    </row>
    <row r="166" spans="1:3" x14ac:dyDescent="0.25">
      <c r="A166" t="s">
        <v>685</v>
      </c>
      <c r="B166" t="s">
        <v>284</v>
      </c>
      <c r="C166" s="21">
        <v>141034</v>
      </c>
    </row>
    <row r="167" spans="1:3" x14ac:dyDescent="0.25">
      <c r="A167" t="s">
        <v>686</v>
      </c>
      <c r="B167" t="s">
        <v>298</v>
      </c>
      <c r="C167" s="21">
        <v>145900</v>
      </c>
    </row>
    <row r="168" spans="1:3" x14ac:dyDescent="0.25">
      <c r="A168" t="s">
        <v>687</v>
      </c>
      <c r="B168" t="s">
        <v>347</v>
      </c>
      <c r="C168" s="21">
        <v>148191</v>
      </c>
    </row>
    <row r="169" spans="1:3" x14ac:dyDescent="0.25">
      <c r="A169" t="s">
        <v>615</v>
      </c>
      <c r="B169" t="s">
        <v>399</v>
      </c>
      <c r="C169" s="21">
        <v>136900</v>
      </c>
    </row>
    <row r="170" spans="1:3" x14ac:dyDescent="0.25">
      <c r="A170" t="s">
        <v>688</v>
      </c>
      <c r="B170" t="s">
        <v>541</v>
      </c>
      <c r="C170" s="21">
        <v>150499</v>
      </c>
    </row>
    <row r="171" spans="1:3" x14ac:dyDescent="0.25">
      <c r="A171" t="s">
        <v>589</v>
      </c>
      <c r="B171" t="s">
        <v>386</v>
      </c>
      <c r="C171" s="21">
        <v>131900</v>
      </c>
    </row>
    <row r="172" spans="1:3" x14ac:dyDescent="0.25">
      <c r="A172" t="s">
        <v>622</v>
      </c>
      <c r="B172" t="s">
        <v>386</v>
      </c>
      <c r="C172" s="21">
        <v>131900</v>
      </c>
    </row>
    <row r="173" spans="1:3" x14ac:dyDescent="0.25">
      <c r="A173" t="s">
        <v>689</v>
      </c>
      <c r="B173" t="s">
        <v>422</v>
      </c>
      <c r="C173" s="21">
        <v>152753</v>
      </c>
    </row>
    <row r="174" spans="1:3" x14ac:dyDescent="0.25">
      <c r="A174" t="s">
        <v>601</v>
      </c>
      <c r="B174" t="s">
        <v>399</v>
      </c>
      <c r="C174" s="21">
        <v>131900</v>
      </c>
    </row>
    <row r="175" spans="1:3" x14ac:dyDescent="0.25">
      <c r="A175" t="s">
        <v>611</v>
      </c>
      <c r="B175" t="s">
        <v>399</v>
      </c>
      <c r="C175" s="21">
        <v>129900</v>
      </c>
    </row>
    <row r="176" spans="1:3" x14ac:dyDescent="0.25">
      <c r="A176" t="s">
        <v>690</v>
      </c>
      <c r="B176" t="s">
        <v>347</v>
      </c>
      <c r="C176" s="21">
        <v>142880</v>
      </c>
    </row>
    <row r="177" spans="1:3" x14ac:dyDescent="0.25">
      <c r="A177" t="s">
        <v>691</v>
      </c>
      <c r="B177" t="s">
        <v>288</v>
      </c>
      <c r="C177" s="21">
        <v>142977</v>
      </c>
    </row>
    <row r="178" spans="1:3" x14ac:dyDescent="0.25">
      <c r="A178" t="s">
        <v>692</v>
      </c>
      <c r="B178" t="s">
        <v>290</v>
      </c>
      <c r="C178" s="21">
        <v>156500</v>
      </c>
    </row>
    <row r="179" spans="1:3" x14ac:dyDescent="0.25">
      <c r="A179" t="s">
        <v>693</v>
      </c>
      <c r="B179" t="s">
        <v>315</v>
      </c>
      <c r="C179" s="21">
        <v>150500</v>
      </c>
    </row>
    <row r="180" spans="1:3" x14ac:dyDescent="0.25">
      <c r="A180" t="s">
        <v>694</v>
      </c>
      <c r="B180" t="s">
        <v>315</v>
      </c>
      <c r="C180" s="21">
        <v>150500</v>
      </c>
    </row>
    <row r="181" spans="1:3" x14ac:dyDescent="0.25">
      <c r="A181" t="s">
        <v>695</v>
      </c>
      <c r="B181" t="s">
        <v>290</v>
      </c>
      <c r="C181" s="21">
        <v>166322</v>
      </c>
    </row>
    <row r="182" spans="1:3" x14ac:dyDescent="0.25">
      <c r="A182" t="s">
        <v>696</v>
      </c>
      <c r="B182" t="s">
        <v>315</v>
      </c>
      <c r="C182" s="21">
        <v>150500</v>
      </c>
    </row>
    <row r="183" spans="1:3" x14ac:dyDescent="0.25">
      <c r="A183" t="s">
        <v>697</v>
      </c>
      <c r="B183" t="s">
        <v>541</v>
      </c>
      <c r="C183" s="21">
        <v>146000</v>
      </c>
    </row>
    <row r="184" spans="1:3" x14ac:dyDescent="0.25">
      <c r="A184" t="s">
        <v>698</v>
      </c>
      <c r="B184" t="s">
        <v>541</v>
      </c>
      <c r="C184" s="21">
        <v>146000</v>
      </c>
    </row>
    <row r="185" spans="1:3" x14ac:dyDescent="0.25">
      <c r="A185" t="s">
        <v>699</v>
      </c>
      <c r="B185" t="s">
        <v>541</v>
      </c>
      <c r="C185" s="21">
        <v>146000</v>
      </c>
    </row>
    <row r="186" spans="1:3" x14ac:dyDescent="0.25">
      <c r="A186" t="s">
        <v>700</v>
      </c>
      <c r="B186" t="s">
        <v>541</v>
      </c>
      <c r="C186" s="21">
        <v>149262</v>
      </c>
    </row>
    <row r="187" spans="1:3" x14ac:dyDescent="0.25">
      <c r="A187" t="s">
        <v>701</v>
      </c>
      <c r="B187" t="s">
        <v>479</v>
      </c>
      <c r="C187" s="21">
        <v>149262</v>
      </c>
    </row>
    <row r="188" spans="1:3" x14ac:dyDescent="0.25">
      <c r="A188" t="s">
        <v>702</v>
      </c>
      <c r="B188" t="s">
        <v>294</v>
      </c>
      <c r="C188" s="21">
        <v>146500</v>
      </c>
    </row>
    <row r="189" spans="1:3" x14ac:dyDescent="0.25">
      <c r="A189" t="s">
        <v>703</v>
      </c>
      <c r="B189" t="s">
        <v>552</v>
      </c>
      <c r="C189" s="21">
        <v>140990</v>
      </c>
    </row>
    <row r="190" spans="1:3" x14ac:dyDescent="0.25">
      <c r="A190" t="s">
        <v>608</v>
      </c>
      <c r="B190" t="s">
        <v>470</v>
      </c>
      <c r="C190" s="21">
        <v>129900</v>
      </c>
    </row>
    <row r="191" spans="1:3" x14ac:dyDescent="0.25">
      <c r="A191" t="s">
        <v>704</v>
      </c>
      <c r="B191" t="s">
        <v>552</v>
      </c>
      <c r="C191" s="21">
        <v>146850</v>
      </c>
    </row>
    <row r="192" spans="1:3" x14ac:dyDescent="0.25">
      <c r="A192" t="s">
        <v>705</v>
      </c>
      <c r="B192" t="s">
        <v>347</v>
      </c>
      <c r="C192" s="21">
        <v>142667</v>
      </c>
    </row>
    <row r="193" spans="1:3" x14ac:dyDescent="0.25">
      <c r="A193" t="s">
        <v>706</v>
      </c>
      <c r="B193" t="s">
        <v>288</v>
      </c>
      <c r="C193" s="21">
        <v>146655</v>
      </c>
    </row>
    <row r="194" spans="1:3" x14ac:dyDescent="0.25">
      <c r="A194" t="s">
        <v>707</v>
      </c>
      <c r="B194" t="s">
        <v>288</v>
      </c>
      <c r="C194" s="21">
        <v>146972</v>
      </c>
    </row>
    <row r="195" spans="1:3" x14ac:dyDescent="0.25">
      <c r="A195" t="s">
        <v>708</v>
      </c>
      <c r="B195" t="s">
        <v>288</v>
      </c>
      <c r="C195" s="21">
        <v>146972</v>
      </c>
    </row>
    <row r="196" spans="1:3" x14ac:dyDescent="0.25">
      <c r="A196" t="s">
        <v>709</v>
      </c>
      <c r="B196" t="s">
        <v>288</v>
      </c>
      <c r="C196" s="21">
        <v>146972</v>
      </c>
    </row>
    <row r="197" spans="1:3" x14ac:dyDescent="0.25">
      <c r="A197" t="s">
        <v>710</v>
      </c>
      <c r="B197" t="s">
        <v>288</v>
      </c>
      <c r="C197" s="21">
        <v>142888</v>
      </c>
    </row>
    <row r="198" spans="1:3" x14ac:dyDescent="0.25">
      <c r="A198" t="s">
        <v>711</v>
      </c>
      <c r="B198" t="s">
        <v>347</v>
      </c>
      <c r="C198" s="21">
        <v>154160</v>
      </c>
    </row>
    <row r="199" spans="1:3" x14ac:dyDescent="0.25">
      <c r="A199" t="s">
        <v>712</v>
      </c>
      <c r="B199" t="s">
        <v>541</v>
      </c>
      <c r="C199" s="21">
        <v>148945</v>
      </c>
    </row>
    <row r="200" spans="1:3" x14ac:dyDescent="0.25">
      <c r="A200" t="s">
        <v>713</v>
      </c>
      <c r="B200" t="s">
        <v>541</v>
      </c>
      <c r="C200" s="21">
        <v>149262</v>
      </c>
    </row>
    <row r="201" spans="1:3" x14ac:dyDescent="0.25">
      <c r="A201" t="s">
        <v>608</v>
      </c>
      <c r="B201" t="s">
        <v>399</v>
      </c>
      <c r="C201" s="21">
        <v>129900</v>
      </c>
    </row>
    <row r="202" spans="1:3" x14ac:dyDescent="0.25">
      <c r="A202" t="s">
        <v>601</v>
      </c>
      <c r="B202" t="s">
        <v>399</v>
      </c>
      <c r="C202" s="21">
        <v>131900</v>
      </c>
    </row>
    <row r="203" spans="1:3" x14ac:dyDescent="0.25">
      <c r="A203" t="s">
        <v>714</v>
      </c>
      <c r="B203" t="s">
        <v>284</v>
      </c>
      <c r="C203" s="21">
        <v>148658</v>
      </c>
    </row>
    <row r="204" spans="1:3" x14ac:dyDescent="0.25">
      <c r="A204" t="s">
        <v>715</v>
      </c>
      <c r="B204" t="s">
        <v>315</v>
      </c>
      <c r="C204" s="21">
        <v>139900</v>
      </c>
    </row>
    <row r="205" spans="1:3" x14ac:dyDescent="0.25">
      <c r="A205" t="s">
        <v>716</v>
      </c>
      <c r="B205" t="s">
        <v>288</v>
      </c>
      <c r="C205" s="21">
        <v>142977</v>
      </c>
    </row>
    <row r="206" spans="1:3" x14ac:dyDescent="0.25">
      <c r="A206" t="s">
        <v>717</v>
      </c>
      <c r="B206" t="s">
        <v>422</v>
      </c>
      <c r="C206" s="21">
        <v>145375</v>
      </c>
    </row>
    <row r="207" spans="1:3" x14ac:dyDescent="0.25">
      <c r="A207" t="s">
        <v>622</v>
      </c>
      <c r="B207" t="s">
        <v>399</v>
      </c>
      <c r="C207" s="21">
        <v>131900</v>
      </c>
    </row>
    <row r="208" spans="1:3" x14ac:dyDescent="0.25">
      <c r="A208" t="s">
        <v>718</v>
      </c>
      <c r="B208" t="s">
        <v>288</v>
      </c>
      <c r="C208" s="21">
        <v>143415</v>
      </c>
    </row>
    <row r="209" spans="1:3" x14ac:dyDescent="0.25">
      <c r="A209" t="s">
        <v>719</v>
      </c>
      <c r="B209" t="s">
        <v>288</v>
      </c>
      <c r="C209" s="21">
        <v>143625</v>
      </c>
    </row>
    <row r="210" spans="1:3" x14ac:dyDescent="0.25">
      <c r="A210" t="s">
        <v>720</v>
      </c>
      <c r="B210" t="s">
        <v>541</v>
      </c>
      <c r="C210" s="21">
        <v>150475</v>
      </c>
    </row>
    <row r="211" spans="1:3" x14ac:dyDescent="0.25">
      <c r="A211" t="s">
        <v>615</v>
      </c>
      <c r="B211" t="s">
        <v>386</v>
      </c>
      <c r="C211" s="21">
        <v>136900</v>
      </c>
    </row>
    <row r="212" spans="1:3" x14ac:dyDescent="0.25">
      <c r="A212" t="s">
        <v>721</v>
      </c>
      <c r="B212" t="s">
        <v>288</v>
      </c>
      <c r="C212" s="21">
        <v>144910</v>
      </c>
    </row>
    <row r="213" spans="1:3" x14ac:dyDescent="0.25">
      <c r="A213" t="s">
        <v>722</v>
      </c>
      <c r="B213" t="s">
        <v>288</v>
      </c>
      <c r="C213" s="21">
        <v>153260</v>
      </c>
    </row>
    <row r="214" spans="1:3" x14ac:dyDescent="0.25">
      <c r="A214" t="s">
        <v>723</v>
      </c>
      <c r="B214" t="s">
        <v>288</v>
      </c>
      <c r="C214" s="21">
        <v>144808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8.85546875" defaultRowHeight="15" x14ac:dyDescent="0.25"/>
  <cols>
    <col min="1" max="1" width="31.140625" customWidth="1"/>
    <col min="2" max="2" width="20.42578125" customWidth="1"/>
    <col min="3" max="3" width="21.42578125" customWidth="1"/>
  </cols>
  <sheetData>
    <row r="1" spans="1:3" x14ac:dyDescent="0.25">
      <c r="A1" t="s">
        <v>724</v>
      </c>
    </row>
    <row r="2" spans="1:3" x14ac:dyDescent="0.25">
      <c r="A2" t="s">
        <v>725</v>
      </c>
    </row>
    <row r="4" spans="1:3" x14ac:dyDescent="0.25">
      <c r="A4" s="2" t="s">
        <v>726</v>
      </c>
      <c r="B4" s="22" t="s">
        <v>727</v>
      </c>
      <c r="C4" s="22" t="s">
        <v>728</v>
      </c>
    </row>
    <row r="5" spans="1:3" x14ac:dyDescent="0.25">
      <c r="A5" t="s">
        <v>729</v>
      </c>
      <c r="B5" s="21">
        <v>84000000</v>
      </c>
      <c r="C5" s="21">
        <v>41000000</v>
      </c>
    </row>
    <row r="6" spans="1:3" x14ac:dyDescent="0.25">
      <c r="A6" t="s">
        <v>730</v>
      </c>
      <c r="B6" s="21">
        <v>90000000</v>
      </c>
      <c r="C6" s="21">
        <v>45000000</v>
      </c>
    </row>
    <row r="7" spans="1:3" x14ac:dyDescent="0.25">
      <c r="A7" t="s">
        <v>731</v>
      </c>
      <c r="B7" s="21">
        <v>298000000</v>
      </c>
      <c r="C7" s="21">
        <v>149000000</v>
      </c>
    </row>
    <row r="8" spans="1:3" x14ac:dyDescent="0.25">
      <c r="A8" t="s">
        <v>732</v>
      </c>
      <c r="B8" s="21">
        <v>81000000</v>
      </c>
      <c r="C8" s="21">
        <v>30000000</v>
      </c>
    </row>
    <row r="9" spans="1:3" x14ac:dyDescent="0.25">
      <c r="A9" t="s">
        <v>733</v>
      </c>
      <c r="B9" s="21">
        <v>88000000</v>
      </c>
      <c r="C9" s="21">
        <v>40000000</v>
      </c>
    </row>
    <row r="10" spans="1:3" x14ac:dyDescent="0.25">
      <c r="A10" t="s">
        <v>734</v>
      </c>
      <c r="B10" s="21">
        <v>209000000</v>
      </c>
      <c r="C10" s="21">
        <v>84000000</v>
      </c>
    </row>
    <row r="12" spans="1:3" x14ac:dyDescent="0.25">
      <c r="A12" t="s">
        <v>735</v>
      </c>
    </row>
    <row r="13" spans="1:3" x14ac:dyDescent="0.25">
      <c r="A13" t="s">
        <v>736</v>
      </c>
    </row>
    <row r="14" spans="1:3" x14ac:dyDescent="0.25">
      <c r="A14" t="s">
        <v>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ColWidth="8.85546875" defaultRowHeight="15" x14ac:dyDescent="0.25"/>
  <cols>
    <col min="2" max="2" width="52.140625" customWidth="1"/>
    <col min="3" max="3" width="17.42578125" customWidth="1"/>
    <col min="4" max="4" width="22.7109375" customWidth="1"/>
    <col min="5" max="5" width="47.7109375" customWidth="1"/>
  </cols>
  <sheetData>
    <row r="1" spans="1:5" x14ac:dyDescent="0.25">
      <c r="A1" t="s">
        <v>804</v>
      </c>
      <c r="E1" s="2" t="s">
        <v>806</v>
      </c>
    </row>
    <row r="2" spans="1:5" x14ac:dyDescent="0.25">
      <c r="A2" t="s">
        <v>811</v>
      </c>
      <c r="E2" t="s">
        <v>807</v>
      </c>
    </row>
    <row r="3" spans="1:5" x14ac:dyDescent="0.25">
      <c r="A3" t="s">
        <v>845</v>
      </c>
      <c r="E3" t="s">
        <v>808</v>
      </c>
    </row>
    <row r="4" spans="1:5" x14ac:dyDescent="0.25">
      <c r="A4" t="s">
        <v>846</v>
      </c>
      <c r="E4" t="s">
        <v>809</v>
      </c>
    </row>
    <row r="5" spans="1:5" x14ac:dyDescent="0.25">
      <c r="E5" t="s">
        <v>810</v>
      </c>
    </row>
    <row r="6" spans="1:5" x14ac:dyDescent="0.25">
      <c r="A6" t="s">
        <v>812</v>
      </c>
    </row>
    <row r="7" spans="1:5" x14ac:dyDescent="0.25">
      <c r="A7" t="s">
        <v>813</v>
      </c>
    </row>
    <row r="8" spans="1:5" x14ac:dyDescent="0.25">
      <c r="A8" t="s">
        <v>814</v>
      </c>
    </row>
    <row r="9" spans="1:5" x14ac:dyDescent="0.25">
      <c r="A9" t="s">
        <v>816</v>
      </c>
    </row>
    <row r="10" spans="1:5" x14ac:dyDescent="0.25">
      <c r="A10" t="s">
        <v>817</v>
      </c>
    </row>
    <row r="11" spans="1:5" x14ac:dyDescent="0.25">
      <c r="A11" t="s">
        <v>818</v>
      </c>
    </row>
    <row r="13" spans="1:5" x14ac:dyDescent="0.25">
      <c r="A13" t="s">
        <v>819</v>
      </c>
      <c r="E13" s="2" t="s">
        <v>838</v>
      </c>
    </row>
    <row r="14" spans="1:5" x14ac:dyDescent="0.25">
      <c r="A14" t="s">
        <v>820</v>
      </c>
      <c r="E14" t="s">
        <v>815</v>
      </c>
    </row>
    <row r="15" spans="1:5" x14ac:dyDescent="0.25">
      <c r="A15" t="s">
        <v>821</v>
      </c>
    </row>
    <row r="16" spans="1:5" x14ac:dyDescent="0.25">
      <c r="E16" s="2" t="s">
        <v>839</v>
      </c>
    </row>
    <row r="17" spans="1:5" x14ac:dyDescent="0.25">
      <c r="A17" t="s">
        <v>827</v>
      </c>
      <c r="E17" t="s">
        <v>840</v>
      </c>
    </row>
    <row r="18" spans="1:5" x14ac:dyDescent="0.25">
      <c r="A18" t="s">
        <v>822</v>
      </c>
    </row>
    <row r="19" spans="1:5" x14ac:dyDescent="0.25">
      <c r="A19" t="s">
        <v>828</v>
      </c>
      <c r="E19" s="2" t="s">
        <v>841</v>
      </c>
    </row>
    <row r="20" spans="1:5" x14ac:dyDescent="0.25">
      <c r="A20" t="s">
        <v>830</v>
      </c>
      <c r="E20" t="s">
        <v>842</v>
      </c>
    </row>
    <row r="21" spans="1:5" x14ac:dyDescent="0.25">
      <c r="A21" t="s">
        <v>849</v>
      </c>
    </row>
    <row r="22" spans="1:5" x14ac:dyDescent="0.25">
      <c r="A22" t="s">
        <v>831</v>
      </c>
    </row>
    <row r="23" spans="1:5" x14ac:dyDescent="0.25">
      <c r="A23" t="s">
        <v>832</v>
      </c>
    </row>
    <row r="25" spans="1:5" ht="30" x14ac:dyDescent="0.25">
      <c r="B25" s="28" t="s">
        <v>823</v>
      </c>
      <c r="C25" s="3" t="s">
        <v>825</v>
      </c>
      <c r="D25" s="3" t="s">
        <v>740</v>
      </c>
      <c r="E25" s="3" t="s">
        <v>835</v>
      </c>
    </row>
    <row r="26" spans="1:5" x14ac:dyDescent="0.25">
      <c r="B26" t="s">
        <v>824</v>
      </c>
      <c r="C26">
        <v>500</v>
      </c>
      <c r="D26">
        <v>5900000</v>
      </c>
      <c r="E26">
        <v>1984</v>
      </c>
    </row>
    <row r="27" spans="1:5" x14ac:dyDescent="0.25">
      <c r="B27" t="s">
        <v>826</v>
      </c>
      <c r="C27">
        <v>500</v>
      </c>
      <c r="D27">
        <v>7050000</v>
      </c>
      <c r="E27">
        <v>1984</v>
      </c>
    </row>
    <row r="28" spans="1:5" x14ac:dyDescent="0.25">
      <c r="B28" t="s">
        <v>829</v>
      </c>
      <c r="C28">
        <v>500</v>
      </c>
      <c r="D28">
        <v>7050000</v>
      </c>
      <c r="E28">
        <v>1983</v>
      </c>
    </row>
    <row r="29" spans="1:5" x14ac:dyDescent="0.25">
      <c r="B29" t="s">
        <v>836</v>
      </c>
      <c r="C29">
        <v>1030</v>
      </c>
      <c r="D29">
        <v>6000000</v>
      </c>
      <c r="E29">
        <v>1999</v>
      </c>
    </row>
    <row r="30" spans="1:5" x14ac:dyDescent="0.25">
      <c r="B30" t="s">
        <v>833</v>
      </c>
      <c r="C30">
        <v>1800</v>
      </c>
      <c r="D30">
        <v>6000000</v>
      </c>
      <c r="E30">
        <v>2009</v>
      </c>
    </row>
    <row r="31" spans="1:5" x14ac:dyDescent="0.25">
      <c r="B31" t="s">
        <v>834</v>
      </c>
      <c r="C31">
        <v>2800</v>
      </c>
      <c r="D31">
        <v>22000000</v>
      </c>
      <c r="E31">
        <v>2014</v>
      </c>
    </row>
    <row r="33" spans="1:5" x14ac:dyDescent="0.25">
      <c r="A33" t="s">
        <v>837</v>
      </c>
    </row>
    <row r="34" spans="1:5" x14ac:dyDescent="0.25">
      <c r="A34" t="s">
        <v>850</v>
      </c>
    </row>
    <row r="35" spans="1:5" x14ac:dyDescent="0.25">
      <c r="A35" s="25">
        <v>10000000</v>
      </c>
    </row>
    <row r="37" spans="1:5" x14ac:dyDescent="0.25">
      <c r="A37" t="s">
        <v>848</v>
      </c>
    </row>
    <row r="42" spans="1:5" x14ac:dyDescent="0.25">
      <c r="A42" s="2" t="s">
        <v>851</v>
      </c>
      <c r="B42" s="31"/>
      <c r="E42" s="2" t="s">
        <v>853</v>
      </c>
    </row>
    <row r="43" spans="1:5" x14ac:dyDescent="0.25">
      <c r="A43" t="s">
        <v>852</v>
      </c>
      <c r="E43" t="s">
        <v>854</v>
      </c>
    </row>
    <row r="44" spans="1:5" x14ac:dyDescent="0.25">
      <c r="A44" t="s">
        <v>855</v>
      </c>
    </row>
    <row r="45" spans="1:5" x14ac:dyDescent="0.25">
      <c r="E45" s="2" t="s">
        <v>858</v>
      </c>
    </row>
    <row r="46" spans="1:5" x14ac:dyDescent="0.25">
      <c r="A46" t="s">
        <v>856</v>
      </c>
      <c r="E46" t="s">
        <v>859</v>
      </c>
    </row>
    <row r="47" spans="1:5" x14ac:dyDescent="0.25">
      <c r="A47" t="s">
        <v>857</v>
      </c>
      <c r="E47" t="s">
        <v>860</v>
      </c>
    </row>
    <row r="48" spans="1:5" x14ac:dyDescent="0.25">
      <c r="A48" t="s">
        <v>862</v>
      </c>
      <c r="E48" t="s">
        <v>861</v>
      </c>
    </row>
    <row r="49" spans="1:1" x14ac:dyDescent="0.25">
      <c r="A49" s="25">
        <v>30000</v>
      </c>
    </row>
    <row r="51" spans="1:1" x14ac:dyDescent="0.25">
      <c r="A51" t="s">
        <v>848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ColWidth="8.85546875" defaultRowHeight="15" x14ac:dyDescent="0.25"/>
  <cols>
    <col min="1" max="1" width="16.42578125" customWidth="1"/>
    <col min="2" max="2" width="12.7109375" customWidth="1"/>
  </cols>
  <sheetData>
    <row r="1" spans="1:3" x14ac:dyDescent="0.25">
      <c r="A1" s="1" t="s">
        <v>738</v>
      </c>
    </row>
    <row r="2" spans="1:3" x14ac:dyDescent="0.25">
      <c r="A2" s="2" t="s">
        <v>739</v>
      </c>
      <c r="B2" s="2" t="s">
        <v>726</v>
      </c>
      <c r="C2" s="2" t="s">
        <v>740</v>
      </c>
    </row>
    <row r="3" spans="1:3" x14ac:dyDescent="0.25">
      <c r="A3" t="s">
        <v>741</v>
      </c>
      <c r="B3" t="s">
        <v>742</v>
      </c>
      <c r="C3">
        <v>8700</v>
      </c>
    </row>
    <row r="4" spans="1:3" x14ac:dyDescent="0.25">
      <c r="A4" t="s">
        <v>743</v>
      </c>
      <c r="B4" t="s">
        <v>744</v>
      </c>
      <c r="C4">
        <v>4600</v>
      </c>
    </row>
    <row r="5" spans="1:3" x14ac:dyDescent="0.25">
      <c r="A5" t="s">
        <v>745</v>
      </c>
      <c r="B5" t="s">
        <v>746</v>
      </c>
      <c r="C5">
        <v>10500</v>
      </c>
    </row>
    <row r="6" spans="1:3" x14ac:dyDescent="0.25">
      <c r="A6" t="s">
        <v>747</v>
      </c>
      <c r="B6" t="s">
        <v>748</v>
      </c>
      <c r="C6">
        <v>6500</v>
      </c>
    </row>
    <row r="7" spans="1:3" x14ac:dyDescent="0.25">
      <c r="A7" t="s">
        <v>749</v>
      </c>
      <c r="B7" t="s">
        <v>750</v>
      </c>
      <c r="C7">
        <v>3000</v>
      </c>
    </row>
    <row r="8" spans="1:3" x14ac:dyDescent="0.25">
      <c r="A8" t="s">
        <v>751</v>
      </c>
      <c r="B8" t="s">
        <v>752</v>
      </c>
      <c r="C8">
        <v>10000</v>
      </c>
    </row>
    <row r="9" spans="1:3" x14ac:dyDescent="0.25">
      <c r="A9" t="s">
        <v>753</v>
      </c>
      <c r="B9" t="s">
        <v>754</v>
      </c>
      <c r="C9">
        <v>13000</v>
      </c>
    </row>
    <row r="10" spans="1:3" x14ac:dyDescent="0.25">
      <c r="A10" t="s">
        <v>755</v>
      </c>
      <c r="B10" t="s">
        <v>756</v>
      </c>
      <c r="C10">
        <v>9000</v>
      </c>
    </row>
    <row r="11" spans="1:3" x14ac:dyDescent="0.25">
      <c r="A11" t="s">
        <v>757</v>
      </c>
      <c r="B11" t="s">
        <v>758</v>
      </c>
      <c r="C11">
        <v>19000</v>
      </c>
    </row>
    <row r="12" spans="1:3" x14ac:dyDescent="0.25">
      <c r="A12" t="s">
        <v>759</v>
      </c>
      <c r="B12" t="s">
        <v>760</v>
      </c>
      <c r="C12">
        <v>5500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4"/>
  <sheetViews>
    <sheetView zoomScaleNormal="141" workbookViewId="0"/>
  </sheetViews>
  <sheetFormatPr defaultColWidth="11.42578125" defaultRowHeight="15" x14ac:dyDescent="0.25"/>
  <cols>
    <col min="1" max="1" width="23.85546875" bestFit="1" customWidth="1"/>
    <col min="2" max="2" width="14.85546875" bestFit="1" customWidth="1"/>
    <col min="3" max="6" width="10.140625" bestFit="1" customWidth="1"/>
    <col min="7" max="7" width="10.42578125" bestFit="1" customWidth="1"/>
    <col min="9" max="9" width="17.42578125" customWidth="1"/>
    <col min="11" max="11" width="12.85546875" customWidth="1"/>
    <col min="12" max="12" width="13" customWidth="1"/>
  </cols>
  <sheetData>
    <row r="1" spans="1:15" x14ac:dyDescent="0.25">
      <c r="A1" s="1" t="s">
        <v>2744</v>
      </c>
    </row>
    <row r="3" spans="1:15" x14ac:dyDescent="0.25">
      <c r="B3" t="s">
        <v>2737</v>
      </c>
      <c r="I3" t="s">
        <v>2738</v>
      </c>
    </row>
    <row r="4" spans="1:15" x14ac:dyDescent="0.25">
      <c r="A4" s="57" t="s">
        <v>2734</v>
      </c>
      <c r="B4" s="57" t="s">
        <v>2731</v>
      </c>
      <c r="I4" s="58" t="s">
        <v>2734</v>
      </c>
      <c r="J4" s="58" t="s">
        <v>2731</v>
      </c>
      <c r="K4" s="58"/>
      <c r="L4" s="58"/>
      <c r="M4" s="58"/>
      <c r="N4" s="58"/>
      <c r="O4" s="58"/>
    </row>
    <row r="5" spans="1:15" x14ac:dyDescent="0.25">
      <c r="A5" s="57" t="s">
        <v>2733</v>
      </c>
      <c r="B5" t="s">
        <v>2484</v>
      </c>
      <c r="C5" t="s">
        <v>2182</v>
      </c>
      <c r="D5" t="s">
        <v>1787</v>
      </c>
      <c r="E5" t="s">
        <v>1209</v>
      </c>
      <c r="F5" t="s">
        <v>1631</v>
      </c>
      <c r="G5" t="s">
        <v>2732</v>
      </c>
      <c r="I5" s="59" t="s">
        <v>2733</v>
      </c>
      <c r="J5" s="59" t="s">
        <v>2484</v>
      </c>
      <c r="K5" s="59" t="s">
        <v>2182</v>
      </c>
      <c r="L5" s="59" t="s">
        <v>1787</v>
      </c>
      <c r="M5" s="59" t="s">
        <v>1209</v>
      </c>
      <c r="N5" s="59" t="s">
        <v>1631</v>
      </c>
      <c r="O5" s="59" t="s">
        <v>2732</v>
      </c>
    </row>
    <row r="6" spans="1:15" x14ac:dyDescent="0.25">
      <c r="A6" s="60" t="s">
        <v>1164</v>
      </c>
      <c r="B6" s="49">
        <v>289078.84973544971</v>
      </c>
      <c r="C6" s="49">
        <v>293360.73354497354</v>
      </c>
      <c r="D6" s="49">
        <v>313389.46296296298</v>
      </c>
      <c r="E6" s="49">
        <v>305138.07058823528</v>
      </c>
      <c r="F6" s="49">
        <v>279435.38847682119</v>
      </c>
      <c r="G6" s="49">
        <v>299393.56862116995</v>
      </c>
      <c r="I6" s="60" t="s">
        <v>1164</v>
      </c>
      <c r="J6" s="62">
        <f t="shared" ref="J6:N9" si="0">B6/B$12*B$13</f>
        <v>21115.2957227673</v>
      </c>
      <c r="K6" s="62">
        <f t="shared" si="0"/>
        <v>17952.286993261732</v>
      </c>
      <c r="L6" s="62">
        <f t="shared" si="0"/>
        <v>16012.037039285227</v>
      </c>
      <c r="M6" s="62">
        <f t="shared" si="0"/>
        <v>15036.54073573471</v>
      </c>
      <c r="N6" s="62">
        <f t="shared" si="0"/>
        <v>13625.426082802107</v>
      </c>
      <c r="O6" s="49">
        <f t="shared" ref="O6:O9" si="1">AVERAGE(J6:N6)</f>
        <v>16748.317314770215</v>
      </c>
    </row>
    <row r="7" spans="1:15" x14ac:dyDescent="0.25">
      <c r="A7" s="60" t="s">
        <v>1166</v>
      </c>
      <c r="B7" s="49">
        <v>355826.92307692306</v>
      </c>
      <c r="C7" s="49">
        <v>368815.65384615387</v>
      </c>
      <c r="D7" s="49">
        <v>372473.34615384613</v>
      </c>
      <c r="E7" s="49">
        <v>551758.17500000005</v>
      </c>
      <c r="F7" s="49">
        <v>591694.49253731349</v>
      </c>
      <c r="G7" s="49">
        <v>507940.79716981133</v>
      </c>
      <c r="I7" s="60" t="s">
        <v>1166</v>
      </c>
      <c r="J7" s="62">
        <f t="shared" si="0"/>
        <v>25990.8004814862</v>
      </c>
      <c r="K7" s="62">
        <f t="shared" si="0"/>
        <v>22569.770621461128</v>
      </c>
      <c r="L7" s="62">
        <f t="shared" si="0"/>
        <v>19030.815389816526</v>
      </c>
      <c r="M7" s="62">
        <f t="shared" si="0"/>
        <v>27189.443318784677</v>
      </c>
      <c r="N7" s="62">
        <f t="shared" si="0"/>
        <v>28851.354925423155</v>
      </c>
      <c r="O7" s="49">
        <f t="shared" si="1"/>
        <v>24726.436947394337</v>
      </c>
    </row>
    <row r="8" spans="1:15" x14ac:dyDescent="0.25">
      <c r="A8" s="60" t="s">
        <v>2735</v>
      </c>
      <c r="B8" s="49">
        <v>267845.63063432835</v>
      </c>
      <c r="C8" s="49">
        <v>275386.4875559702</v>
      </c>
      <c r="D8" s="49">
        <v>293850.44835820899</v>
      </c>
      <c r="E8" s="49">
        <v>279510.1968599034</v>
      </c>
      <c r="F8" s="49">
        <v>226508.84931506848</v>
      </c>
      <c r="G8" s="49">
        <v>276674.2842947368</v>
      </c>
      <c r="I8" s="60" t="s">
        <v>2735</v>
      </c>
      <c r="J8" s="62">
        <f t="shared" si="0"/>
        <v>19564.349671623149</v>
      </c>
      <c r="K8" s="62">
        <f t="shared" si="0"/>
        <v>16852.348298049124</v>
      </c>
      <c r="L8" s="62">
        <f t="shared" si="0"/>
        <v>15013.728345034615</v>
      </c>
      <c r="M8" s="62">
        <f t="shared" si="0"/>
        <v>13773.654834465642</v>
      </c>
      <c r="N8" s="62">
        <f t="shared" si="0"/>
        <v>11044.698383644523</v>
      </c>
      <c r="O8" s="49">
        <f t="shared" si="1"/>
        <v>15249.755906563409</v>
      </c>
    </row>
    <row r="9" spans="1:15" x14ac:dyDescent="0.25">
      <c r="A9" s="60" t="s">
        <v>1168</v>
      </c>
      <c r="B9" s="49">
        <v>352480.92105263157</v>
      </c>
      <c r="C9" s="49">
        <v>364420.73026315792</v>
      </c>
      <c r="D9" s="49">
        <v>389554.88815789472</v>
      </c>
      <c r="E9" s="49">
        <v>434650.25775193796</v>
      </c>
      <c r="F9" s="49">
        <v>448542.56043956045</v>
      </c>
      <c r="G9" s="49">
        <v>408740.67865853658</v>
      </c>
      <c r="I9" s="60" t="s">
        <v>1168</v>
      </c>
      <c r="J9" s="62">
        <f t="shared" si="0"/>
        <v>25746.397190492928</v>
      </c>
      <c r="K9" s="62">
        <f t="shared" si="0"/>
        <v>22300.822120678553</v>
      </c>
      <c r="L9" s="62">
        <f t="shared" si="0"/>
        <v>19903.564207441119</v>
      </c>
      <c r="M9" s="62">
        <f t="shared" si="0"/>
        <v>21418.619754281786</v>
      </c>
      <c r="N9" s="62">
        <f t="shared" si="0"/>
        <v>21871.186522128624</v>
      </c>
      <c r="O9" s="49">
        <f t="shared" si="1"/>
        <v>22248.117959004601</v>
      </c>
    </row>
    <row r="10" spans="1:15" x14ac:dyDescent="0.25">
      <c r="A10" s="60" t="s">
        <v>2732</v>
      </c>
      <c r="B10" s="49">
        <v>289071.12016483513</v>
      </c>
      <c r="C10" s="49">
        <v>296225.89066849818</v>
      </c>
      <c r="D10" s="49">
        <v>315807.42428571428</v>
      </c>
      <c r="E10" s="49">
        <v>344088.44871794869</v>
      </c>
      <c r="F10" s="49">
        <v>359969.43710622709</v>
      </c>
      <c r="G10" s="49">
        <v>320160.51057692303</v>
      </c>
      <c r="I10" s="61" t="s">
        <v>2732</v>
      </c>
      <c r="J10" s="63">
        <f t="shared" ref="J10:O10" si="2">AVERAGE(J6:J9)</f>
        <v>23104.21076659239</v>
      </c>
      <c r="K10" s="63">
        <f t="shared" si="2"/>
        <v>19918.807008362633</v>
      </c>
      <c r="L10" s="63">
        <f t="shared" si="2"/>
        <v>17490.036245394371</v>
      </c>
      <c r="M10" s="63">
        <f t="shared" si="2"/>
        <v>19354.564660816704</v>
      </c>
      <c r="N10" s="63">
        <f t="shared" si="2"/>
        <v>18848.166478499603</v>
      </c>
      <c r="O10" s="63">
        <f t="shared" si="2"/>
        <v>19743.157031933144</v>
      </c>
    </row>
    <row r="12" spans="1:15" x14ac:dyDescent="0.25">
      <c r="A12" s="60" t="s">
        <v>2739</v>
      </c>
      <c r="B12">
        <v>13.298290410958895</v>
      </c>
      <c r="C12">
        <v>15.854175890410984</v>
      </c>
      <c r="D12">
        <v>18.656701092896164</v>
      </c>
      <c r="E12">
        <v>18.929111232876703</v>
      </c>
      <c r="F12">
        <v>18.822825165562914</v>
      </c>
    </row>
    <row r="13" spans="1:15" x14ac:dyDescent="0.25">
      <c r="A13" s="60" t="s">
        <v>2740</v>
      </c>
      <c r="B13">
        <v>0.97135205460935392</v>
      </c>
      <c r="C13">
        <v>0.97020044975676856</v>
      </c>
      <c r="D13">
        <v>0.95322856775701903</v>
      </c>
      <c r="E13">
        <v>0.93278544888124482</v>
      </c>
      <c r="F13">
        <v>0.91781149968468867</v>
      </c>
    </row>
    <row r="17" spans="1:13" ht="31.5" customHeight="1" x14ac:dyDescent="0.25">
      <c r="A17" s="37"/>
      <c r="B17" s="37"/>
      <c r="C17" s="37"/>
      <c r="D17" s="38">
        <v>2016</v>
      </c>
      <c r="I17" s="71" t="s">
        <v>2743</v>
      </c>
      <c r="J17" s="69" t="s">
        <v>2741</v>
      </c>
      <c r="K17" s="69" t="s">
        <v>2742</v>
      </c>
      <c r="L17" s="72" t="s">
        <v>2746</v>
      </c>
    </row>
    <row r="18" spans="1:13" x14ac:dyDescent="0.25">
      <c r="A18" s="39" t="s">
        <v>1163</v>
      </c>
      <c r="B18" s="37"/>
      <c r="C18" s="40"/>
      <c r="D18" s="41">
        <v>11984416.234088607</v>
      </c>
      <c r="I18" s="70" t="s">
        <v>1193</v>
      </c>
      <c r="J18" s="65">
        <f>SUM(J19:J22)</f>
        <v>15184055.273369612</v>
      </c>
      <c r="K18" s="64"/>
      <c r="L18" s="64"/>
    </row>
    <row r="19" spans="1:13" x14ac:dyDescent="0.25">
      <c r="A19" s="42" t="s">
        <v>1164</v>
      </c>
      <c r="B19" s="43" t="s">
        <v>1164</v>
      </c>
      <c r="C19" s="40"/>
      <c r="D19" s="44">
        <v>6058203.4273704737</v>
      </c>
      <c r="I19" s="66" t="s">
        <v>1164</v>
      </c>
      <c r="J19" s="65">
        <f>D19</f>
        <v>6058203.4273704737</v>
      </c>
      <c r="K19" s="67">
        <f>J19/$J$18</f>
        <v>0.39898454782337278</v>
      </c>
      <c r="L19" s="68">
        <f t="shared" ref="L19:L22" si="3">O6</f>
        <v>16748.317314770215</v>
      </c>
    </row>
    <row r="20" spans="1:13" x14ac:dyDescent="0.25">
      <c r="A20" s="45" t="s">
        <v>1165</v>
      </c>
      <c r="B20" s="46" t="s">
        <v>2735</v>
      </c>
      <c r="C20" s="40"/>
      <c r="D20" s="44">
        <v>4813952.7809714675</v>
      </c>
      <c r="I20" s="66" t="s">
        <v>1166</v>
      </c>
      <c r="J20" s="65">
        <f>D21</f>
        <v>1112260.0257466654</v>
      </c>
      <c r="K20" s="67">
        <f>J20/$J$18</f>
        <v>7.3251842523083435E-2</v>
      </c>
      <c r="L20" s="68">
        <f t="shared" si="3"/>
        <v>24726.436947394337</v>
      </c>
    </row>
    <row r="21" spans="1:13" x14ac:dyDescent="0.25">
      <c r="A21" s="45" t="s">
        <v>1166</v>
      </c>
      <c r="B21" s="46" t="s">
        <v>1166</v>
      </c>
      <c r="C21" s="40"/>
      <c r="D21" s="44">
        <v>1112260.0257466654</v>
      </c>
      <c r="I21" s="66" t="s">
        <v>2735</v>
      </c>
      <c r="J21" s="65">
        <f>D20</f>
        <v>4813952.7809714675</v>
      </c>
      <c r="K21" s="67">
        <f>J21/$J$18</f>
        <v>0.31703999322331006</v>
      </c>
      <c r="L21" s="68">
        <f t="shared" si="3"/>
        <v>15249.755906563409</v>
      </c>
    </row>
    <row r="22" spans="1:13" x14ac:dyDescent="0.25">
      <c r="A22" s="47" t="s">
        <v>1167</v>
      </c>
      <c r="B22" s="46"/>
      <c r="C22" s="40"/>
      <c r="D22" s="41">
        <v>6346340.6537293261</v>
      </c>
      <c r="I22" s="66" t="s">
        <v>1168</v>
      </c>
      <c r="J22" s="65">
        <f>D23</f>
        <v>3199639.0392810055</v>
      </c>
      <c r="K22" s="67">
        <f>J22/$J$18</f>
        <v>0.21072361643023371</v>
      </c>
      <c r="L22" s="68">
        <f t="shared" si="3"/>
        <v>22248.117959004601</v>
      </c>
    </row>
    <row r="23" spans="1:13" x14ac:dyDescent="0.25">
      <c r="A23" s="45" t="s">
        <v>1168</v>
      </c>
      <c r="B23" s="46" t="s">
        <v>1168</v>
      </c>
      <c r="C23" s="40"/>
      <c r="D23" s="44">
        <v>3199639.0392810055</v>
      </c>
    </row>
    <row r="24" spans="1:13" x14ac:dyDescent="0.25">
      <c r="A24" s="45" t="s">
        <v>1169</v>
      </c>
      <c r="B24" s="46" t="s">
        <v>1169</v>
      </c>
      <c r="C24" s="40"/>
      <c r="D24" s="44">
        <v>1519772.6118450642</v>
      </c>
      <c r="K24" s="73" t="s">
        <v>2745</v>
      </c>
      <c r="L24" s="68">
        <f>SUMPRODUCT(K19:K22,L19:L22)</f>
        <v>18016.563260425319</v>
      </c>
    </row>
    <row r="25" spans="1:13" x14ac:dyDescent="0.25">
      <c r="A25" s="45" t="s">
        <v>1170</v>
      </c>
      <c r="B25" s="46" t="s">
        <v>1170</v>
      </c>
      <c r="C25" s="40"/>
      <c r="D25" s="44">
        <v>1090654.9967070171</v>
      </c>
    </row>
    <row r="26" spans="1:13" x14ac:dyDescent="0.25">
      <c r="A26" s="45" t="s">
        <v>1171</v>
      </c>
      <c r="B26" s="46" t="s">
        <v>1171</v>
      </c>
      <c r="C26" s="40"/>
      <c r="D26" s="44">
        <v>536274.00589623954</v>
      </c>
    </row>
    <row r="27" spans="1:13" x14ac:dyDescent="0.25">
      <c r="A27" s="47" t="s">
        <v>1172</v>
      </c>
      <c r="B27" s="46"/>
      <c r="C27" s="40"/>
      <c r="D27" s="41">
        <v>199210.03836257849</v>
      </c>
      <c r="I27" s="91"/>
      <c r="J27" s="92"/>
      <c r="K27" s="93"/>
      <c r="L27" s="73" t="s">
        <v>2758</v>
      </c>
      <c r="M27" s="73" t="s">
        <v>2759</v>
      </c>
    </row>
    <row r="28" spans="1:13" x14ac:dyDescent="0.25">
      <c r="A28" s="45" t="s">
        <v>1173</v>
      </c>
      <c r="B28" s="46" t="s">
        <v>1173</v>
      </c>
      <c r="C28" s="40"/>
      <c r="D28" s="44">
        <v>72359.416002820042</v>
      </c>
      <c r="I28" s="64" t="s">
        <v>2756</v>
      </c>
      <c r="J28" s="64"/>
      <c r="K28" s="64"/>
      <c r="L28" s="74">
        <f>B67</f>
        <v>29755.681463293047</v>
      </c>
      <c r="M28" s="75">
        <f>L29/L28</f>
        <v>0.60548313378911389</v>
      </c>
    </row>
    <row r="29" spans="1:13" x14ac:dyDescent="0.25">
      <c r="A29" s="45" t="s">
        <v>1174</v>
      </c>
      <c r="B29" s="46" t="s">
        <v>1174</v>
      </c>
      <c r="C29" s="40"/>
      <c r="D29" s="44">
        <v>25102.757323827565</v>
      </c>
      <c r="I29" s="64" t="s">
        <v>2757</v>
      </c>
      <c r="J29" s="64"/>
      <c r="K29" s="64"/>
      <c r="L29" s="74">
        <f>L24</f>
        <v>18016.563260425319</v>
      </c>
      <c r="M29" s="76"/>
    </row>
    <row r="30" spans="1:13" x14ac:dyDescent="0.25">
      <c r="A30" s="45" t="s">
        <v>1175</v>
      </c>
      <c r="B30" s="46" t="s">
        <v>1175</v>
      </c>
      <c r="C30" s="40"/>
      <c r="D30" s="44">
        <v>101747.8650359309</v>
      </c>
    </row>
    <row r="31" spans="1:13" x14ac:dyDescent="0.25">
      <c r="A31" s="47" t="s">
        <v>1176</v>
      </c>
      <c r="B31" s="46"/>
      <c r="C31" s="40"/>
      <c r="D31" s="41">
        <v>58336.721424347263</v>
      </c>
      <c r="M31">
        <f>'Mexico calculations'!$M$28</f>
        <v>0.60548313378911389</v>
      </c>
    </row>
    <row r="32" spans="1:13" x14ac:dyDescent="0.25">
      <c r="A32" s="45" t="s">
        <v>1177</v>
      </c>
      <c r="B32" s="46" t="s">
        <v>1177</v>
      </c>
      <c r="C32" s="40"/>
      <c r="D32" s="44">
        <v>58336.721424347263</v>
      </c>
    </row>
    <row r="33" spans="1:4" x14ac:dyDescent="0.25">
      <c r="A33" s="47" t="s">
        <v>1178</v>
      </c>
      <c r="B33" s="46"/>
      <c r="C33" s="40"/>
      <c r="D33" s="41">
        <v>395902.28640677704</v>
      </c>
    </row>
    <row r="34" spans="1:4" x14ac:dyDescent="0.25">
      <c r="A34" s="45" t="s">
        <v>1179</v>
      </c>
      <c r="B34" s="46" t="s">
        <v>1179</v>
      </c>
      <c r="C34" s="40"/>
      <c r="D34" s="44">
        <v>395902.28640677704</v>
      </c>
    </row>
    <row r="35" spans="1:4" x14ac:dyDescent="0.25">
      <c r="A35" s="47" t="s">
        <v>1180</v>
      </c>
      <c r="B35" s="46"/>
      <c r="C35" s="40"/>
      <c r="D35" s="41">
        <v>1801958.4222659678</v>
      </c>
    </row>
    <row r="36" spans="1:4" x14ac:dyDescent="0.25">
      <c r="A36" s="47" t="s">
        <v>1181</v>
      </c>
      <c r="B36" s="46"/>
      <c r="C36" s="40"/>
      <c r="D36" s="41">
        <v>330052.57877382275</v>
      </c>
    </row>
    <row r="37" spans="1:4" x14ac:dyDescent="0.25">
      <c r="A37" s="45" t="s">
        <v>1182</v>
      </c>
      <c r="B37" s="46" t="s">
        <v>1182</v>
      </c>
      <c r="C37" s="40"/>
      <c r="D37" s="44">
        <v>114527.46897201847</v>
      </c>
    </row>
    <row r="38" spans="1:4" x14ac:dyDescent="0.25">
      <c r="A38" s="45" t="s">
        <v>1183</v>
      </c>
      <c r="B38" s="46" t="s">
        <v>1183</v>
      </c>
      <c r="C38" s="40"/>
      <c r="D38" s="44">
        <v>29455.227370648608</v>
      </c>
    </row>
    <row r="39" spans="1:4" x14ac:dyDescent="0.25">
      <c r="A39" s="45" t="s">
        <v>1184</v>
      </c>
      <c r="B39" s="46" t="s">
        <v>1184</v>
      </c>
      <c r="C39" s="40"/>
      <c r="D39" s="44">
        <v>186069.88243115571</v>
      </c>
    </row>
    <row r="40" spans="1:4" x14ac:dyDescent="0.25">
      <c r="A40" s="47" t="s">
        <v>1185</v>
      </c>
      <c r="B40" s="46"/>
      <c r="C40" s="40"/>
      <c r="D40" s="41">
        <v>6609151.4975934401</v>
      </c>
    </row>
    <row r="41" spans="1:4" x14ac:dyDescent="0.25">
      <c r="A41" s="45" t="s">
        <v>1186</v>
      </c>
      <c r="B41" s="46" t="s">
        <v>1186</v>
      </c>
      <c r="C41" s="47"/>
      <c r="D41" s="44">
        <v>2165867.914468701</v>
      </c>
    </row>
    <row r="42" spans="1:4" x14ac:dyDescent="0.25">
      <c r="A42" s="45" t="s">
        <v>1187</v>
      </c>
      <c r="B42" s="46" t="s">
        <v>1187</v>
      </c>
      <c r="C42" s="47"/>
      <c r="D42" s="44">
        <v>4337518.8197555309</v>
      </c>
    </row>
    <row r="43" spans="1:4" x14ac:dyDescent="0.25">
      <c r="A43" s="45" t="s">
        <v>1188</v>
      </c>
      <c r="B43" s="46" t="s">
        <v>1188</v>
      </c>
      <c r="C43" s="47"/>
      <c r="D43" s="44">
        <v>105764.76336920791</v>
      </c>
    </row>
    <row r="44" spans="1:4" x14ac:dyDescent="0.25">
      <c r="A44" s="47" t="s">
        <v>1189</v>
      </c>
      <c r="B44" s="46"/>
      <c r="C44" s="47"/>
      <c r="D44" s="41">
        <v>9904.9705038354841</v>
      </c>
    </row>
    <row r="45" spans="1:4" x14ac:dyDescent="0.25">
      <c r="A45" s="45" t="s">
        <v>1190</v>
      </c>
      <c r="B45" s="46" t="s">
        <v>1190</v>
      </c>
      <c r="C45" s="47"/>
      <c r="D45" s="44">
        <v>9904.9705038354841</v>
      </c>
    </row>
    <row r="46" spans="1:4" x14ac:dyDescent="0.25">
      <c r="A46" s="45" t="s">
        <v>1191</v>
      </c>
      <c r="B46" s="46" t="s">
        <v>1191</v>
      </c>
      <c r="C46" s="47"/>
      <c r="D46" s="44">
        <v>0</v>
      </c>
    </row>
    <row r="47" spans="1:4" x14ac:dyDescent="0.25">
      <c r="A47" s="45" t="s">
        <v>1192</v>
      </c>
      <c r="B47" s="46" t="s">
        <v>1192</v>
      </c>
      <c r="C47" s="47"/>
      <c r="D47" s="44">
        <v>0</v>
      </c>
    </row>
    <row r="48" spans="1:4" x14ac:dyDescent="0.25">
      <c r="C48" s="48" t="s">
        <v>1193</v>
      </c>
      <c r="D48" s="41">
        <v>27735273.403148707</v>
      </c>
    </row>
    <row r="51" spans="1:15" x14ac:dyDescent="0.25">
      <c r="A51" s="1" t="s">
        <v>4048</v>
      </c>
    </row>
    <row r="52" spans="1:15" x14ac:dyDescent="0.25">
      <c r="I52" t="s">
        <v>2738</v>
      </c>
    </row>
    <row r="53" spans="1:15" x14ac:dyDescent="0.25">
      <c r="A53" s="57" t="s">
        <v>2734</v>
      </c>
      <c r="B53" s="57" t="s">
        <v>2731</v>
      </c>
      <c r="I53" s="58" t="s">
        <v>4049</v>
      </c>
      <c r="J53" s="58" t="s">
        <v>2731</v>
      </c>
      <c r="K53" s="58"/>
      <c r="L53" s="58"/>
      <c r="M53" s="58"/>
      <c r="N53" s="58"/>
      <c r="O53" s="58"/>
    </row>
    <row r="54" spans="1:15" x14ac:dyDescent="0.25">
      <c r="A54" s="57" t="s">
        <v>2733</v>
      </c>
      <c r="B54" t="s">
        <v>2484</v>
      </c>
      <c r="C54" t="s">
        <v>2182</v>
      </c>
      <c r="D54" t="s">
        <v>1787</v>
      </c>
      <c r="E54" t="s">
        <v>1209</v>
      </c>
      <c r="F54" t="s">
        <v>1631</v>
      </c>
      <c r="G54" t="s">
        <v>2732</v>
      </c>
      <c r="I54" s="59" t="s">
        <v>2733</v>
      </c>
      <c r="J54" s="59" t="s">
        <v>2484</v>
      </c>
      <c r="K54" s="59" t="s">
        <v>2182</v>
      </c>
      <c r="L54" s="59" t="s">
        <v>1787</v>
      </c>
      <c r="M54" s="59" t="s">
        <v>1209</v>
      </c>
      <c r="N54" s="59" t="s">
        <v>1631</v>
      </c>
      <c r="O54" s="59" t="s">
        <v>4050</v>
      </c>
    </row>
    <row r="55" spans="1:15" x14ac:dyDescent="0.25">
      <c r="A55" s="60" t="s">
        <v>2761</v>
      </c>
      <c r="B55" s="62">
        <v>2217.67652027027</v>
      </c>
      <c r="C55" s="62">
        <v>2393.9643971631199</v>
      </c>
      <c r="D55" s="62">
        <v>2646.4476071428585</v>
      </c>
      <c r="E55" s="62">
        <v>2842.3552142857147</v>
      </c>
      <c r="F55" s="62">
        <v>3128.3269395017796</v>
      </c>
      <c r="G55" s="62">
        <v>2618.8625019546503</v>
      </c>
      <c r="I55" s="60" t="s">
        <v>2761</v>
      </c>
      <c r="J55" s="62">
        <f t="shared" ref="J55:J56" si="4">B55/B$12*B$13</f>
        <v>161.98658457994387</v>
      </c>
      <c r="K55" s="62">
        <f t="shared" ref="K55:K56" si="5">C55/C$12*C$13</f>
        <v>146.49927885776356</v>
      </c>
      <c r="L55" s="62">
        <f t="shared" ref="L55:L56" si="6">D55/D$12*D$13</f>
        <v>135.21519424253003</v>
      </c>
      <c r="M55" s="62">
        <f t="shared" ref="M55:M56" si="7">E55/E$12*E$13</f>
        <v>140.06508556157507</v>
      </c>
      <c r="N55" s="62">
        <f t="shared" ref="N55:N56" si="8">F55/F$12*F$13</f>
        <v>152.53897406969165</v>
      </c>
      <c r="O55" s="49">
        <f t="shared" ref="O55:O56" si="9">AVERAGE(J55:N55)</f>
        <v>147.26102346230084</v>
      </c>
    </row>
    <row r="56" spans="1:15" x14ac:dyDescent="0.25">
      <c r="A56" s="60" t="s">
        <v>2771</v>
      </c>
      <c r="B56" s="62">
        <v>17097.951911764707</v>
      </c>
      <c r="C56" s="62">
        <v>25151.028780487806</v>
      </c>
      <c r="D56" s="62">
        <v>23532.220952380954</v>
      </c>
      <c r="E56" s="62">
        <v>21269.125</v>
      </c>
      <c r="F56" s="62">
        <v>22898.355662650603</v>
      </c>
      <c r="G56" s="85">
        <v>22271.917604456827</v>
      </c>
      <c r="I56" s="60" t="s">
        <v>2771</v>
      </c>
      <c r="J56" s="62">
        <f t="shared" si="4"/>
        <v>1248.8921662756063</v>
      </c>
      <c r="K56" s="62">
        <f t="shared" si="5"/>
        <v>1539.1237995179165</v>
      </c>
      <c r="L56" s="62">
        <f t="shared" si="6"/>
        <v>1202.3339583395584</v>
      </c>
      <c r="M56" s="62">
        <f t="shared" si="7"/>
        <v>1048.0962400378501</v>
      </c>
      <c r="N56" s="62">
        <f t="shared" si="8"/>
        <v>1116.5366498489823</v>
      </c>
      <c r="O56" s="86">
        <f t="shared" si="9"/>
        <v>1230.9965628039827</v>
      </c>
    </row>
    <row r="57" spans="1:15" x14ac:dyDescent="0.25">
      <c r="I57" s="61"/>
      <c r="J57" s="84"/>
      <c r="K57" s="84"/>
      <c r="L57" s="84"/>
      <c r="M57" s="84"/>
      <c r="N57" s="84"/>
      <c r="O57" s="84"/>
    </row>
    <row r="59" spans="1:15" x14ac:dyDescent="0.25">
      <c r="I59" s="91"/>
      <c r="J59" s="92"/>
      <c r="K59" s="93"/>
      <c r="L59" s="73" t="s">
        <v>2758</v>
      </c>
      <c r="M59" s="73" t="s">
        <v>2759</v>
      </c>
    </row>
    <row r="60" spans="1:15" x14ac:dyDescent="0.25">
      <c r="I60" s="64" t="s">
        <v>4051</v>
      </c>
      <c r="J60" s="64"/>
      <c r="K60" s="64"/>
      <c r="L60" s="64">
        <v>8980</v>
      </c>
      <c r="M60" s="75">
        <f>L61/L60</f>
        <v>0.13389019580618691</v>
      </c>
    </row>
    <row r="61" spans="1:15" x14ac:dyDescent="0.25">
      <c r="I61" s="64" t="s">
        <v>4052</v>
      </c>
      <c r="J61" s="64"/>
      <c r="K61" s="64"/>
      <c r="L61" s="74">
        <f>L56</f>
        <v>1202.3339583395584</v>
      </c>
      <c r="M61" s="76"/>
    </row>
    <row r="64" spans="1:15" x14ac:dyDescent="0.25">
      <c r="A64" s="1" t="s">
        <v>4053</v>
      </c>
    </row>
    <row r="66" spans="1:36" x14ac:dyDescent="0.25">
      <c r="A66" s="1" t="s">
        <v>4054</v>
      </c>
      <c r="B66">
        <v>2016</v>
      </c>
      <c r="C66">
        <v>2017</v>
      </c>
      <c r="D66">
        <v>2018</v>
      </c>
      <c r="E66">
        <v>2019</v>
      </c>
      <c r="F66">
        <v>2020</v>
      </c>
      <c r="G66">
        <v>2021</v>
      </c>
      <c r="H66">
        <v>2022</v>
      </c>
      <c r="I66">
        <v>2023</v>
      </c>
      <c r="J66">
        <v>2024</v>
      </c>
      <c r="K66">
        <v>2025</v>
      </c>
      <c r="L66">
        <v>2026</v>
      </c>
      <c r="M66">
        <v>2027</v>
      </c>
      <c r="N66">
        <v>2028</v>
      </c>
      <c r="O66">
        <v>2029</v>
      </c>
      <c r="P66">
        <v>2030</v>
      </c>
      <c r="Q66">
        <v>2031</v>
      </c>
      <c r="R66">
        <v>2032</v>
      </c>
      <c r="S66">
        <v>2033</v>
      </c>
      <c r="T66">
        <v>2034</v>
      </c>
      <c r="U66">
        <v>2035</v>
      </c>
      <c r="V66">
        <v>2036</v>
      </c>
      <c r="W66">
        <v>2037</v>
      </c>
      <c r="X66">
        <v>2038</v>
      </c>
      <c r="Y66">
        <v>2039</v>
      </c>
      <c r="Z66">
        <v>2040</v>
      </c>
      <c r="AA66">
        <v>2041</v>
      </c>
      <c r="AB66">
        <v>2042</v>
      </c>
      <c r="AC66">
        <v>2043</v>
      </c>
      <c r="AD66">
        <v>2044</v>
      </c>
      <c r="AE66">
        <v>2045</v>
      </c>
      <c r="AF66">
        <v>2046</v>
      </c>
      <c r="AG66">
        <v>2047</v>
      </c>
      <c r="AH66">
        <v>2048</v>
      </c>
      <c r="AI66">
        <v>2049</v>
      </c>
      <c r="AJ66">
        <v>2050</v>
      </c>
    </row>
    <row r="67" spans="1:36" x14ac:dyDescent="0.25">
      <c r="A67" t="s">
        <v>2</v>
      </c>
      <c r="B67" s="16">
        <f>(SUMPRODUCT('LDV Shares'!D33:D44,'AEO 53'!D16:D27)*10^3*cpi_2016to2012)</f>
        <v>29755.681463293047</v>
      </c>
      <c r="C67" s="16">
        <f>(SUMPRODUCT('LDV Shares'!E33:E44,'AEO 53'!E16:E27)*10^3*cpi_2016to2012)</f>
        <v>29908.185618950647</v>
      </c>
      <c r="D67" s="16">
        <f>(SUMPRODUCT('LDV Shares'!F33:F44,'AEO 53'!F16:F27)*10^3*cpi_2016to2012)</f>
        <v>30200.67242045996</v>
      </c>
      <c r="E67" s="16">
        <f>(SUMPRODUCT('LDV Shares'!G33:G44,'AEO 53'!G16:G27)*10^3*cpi_2016to2012)</f>
        <v>30315.463475029039</v>
      </c>
      <c r="F67" s="16">
        <f>(SUMPRODUCT('LDV Shares'!H33:H44,'AEO 53'!H16:H27)*10^3*cpi_2016to2012)</f>
        <v>30506.651885789164</v>
      </c>
      <c r="G67" s="16">
        <f>(SUMPRODUCT('LDV Shares'!I33:I44,'AEO 53'!I16:I27)*10^3*cpi_2016to2012)</f>
        <v>30761.112638701255</v>
      </c>
      <c r="H67" s="16">
        <f>(SUMPRODUCT('LDV Shares'!J33:J44,'AEO 53'!J16:J27)*10^3*cpi_2016to2012)</f>
        <v>30912.928997453386</v>
      </c>
      <c r="I67" s="16">
        <f>(SUMPRODUCT('LDV Shares'!K33:K44,'AEO 53'!K16:K27)*10^3*cpi_2016to2012)</f>
        <v>31159.886016934001</v>
      </c>
      <c r="J67" s="16">
        <f>(SUMPRODUCT('LDV Shares'!L33:L44,'AEO 53'!L16:L27)*10^3*cpi_2016to2012)</f>
        <v>31432.13473391172</v>
      </c>
      <c r="K67" s="16">
        <f>(SUMPRODUCT('LDV Shares'!M33:M44,'AEO 53'!M16:M27)*10^3*cpi_2016to2012)</f>
        <v>31664.263799951448</v>
      </c>
      <c r="L67" s="16">
        <f>(SUMPRODUCT('LDV Shares'!N33:N44,'AEO 53'!N16:N27)*10^3*cpi_2016to2012)</f>
        <v>31677.996516449952</v>
      </c>
      <c r="M67" s="16">
        <f>(SUMPRODUCT('LDV Shares'!O33:O44,'AEO 53'!O16:O27)*10^3*cpi_2016to2012)</f>
        <v>31671.137433241081</v>
      </c>
      <c r="N67" s="16">
        <f>(SUMPRODUCT('LDV Shares'!P33:P44,'AEO 53'!P16:P27)*10^3*cpi_2016to2012)</f>
        <v>31680.073957774424</v>
      </c>
      <c r="O67" s="16">
        <f>(SUMPRODUCT('LDV Shares'!Q33:Q44,'AEO 53'!Q16:Q27)*10^3*cpi_2016to2012)</f>
        <v>31677.887489982208</v>
      </c>
      <c r="P67" s="16">
        <f>(SUMPRODUCT('LDV Shares'!R33:R44,'AEO 53'!R16:R27)*10^3*cpi_2016to2012)</f>
        <v>31678.540766521568</v>
      </c>
      <c r="Q67" s="16">
        <f>(SUMPRODUCT('LDV Shares'!S33:S44,'AEO 53'!S16:S27)*10^3*cpi_2016to2012)</f>
        <v>31664.365218002993</v>
      </c>
      <c r="R67" s="16">
        <f>(SUMPRODUCT('LDV Shares'!T33:T44,'AEO 53'!T16:T27)*10^3*cpi_2016to2012)</f>
        <v>31641.709854993605</v>
      </c>
      <c r="S67" s="16">
        <f>(SUMPRODUCT('LDV Shares'!U33:U44,'AEO 53'!U16:U27)*10^3*cpi_2016to2012)</f>
        <v>31655.791666417052</v>
      </c>
      <c r="T67" s="16">
        <f>(SUMPRODUCT('LDV Shares'!V33:V44,'AEO 53'!V16:V27)*10^3*cpi_2016to2012)</f>
        <v>31654.715135394574</v>
      </c>
      <c r="U67" s="16">
        <f>(SUMPRODUCT('LDV Shares'!W33:W44,'AEO 53'!W16:W27)*10^3*cpi_2016to2012)</f>
        <v>31663.282815909635</v>
      </c>
      <c r="V67" s="16">
        <f>(SUMPRODUCT('LDV Shares'!X33:X44,'AEO 53'!X16:X27)*10^3*cpi_2016to2012)</f>
        <v>31651.36101671854</v>
      </c>
      <c r="W67" s="16">
        <f>(SUMPRODUCT('LDV Shares'!Y33:Y44,'AEO 53'!Y16:Y27)*10^3*cpi_2016to2012)</f>
        <v>31671.028035208386</v>
      </c>
      <c r="X67" s="16">
        <f>(SUMPRODUCT('LDV Shares'!Z33:Z44,'AEO 53'!Z16:Z27)*10^3*cpi_2016to2012)</f>
        <v>31687.886293308904</v>
      </c>
      <c r="Y67" s="16">
        <f>(SUMPRODUCT('LDV Shares'!AA33:AA44,'AEO 53'!AA16:AA27)*10^3*cpi_2016to2012)</f>
        <v>31698.257655438938</v>
      </c>
      <c r="Z67" s="16">
        <f>(SUMPRODUCT('LDV Shares'!AB33:AB44,'AEO 53'!AB16:AB27)*10^3*cpi_2016to2012)</f>
        <v>31712.903803409004</v>
      </c>
      <c r="AA67" s="16">
        <f>(SUMPRODUCT('LDV Shares'!AC33:AC44,'AEO 53'!AC16:AC27)*10^3*cpi_2016to2012)</f>
        <v>31724.326431911377</v>
      </c>
      <c r="AB67" s="16">
        <f>(SUMPRODUCT('LDV Shares'!AD33:AD44,'AEO 53'!AD16:AD27)*10^3*cpi_2016to2012)</f>
        <v>31740.874372997805</v>
      </c>
      <c r="AC67" s="16">
        <f>(SUMPRODUCT('LDV Shares'!AE33:AE44,'AEO 53'!AE16:AE27)*10^3*cpi_2016to2012)</f>
        <v>31758.242298351437</v>
      </c>
      <c r="AD67" s="16">
        <f>(SUMPRODUCT('LDV Shares'!AF33:AF44,'AEO 53'!AF16:AF27)*10^3*cpi_2016to2012)</f>
        <v>31772.420994053246</v>
      </c>
      <c r="AE67" s="16">
        <f>(SUMPRODUCT('LDV Shares'!AG33:AG44,'AEO 53'!AG16:AG27)*10^3*cpi_2016to2012)</f>
        <v>31783.786171489879</v>
      </c>
      <c r="AF67" s="16">
        <f>(SUMPRODUCT('LDV Shares'!AH33:AH44,'AEO 53'!AH16:AH27)*10^3*cpi_2016to2012)</f>
        <v>31798.893369910475</v>
      </c>
      <c r="AG67" s="16">
        <f>(SUMPRODUCT('LDV Shares'!AI33:AI44,'AEO 53'!AI16:AI27)*10^3*cpi_2016to2012)</f>
        <v>31816.155273019354</v>
      </c>
      <c r="AH67" s="16">
        <f>(SUMPRODUCT('LDV Shares'!AJ33:AJ44,'AEO 53'!AJ16:AJ27)*10^3*cpi_2016to2012)</f>
        <v>31840.443030688897</v>
      </c>
      <c r="AI67" s="16">
        <f>(SUMPRODUCT('LDV Shares'!AK33:AK44,'AEO 53'!AK16:AK27)*10^3*cpi_2016to2012)</f>
        <v>31851.786634697521</v>
      </c>
      <c r="AJ67" s="16">
        <f>(SUMPRODUCT('LDV Shares'!AL33:AL44,'AEO 53'!AL16:AL27)*10^3*cpi_2016to2012)</f>
        <v>31855.849684382229</v>
      </c>
    </row>
    <row r="68" spans="1:36" x14ac:dyDescent="0.25">
      <c r="A68" t="s">
        <v>3</v>
      </c>
      <c r="B68" s="16">
        <f>(SUMPRODUCT('LDV Shares'!D50:D61,'AEO 53'!D30:D41)*10^3*cpi_2016to2012)</f>
        <v>37688.567678374267</v>
      </c>
      <c r="C68" s="16">
        <f>(SUMPRODUCT('LDV Shares'!E50:E61,'AEO 53'!E30:E41)*10^3*cpi_2016to2012)</f>
        <v>37397.090143476045</v>
      </c>
      <c r="D68" s="16">
        <f>(SUMPRODUCT('LDV Shares'!F50:F61,'AEO 53'!F30:F41)*10^3*cpi_2016to2012)</f>
        <v>37007.692162700943</v>
      </c>
      <c r="E68" s="16">
        <f>(SUMPRODUCT('LDV Shares'!G50:G61,'AEO 53'!G30:G41)*10^3*cpi_2016to2012)</f>
        <v>36841.49299120935</v>
      </c>
      <c r="F68" s="16">
        <f>(SUMPRODUCT('LDV Shares'!H50:H61,'AEO 53'!H30:H41)*10^3*cpi_2016to2012)</f>
        <v>36431.68764363246</v>
      </c>
      <c r="G68" s="16">
        <f>(SUMPRODUCT('LDV Shares'!I50:I61,'AEO 53'!I30:I41)*10^3*cpi_2016to2012)</f>
        <v>36340.122292566928</v>
      </c>
      <c r="H68" s="16">
        <f>(SUMPRODUCT('LDV Shares'!J50:J61,'AEO 53'!J30:J41)*10^3*cpi_2016to2012)</f>
        <v>36213.037806234664</v>
      </c>
      <c r="I68" s="16">
        <f>(SUMPRODUCT('LDV Shares'!K50:K61,'AEO 53'!K30:K41)*10^3*cpi_2016to2012)</f>
        <v>36097.899937256014</v>
      </c>
      <c r="J68" s="16">
        <f>(SUMPRODUCT('LDV Shares'!L50:L61,'AEO 53'!L30:L41)*10^3*cpi_2016to2012)</f>
        <v>36001.918601498874</v>
      </c>
      <c r="K68" s="16">
        <f>(SUMPRODUCT('LDV Shares'!M50:M61,'AEO 53'!M30:M41)*10^3*cpi_2016to2012)</f>
        <v>35732.876210773502</v>
      </c>
      <c r="L68" s="16">
        <f>(SUMPRODUCT('LDV Shares'!N50:N61,'AEO 53'!N30:N41)*10^3*cpi_2016to2012)</f>
        <v>35242.559705159001</v>
      </c>
      <c r="M68" s="16">
        <f>(SUMPRODUCT('LDV Shares'!O50:O61,'AEO 53'!O30:O41)*10^3*cpi_2016to2012)</f>
        <v>34711.783409092277</v>
      </c>
      <c r="N68" s="16">
        <f>(SUMPRODUCT('LDV Shares'!P50:P61,'AEO 53'!P30:P41)*10^3*cpi_2016to2012)</f>
        <v>34324.359570258348</v>
      </c>
      <c r="O68" s="16">
        <f>(SUMPRODUCT('LDV Shares'!Q50:Q61,'AEO 53'!Q30:Q41)*10^3*cpi_2016to2012)</f>
        <v>34061.665814577318</v>
      </c>
      <c r="P68" s="16">
        <f>(SUMPRODUCT('LDV Shares'!R50:R61,'AEO 53'!R30:R41)*10^3*cpi_2016to2012)</f>
        <v>33838.236753665078</v>
      </c>
      <c r="Q68" s="16">
        <f>(SUMPRODUCT('LDV Shares'!S50:S61,'AEO 53'!S30:S41)*10^3*cpi_2016to2012)</f>
        <v>33794.591272891375</v>
      </c>
      <c r="R68" s="16">
        <f>(SUMPRODUCT('LDV Shares'!T50:T61,'AEO 53'!T30:T41)*10^3*cpi_2016to2012)</f>
        <v>33736.871206667216</v>
      </c>
      <c r="S68" s="16">
        <f>(SUMPRODUCT('LDV Shares'!U50:U61,'AEO 53'!U30:U41)*10^3*cpi_2016to2012)</f>
        <v>33745.370993796634</v>
      </c>
      <c r="T68" s="16">
        <f>(SUMPRODUCT('LDV Shares'!V50:V61,'AEO 53'!V30:V41)*10^3*cpi_2016to2012)</f>
        <v>33672.77205681536</v>
      </c>
      <c r="U68" s="16">
        <f>(SUMPRODUCT('LDV Shares'!W50:W61,'AEO 53'!W30:W41)*10^3*cpi_2016to2012)</f>
        <v>33681.440641772278</v>
      </c>
      <c r="V68" s="16">
        <f>(SUMPRODUCT('LDV Shares'!X50:X61,'AEO 53'!X30:X41)*10^3*cpi_2016to2012)</f>
        <v>33688.512143531829</v>
      </c>
      <c r="W68" s="16">
        <f>(SUMPRODUCT('LDV Shares'!Y50:Y61,'AEO 53'!Y30:Y41)*10^3*cpi_2016to2012)</f>
        <v>33708.978184102001</v>
      </c>
      <c r="X68" s="16">
        <f>(SUMPRODUCT('LDV Shares'!Z50:Z61,'AEO 53'!Z30:Z41)*10^3*cpi_2016to2012)</f>
        <v>33744.432159334261</v>
      </c>
      <c r="Y68" s="16">
        <f>(SUMPRODUCT('LDV Shares'!AA50:AA61,'AEO 53'!AA30:AA41)*10^3*cpi_2016to2012)</f>
        <v>33760.375277949643</v>
      </c>
      <c r="Z68" s="16">
        <f>(SUMPRODUCT('LDV Shares'!AB50:AB61,'AEO 53'!AB30:AB41)*10^3*cpi_2016to2012)</f>
        <v>33772.641644932039</v>
      </c>
      <c r="AA68" s="16">
        <f>(SUMPRODUCT('LDV Shares'!AC50:AC61,'AEO 53'!AC30:AC41)*10^3*cpi_2016to2012)</f>
        <v>33791.638649938046</v>
      </c>
      <c r="AB68" s="16">
        <f>(SUMPRODUCT('LDV Shares'!AD50:AD61,'AEO 53'!AD30:AD41)*10^3*cpi_2016to2012)</f>
        <v>33803.825950492828</v>
      </c>
      <c r="AC68" s="16">
        <f>(SUMPRODUCT('LDV Shares'!AE50:AE61,'AEO 53'!AE30:AE41)*10^3*cpi_2016to2012)</f>
        <v>33820.751685751355</v>
      </c>
      <c r="AD68" s="16">
        <f>(SUMPRODUCT('LDV Shares'!AF50:AF61,'AEO 53'!AF30:AF41)*10^3*cpi_2016to2012)</f>
        <v>33841.539071914158</v>
      </c>
      <c r="AE68" s="16">
        <f>(SUMPRODUCT('LDV Shares'!AG50:AG61,'AEO 53'!AG30:AG41)*10^3*cpi_2016to2012)</f>
        <v>33853.220046325849</v>
      </c>
      <c r="AF68" s="16">
        <f>(SUMPRODUCT('LDV Shares'!AH50:AH61,'AEO 53'!AH30:AH41)*10^3*cpi_2016to2012)</f>
        <v>33860.421021238682</v>
      </c>
      <c r="AG68" s="16">
        <f>(SUMPRODUCT('LDV Shares'!AI50:AI61,'AEO 53'!AI30:AI41)*10^3*cpi_2016to2012)</f>
        <v>33859.202226728456</v>
      </c>
      <c r="AH68" s="16">
        <f>(SUMPRODUCT('LDV Shares'!AJ50:AJ61,'AEO 53'!AJ30:AJ41)*10^3*cpi_2016to2012)</f>
        <v>33879.021820055314</v>
      </c>
      <c r="AI68" s="16">
        <f>(SUMPRODUCT('LDV Shares'!AK50:AK61,'AEO 53'!AK30:AK41)*10^3*cpi_2016to2012)</f>
        <v>33890.744010370479</v>
      </c>
      <c r="AJ68" s="16">
        <f>(SUMPRODUCT('LDV Shares'!AL50:AL61,'AEO 53'!AL30:AL41)*10^3*cpi_2016to2012)</f>
        <v>33896.071512656235</v>
      </c>
    </row>
    <row r="69" spans="1:36" x14ac:dyDescent="0.25">
      <c r="A69" s="89" t="s">
        <v>4062</v>
      </c>
      <c r="B69" s="36">
        <f>$M$28</f>
        <v>0.60548313378911389</v>
      </c>
    </row>
    <row r="71" spans="1:36" x14ac:dyDescent="0.25">
      <c r="A71" s="1" t="s">
        <v>4055</v>
      </c>
      <c r="B71">
        <v>2016</v>
      </c>
      <c r="C71">
        <v>2017</v>
      </c>
      <c r="D71">
        <v>2018</v>
      </c>
      <c r="E71">
        <v>2019</v>
      </c>
      <c r="F71">
        <v>2020</v>
      </c>
      <c r="G71">
        <v>2021</v>
      </c>
      <c r="H71">
        <v>2022</v>
      </c>
      <c r="I71">
        <v>2023</v>
      </c>
      <c r="J71">
        <v>2024</v>
      </c>
      <c r="K71">
        <v>2025</v>
      </c>
      <c r="L71">
        <v>2026</v>
      </c>
      <c r="M71">
        <v>2027</v>
      </c>
      <c r="N71">
        <v>2028</v>
      </c>
      <c r="O71">
        <v>2029</v>
      </c>
      <c r="P71">
        <v>2030</v>
      </c>
      <c r="Q71">
        <v>2031</v>
      </c>
      <c r="R71">
        <v>2032</v>
      </c>
      <c r="S71">
        <v>2033</v>
      </c>
      <c r="T71">
        <v>2034</v>
      </c>
      <c r="U71">
        <v>2035</v>
      </c>
      <c r="V71">
        <v>2036</v>
      </c>
      <c r="W71">
        <v>2037</v>
      </c>
      <c r="X71">
        <v>2038</v>
      </c>
      <c r="Y71">
        <v>2039</v>
      </c>
      <c r="Z71">
        <v>2040</v>
      </c>
      <c r="AA71">
        <v>2041</v>
      </c>
      <c r="AB71">
        <v>2042</v>
      </c>
      <c r="AC71">
        <v>2043</v>
      </c>
      <c r="AD71">
        <v>2044</v>
      </c>
      <c r="AE71">
        <v>2045</v>
      </c>
      <c r="AF71">
        <v>2046</v>
      </c>
      <c r="AG71">
        <v>2047</v>
      </c>
      <c r="AH71">
        <v>2048</v>
      </c>
      <c r="AI71">
        <v>2049</v>
      </c>
      <c r="AJ71">
        <v>2050</v>
      </c>
    </row>
    <row r="72" spans="1:36" x14ac:dyDescent="0.25">
      <c r="A72" t="s">
        <v>2</v>
      </c>
      <c r="B72" s="16">
        <f>('AEO 53'!D23*10^3*cpi_2016to2012)</f>
        <v>35462.739616999999</v>
      </c>
      <c r="C72" s="16">
        <f>('AEO 53'!E23*10^3*cpi_2016to2012)</f>
        <v>35550.963592</v>
      </c>
      <c r="D72" s="16">
        <f>('AEO 53'!F23*10^3*cpi_2016to2012)</f>
        <v>35653.230974999999</v>
      </c>
      <c r="E72" s="16">
        <f>('AEO 53'!G23*10^3*cpi_2016to2012)</f>
        <v>35768.128467000002</v>
      </c>
      <c r="F72" s="16">
        <f>('AEO 53'!H23*10^3*cpi_2016to2012)</f>
        <v>35949.466259999994</v>
      </c>
      <c r="G72" s="16">
        <f>('AEO 53'!I23*10^3*cpi_2016to2012)</f>
        <v>36207.321376</v>
      </c>
      <c r="H72" s="16">
        <f>('AEO 53'!J23*10^3*cpi_2016to2012)</f>
        <v>36421.916009999994</v>
      </c>
      <c r="I72" s="16">
        <f>('AEO 53'!K23*10^3*cpi_2016to2012)</f>
        <v>36616.770202000007</v>
      </c>
      <c r="J72" s="16">
        <f>('AEO 53'!L23*10^3*cpi_2016to2012)</f>
        <v>36947.843355000005</v>
      </c>
      <c r="K72" s="16">
        <f>('AEO 53'!M23*10^3*cpi_2016to2012)</f>
        <v>37134.401682000003</v>
      </c>
      <c r="L72" s="16">
        <f>('AEO 53'!N23*10^3*cpi_2016to2012)</f>
        <v>37146.783058000001</v>
      </c>
      <c r="M72" s="16">
        <f>('AEO 53'!O23*10^3*cpi_2016to2012)</f>
        <v>37156.312105000005</v>
      </c>
      <c r="N72" s="16">
        <f>('AEO 53'!P23*10^3*cpi_2016to2012)</f>
        <v>37162.320769999998</v>
      </c>
      <c r="O72" s="16">
        <f>('AEO 53'!Q23*10^3*cpi_2016to2012)</f>
        <v>37171.991813999994</v>
      </c>
      <c r="P72" s="16">
        <f>('AEO 53'!R23*10^3*cpi_2016to2012)</f>
        <v>37180.898551999999</v>
      </c>
      <c r="Q72" s="16">
        <f>('AEO 53'!S23*10^3*cpi_2016to2012)</f>
        <v>37191.393940999995</v>
      </c>
      <c r="R72" s="16">
        <f>('AEO 53'!T23*10^3*cpi_2016to2012)</f>
        <v>37205.160978999993</v>
      </c>
      <c r="S72" s="16">
        <f>('AEO 53'!U23*10^3*cpi_2016to2012)</f>
        <v>37218.098907</v>
      </c>
      <c r="T72" s="16">
        <f>('AEO 53'!V23*10^3*cpi_2016to2012)</f>
        <v>37229.769345000001</v>
      </c>
      <c r="U72" s="16">
        <f>('AEO 53'!W23*10^3*cpi_2016to2012)</f>
        <v>37241.791439999994</v>
      </c>
      <c r="V72" s="16">
        <f>('AEO 53'!X23*10^3*cpi_2016to2012)</f>
        <v>37250.596206999995</v>
      </c>
      <c r="W72" s="16">
        <f>('AEO 53'!Y23*10^3*cpi_2016to2012)</f>
        <v>37259.775502999997</v>
      </c>
      <c r="X72" s="16">
        <f>('AEO 53'!Z23*10^3*cpi_2016to2012)</f>
        <v>37267.239398999998</v>
      </c>
      <c r="Y72" s="16">
        <f>('AEO 53'!AA23*10^3*cpi_2016to2012)</f>
        <v>37275.952678000001</v>
      </c>
      <c r="Z72" s="16">
        <f>('AEO 53'!AB23*10^3*cpi_2016to2012)</f>
        <v>37280.810118999994</v>
      </c>
      <c r="AA72" s="16">
        <f>('AEO 53'!AC23*10^3*cpi_2016to2012)</f>
        <v>37288.168231999996</v>
      </c>
      <c r="AB72" s="16">
        <f>('AEO 53'!AD23*10^3*cpi_2016to2012)</f>
        <v>37294.551426000005</v>
      </c>
      <c r="AC72" s="16">
        <f>('AEO 53'!AE23*10^3*cpi_2016to2012)</f>
        <v>37300.731630999995</v>
      </c>
      <c r="AD72" s="16">
        <f>('AEO 53'!AF23*10^3*cpi_2016to2012)</f>
        <v>37303.862236000001</v>
      </c>
      <c r="AE72" s="16">
        <f>('AEO 53'!AG23*10^3*cpi_2016to2012)</f>
        <v>37308.475708999998</v>
      </c>
      <c r="AF72" s="16">
        <f>('AEO 53'!AH23*10^3*cpi_2016to2012)</f>
        <v>37313.031048999997</v>
      </c>
      <c r="AG72" s="16">
        <f>('AEO 53'!AI23*10^3*cpi_2016to2012)</f>
        <v>37315.546016</v>
      </c>
      <c r="AH72" s="16">
        <f>('AEO 53'!AJ23*10^3*cpi_2016to2012)</f>
        <v>37318.352600999991</v>
      </c>
      <c r="AI72" s="16">
        <f>('AEO 53'!AK23*10^3*cpi_2016to2012)</f>
        <v>37321.671900000001</v>
      </c>
      <c r="AJ72" s="16">
        <f>('AEO 53'!AL23*10^3*cpi_2016to2012)</f>
        <v>37325.321889999999</v>
      </c>
    </row>
    <row r="73" spans="1:36" x14ac:dyDescent="0.25">
      <c r="A73" t="s">
        <v>3</v>
      </c>
      <c r="B73" s="16">
        <f>('AEO 53'!D37*10^3*cpi_2016to2012)</f>
        <v>41110.867563</v>
      </c>
      <c r="C73" s="16">
        <f>('AEO 53'!E37*10^3*cpi_2016to2012)</f>
        <v>41135.434950000003</v>
      </c>
      <c r="D73" s="16">
        <f>('AEO 53'!F37*10^3*cpi_2016to2012)</f>
        <v>41168.346804999994</v>
      </c>
      <c r="E73" s="16">
        <f>('AEO 53'!G37*10^3*cpi_2016to2012)</f>
        <v>41209.274342999997</v>
      </c>
      <c r="F73" s="16">
        <f>('AEO 53'!H37*10^3*cpi_2016to2012)</f>
        <v>41282.982221999991</v>
      </c>
      <c r="G73" s="16">
        <f>('AEO 53'!I37*10^3*cpi_2016to2012)</f>
        <v>41413.165833999999</v>
      </c>
      <c r="H73" s="16">
        <f>('AEO 53'!J37*10^3*cpi_2016to2012)</f>
        <v>41490.920150999991</v>
      </c>
      <c r="I73" s="16">
        <f>('AEO 53'!K37*10^3*cpi_2016to2012)</f>
        <v>41660.740939000003</v>
      </c>
      <c r="J73" s="16">
        <f>('AEO 53'!L37*10^3*cpi_2016to2012)</f>
        <v>41874.665614000005</v>
      </c>
      <c r="K73" s="16">
        <f>('AEO 53'!M37*10^3*cpi_2016to2012)</f>
        <v>42040.425668999997</v>
      </c>
      <c r="L73" s="16">
        <f>('AEO 53'!N37*10^3*cpi_2016to2012)</f>
        <v>42058.039967999997</v>
      </c>
      <c r="M73" s="16">
        <f>('AEO 53'!O37*10^3*cpi_2016to2012)</f>
        <v>42067.738648999999</v>
      </c>
      <c r="N73" s="16">
        <f>('AEO 53'!P37*10^3*cpi_2016to2012)</f>
        <v>42072.944887999998</v>
      </c>
      <c r="O73" s="16">
        <f>('AEO 53'!Q37*10^3*cpi_2016to2012)</f>
        <v>42079.187038000004</v>
      </c>
      <c r="P73" s="16">
        <f>('AEO 53'!R37*10^3*cpi_2016to2012)</f>
        <v>42085.802764</v>
      </c>
      <c r="Q73" s="16">
        <f>('AEO 53'!S37*10^3*cpi_2016to2012)</f>
        <v>42093.589726999999</v>
      </c>
      <c r="R73" s="16">
        <f>('AEO 53'!T37*10^3*cpi_2016to2012)</f>
        <v>42101.486284999999</v>
      </c>
      <c r="S73" s="16">
        <f>('AEO 53'!U37*10^3*cpi_2016to2012)</f>
        <v>42109.785962000002</v>
      </c>
      <c r="T73" s="16">
        <f>('AEO 53'!V37*10^3*cpi_2016to2012)</f>
        <v>42116.435042999998</v>
      </c>
      <c r="U73" s="16">
        <f>('AEO 53'!W37*10^3*cpi_2016to2012)</f>
        <v>42123.847476999996</v>
      </c>
      <c r="V73" s="16">
        <f>('AEO 53'!X37*10^3*cpi_2016to2012)</f>
        <v>42129.554993999998</v>
      </c>
      <c r="W73" s="16">
        <f>('AEO 53'!Y37*10^3*cpi_2016to2012)</f>
        <v>42135.979166999998</v>
      </c>
      <c r="X73" s="16">
        <f>('AEO 53'!Z37*10^3*cpi_2016to2012)</f>
        <v>42141.221619999997</v>
      </c>
      <c r="Y73" s="16">
        <f>('AEO 53'!AA37*10^3*cpi_2016to2012)</f>
        <v>42146.659437999995</v>
      </c>
      <c r="Z73" s="16">
        <f>('AEO 53'!AB37*10^3*cpi_2016to2012)</f>
        <v>42150.287509000002</v>
      </c>
      <c r="AA73" s="16">
        <f>('AEO 53'!AC37*10^3*cpi_2016to2012)</f>
        <v>42143.475464999996</v>
      </c>
      <c r="AB73" s="16">
        <f>('AEO 53'!AD37*10^3*cpi_2016to2012)</f>
        <v>42133.975960999996</v>
      </c>
      <c r="AC73" s="16">
        <f>('AEO 53'!AE37*10^3*cpi_2016to2012)</f>
        <v>42121.873813999999</v>
      </c>
      <c r="AD73" s="16">
        <f>('AEO 53'!AF37*10^3*cpi_2016to2012)</f>
        <v>42099.839500999995</v>
      </c>
      <c r="AE73" s="16">
        <f>('AEO 53'!AG37*10^3*cpi_2016to2012)</f>
        <v>42093.088448999995</v>
      </c>
      <c r="AF73" s="16">
        <f>('AEO 53'!AH37*10^3*cpi_2016to2012)</f>
        <v>42103.685808999995</v>
      </c>
      <c r="AG73" s="16">
        <f>('AEO 53'!AI37*10^3*cpi_2016to2012)</f>
        <v>42126.483475000001</v>
      </c>
      <c r="AH73" s="16">
        <f>('AEO 53'!AJ37*10^3*cpi_2016to2012)</f>
        <v>42126.734113999999</v>
      </c>
      <c r="AI73" s="16">
        <f>('AEO 53'!AK37*10^3*cpi_2016to2012)</f>
        <v>42134.757421000002</v>
      </c>
      <c r="AJ73" s="16">
        <f>('AEO 53'!AL37*10^3*cpi_2016to2012)</f>
        <v>42117.671084000001</v>
      </c>
    </row>
    <row r="74" spans="1:36" x14ac:dyDescent="0.25">
      <c r="A74" s="89" t="s">
        <v>4062</v>
      </c>
      <c r="B74" s="36">
        <f>$M$28</f>
        <v>0.60548313378911389</v>
      </c>
    </row>
    <row r="76" spans="1:36" x14ac:dyDescent="0.25">
      <c r="A76" s="1" t="s">
        <v>4057</v>
      </c>
      <c r="B76">
        <v>2016</v>
      </c>
      <c r="C76">
        <v>2017</v>
      </c>
      <c r="D76">
        <v>2018</v>
      </c>
      <c r="E76">
        <v>2019</v>
      </c>
      <c r="F76">
        <v>2020</v>
      </c>
      <c r="G76">
        <v>2021</v>
      </c>
      <c r="H76">
        <v>2022</v>
      </c>
      <c r="I76">
        <v>2023</v>
      </c>
      <c r="J76">
        <v>2024</v>
      </c>
      <c r="K76">
        <v>2025</v>
      </c>
      <c r="L76">
        <v>2026</v>
      </c>
      <c r="M76">
        <v>2027</v>
      </c>
      <c r="N76">
        <v>2028</v>
      </c>
      <c r="O76">
        <v>2029</v>
      </c>
      <c r="P76">
        <v>2030</v>
      </c>
      <c r="Q76">
        <v>2031</v>
      </c>
      <c r="R76">
        <v>2032</v>
      </c>
      <c r="S76">
        <v>2033</v>
      </c>
      <c r="T76">
        <v>2034</v>
      </c>
      <c r="U76">
        <v>2035</v>
      </c>
      <c r="V76">
        <v>2036</v>
      </c>
      <c r="W76">
        <v>2037</v>
      </c>
      <c r="X76">
        <v>2038</v>
      </c>
      <c r="Y76">
        <v>2039</v>
      </c>
      <c r="Z76">
        <v>2040</v>
      </c>
      <c r="AA76">
        <v>2041</v>
      </c>
      <c r="AB76">
        <v>2042</v>
      </c>
      <c r="AC76">
        <v>2043</v>
      </c>
      <c r="AD76">
        <v>2044</v>
      </c>
      <c r="AE76">
        <v>2045</v>
      </c>
      <c r="AF76">
        <v>2046</v>
      </c>
      <c r="AG76">
        <v>2047</v>
      </c>
      <c r="AH76">
        <v>2048</v>
      </c>
      <c r="AI76">
        <v>2049</v>
      </c>
      <c r="AJ76">
        <v>2050</v>
      </c>
    </row>
    <row r="77" spans="1:36" x14ac:dyDescent="0.25">
      <c r="A77" t="s">
        <v>2</v>
      </c>
      <c r="B77" s="16">
        <f t="shared" ref="B77:AJ77" si="10">B78</f>
        <v>480637.41599999997</v>
      </c>
      <c r="C77" s="16">
        <f t="shared" si="10"/>
        <v>480924.63945466088</v>
      </c>
      <c r="D77" s="16">
        <f t="shared" si="10"/>
        <v>481309.42016790464</v>
      </c>
      <c r="E77" s="16">
        <f t="shared" si="10"/>
        <v>481787.91423221555</v>
      </c>
      <c r="F77" s="16">
        <f t="shared" si="10"/>
        <v>482649.65144676366</v>
      </c>
      <c r="G77" s="16">
        <f t="shared" si="10"/>
        <v>484171.66055497195</v>
      </c>
      <c r="H77" s="16">
        <f t="shared" si="10"/>
        <v>485080.70568637061</v>
      </c>
      <c r="I77" s="16">
        <f t="shared" si="10"/>
        <v>487066.12291460909</v>
      </c>
      <c r="J77" s="16">
        <f t="shared" si="10"/>
        <v>489567.1696962922</v>
      </c>
      <c r="K77" s="16">
        <f t="shared" si="10"/>
        <v>491505.11188126612</v>
      </c>
      <c r="L77" s="16">
        <f t="shared" si="10"/>
        <v>491711.04504828178</v>
      </c>
      <c r="M77" s="16">
        <f t="shared" si="10"/>
        <v>491824.43474912684</v>
      </c>
      <c r="N77" s="16">
        <f t="shared" si="10"/>
        <v>491885.30218901252</v>
      </c>
      <c r="O77" s="16">
        <f t="shared" si="10"/>
        <v>491958.28072301421</v>
      </c>
      <c r="P77" s="16">
        <f t="shared" si="10"/>
        <v>492035.62682729511</v>
      </c>
      <c r="Q77" s="16">
        <f t="shared" si="10"/>
        <v>492126.66615574202</v>
      </c>
      <c r="R77" s="16">
        <f t="shared" si="10"/>
        <v>492218.98678669427</v>
      </c>
      <c r="S77" s="16">
        <f t="shared" si="10"/>
        <v>492316.02038251428</v>
      </c>
      <c r="T77" s="16">
        <f t="shared" si="10"/>
        <v>492393.75644842716</v>
      </c>
      <c r="U77" s="16">
        <f t="shared" si="10"/>
        <v>492480.41706483398</v>
      </c>
      <c r="V77" s="16">
        <f t="shared" si="10"/>
        <v>492547.14507096168</v>
      </c>
      <c r="W77" s="16">
        <f t="shared" si="10"/>
        <v>492622.25168129831</v>
      </c>
      <c r="X77" s="16">
        <f t="shared" si="10"/>
        <v>492683.54250809876</v>
      </c>
      <c r="Y77" s="16">
        <f t="shared" si="10"/>
        <v>492747.11739588715</v>
      </c>
      <c r="Z77" s="16">
        <f t="shared" si="10"/>
        <v>492789.53407969547</v>
      </c>
      <c r="AA77" s="16">
        <f t="shared" si="10"/>
        <v>492709.89277266583</v>
      </c>
      <c r="AB77" s="16">
        <f t="shared" si="10"/>
        <v>492598.83169985231</v>
      </c>
      <c r="AC77" s="16">
        <f t="shared" si="10"/>
        <v>492457.34247797634</v>
      </c>
      <c r="AD77" s="16">
        <f t="shared" si="10"/>
        <v>492199.7338238309</v>
      </c>
      <c r="AE77" s="16">
        <f t="shared" si="10"/>
        <v>492120.80558950006</v>
      </c>
      <c r="AF77" s="16">
        <f t="shared" si="10"/>
        <v>492244.70197088912</v>
      </c>
      <c r="AG77" s="16">
        <f t="shared" si="10"/>
        <v>492511.23517552851</v>
      </c>
      <c r="AH77" s="16">
        <f t="shared" si="10"/>
        <v>492514.16545864951</v>
      </c>
      <c r="AI77" s="16">
        <f t="shared" si="10"/>
        <v>492607.96794380376</v>
      </c>
      <c r="AJ77" s="16">
        <f t="shared" si="10"/>
        <v>492408.20731233567</v>
      </c>
    </row>
    <row r="78" spans="1:36" x14ac:dyDescent="0.25">
      <c r="A78" t="s">
        <v>3</v>
      </c>
      <c r="B78" s="24">
        <f>486968*cpi_2013to2012</f>
        <v>480637.41599999997</v>
      </c>
      <c r="C78" s="16">
        <f>$B78*('Mexico calculations'!C$73/'Mexico calculations'!$B$73)</f>
        <v>480924.63945466088</v>
      </c>
      <c r="D78" s="16">
        <f>$B78*('Mexico calculations'!D$73/'Mexico calculations'!$B$73)</f>
        <v>481309.42016790464</v>
      </c>
      <c r="E78" s="16">
        <f>$B78*('Mexico calculations'!E$73/'Mexico calculations'!$B$73)</f>
        <v>481787.91423221555</v>
      </c>
      <c r="F78" s="16">
        <f>$B78*('Mexico calculations'!F$73/'Mexico calculations'!$B$73)</f>
        <v>482649.65144676366</v>
      </c>
      <c r="G78" s="16">
        <f>$B78*('Mexico calculations'!G$73/'Mexico calculations'!$B$73)</f>
        <v>484171.66055497195</v>
      </c>
      <c r="H78" s="16">
        <f>$B78*('Mexico calculations'!H$73/'Mexico calculations'!$B$73)</f>
        <v>485080.70568637061</v>
      </c>
      <c r="I78" s="16">
        <f>$B78*('Mexico calculations'!I$73/'Mexico calculations'!$B$73)</f>
        <v>487066.12291460909</v>
      </c>
      <c r="J78" s="16">
        <f>$B78*('Mexico calculations'!J$73/'Mexico calculations'!$B$73)</f>
        <v>489567.1696962922</v>
      </c>
      <c r="K78" s="16">
        <f>$B78*('Mexico calculations'!K$73/'Mexico calculations'!$B$73)</f>
        <v>491505.11188126612</v>
      </c>
      <c r="L78" s="16">
        <f>$B78*('Mexico calculations'!L$73/'Mexico calculations'!$B$73)</f>
        <v>491711.04504828178</v>
      </c>
      <c r="M78" s="16">
        <f>$B78*('Mexico calculations'!M$73/'Mexico calculations'!$B$73)</f>
        <v>491824.43474912684</v>
      </c>
      <c r="N78" s="16">
        <f>$B78*('Mexico calculations'!N$73/'Mexico calculations'!$B$73)</f>
        <v>491885.30218901252</v>
      </c>
      <c r="O78" s="16">
        <f>$B78*('Mexico calculations'!O$73/'Mexico calculations'!$B$73)</f>
        <v>491958.28072301421</v>
      </c>
      <c r="P78" s="16">
        <f>$B78*('Mexico calculations'!P$73/'Mexico calculations'!$B$73)</f>
        <v>492035.62682729511</v>
      </c>
      <c r="Q78" s="16">
        <f>$B78*('Mexico calculations'!Q$73/'Mexico calculations'!$B$73)</f>
        <v>492126.66615574202</v>
      </c>
      <c r="R78" s="16">
        <f>$B78*('Mexico calculations'!R$73/'Mexico calculations'!$B$73)</f>
        <v>492218.98678669427</v>
      </c>
      <c r="S78" s="16">
        <f>$B78*('Mexico calculations'!S$73/'Mexico calculations'!$B$73)</f>
        <v>492316.02038251428</v>
      </c>
      <c r="T78" s="16">
        <f>$B78*('Mexico calculations'!T$73/'Mexico calculations'!$B$73)</f>
        <v>492393.75644842716</v>
      </c>
      <c r="U78" s="16">
        <f>$B78*('Mexico calculations'!U$73/'Mexico calculations'!$B$73)</f>
        <v>492480.41706483398</v>
      </c>
      <c r="V78" s="16">
        <f>$B78*('Mexico calculations'!V$73/'Mexico calculations'!$B$73)</f>
        <v>492547.14507096168</v>
      </c>
      <c r="W78" s="16">
        <f>$B78*('Mexico calculations'!W$73/'Mexico calculations'!$B$73)</f>
        <v>492622.25168129831</v>
      </c>
      <c r="X78" s="16">
        <f>$B78*('Mexico calculations'!X$73/'Mexico calculations'!$B$73)</f>
        <v>492683.54250809876</v>
      </c>
      <c r="Y78" s="16">
        <f>$B78*('Mexico calculations'!Y$73/'Mexico calculations'!$B$73)</f>
        <v>492747.11739588715</v>
      </c>
      <c r="Z78" s="16">
        <f>$B78*('Mexico calculations'!Z$73/'Mexico calculations'!$B$73)</f>
        <v>492789.53407969547</v>
      </c>
      <c r="AA78" s="16">
        <f>$B78*('Mexico calculations'!AA$73/'Mexico calculations'!$B$73)</f>
        <v>492709.89277266583</v>
      </c>
      <c r="AB78" s="16">
        <f>$B78*('Mexico calculations'!AB$73/'Mexico calculations'!$B$73)</f>
        <v>492598.83169985231</v>
      </c>
      <c r="AC78" s="16">
        <f>$B78*('Mexico calculations'!AC$73/'Mexico calculations'!$B$73)</f>
        <v>492457.34247797634</v>
      </c>
      <c r="AD78" s="16">
        <f>$B78*('Mexico calculations'!AD$73/'Mexico calculations'!$B$73)</f>
        <v>492199.7338238309</v>
      </c>
      <c r="AE78" s="16">
        <f>$B78*('Mexico calculations'!AE$73/'Mexico calculations'!$B$73)</f>
        <v>492120.80558950006</v>
      </c>
      <c r="AF78" s="16">
        <f>$B78*('Mexico calculations'!AF$73/'Mexico calculations'!$B$73)</f>
        <v>492244.70197088912</v>
      </c>
      <c r="AG78" s="16">
        <f>$B78*('Mexico calculations'!AG$73/'Mexico calculations'!$B$73)</f>
        <v>492511.23517552851</v>
      </c>
      <c r="AH78" s="16">
        <f>$B78*('Mexico calculations'!AH$73/'Mexico calculations'!$B$73)</f>
        <v>492514.16545864951</v>
      </c>
      <c r="AI78" s="16">
        <f>$B78*('Mexico calculations'!AI$73/'Mexico calculations'!$B$73)</f>
        <v>492607.96794380376</v>
      </c>
      <c r="AJ78" s="16">
        <f>$B78*('Mexico calculations'!AJ$73/'Mexico calculations'!$B$73)</f>
        <v>492408.20731233567</v>
      </c>
    </row>
    <row r="79" spans="1:36" x14ac:dyDescent="0.25">
      <c r="A79" s="89" t="s">
        <v>4062</v>
      </c>
      <c r="B79" s="36">
        <f>$M$28</f>
        <v>0.60548313378911389</v>
      </c>
    </row>
    <row r="81" spans="1:36" x14ac:dyDescent="0.25">
      <c r="A81" s="1" t="s">
        <v>4056</v>
      </c>
      <c r="B81">
        <v>2016</v>
      </c>
      <c r="C81">
        <v>2017</v>
      </c>
      <c r="D81">
        <v>2018</v>
      </c>
      <c r="E81">
        <v>2019</v>
      </c>
      <c r="F81">
        <v>2020</v>
      </c>
      <c r="G81">
        <v>2021</v>
      </c>
      <c r="H81">
        <v>2022</v>
      </c>
      <c r="I81">
        <v>2023</v>
      </c>
      <c r="J81">
        <v>2024</v>
      </c>
      <c r="K81">
        <v>2025</v>
      </c>
      <c r="L81">
        <v>2026</v>
      </c>
      <c r="M81">
        <v>2027</v>
      </c>
      <c r="N81">
        <v>2028</v>
      </c>
      <c r="O81">
        <v>2029</v>
      </c>
      <c r="P81">
        <v>2030</v>
      </c>
      <c r="Q81">
        <v>2031</v>
      </c>
      <c r="R81">
        <v>2032</v>
      </c>
      <c r="S81">
        <v>2033</v>
      </c>
      <c r="T81">
        <v>2034</v>
      </c>
      <c r="U81">
        <v>2035</v>
      </c>
      <c r="V81">
        <v>2036</v>
      </c>
      <c r="W81">
        <v>2037</v>
      </c>
      <c r="X81">
        <v>2038</v>
      </c>
      <c r="Y81">
        <v>2039</v>
      </c>
      <c r="Z81">
        <v>2040</v>
      </c>
      <c r="AA81">
        <v>2041</v>
      </c>
      <c r="AB81">
        <v>2042</v>
      </c>
      <c r="AC81">
        <v>2043</v>
      </c>
      <c r="AD81">
        <v>2044</v>
      </c>
      <c r="AE81">
        <v>2045</v>
      </c>
      <c r="AF81">
        <v>2046</v>
      </c>
      <c r="AG81">
        <v>2047</v>
      </c>
      <c r="AH81">
        <v>2048</v>
      </c>
      <c r="AI81">
        <v>2049</v>
      </c>
      <c r="AJ81">
        <v>2050</v>
      </c>
    </row>
    <row r="82" spans="1:36" x14ac:dyDescent="0.25">
      <c r="A82" t="s">
        <v>2</v>
      </c>
      <c r="B82" s="16">
        <f t="shared" ref="B82:AJ82" si="11">B83</f>
        <v>132928.01486984815</v>
      </c>
      <c r="C82" s="16">
        <f t="shared" si="11"/>
        <v>133007.45114006175</v>
      </c>
      <c r="D82" s="16">
        <f t="shared" si="11"/>
        <v>133113.86844064845</v>
      </c>
      <c r="E82" s="16">
        <f t="shared" si="11"/>
        <v>133246.20367710423</v>
      </c>
      <c r="F82" s="16">
        <f t="shared" si="11"/>
        <v>133484.53097634504</v>
      </c>
      <c r="G82" s="16">
        <f t="shared" si="11"/>
        <v>133905.46709707342</v>
      </c>
      <c r="H82" s="16">
        <f t="shared" si="11"/>
        <v>134156.8781622992</v>
      </c>
      <c r="I82" s="16">
        <f t="shared" si="11"/>
        <v>134705.97725873353</v>
      </c>
      <c r="J82" s="16">
        <f t="shared" si="11"/>
        <v>135397.68200896413</v>
      </c>
      <c r="K82" s="16">
        <f t="shared" si="11"/>
        <v>135933.65111791322</v>
      </c>
      <c r="L82" s="16">
        <f t="shared" si="11"/>
        <v>135990.60525043806</v>
      </c>
      <c r="M82" s="16">
        <f t="shared" si="11"/>
        <v>136021.96499759518</v>
      </c>
      <c r="N82" s="16">
        <f t="shared" si="11"/>
        <v>136038.79886796165</v>
      </c>
      <c r="O82" s="16">
        <f t="shared" si="11"/>
        <v>136058.98225637467</v>
      </c>
      <c r="P82" s="16">
        <f t="shared" si="11"/>
        <v>136080.37356665911</v>
      </c>
      <c r="Q82" s="16">
        <f t="shared" si="11"/>
        <v>136105.55195852517</v>
      </c>
      <c r="R82" s="16">
        <f t="shared" si="11"/>
        <v>136131.08471522594</v>
      </c>
      <c r="S82" s="16">
        <f t="shared" si="11"/>
        <v>136157.92091823189</v>
      </c>
      <c r="T82" s="16">
        <f t="shared" si="11"/>
        <v>136179.42007868341</v>
      </c>
      <c r="U82" s="16">
        <f t="shared" si="11"/>
        <v>136203.3874672447</v>
      </c>
      <c r="V82" s="16">
        <f t="shared" si="11"/>
        <v>136221.8421715509</v>
      </c>
      <c r="W82" s="16">
        <f t="shared" si="11"/>
        <v>136242.61411373288</v>
      </c>
      <c r="X82" s="16">
        <f t="shared" si="11"/>
        <v>136259.56507856646</v>
      </c>
      <c r="Y82" s="16">
        <f t="shared" si="11"/>
        <v>136277.14773723588</v>
      </c>
      <c r="Z82" s="16">
        <f t="shared" si="11"/>
        <v>136288.87875398219</v>
      </c>
      <c r="AA82" s="16">
        <f t="shared" si="11"/>
        <v>136266.85266842859</v>
      </c>
      <c r="AB82" s="16">
        <f t="shared" si="11"/>
        <v>136236.13694084066</v>
      </c>
      <c r="AC82" s="16">
        <f t="shared" si="11"/>
        <v>136197.00581878616</v>
      </c>
      <c r="AD82" s="16">
        <f t="shared" si="11"/>
        <v>136125.75999840492</v>
      </c>
      <c r="AE82" s="16">
        <f t="shared" si="11"/>
        <v>136103.93112458542</v>
      </c>
      <c r="AF82" s="16">
        <f t="shared" si="11"/>
        <v>136138.19666338735</v>
      </c>
      <c r="AG82" s="16">
        <f t="shared" si="11"/>
        <v>136211.91071187836</v>
      </c>
      <c r="AH82" s="16">
        <f t="shared" si="11"/>
        <v>136212.72112884824</v>
      </c>
      <c r="AI82" s="16">
        <f t="shared" si="11"/>
        <v>136238.663716184</v>
      </c>
      <c r="AJ82" s="16">
        <f t="shared" si="11"/>
        <v>136183.41669773255</v>
      </c>
    </row>
    <row r="83" spans="1:36" x14ac:dyDescent="0.25">
      <c r="A83" t="s">
        <v>3</v>
      </c>
      <c r="B83" s="24">
        <f>AVERAGE('Conventional Daycab Trucks'!C1:C247,'Conventional Sleeper Trucks'!C1:C214)*cpi_2014to2012</f>
        <v>132928.01486984815</v>
      </c>
      <c r="C83">
        <f>$B83*('Mexico calculations'!C$73/'Mexico calculations'!$B$73)</f>
        <v>133007.45114006175</v>
      </c>
      <c r="D83">
        <f>$B83*('Mexico calculations'!D$73/'Mexico calculations'!$B$73)</f>
        <v>133113.86844064845</v>
      </c>
      <c r="E83">
        <f>$B83*('Mexico calculations'!E$73/'Mexico calculations'!$B$73)</f>
        <v>133246.20367710423</v>
      </c>
      <c r="F83">
        <f>$B83*('Mexico calculations'!F$73/'Mexico calculations'!$B$73)</f>
        <v>133484.53097634504</v>
      </c>
      <c r="G83">
        <f>$B83*('Mexico calculations'!G$73/'Mexico calculations'!$B$73)</f>
        <v>133905.46709707342</v>
      </c>
      <c r="H83">
        <f>$B83*('Mexico calculations'!H$73/'Mexico calculations'!$B$73)</f>
        <v>134156.8781622992</v>
      </c>
      <c r="I83">
        <f>$B83*('Mexico calculations'!I$73/'Mexico calculations'!$B$73)</f>
        <v>134705.97725873353</v>
      </c>
      <c r="J83">
        <f>$B83*('Mexico calculations'!J$73/'Mexico calculations'!$B$73)</f>
        <v>135397.68200896413</v>
      </c>
      <c r="K83">
        <f>$B83*('Mexico calculations'!K$73/'Mexico calculations'!$B$73)</f>
        <v>135933.65111791322</v>
      </c>
      <c r="L83">
        <f>$B83*('Mexico calculations'!L$73/'Mexico calculations'!$B$73)</f>
        <v>135990.60525043806</v>
      </c>
      <c r="M83">
        <f>$B83*('Mexico calculations'!M$73/'Mexico calculations'!$B$73)</f>
        <v>136021.96499759518</v>
      </c>
      <c r="N83">
        <f>$B83*('Mexico calculations'!N$73/'Mexico calculations'!$B$73)</f>
        <v>136038.79886796165</v>
      </c>
      <c r="O83">
        <f>$B83*('Mexico calculations'!O$73/'Mexico calculations'!$B$73)</f>
        <v>136058.98225637467</v>
      </c>
      <c r="P83">
        <f>$B83*('Mexico calculations'!P$73/'Mexico calculations'!$B$73)</f>
        <v>136080.37356665911</v>
      </c>
      <c r="Q83">
        <f>$B83*('Mexico calculations'!Q$73/'Mexico calculations'!$B$73)</f>
        <v>136105.55195852517</v>
      </c>
      <c r="R83">
        <f>$B83*('Mexico calculations'!R$73/'Mexico calculations'!$B$73)</f>
        <v>136131.08471522594</v>
      </c>
      <c r="S83">
        <f>$B83*('Mexico calculations'!S$73/'Mexico calculations'!$B$73)</f>
        <v>136157.92091823189</v>
      </c>
      <c r="T83">
        <f>$B83*('Mexico calculations'!T$73/'Mexico calculations'!$B$73)</f>
        <v>136179.42007868341</v>
      </c>
      <c r="U83">
        <f>$B83*('Mexico calculations'!U$73/'Mexico calculations'!$B$73)</f>
        <v>136203.3874672447</v>
      </c>
      <c r="V83">
        <f>$B83*('Mexico calculations'!V$73/'Mexico calculations'!$B$73)</f>
        <v>136221.8421715509</v>
      </c>
      <c r="W83">
        <f>$B83*('Mexico calculations'!W$73/'Mexico calculations'!$B$73)</f>
        <v>136242.61411373288</v>
      </c>
      <c r="X83">
        <f>$B83*('Mexico calculations'!X$73/'Mexico calculations'!$B$73)</f>
        <v>136259.56507856646</v>
      </c>
      <c r="Y83">
        <f>$B83*('Mexico calculations'!Y$73/'Mexico calculations'!$B$73)</f>
        <v>136277.14773723588</v>
      </c>
      <c r="Z83">
        <f>$B83*('Mexico calculations'!Z$73/'Mexico calculations'!$B$73)</f>
        <v>136288.87875398219</v>
      </c>
      <c r="AA83">
        <f>$B83*('Mexico calculations'!AA$73/'Mexico calculations'!$B$73)</f>
        <v>136266.85266842859</v>
      </c>
      <c r="AB83">
        <f>$B83*('Mexico calculations'!AB$73/'Mexico calculations'!$B$73)</f>
        <v>136236.13694084066</v>
      </c>
      <c r="AC83">
        <f>$B83*('Mexico calculations'!AC$73/'Mexico calculations'!$B$73)</f>
        <v>136197.00581878616</v>
      </c>
      <c r="AD83">
        <f>$B83*('Mexico calculations'!AD$73/'Mexico calculations'!$B$73)</f>
        <v>136125.75999840492</v>
      </c>
      <c r="AE83">
        <f>$B83*('Mexico calculations'!AE$73/'Mexico calculations'!$B$73)</f>
        <v>136103.93112458542</v>
      </c>
      <c r="AF83">
        <f>$B83*('Mexico calculations'!AF$73/'Mexico calculations'!$B$73)</f>
        <v>136138.19666338735</v>
      </c>
      <c r="AG83">
        <f>$B83*('Mexico calculations'!AG$73/'Mexico calculations'!$B$73)</f>
        <v>136211.91071187836</v>
      </c>
      <c r="AH83">
        <f>$B83*('Mexico calculations'!AH$73/'Mexico calculations'!$B$73)</f>
        <v>136212.72112884824</v>
      </c>
      <c r="AI83">
        <f>$B83*('Mexico calculations'!AI$73/'Mexico calculations'!$B$73)</f>
        <v>136238.663716184</v>
      </c>
      <c r="AJ83">
        <f>$B83*('Mexico calculations'!AJ$73/'Mexico calculations'!$B$73)</f>
        <v>136183.41669773255</v>
      </c>
    </row>
    <row r="84" spans="1:36" x14ac:dyDescent="0.25">
      <c r="A84" s="89" t="s">
        <v>4062</v>
      </c>
      <c r="B84" s="36">
        <f>$M$28</f>
        <v>0.60548313378911389</v>
      </c>
    </row>
  </sheetData>
  <mergeCells count="2">
    <mergeCell ref="I27:K27"/>
    <mergeCell ref="I59:K59"/>
  </mergeCell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ColWidth="8.85546875" defaultRowHeight="15" x14ac:dyDescent="0.25"/>
  <cols>
    <col min="1" max="1" width="24.42578125" customWidth="1"/>
    <col min="2" max="36" width="9.42578125" bestFit="1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 s="16">
        <f>SUMPRODUCT('LDV Shares'!D89:D94,'AEO 53'!D141:D146)*10^3*cpi_2016to2012</f>
        <v>37258.640197524546</v>
      </c>
      <c r="C2" s="16">
        <f>SUMPRODUCT('LDV Shares'!E89:E94,'AEO 53'!E141:E146)*10^3*cpi_2016to2012</f>
        <v>36331.327615412425</v>
      </c>
      <c r="D2" s="16">
        <f>SUMPRODUCT('LDV Shares'!F89:F94,'AEO 53'!F141:F146)*10^3*cpi_2016to2012</f>
        <v>35401.059241054747</v>
      </c>
      <c r="E2" s="16">
        <f>SUMPRODUCT('LDV Shares'!G89:G94,'AEO 53'!G141:G146)*10^3*cpi_2016to2012</f>
        <v>34609.316334948264</v>
      </c>
      <c r="F2" s="16">
        <f>SUMPRODUCT('LDV Shares'!H89:H94,'AEO 53'!H141:H146)*10^3*cpi_2016to2012</f>
        <v>34049.769609773721</v>
      </c>
      <c r="G2" s="16">
        <f>SUMPRODUCT('LDV Shares'!I89:I94,'AEO 53'!I141:I146)*10^3*cpi_2016to2012</f>
        <v>33630.227362244623</v>
      </c>
      <c r="H2" s="16">
        <f>SUMPRODUCT('LDV Shares'!J89:J94,'AEO 53'!J141:J146)*10^3*cpi_2016to2012</f>
        <v>33174.684114002433</v>
      </c>
      <c r="I2" s="16">
        <f>SUMPRODUCT('LDV Shares'!K89:K94,'AEO 53'!K141:K146)*10^3*cpi_2016to2012</f>
        <v>32766.913794800224</v>
      </c>
      <c r="J2" s="16">
        <f>SUMPRODUCT('LDV Shares'!L89:L94,'AEO 53'!L141:L146)*10^3*cpi_2016to2012</f>
        <v>32446.455362710552</v>
      </c>
      <c r="K2" s="16">
        <f>SUMPRODUCT('LDV Shares'!M89:M94,'AEO 53'!M141:M146)*10^3*cpi_2016to2012</f>
        <v>32003.736999987192</v>
      </c>
      <c r="L2" s="16">
        <f>SUMPRODUCT('LDV Shares'!N89:N94,'AEO 53'!N141:N146)*10^3*cpi_2016to2012</f>
        <v>31776.103994314515</v>
      </c>
      <c r="M2" s="16">
        <f>SUMPRODUCT('LDV Shares'!O89:O94,'AEO 53'!O141:O146)*10^3*cpi_2016to2012</f>
        <v>31573.106535224459</v>
      </c>
      <c r="N2" s="16">
        <f>SUMPRODUCT('LDV Shares'!P89:P94,'AEO 53'!P141:P146)*10^3*cpi_2016to2012</f>
        <v>31388.464869828804</v>
      </c>
      <c r="O2" s="16">
        <f>SUMPRODUCT('LDV Shares'!Q89:Q94,'AEO 53'!Q141:Q146)*10^3*cpi_2016to2012</f>
        <v>31216.822212376683</v>
      </c>
      <c r="P2" s="16">
        <f>SUMPRODUCT('LDV Shares'!R89:R94,'AEO 53'!R141:R146)*10^3*cpi_2016to2012</f>
        <v>31066.86063578492</v>
      </c>
      <c r="Q2" s="16">
        <f>SUMPRODUCT('LDV Shares'!S89:S94,'AEO 53'!S141:S146)*10^3*cpi_2016to2012</f>
        <v>30935.799297207719</v>
      </c>
      <c r="R2" s="16">
        <f>SUMPRODUCT('LDV Shares'!T89:T94,'AEO 53'!T141:T146)*10^3*cpi_2016to2012</f>
        <v>30819.375556575742</v>
      </c>
      <c r="S2" s="16">
        <f>SUMPRODUCT('LDV Shares'!U89:U94,'AEO 53'!U141:U146)*10^3*cpi_2016to2012</f>
        <v>30722.2201462372</v>
      </c>
      <c r="T2" s="16">
        <f>SUMPRODUCT('LDV Shares'!V89:V94,'AEO 53'!V141:V146)*10^3*cpi_2016to2012</f>
        <v>30626.547333433697</v>
      </c>
      <c r="U2" s="16">
        <f>SUMPRODUCT('LDV Shares'!W89:W94,'AEO 53'!W141:W146)*10^3*cpi_2016to2012</f>
        <v>30546.510168387449</v>
      </c>
      <c r="V2" s="16">
        <f>SUMPRODUCT('LDV Shares'!X89:X94,'AEO 53'!X141:X146)*10^3*cpi_2016to2012</f>
        <v>30469.40667860804</v>
      </c>
      <c r="W2" s="16">
        <f>SUMPRODUCT('LDV Shares'!Y89:Y94,'AEO 53'!Y141:Y146)*10^3*cpi_2016to2012</f>
        <v>30411.120984895602</v>
      </c>
      <c r="X2" s="16">
        <f>SUMPRODUCT('LDV Shares'!Z89:Z94,'AEO 53'!Z141:Z146)*10^3*cpi_2016to2012</f>
        <v>30354.128243284413</v>
      </c>
      <c r="Y2" s="16">
        <f>SUMPRODUCT('LDV Shares'!AA89:AA94,'AEO 53'!AA141:AA146)*10^3*cpi_2016to2012</f>
        <v>30303.087230840203</v>
      </c>
      <c r="Z2" s="16">
        <f>SUMPRODUCT('LDV Shares'!AB89:AB94,'AEO 53'!AB141:AB146)*10^3*cpi_2016to2012</f>
        <v>30263.781651394755</v>
      </c>
      <c r="AA2" s="16">
        <f>SUMPRODUCT('LDV Shares'!AC89:AC94,'AEO 53'!AC141:AC146)*10^3*cpi_2016to2012</f>
        <v>30259.824103030482</v>
      </c>
      <c r="AB2" s="16">
        <f>SUMPRODUCT('LDV Shares'!AD89:AD94,'AEO 53'!AD141:AD146)*10^3*cpi_2016to2012</f>
        <v>30256.466388138768</v>
      </c>
      <c r="AC2" s="16">
        <f>SUMPRODUCT('LDV Shares'!AE89:AE94,'AEO 53'!AE141:AE146)*10^3*cpi_2016to2012</f>
        <v>30251.973249120623</v>
      </c>
      <c r="AD2" s="16">
        <f>SUMPRODUCT('LDV Shares'!AF89:AF94,'AEO 53'!AF141:AF146)*10^3*cpi_2016to2012</f>
        <v>30247.932898246789</v>
      </c>
      <c r="AE2" s="16">
        <f>SUMPRODUCT('LDV Shares'!AG89:AG94,'AEO 53'!AG141:AG146)*10^3*cpi_2016to2012</f>
        <v>30244.118973936616</v>
      </c>
      <c r="AF2" s="16">
        <f>SUMPRODUCT('LDV Shares'!AH89:AH94,'AEO 53'!AH141:AH146)*10^3*cpi_2016to2012</f>
        <v>30240.362674023607</v>
      </c>
      <c r="AG2" s="16">
        <f>SUMPRODUCT('LDV Shares'!AI89:AI94,'AEO 53'!AI141:AI146)*10^3*cpi_2016to2012</f>
        <v>30236.664994172243</v>
      </c>
      <c r="AH2" s="16">
        <f>SUMPRODUCT('LDV Shares'!AJ89:AJ94,'AEO 53'!AJ141:AJ146)*10^3*cpi_2016to2012</f>
        <v>30235.853818464857</v>
      </c>
      <c r="AI2" s="16">
        <f>SUMPRODUCT('LDV Shares'!AK89:AK94,'AEO 53'!AK141:AK146)*10^3*cpi_2016to2012</f>
        <v>30230.441709350642</v>
      </c>
      <c r="AJ2" s="16">
        <f>SUMPRODUCT('LDV Shares'!AL89:AL94,'AEO 53'!AL141:AL146)*10^3*cpi_2016to2012</f>
        <v>30224.866195942232</v>
      </c>
    </row>
    <row r="3" spans="1:36" x14ac:dyDescent="0.25">
      <c r="A3" t="s">
        <v>1</v>
      </c>
      <c r="B3" s="16">
        <f>SUMPRODUCT('LDV Shares'!D73:D84,'AEO 53'!D99:D110)*10^3*cpi_2016to2012</f>
        <v>37779.534963854559</v>
      </c>
      <c r="C3" s="16">
        <f>SUMPRODUCT('LDV Shares'!E73:E84,'AEO 53'!E99:E110)*10^3*cpi_2016to2012</f>
        <v>37523.605649818724</v>
      </c>
      <c r="D3" s="16">
        <f>SUMPRODUCT('LDV Shares'!F73:F84,'AEO 53'!F99:F110)*10^3*cpi_2016to2012</f>
        <v>37926.567249083026</v>
      </c>
      <c r="E3" s="16">
        <f>SUMPRODUCT('LDV Shares'!G73:G84,'AEO 53'!G99:G110)*10^3*cpi_2016to2012</f>
        <v>37823.387802961108</v>
      </c>
      <c r="F3" s="16">
        <f>SUMPRODUCT('LDV Shares'!H73:H84,'AEO 53'!H99:H110)*10^3*cpi_2016to2012</f>
        <v>38099.34169937679</v>
      </c>
      <c r="G3" s="16">
        <f>SUMPRODUCT('LDV Shares'!I73:I84,'AEO 53'!I99:I110)*10^3*cpi_2016to2012</f>
        <v>38350.832282024552</v>
      </c>
      <c r="H3" s="16">
        <f>SUMPRODUCT('LDV Shares'!J73:J84,'AEO 53'!J99:J110)*10^3*cpi_2016to2012</f>
        <v>38557.460684453814</v>
      </c>
      <c r="I3" s="16">
        <f>SUMPRODUCT('LDV Shares'!K73:K84,'AEO 53'!K99:K110)*10^3*cpi_2016to2012</f>
        <v>38871.40775885211</v>
      </c>
      <c r="J3" s="16">
        <f>SUMPRODUCT('LDV Shares'!L73:L84,'AEO 53'!L99:L110)*10^3*cpi_2016to2012</f>
        <v>39137.092861352932</v>
      </c>
      <c r="K3" s="16">
        <f>SUMPRODUCT('LDV Shares'!M73:M84,'AEO 53'!M99:M110)*10^3*cpi_2016to2012</f>
        <v>39353.194122797402</v>
      </c>
      <c r="L3" s="16">
        <f>SUMPRODUCT('LDV Shares'!N73:N84,'AEO 53'!N99:N110)*10^3*cpi_2016to2012</f>
        <v>39371.798169711052</v>
      </c>
      <c r="M3" s="16">
        <f>SUMPRODUCT('LDV Shares'!O73:O84,'AEO 53'!O99:O110)*10^3*cpi_2016to2012</f>
        <v>39383.440626388234</v>
      </c>
      <c r="N3" s="16">
        <f>SUMPRODUCT('LDV Shares'!P73:P84,'AEO 53'!P99:P110)*10^3*cpi_2016to2012</f>
        <v>39403.313606332697</v>
      </c>
      <c r="O3" s="16">
        <f>SUMPRODUCT('LDV Shares'!Q73:Q84,'AEO 53'!Q99:Q110)*10^3*cpi_2016to2012</f>
        <v>39376.787792051204</v>
      </c>
      <c r="P3" s="16">
        <f>SUMPRODUCT('LDV Shares'!R73:R84,'AEO 53'!R99:R110)*10^3*cpi_2016to2012</f>
        <v>39364.100608691115</v>
      </c>
      <c r="Q3" s="16">
        <f>SUMPRODUCT('LDV Shares'!S73:S84,'AEO 53'!S99:S110)*10^3*cpi_2016to2012</f>
        <v>39351.140748232632</v>
      </c>
      <c r="R3" s="16">
        <f>SUMPRODUCT('LDV Shares'!T73:T84,'AEO 53'!T99:T110)*10^3*cpi_2016to2012</f>
        <v>39327.794672599441</v>
      </c>
      <c r="S3" s="16">
        <f>SUMPRODUCT('LDV Shares'!U73:U84,'AEO 53'!U99:U110)*10^3*cpi_2016to2012</f>
        <v>39374.24033253028</v>
      </c>
      <c r="T3" s="16">
        <f>SUMPRODUCT('LDV Shares'!V73:V84,'AEO 53'!V99:V110)*10^3*cpi_2016to2012</f>
        <v>39348.42500503175</v>
      </c>
      <c r="U3" s="16">
        <f>SUMPRODUCT('LDV Shares'!W73:W84,'AEO 53'!W99:W110)*10^3*cpi_2016to2012</f>
        <v>39365.866823718658</v>
      </c>
      <c r="V3" s="16">
        <f>SUMPRODUCT('LDV Shares'!X73:X84,'AEO 53'!X99:X110)*10^3*cpi_2016to2012</f>
        <v>39324.095196445618</v>
      </c>
      <c r="W3" s="16">
        <f>SUMPRODUCT('LDV Shares'!Y73:Y84,'AEO 53'!Y99:Y110)*10^3*cpi_2016to2012</f>
        <v>39378.376455282247</v>
      </c>
      <c r="X3" s="16">
        <f>SUMPRODUCT('LDV Shares'!Z73:Z84,'AEO 53'!Z99:Z110)*10^3*cpi_2016to2012</f>
        <v>39387.993410178562</v>
      </c>
      <c r="Y3" s="16">
        <f>SUMPRODUCT('LDV Shares'!AA73:AA84,'AEO 53'!AA99:AA110)*10^3*cpi_2016to2012</f>
        <v>39379.749578392839</v>
      </c>
      <c r="Z3" s="16">
        <f>SUMPRODUCT('LDV Shares'!AB73:AB84,'AEO 53'!AB99:AB110)*10^3*cpi_2016to2012</f>
        <v>39405.034509293662</v>
      </c>
      <c r="AA3" s="16">
        <f>SUMPRODUCT('LDV Shares'!AC73:AC84,'AEO 53'!AC99:AC110)*10^3*cpi_2016to2012</f>
        <v>39418.076665909408</v>
      </c>
      <c r="AB3" s="16">
        <f>SUMPRODUCT('LDV Shares'!AD73:AD84,'AEO 53'!AD99:AD110)*10^3*cpi_2016to2012</f>
        <v>39439.116064812326</v>
      </c>
      <c r="AC3" s="16">
        <f>SUMPRODUCT('LDV Shares'!AE73:AE84,'AEO 53'!AE99:AE110)*10^3*cpi_2016to2012</f>
        <v>39452.120935149716</v>
      </c>
      <c r="AD3" s="16">
        <f>SUMPRODUCT('LDV Shares'!AF73:AF84,'AEO 53'!AF99:AF110)*10^3*cpi_2016to2012</f>
        <v>39463.357381337191</v>
      </c>
      <c r="AE3" s="16">
        <f>SUMPRODUCT('LDV Shares'!AG73:AG84,'AEO 53'!AG99:AG110)*10^3*cpi_2016to2012</f>
        <v>39472.56085477685</v>
      </c>
      <c r="AF3" s="16">
        <f>SUMPRODUCT('LDV Shares'!AH73:AH84,'AEO 53'!AH99:AH110)*10^3*cpi_2016to2012</f>
        <v>39484.764361646085</v>
      </c>
      <c r="AG3" s="16">
        <f>SUMPRODUCT('LDV Shares'!AI73:AI84,'AEO 53'!AI99:AI110)*10^3*cpi_2016to2012</f>
        <v>39497.788933944561</v>
      </c>
      <c r="AH3" s="16">
        <f>SUMPRODUCT('LDV Shares'!AJ73:AJ84,'AEO 53'!AJ99:AJ110)*10^3*cpi_2016to2012</f>
        <v>39535.688860934373</v>
      </c>
      <c r="AI3" s="16">
        <f>SUMPRODUCT('LDV Shares'!AK73:AK84,'AEO 53'!AK99:AK110)*10^3*cpi_2016to2012</f>
        <v>39531.54775221926</v>
      </c>
      <c r="AJ3" s="16">
        <f>SUMPRODUCT('LDV Shares'!AL73:AL84,'AEO 53'!AL99:AL110)*10^3*cpi_2016to2012</f>
        <v>39518.852724969707</v>
      </c>
    </row>
    <row r="4" spans="1:36" x14ac:dyDescent="0.25">
      <c r="A4" t="s">
        <v>2</v>
      </c>
      <c r="B4">
        <f>'Mexico calculations'!B67*'Mexico calculations'!$B$69</f>
        <v>18016.563260425319</v>
      </c>
      <c r="C4">
        <f>'Mexico calculations'!C67*'Mexico calculations'!$B$69</f>
        <v>18108.901954508747</v>
      </c>
      <c r="D4">
        <f>'Mexico calculations'!D67*'Mexico calculations'!$B$69</f>
        <v>18285.997779678561</v>
      </c>
      <c r="E4">
        <f>'Mexico calculations'!E67*'Mexico calculations'!$B$69</f>
        <v>18355.501827130003</v>
      </c>
      <c r="F4">
        <f>'Mexico calculations'!F67*'Mexico calculations'!$B$69</f>
        <v>18471.263185221203</v>
      </c>
      <c r="G4">
        <f>'Mexico calculations'!G67*'Mexico calculations'!$B$69</f>
        <v>18625.334879320755</v>
      </c>
      <c r="H4">
        <f>'Mexico calculations'!H67*'Mexico calculations'!$B$69</f>
        <v>18717.257123978448</v>
      </c>
      <c r="I4">
        <f>'Mexico calculations'!I67*'Mexico calculations'!$B$69</f>
        <v>18866.785434044788</v>
      </c>
      <c r="J4">
        <f>'Mexico calculations'!J67*'Mexico calculations'!$B$69</f>
        <v>19031.627440370525</v>
      </c>
      <c r="K4">
        <f>'Mexico calculations'!K67*'Mexico calculations'!$B$69</f>
        <v>19172.177674719798</v>
      </c>
      <c r="L4">
        <f>'Mexico calculations'!L67*'Mexico calculations'!$B$69</f>
        <v>19180.492602940751</v>
      </c>
      <c r="M4">
        <f>'Mexico calculations'!M67*'Mexico calculations'!$B$69</f>
        <v>19176.339543744522</v>
      </c>
      <c r="N4">
        <f>'Mexico calculations'!N67*'Mexico calculations'!$B$69</f>
        <v>19181.750458624156</v>
      </c>
      <c r="O4">
        <f>'Mexico calculations'!O67*'Mexico calculations'!$B$69</f>
        <v>19180.426589253395</v>
      </c>
      <c r="P4">
        <f>'Mexico calculations'!P67*'Mexico calculations'!$B$69</f>
        <v>19180.822137179675</v>
      </c>
      <c r="Q4">
        <f>'Mexico calculations'!Q67*'Mexico calculations'!$B$69</f>
        <v>19172.239081639469</v>
      </c>
      <c r="R4">
        <f>'Mexico calculations'!R67*'Mexico calculations'!$B$69</f>
        <v>19158.521641447416</v>
      </c>
      <c r="S4">
        <f>'Mexico calculations'!S67*'Mexico calculations'!$B$69</f>
        <v>19167.047940757511</v>
      </c>
      <c r="T4">
        <f>'Mexico calculations'!T67*'Mexico calculations'!$B$69</f>
        <v>19166.396119380403</v>
      </c>
      <c r="U4">
        <f>'Mexico calculations'!U67*'Mexico calculations'!$B$69</f>
        <v>19171.583705427965</v>
      </c>
      <c r="V4">
        <f>'Mexico calculations'!V67*'Mexico calculations'!$B$69</f>
        <v>19164.365257093337</v>
      </c>
      <c r="W4">
        <f>'Mexico calculations'!W67*'Mexico calculations'!$B$69</f>
        <v>19176.273305080857</v>
      </c>
      <c r="X4">
        <f>'Mexico calculations'!X67*'Mexico calculations'!$B$69</f>
        <v>19186.480696025785</v>
      </c>
      <c r="Y4">
        <f>'Mexico calculations'!Y67*'Mexico calculations'!$B$69</f>
        <v>19192.760380869939</v>
      </c>
      <c r="Z4">
        <f>'Mexico calculations'!Z67*'Mexico calculations'!$B$69</f>
        <v>19201.628376440793</v>
      </c>
      <c r="AA4">
        <f>'Mexico calculations'!AA67*'Mexico calculations'!$B$69</f>
        <v>19208.544585342519</v>
      </c>
      <c r="AB4">
        <f>'Mexico calculations'!AB67*'Mexico calculations'!$B$69</f>
        <v>19218.564084569287</v>
      </c>
      <c r="AC4">
        <f>'Mexico calculations'!AC67*'Mexico calculations'!$B$69</f>
        <v>19229.080070439821</v>
      </c>
      <c r="AD4">
        <f>'Mexico calculations'!AD67*'Mexico calculations'!$B$69</f>
        <v>19237.665031546392</v>
      </c>
      <c r="AE4">
        <f>'Mexico calculations'!AE67*'Mexico calculations'!$B$69</f>
        <v>19244.546454796793</v>
      </c>
      <c r="AF4">
        <f>'Mexico calculations'!AF67*'Mexico calculations'!$B$69</f>
        <v>19253.693608639271</v>
      </c>
      <c r="AG4">
        <f>'Mexico calculations'!AG67*'Mexico calculations'!$B$69</f>
        <v>19264.145399828798</v>
      </c>
      <c r="AH4">
        <f>'Mexico calculations'!AH67*'Mexico calculations'!$B$69</f>
        <v>19278.851227455263</v>
      </c>
      <c r="AI4">
        <f>'Mexico calculations'!AI67*'Mexico calculations'!$B$69</f>
        <v>19285.719588358868</v>
      </c>
      <c r="AJ4">
        <f>'Mexico calculations'!AJ67*'Mexico calculations'!$B$69</f>
        <v>19288.179696414707</v>
      </c>
    </row>
    <row r="5" spans="1:36" x14ac:dyDescent="0.25">
      <c r="A5" t="s">
        <v>3</v>
      </c>
      <c r="B5">
        <f>'Mexico calculations'!B68*'Mexico calculations'!$B$69</f>
        <v>22819.792065925161</v>
      </c>
      <c r="C5">
        <f>'Mexico calculations'!C68*'Mexico calculations'!$B$69</f>
        <v>22643.30733466586</v>
      </c>
      <c r="D5">
        <f>'Mexico calculations'!D68*'Mexico calculations'!$B$69</f>
        <v>22407.533424974998</v>
      </c>
      <c r="E5">
        <f>'Mexico calculations'!E68*'Mexico calculations'!$B$69</f>
        <v>22306.902629787113</v>
      </c>
      <c r="F5">
        <f>'Mexico calculations'!F68*'Mexico calculations'!$B$69</f>
        <v>22058.772403692721</v>
      </c>
      <c r="G5">
        <f>'Mexico calculations'!G68*'Mexico calculations'!$B$69</f>
        <v>22003.331127983063</v>
      </c>
      <c r="H5">
        <f>'Mexico calculations'!H68*'Mexico calculations'!$B$69</f>
        <v>21926.383614942624</v>
      </c>
      <c r="I5">
        <f>'Mexico calculations'!I68*'Mexico calculations'!$B$69</f>
        <v>21856.669577215627</v>
      </c>
      <c r="J5">
        <f>'Mexico calculations'!J68*'Mexico calculations'!$B$69</f>
        <v>21798.554497256129</v>
      </c>
      <c r="K5">
        <f>'Mexico calculations'!K68*'Mexico calculations'!$B$69</f>
        <v>21635.653867397617</v>
      </c>
      <c r="L5">
        <f>'Mexico calculations'!L68*'Mexico calculations'!$B$69</f>
        <v>21338.775493029621</v>
      </c>
      <c r="M5">
        <f>'Mexico calculations'!M68*'Mexico calculations'!$B$69</f>
        <v>21017.399397946163</v>
      </c>
      <c r="N5">
        <f>'Mexico calculations'!N68*'Mexico calculations'!$B$69</f>
        <v>20782.820797904387</v>
      </c>
      <c r="O5">
        <f>'Mexico calculations'!O68*'Mexico calculations'!$B$69</f>
        <v>20623.764159487804</v>
      </c>
      <c r="P5">
        <f>'Mexico calculations'!P68*'Mexico calculations'!$B$69</f>
        <v>20488.481631507104</v>
      </c>
      <c r="Q5">
        <f>'Mexico calculations'!Q68*'Mexico calculations'!$B$69</f>
        <v>20462.055029032508</v>
      </c>
      <c r="R5">
        <f>'Mexico calculations'!R68*'Mexico calculations'!$B$69</f>
        <v>20427.106502452589</v>
      </c>
      <c r="S5">
        <f>'Mexico calculations'!S68*'Mexico calculations'!$B$69</f>
        <v>20432.25298020025</v>
      </c>
      <c r="T5">
        <f>'Mexico calculations'!T68*'Mexico calculations'!$B$69</f>
        <v>20388.295548327071</v>
      </c>
      <c r="U5">
        <f>'Mexico calculations'!U68*'Mexico calculations'!$B$69</f>
        <v>20393.544230312302</v>
      </c>
      <c r="V5">
        <f>'Mexico calculations'!V68*'Mexico calculations'!$B$69</f>
        <v>20397.82590535827</v>
      </c>
      <c r="W5">
        <f>'Mexico calculations'!W68*'Mexico calculations'!$B$69</f>
        <v>20410.217747738952</v>
      </c>
      <c r="X5">
        <f>'Mexico calculations'!X68*'Mexico calculations'!$B$69</f>
        <v>20431.684531767864</v>
      </c>
      <c r="Y5">
        <f>'Mexico calculations'!Y68*'Mexico calculations'!$B$69</f>
        <v>20441.337821189478</v>
      </c>
      <c r="Z5">
        <f>'Mexico calculations'!Z68*'Mexico calculations'!$B$69</f>
        <v>20448.764899510184</v>
      </c>
      <c r="AA5">
        <f>'Mexico calculations'!AA68*'Mexico calculations'!$B$69</f>
        <v>20460.267265633829</v>
      </c>
      <c r="AB5">
        <f>'Mexico calculations'!AB68*'Mexico calculations'!$B$69</f>
        <v>20467.646470566167</v>
      </c>
      <c r="AC5">
        <f>'Mexico calculations'!AC68*'Mexico calculations'!$B$69</f>
        <v>20477.894717792187</v>
      </c>
      <c r="AD5">
        <f>'Mexico calculations'!AD68*'Mexico calculations'!$B$69</f>
        <v>20490.481129509324</v>
      </c>
      <c r="AE5">
        <f>'Mexico calculations'!AE68*'Mexico calculations'!$B$69</f>
        <v>20497.553762501826</v>
      </c>
      <c r="AF5">
        <f>'Mexico calculations'!AF68*'Mexico calculations'!$B$69</f>
        <v>20501.913831358386</v>
      </c>
      <c r="AG5">
        <f>'Mexico calculations'!AG68*'Mexico calculations'!$B$69</f>
        <v>20501.175871838888</v>
      </c>
      <c r="AH5">
        <f>'Mexico calculations'!AH68*'Mexico calculations'!$B$69</f>
        <v>20513.17630131686</v>
      </c>
      <c r="AI5">
        <f>'Mexico calculations'!AI68*'Mexico calculations'!$B$69</f>
        <v>20520.27388984376</v>
      </c>
      <c r="AJ5">
        <f>'Mexico calculations'!AJ68*'Mexico calculations'!$B$69</f>
        <v>20523.499602623007</v>
      </c>
    </row>
    <row r="6" spans="1:36" x14ac:dyDescent="0.25">
      <c r="A6" t="s">
        <v>4</v>
      </c>
      <c r="B6" s="16">
        <f>SUMPRODUCT('LDV Shares'!D66:D68,'AEO 53'!D60:D62)*10^3*cpi_2016to2012</f>
        <v>39121.284332672694</v>
      </c>
      <c r="C6" s="16">
        <f>SUMPRODUCT('LDV Shares'!E66:E68,'AEO 53'!E60:E62)*10^3*cpi_2016to2012</f>
        <v>38079.816331083304</v>
      </c>
      <c r="D6" s="16">
        <f>SUMPRODUCT('LDV Shares'!F66:F68,'AEO 53'!F60:F62)*10^3*cpi_2016to2012</f>
        <v>37510.386326731947</v>
      </c>
      <c r="E6" s="16">
        <f>SUMPRODUCT('LDV Shares'!G66:G68,'AEO 53'!G60:G62)*10^3*cpi_2016to2012</f>
        <v>36797.298769086585</v>
      </c>
      <c r="F6" s="16">
        <f>SUMPRODUCT('LDV Shares'!H66:H68,'AEO 53'!H60:H62)*10^3*cpi_2016to2012</f>
        <v>36551.824503533062</v>
      </c>
      <c r="G6" s="16">
        <f>SUMPRODUCT('LDV Shares'!I66:I68,'AEO 53'!I60:I62)*10^3*cpi_2016to2012</f>
        <v>36269.428606931688</v>
      </c>
      <c r="H6" s="16">
        <f>SUMPRODUCT('LDV Shares'!J66:J68,'AEO 53'!J60:J62)*10^3*cpi_2016to2012</f>
        <v>36017.286142857978</v>
      </c>
      <c r="I6" s="16">
        <f>SUMPRODUCT('LDV Shares'!K66:K68,'AEO 53'!K60:K62)*10^3*cpi_2016to2012</f>
        <v>35815.235815094573</v>
      </c>
      <c r="J6" s="16">
        <f>SUMPRODUCT('LDV Shares'!L66:L68,'AEO 53'!L60:L62)*10^3*cpi_2016to2012</f>
        <v>35515.21525368742</v>
      </c>
      <c r="K6" s="16">
        <f>SUMPRODUCT('LDV Shares'!M66:M68,'AEO 53'!M60:M62)*10^3*cpi_2016to2012</f>
        <v>35124.860452187284</v>
      </c>
      <c r="L6" s="16">
        <f>SUMPRODUCT('LDV Shares'!N66:N68,'AEO 53'!N60:N62)*10^3*cpi_2016to2012</f>
        <v>34876.441348448796</v>
      </c>
      <c r="M6" s="16">
        <f>SUMPRODUCT('LDV Shares'!O66:O68,'AEO 53'!O60:O62)*10^3*cpi_2016to2012</f>
        <v>34636.273797275164</v>
      </c>
      <c r="N6" s="16">
        <f>SUMPRODUCT('LDV Shares'!P66:P68,'AEO 53'!P60:P62)*10^3*cpi_2016to2012</f>
        <v>34429.291260473532</v>
      </c>
      <c r="O6" s="16">
        <f>SUMPRODUCT('LDV Shares'!Q66:Q68,'AEO 53'!Q60:Q62)*10^3*cpi_2016to2012</f>
        <v>34216.571873738118</v>
      </c>
      <c r="P6" s="16">
        <f>SUMPRODUCT('LDV Shares'!R66:R68,'AEO 53'!R60:R62)*10^3*cpi_2016to2012</f>
        <v>34041.501441757493</v>
      </c>
      <c r="Q6" s="16">
        <f>SUMPRODUCT('LDV Shares'!S66:S68,'AEO 53'!S60:S62)*10^3*cpi_2016to2012</f>
        <v>33907.160324161443</v>
      </c>
      <c r="R6" s="16">
        <f>SUMPRODUCT('LDV Shares'!T66:T68,'AEO 53'!T60:T62)*10^3*cpi_2016to2012</f>
        <v>33796.861053983135</v>
      </c>
      <c r="S6" s="16">
        <f>SUMPRODUCT('LDV Shares'!U66:U68,'AEO 53'!U60:U62)*10^3*cpi_2016to2012</f>
        <v>33741.628443334674</v>
      </c>
      <c r="T6" s="16">
        <f>SUMPRODUCT('LDV Shares'!V66:V68,'AEO 53'!V60:V62)*10^3*cpi_2016to2012</f>
        <v>33650.709452187832</v>
      </c>
      <c r="U6" s="16">
        <f>SUMPRODUCT('LDV Shares'!W66:W68,'AEO 53'!W60:W62)*10^3*cpi_2016to2012</f>
        <v>33601.83044215048</v>
      </c>
      <c r="V6" s="16">
        <f>SUMPRODUCT('LDV Shares'!X66:X68,'AEO 53'!X60:X62)*10^3*cpi_2016to2012</f>
        <v>33526.847900694673</v>
      </c>
      <c r="W6" s="16">
        <f>SUMPRODUCT('LDV Shares'!Y66:Y68,'AEO 53'!Y60:Y62)*10^3*cpi_2016to2012</f>
        <v>33518.820458434442</v>
      </c>
      <c r="X6" s="16">
        <f>SUMPRODUCT('LDV Shares'!Z66:Z68,'AEO 53'!Z60:Z62)*10^3*cpi_2016to2012</f>
        <v>33483.187214669328</v>
      </c>
      <c r="Y6" s="16">
        <f>SUMPRODUCT('LDV Shares'!AA66:AA68,'AEO 53'!AA60:AA62)*10^3*cpi_2016to2012</f>
        <v>33439.999813343442</v>
      </c>
      <c r="Z6" s="16">
        <f>SUMPRODUCT('LDV Shares'!AB66:AB68,'AEO 53'!AB60:AB62)*10^3*cpi_2016to2012</f>
        <v>33426.388807187664</v>
      </c>
      <c r="AA6" s="16">
        <f>SUMPRODUCT('LDV Shares'!AC66:AC68,'AEO 53'!AC60:AC62)*10^3*cpi_2016to2012</f>
        <v>33441.458473409686</v>
      </c>
      <c r="AB6" s="16">
        <f>SUMPRODUCT('LDV Shares'!AD66:AD68,'AEO 53'!AD60:AD62)*10^3*cpi_2016to2012</f>
        <v>33460.517645292086</v>
      </c>
      <c r="AC6" s="16">
        <f>SUMPRODUCT('LDV Shares'!AE66:AE68,'AEO 53'!AE60:AE62)*10^3*cpi_2016to2012</f>
        <v>33472.097253510758</v>
      </c>
      <c r="AD6" s="16">
        <f>SUMPRODUCT('LDV Shares'!AF66:AF68,'AEO 53'!AF60:AF62)*10^3*cpi_2016to2012</f>
        <v>33484.305675611744</v>
      </c>
      <c r="AE6" s="16">
        <f>SUMPRODUCT('LDV Shares'!AG66:AG68,'AEO 53'!AG60:AG62)*10^3*cpi_2016to2012</f>
        <v>33497.254553036903</v>
      </c>
      <c r="AF6" s="16">
        <f>SUMPRODUCT('LDV Shares'!AH66:AH68,'AEO 53'!AH60:AH62)*10^3*cpi_2016to2012</f>
        <v>33509.111605949569</v>
      </c>
      <c r="AG6" s="16">
        <f>SUMPRODUCT('LDV Shares'!AI66:AI68,'AEO 53'!AI60:AI62)*10^3*cpi_2016to2012</f>
        <v>33517.752670947251</v>
      </c>
      <c r="AH6" s="16">
        <f>SUMPRODUCT('LDV Shares'!AJ66:AJ68,'AEO 53'!AJ60:AJ62)*10^3*cpi_2016to2012</f>
        <v>33542.326540399583</v>
      </c>
      <c r="AI6" s="16">
        <f>SUMPRODUCT('LDV Shares'!AK66:AK68,'AEO 53'!AK60:AK62)*10^3*cpi_2016to2012</f>
        <v>33541.344344321646</v>
      </c>
      <c r="AJ6" s="16">
        <f>SUMPRODUCT('LDV Shares'!AL66:AL68,'AEO 53'!AL60:AL62)*10^3*cpi_2016to2012</f>
        <v>33536.670235627738</v>
      </c>
    </row>
    <row r="7" spans="1:3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>
      <selection activeCell="B4" sqref="B4:AJ5"/>
    </sheetView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 s="23">
        <f>TREND($F2:$J2,$F$1:$J$1,B$1)</f>
        <v>63371.35490939999</v>
      </c>
      <c r="C2" s="23">
        <f>TREND($F2:$J2,$F$1:$J$1,C$1)</f>
        <v>62546.685317600146</v>
      </c>
      <c r="D2" s="23">
        <f>TREND($F2:$J2,$F$1:$J$1,D$1)</f>
        <v>61722.015725800069</v>
      </c>
      <c r="E2" s="23">
        <f>TREND($F2:$J2,$F$1:$J$1,E$1)</f>
        <v>60897.346133999992</v>
      </c>
      <c r="F2" s="16">
        <f>'AEO 53'!H166*10^3*cpi_2016to2012</f>
        <v>60193.166809999995</v>
      </c>
      <c r="G2" s="16">
        <f>'AEO 53'!I166*10^3*cpi_2016to2012</f>
        <v>59132.148071999996</v>
      </c>
      <c r="H2" s="16">
        <f>'AEO 53'!J166*10^3*cpi_2016to2012</f>
        <v>58347.420234999998</v>
      </c>
      <c r="I2" s="16">
        <f>'AEO 53'!K166*10^3*cpi_2016to2012</f>
        <v>57616.117577999998</v>
      </c>
      <c r="J2" s="16">
        <f>'AEO 53'!L166*10^3*cpi_2016to2012</f>
        <v>56827.834097999999</v>
      </c>
      <c r="K2" s="16">
        <f>'AEO 53'!M166*10^3*cpi_2016to2012</f>
        <v>56231.722114999997</v>
      </c>
      <c r="L2" s="16">
        <f>'AEO 53'!N166*10^3*cpi_2016to2012</f>
        <v>55852.207971999997</v>
      </c>
      <c r="M2" s="16">
        <f>'AEO 53'!O166*10^3*cpi_2016to2012</f>
        <v>55495.127449</v>
      </c>
      <c r="N2" s="16">
        <f>'AEO 53'!P166*10^3*cpi_2016to2012</f>
        <v>55181.555187999998</v>
      </c>
      <c r="O2" s="16">
        <f>'AEO 53'!Q166*10^3*cpi_2016to2012</f>
        <v>54884.241106999994</v>
      </c>
      <c r="P2" s="16">
        <f>'AEO 53'!R166*10^3*cpi_2016to2012</f>
        <v>54604.456507999996</v>
      </c>
      <c r="Q2" s="16">
        <f>'AEO 53'!S166*10^3*cpi_2016to2012</f>
        <v>54341.842109999998</v>
      </c>
      <c r="R2" s="16">
        <f>'AEO 53'!T166*10^3*cpi_2016to2012</f>
        <v>54097.582491999994</v>
      </c>
      <c r="S2" s="16">
        <f>'AEO 53'!U166*10^3*cpi_2016to2012</f>
        <v>53873.896237999994</v>
      </c>
      <c r="T2" s="16">
        <f>'AEO 53'!V166*10^3*cpi_2016to2012</f>
        <v>53670.025713000003</v>
      </c>
      <c r="U2" s="16">
        <f>'AEO 53'!W166*10^3*cpi_2016to2012</f>
        <v>53484.256469999993</v>
      </c>
      <c r="V2" s="16">
        <f>'AEO 53'!X166*10^3*cpi_2016to2012</f>
        <v>53318.910969999997</v>
      </c>
      <c r="W2" s="16">
        <f>'AEO 53'!Y166*10^3*cpi_2016to2012</f>
        <v>53172.356723999997</v>
      </c>
      <c r="X2" s="16">
        <f>'AEO 53'!Z166*10^3*cpi_2016to2012</f>
        <v>53046.248139999996</v>
      </c>
      <c r="Y2" s="16">
        <f>'AEO 53'!AA166*10^3*cpi_2016to2012</f>
        <v>52936.066092000001</v>
      </c>
      <c r="Z2" s="16">
        <f>'AEO 53'!AB166*10^3*cpi_2016to2012</f>
        <v>52847.457105000001</v>
      </c>
      <c r="AA2" s="16">
        <f>'AEO 53'!AC166*10^3*cpi_2016to2012</f>
        <v>52831.032149999992</v>
      </c>
      <c r="AB2" s="16">
        <f>'AEO 53'!AD166*10^3*cpi_2016to2012</f>
        <v>52816.054801999999</v>
      </c>
      <c r="AC2" s="16">
        <f>'AEO 53'!AE166*10^3*cpi_2016to2012</f>
        <v>52801.909422999997</v>
      </c>
      <c r="AD2" s="16">
        <f>'AEO 53'!AF166*10^3*cpi_2016to2012</f>
        <v>52792.267921999992</v>
      </c>
      <c r="AE2" s="16">
        <f>'AEO 53'!AG166*10^3*cpi_2016to2012</f>
        <v>52781.049205999996</v>
      </c>
      <c r="AF2" s="16">
        <f>'AEO 53'!AH166*10^3*cpi_2016to2012</f>
        <v>52770.109719</v>
      </c>
      <c r="AG2" s="16">
        <f>'AEO 53'!AI166*10^3*cpi_2016to2012</f>
        <v>52761.730942999995</v>
      </c>
      <c r="AH2" s="16">
        <f>'AEO 53'!AJ166*10^3*cpi_2016to2012</f>
        <v>52753.227323999999</v>
      </c>
      <c r="AI2" s="16">
        <f>'AEO 53'!AK166*10^3*cpi_2016to2012</f>
        <v>52744.011814000005</v>
      </c>
      <c r="AJ2" s="16">
        <f>'AEO 53'!AL166*10^3*cpi_2016to2012</f>
        <v>52734.029138999998</v>
      </c>
    </row>
    <row r="3" spans="1:36" x14ac:dyDescent="0.25">
      <c r="A3" t="s">
        <v>1</v>
      </c>
      <c r="B3" s="16">
        <f>'AEO 53'!D92*10^3*cpi_2016to2012</f>
        <v>43968.946964999996</v>
      </c>
      <c r="C3" s="16">
        <f>'AEO 53'!E92*10^3*cpi_2016to2012</f>
        <v>44051.064116000001</v>
      </c>
      <c r="D3" s="16">
        <f>'AEO 53'!F92*10^3*cpi_2016to2012</f>
        <v>44147.594438999993</v>
      </c>
      <c r="E3" s="16">
        <f>'AEO 53'!G92*10^3*cpi_2016to2012</f>
        <v>44257.489633999998</v>
      </c>
      <c r="F3" s="16">
        <f>'AEO 53'!H92*10^3*cpi_2016to2012</f>
        <v>44437.086296000001</v>
      </c>
      <c r="G3" s="16">
        <f>'AEO 53'!I92*10^3*cpi_2016to2012</f>
        <v>44700.292506999998</v>
      </c>
      <c r="H3" s="16">
        <f>'AEO 53'!J92*10^3*cpi_2016to2012</f>
        <v>44906.711353999999</v>
      </c>
      <c r="I3" s="16">
        <f>'AEO 53'!K92*10^3*cpi_2016to2012</f>
        <v>45090.204832999996</v>
      </c>
      <c r="J3" s="16">
        <f>'AEO 53'!L92*10^3*cpi_2016to2012</f>
        <v>45400.548329999998</v>
      </c>
      <c r="K3" s="16">
        <f>'AEO 53'!M92*10^3*cpi_2016to2012</f>
        <v>45589.702628999999</v>
      </c>
      <c r="L3" s="16">
        <f>'AEO 53'!N92*10^3*cpi_2016to2012</f>
        <v>45601.968691999995</v>
      </c>
      <c r="M3" s="16">
        <f>'AEO 53'!O92*10^3*cpi_2016to2012</f>
        <v>45611.627347000001</v>
      </c>
      <c r="N3" s="16">
        <f>'AEO 53'!P92*10^3*cpi_2016to2012</f>
        <v>45617.236704999996</v>
      </c>
      <c r="O3" s="16">
        <f>'AEO 53'!Q92*10^3*cpi_2016to2012</f>
        <v>45625.536381999998</v>
      </c>
      <c r="P3" s="16">
        <f>'AEO 53'!R92*10^3*cpi_2016to2012</f>
        <v>45633.978055999993</v>
      </c>
      <c r="Q3" s="16">
        <f>'AEO 53'!S92*10^3*cpi_2016to2012</f>
        <v>45647.265734999994</v>
      </c>
      <c r="R3" s="16">
        <f>'AEO 53'!T92*10^3*cpi_2016to2012</f>
        <v>45660.203662999993</v>
      </c>
      <c r="S3" s="16">
        <f>'AEO 53'!U92*10^3*cpi_2016to2012</f>
        <v>45673.323613999994</v>
      </c>
      <c r="T3" s="16">
        <f>'AEO 53'!V92*10^3*cpi_2016to2012</f>
        <v>45684.190672999997</v>
      </c>
      <c r="U3" s="16">
        <f>'AEO 53'!W92*10^3*cpi_2016to2012</f>
        <v>45695.467521999999</v>
      </c>
      <c r="V3" s="16">
        <f>'AEO 53'!X92*10^3*cpi_2016to2012</f>
        <v>45705.137612999999</v>
      </c>
      <c r="W3" s="16">
        <f>'AEO 53'!Y92*10^3*cpi_2016to2012</f>
        <v>45714.843917999999</v>
      </c>
      <c r="X3" s="16">
        <f>'AEO 53'!Z92*10^3*cpi_2016to2012</f>
        <v>45721.951392000003</v>
      </c>
      <c r="Y3" s="16">
        <f>'AEO 53'!AA92*10^3*cpi_2016to2012</f>
        <v>45729.534412999994</v>
      </c>
      <c r="Z3" s="16">
        <f>'AEO 53'!AB92*10^3*cpi_2016to2012</f>
        <v>45733.995406000002</v>
      </c>
      <c r="AA3" s="16">
        <f>'AEO 53'!AC92*10^3*cpi_2016to2012</f>
        <v>45740.117478</v>
      </c>
      <c r="AB3" s="16">
        <f>'AEO 53'!AD92*10^3*cpi_2016to2012</f>
        <v>45745.504786999998</v>
      </c>
      <c r="AC3" s="16">
        <f>'AEO 53'!AE92*10^3*cpi_2016to2012</f>
        <v>45750.558545999993</v>
      </c>
      <c r="AD3" s="16">
        <f>'AEO 53'!AF92*10^3*cpi_2016to2012</f>
        <v>45753.441371000001</v>
      </c>
      <c r="AE3" s="16">
        <f>'AEO 53'!AG92*10^3*cpi_2016to2012</f>
        <v>45757.494479999994</v>
      </c>
      <c r="AF3" s="16">
        <f>'AEO 53'!AH92*10^3*cpi_2016to2012</f>
        <v>45761.460866000001</v>
      </c>
      <c r="AG3" s="16">
        <f>'AEO 53'!AI92*10^3*cpi_2016to2012</f>
        <v>45763.805245999996</v>
      </c>
      <c r="AH3" s="16">
        <f>'AEO 53'!AJ92*10^3*cpi_2016to2012</f>
        <v>45766.405030000002</v>
      </c>
      <c r="AI3" s="16">
        <f>'AEO 53'!AK92*10^3*cpi_2016to2012</f>
        <v>45769.487984999992</v>
      </c>
      <c r="AJ3" s="16">
        <f>'AEO 53'!AL92*10^3*cpi_2016to2012</f>
        <v>45772.883523999997</v>
      </c>
    </row>
    <row r="4" spans="1:36" x14ac:dyDescent="0.25">
      <c r="A4" t="s">
        <v>2</v>
      </c>
      <c r="B4">
        <f>'Mexico calculations'!B72*'Mexico calculations'!$B$74</f>
        <v>21472.090716048519</v>
      </c>
      <c r="C4">
        <f>'Mexico calculations'!C72*'Mexico calculations'!$B$74</f>
        <v>21525.508844906853</v>
      </c>
      <c r="D4">
        <f>'Mexico calculations'!D72*'Mexico calculations'!$B$74</f>
        <v>21587.430020450105</v>
      </c>
      <c r="E4">
        <f>'Mexico calculations'!E72*'Mexico calculations'!$B$74</f>
        <v>21656.998513970775</v>
      </c>
      <c r="F4">
        <f>'Mexico calculations'!F72*'Mexico calculations'!$B$74</f>
        <v>21766.795489150813</v>
      </c>
      <c r="G4">
        <f>'Mexico calculations'!G72*'Mexico calculations'!$B$74</f>
        <v>21922.92241285005</v>
      </c>
      <c r="H4">
        <f>'Mexico calculations'!H72*'Mexico calculations'!$B$74</f>
        <v>22052.855844338694</v>
      </c>
      <c r="I4">
        <f>'Mexico calculations'!I72*'Mexico calculations'!$B$74</f>
        <v>22170.836771142811</v>
      </c>
      <c r="J4">
        <f>'Mexico calculations'!J72*'Mexico calculations'!$B$74</f>
        <v>22371.29598133469</v>
      </c>
      <c r="K4">
        <f>'Mexico calculations'!K72*'Mexico calculations'!$B$74</f>
        <v>22484.253901801105</v>
      </c>
      <c r="L4">
        <f>'Mexico calculations'!L72*'Mexico calculations'!$B$74</f>
        <v>22491.750616142202</v>
      </c>
      <c r="M4">
        <f>'Mexico calculations'!M72*'Mexico calculations'!$B$74</f>
        <v>22497.520293381789</v>
      </c>
      <c r="N4">
        <f>'Mexico calculations'!N72*'Mexico calculations'!$B$74</f>
        <v>22501.158438695875</v>
      </c>
      <c r="O4">
        <f>'Mexico calculations'!O72*'Mexico calculations'!$B$74</f>
        <v>22507.014092724006</v>
      </c>
      <c r="P4">
        <f>'Mexico calculations'!P72*'Mexico calculations'!$B$74</f>
        <v>22512.406972360088</v>
      </c>
      <c r="Q4">
        <f>'Mexico calculations'!Q72*'Mexico calculations'!$B$74</f>
        <v>22518.761753382139</v>
      </c>
      <c r="R4">
        <f>'Mexico calculations'!R72*'Mexico calculations'!$B$74</f>
        <v>22527.097462693371</v>
      </c>
      <c r="S4">
        <f>'Mexico calculations'!S72*'Mexico calculations'!$B$74</f>
        <v>22534.931159883556</v>
      </c>
      <c r="T4">
        <f>'Mexico calculations'!T72*'Mexico calculations'!$B$74</f>
        <v>22541.997413256486</v>
      </c>
      <c r="U4">
        <f>'Mexico calculations'!U72*'Mexico calculations'!$B$74</f>
        <v>22549.276589011792</v>
      </c>
      <c r="V4">
        <f>'Mexico calculations'!V72*'Mexico calculations'!$B$74</f>
        <v>22554.607726927235</v>
      </c>
      <c r="W4">
        <f>'Mexico calculations'!W72*'Mexico calculations'!$B$74</f>
        <v>22560.165635835296</v>
      </c>
      <c r="X4">
        <f>'Mexico calculations'!X72*'Mexico calculations'!$B$74</f>
        <v>22564.684898975651</v>
      </c>
      <c r="Y4">
        <f>'Mexico calculations'!Y72*'Mexico calculations'!$B$74</f>
        <v>22569.960642450154</v>
      </c>
      <c r="Z4">
        <f>'Mexico calculations'!Z72*'Mexico calculations'!$B$74</f>
        <v>22572.901741049023</v>
      </c>
      <c r="AA4">
        <f>'Mexico calculations'!AA72*'Mexico calculations'!$B$74</f>
        <v>22577.356954367042</v>
      </c>
      <c r="AB4">
        <f>'Mexico calculations'!AB72*'Mexico calculations'!$B$74</f>
        <v>22581.221870673751</v>
      </c>
      <c r="AC4">
        <f>'Mexico calculations'!AC72*'Mexico calculations'!$B$74</f>
        <v>22584.963880564603</v>
      </c>
      <c r="AD4">
        <f>'Mexico calculations'!AD72*'Mexico calculations'!$B$74</f>
        <v>22586.859409090663</v>
      </c>
      <c r="AE4">
        <f>'Mexico calculations'!AE72*'Mexico calculations'!$B$74</f>
        <v>22589.652789180353</v>
      </c>
      <c r="AF4">
        <f>'Mexico calculations'!AF72*'Mexico calculations'!$B$74</f>
        <v>22592.410970719025</v>
      </c>
      <c r="AG4">
        <f>'Mexico calculations'!AG72*'Mexico calculations'!$B$74</f>
        <v>22593.933740819564</v>
      </c>
      <c r="AH4">
        <f>'Mexico calculations'!AH72*'Mexico calculations'!$B$74</f>
        <v>22595.633080700605</v>
      </c>
      <c r="AI4">
        <f>'Mexico calculations'!AI72*'Mexico calculations'!$B$74</f>
        <v>22597.642860261112</v>
      </c>
      <c r="AJ4">
        <f>'Mexico calculations'!AJ72*'Mexico calculations'!$B$74</f>
        <v>22599.852867644611</v>
      </c>
    </row>
    <row r="5" spans="1:36" x14ac:dyDescent="0.25">
      <c r="A5" t="s">
        <v>3</v>
      </c>
      <c r="B5">
        <f>'Mexico calculations'!B73*'Mexico calculations'!$B$74</f>
        <v>24891.93692483447</v>
      </c>
      <c r="C5">
        <f>'Mexico calculations'!C73*'Mexico calculations'!$B$74</f>
        <v>24906.812063304242</v>
      </c>
      <c r="D5">
        <f>'Mexico calculations'!D73*'Mexico calculations'!$B$74</f>
        <v>24926.739636408449</v>
      </c>
      <c r="E5">
        <f>'Mexico calculations'!E73*'Mexico calculations'!$B$74</f>
        <v>24951.520570374967</v>
      </c>
      <c r="F5">
        <f>'Mexico calculations'!F73*'Mexico calculations'!$B$74</f>
        <v>24996.14944793683</v>
      </c>
      <c r="G5">
        <f>'Mexico calculations'!G73*'Mexico calculations'!$B$74</f>
        <v>25074.973429298581</v>
      </c>
      <c r="H5">
        <f>'Mexico calculations'!H73*'Mexico calculations'!$B$74</f>
        <v>25122.052356821368</v>
      </c>
      <c r="I5">
        <f>'Mexico calculations'!I73*'Mexico calculations'!$B$74</f>
        <v>25224.875979722154</v>
      </c>
      <c r="J5">
        <f>'Mexico calculations'!J73*'Mexico calculations'!$B$74</f>
        <v>25354.403762335973</v>
      </c>
      <c r="K5">
        <f>'Mexico calculations'!K73*'Mexico calculations'!$B$74</f>
        <v>25454.768679894423</v>
      </c>
      <c r="L5">
        <f>'Mexico calculations'!L73*'Mexico calculations'!$B$74</f>
        <v>25465.433840852442</v>
      </c>
      <c r="M5">
        <f>'Mexico calculations'!M73*'Mexico calculations'!$B$74</f>
        <v>25471.306228617945</v>
      </c>
      <c r="N5">
        <f>'Mexico calculations'!N73*'Mexico calculations'!$B$74</f>
        <v>25474.458518522919</v>
      </c>
      <c r="O5">
        <f>'Mexico calculations'!O73*'Mexico calculations'!$B$74</f>
        <v>25478.238035066504</v>
      </c>
      <c r="P5">
        <f>'Mexico calculations'!P73*'Mexico calculations'!$B$74</f>
        <v>25482.243745577271</v>
      </c>
      <c r="Q5">
        <f>'Mexico calculations'!Q73*'Mexico calculations'!$B$74</f>
        <v>25486.958620337209</v>
      </c>
      <c r="R5">
        <f>'Mexico calculations'!R73*'Mexico calculations'!$B$74</f>
        <v>25491.739853021198</v>
      </c>
      <c r="S5">
        <f>'Mexico calculations'!S73*'Mexico calculations'!$B$74</f>
        <v>25496.765167460599</v>
      </c>
      <c r="T5">
        <f>'Mexico calculations'!T73*'Mexico calculations'!$B$74</f>
        <v>25500.791073861292</v>
      </c>
      <c r="U5">
        <f>'Mexico calculations'!U73*'Mexico calculations'!$B$74</f>
        <v>25505.279177628618</v>
      </c>
      <c r="V5">
        <f>'Mexico calculations'!V73*'Mexico calculations'!$B$74</f>
        <v>25508.734982907932</v>
      </c>
      <c r="W5">
        <f>'Mexico calculations'!W73*'Mexico calculations'!$B$74</f>
        <v>25512.624711307977</v>
      </c>
      <c r="X5">
        <f>'Mexico calculations'!X73*'Mexico calculations'!$B$74</f>
        <v>25515.798928179156</v>
      </c>
      <c r="Y5">
        <f>'Mexico calculations'!Y73*'Mexico calculations'!$B$74</f>
        <v>25519.09143526277</v>
      </c>
      <c r="Z5">
        <f>'Mexico calculations'!Z73*'Mexico calculations'!$B$74</f>
        <v>25521.288171061464</v>
      </c>
      <c r="AA5">
        <f>'Mexico calculations'!AA73*'Mexico calculations'!$B$74</f>
        <v>25517.163593312831</v>
      </c>
      <c r="AB5">
        <f>'Mexico calculations'!AB73*'Mexico calculations'!$B$74</f>
        <v>25511.411803861469</v>
      </c>
      <c r="AC5">
        <f>'Mexico calculations'!AC73*'Mexico calculations'!$B$74</f>
        <v>25504.084157970334</v>
      </c>
      <c r="AD5">
        <f>'Mexico calculations'!AD73*'Mexico calculations'!$B$74</f>
        <v>25490.742753084203</v>
      </c>
      <c r="AE5">
        <f>'Mexico calculations'!AE73*'Mexico calculations'!$B$74</f>
        <v>25486.655104962869</v>
      </c>
      <c r="AF5">
        <f>'Mexico calculations'!AF73*'Mexico calculations'!$B$74</f>
        <v>25493.071627705562</v>
      </c>
      <c r="AG5">
        <f>'Mexico calculations'!AG73*'Mexico calculations'!$B$74</f>
        <v>25506.875229958321</v>
      </c>
      <c r="AH5">
        <f>'Mexico calculations'!AH73*'Mexico calculations'!$B$74</f>
        <v>25507.026987645491</v>
      </c>
      <c r="AI5">
        <f>'Mexico calculations'!AI73*'Mexico calculations'!$B$74</f>
        <v>25511.884964711204</v>
      </c>
      <c r="AJ5">
        <f>'Mexico calculations'!AJ73*'Mexico calculations'!$B$74</f>
        <v>25501.539475839465</v>
      </c>
    </row>
    <row r="6" spans="1:36" x14ac:dyDescent="0.25">
      <c r="A6" t="s">
        <v>4</v>
      </c>
      <c r="B6" s="23">
        <f>TREND($E6:$H6,$E$1:$H$1,B$1)</f>
        <v>50923.567293699991</v>
      </c>
      <c r="C6" s="23">
        <f>TREND($E6:$H6,$E$1:$H$1,C$1)</f>
        <v>50858.931784099987</v>
      </c>
      <c r="D6" s="23">
        <f>TREND($E6:$H6,$E$1:$H$1,D$1)</f>
        <v>50794.296274499982</v>
      </c>
      <c r="E6" s="16">
        <f>'AEO 53'!G180*10^3*cpi_2016to2012</f>
        <v>50739.56882</v>
      </c>
      <c r="F6" s="16">
        <f>'AEO 53'!H180*10^3*cpi_2016to2012</f>
        <v>50648.334317999994</v>
      </c>
      <c r="G6" s="16">
        <f>'AEO 53'!I180*10^3*cpi_2016to2012</f>
        <v>50604.047455</v>
      </c>
      <c r="H6" s="16">
        <f>'AEO 53'!J180*10^3*cpi_2016to2012</f>
        <v>50538.879409000001</v>
      </c>
      <c r="I6" s="16">
        <f>'AEO 53'!K180*10^3*cpi_2016to2012</f>
        <v>50476.554162</v>
      </c>
      <c r="J6" s="16">
        <f>'AEO 53'!L180*10^3*cpi_2016to2012</f>
        <v>50425.665868000004</v>
      </c>
      <c r="K6" s="16">
        <f>'AEO 53'!M180*10^3*cpi_2016to2012</f>
        <v>50358.210621999999</v>
      </c>
      <c r="L6" s="16">
        <f>'AEO 53'!N180*10^3*cpi_2016to2012</f>
        <v>50231.312954000001</v>
      </c>
      <c r="M6" s="16">
        <f>'AEO 53'!O180*10^3*cpi_2016to2012</f>
        <v>50112.289924999997</v>
      </c>
      <c r="N6" s="16">
        <f>'AEO 53'!P180*10^3*cpi_2016to2012</f>
        <v>50010.004434999995</v>
      </c>
      <c r="O6" s="16">
        <f>'AEO 53'!Q180*10^3*cpi_2016to2012</f>
        <v>49923.081304999992</v>
      </c>
      <c r="P6" s="16">
        <f>'AEO 53'!R180*10^3*cpi_2016to2012</f>
        <v>49851.169830999999</v>
      </c>
      <c r="Q6" s="16">
        <f>'AEO 53'!S180*10^3*cpi_2016to2012</f>
        <v>49793.937415999993</v>
      </c>
      <c r="R6" s="16">
        <f>'AEO 53'!T180*10^3*cpi_2016to2012</f>
        <v>49750.192809999993</v>
      </c>
      <c r="S6" s="16">
        <f>'AEO 53'!U180*10^3*cpi_2016to2012</f>
        <v>49719.237463999998</v>
      </c>
      <c r="T6" s="16">
        <f>'AEO 53'!V180*10^3*cpi_2016to2012</f>
        <v>49694.472805999998</v>
      </c>
      <c r="U6" s="16">
        <f>'AEO 53'!W180*10^3*cpi_2016to2012</f>
        <v>49675.387074999999</v>
      </c>
      <c r="V6" s="16">
        <f>'AEO 53'!X180*10^3*cpi_2016to2012</f>
        <v>49658.663830999998</v>
      </c>
      <c r="W6" s="16">
        <f>'AEO 53'!Y180*10^3*cpi_2016to2012</f>
        <v>49646.732271000001</v>
      </c>
      <c r="X6" s="16">
        <f>'AEO 53'!Z180*10^3*cpi_2016to2012</f>
        <v>49637.036448999999</v>
      </c>
      <c r="Y6" s="16">
        <f>'AEO 53'!AA180*10^3*cpi_2016to2012</f>
        <v>49627.930533999992</v>
      </c>
      <c r="Z6" s="16">
        <f>'AEO 53'!AB180*10^3*cpi_2016to2012</f>
        <v>49619.913897999999</v>
      </c>
      <c r="AA6" s="16">
        <f>'AEO 53'!AC180*10^3*cpi_2016to2012</f>
        <v>49626.352365999999</v>
      </c>
      <c r="AB6" s="16">
        <f>'AEO 53'!AD180*10^3*cpi_2016to2012</f>
        <v>49633.328325999995</v>
      </c>
      <c r="AC6" s="16">
        <f>'AEO 53'!AE180*10^3*cpi_2016to2012</f>
        <v>49640.148946999994</v>
      </c>
      <c r="AD6" s="16">
        <f>'AEO 53'!AF180*10^3*cpi_2016to2012</f>
        <v>49646.634112</v>
      </c>
      <c r="AE6" s="16">
        <f>'AEO 53'!AG180*10^3*cpi_2016to2012</f>
        <v>49653.225060000004</v>
      </c>
      <c r="AF6" s="16">
        <f>'AEO 53'!AH180*10^3*cpi_2016to2012</f>
        <v>49659.485316999999</v>
      </c>
      <c r="AG6" s="16">
        <f>'AEO 53'!AI180*10^3*cpi_2016to2012</f>
        <v>49664.756359999999</v>
      </c>
      <c r="AH6" s="16">
        <f>'AEO 53'!AJ180*10^3*cpi_2016to2012</f>
        <v>49670.384778</v>
      </c>
      <c r="AI6" s="16">
        <f>'AEO 53'!AK180*10^3*cpi_2016to2012</f>
        <v>49675.481422000004</v>
      </c>
      <c r="AJ6" s="16">
        <f>'AEO 53'!AL180*10^3*cpi_2016to2012</f>
        <v>49679.720366000001</v>
      </c>
    </row>
    <row r="7" spans="1:3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>
      <selection activeCell="B4" sqref="B4:AJ5"/>
    </sheetView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 s="16">
        <f>'Mexico calculations'!B78*('BNVP-LDVs-psgr'!B2/'Mexico calculations'!B68)</f>
        <v>475154.60659141716</v>
      </c>
      <c r="C2" s="16">
        <f>'Mexico calculations'!C78*('BNVP-LDVs-psgr'!C2/'Mexico calculations'!C68)</f>
        <v>467218.98862496129</v>
      </c>
      <c r="D2" s="16">
        <f>'Mexico calculations'!D78*('BNVP-LDVs-psgr'!D2/'Mexico calculations'!D68)</f>
        <v>460414.10044516949</v>
      </c>
      <c r="E2" s="16">
        <f>'Mexico calculations'!E78*('BNVP-LDVs-psgr'!E2/'Mexico calculations'!E68)</f>
        <v>452597.03058169474</v>
      </c>
      <c r="F2" s="16">
        <f>'Mexico calculations'!F78*('BNVP-LDVs-psgr'!F2/'Mexico calculations'!F68)</f>
        <v>451093.82784446026</v>
      </c>
      <c r="G2" s="16">
        <f>'Mexico calculations'!G78*('BNVP-LDVs-psgr'!G2/'Mexico calculations'!G68)</f>
        <v>448066.81980125717</v>
      </c>
      <c r="H2" s="16">
        <f>'Mexico calculations'!H78*('BNVP-LDVs-psgr'!H2/'Mexico calculations'!H68)</f>
        <v>444381.36527094006</v>
      </c>
      <c r="I2" s="16">
        <f>'Mexico calculations'!I78*('BNVP-LDVs-psgr'!I2/'Mexico calculations'!I68)</f>
        <v>442121.38904620562</v>
      </c>
      <c r="J2" s="16">
        <f>'Mexico calculations'!J78*('BNVP-LDVs-psgr'!J2/'Mexico calculations'!J68)</f>
        <v>441218.68877115776</v>
      </c>
      <c r="K2" s="16">
        <f>'Mexico calculations'!K78*('BNVP-LDVs-psgr'!K2/'Mexico calculations'!K68)</f>
        <v>440210.86469537287</v>
      </c>
      <c r="L2" s="16">
        <f>'Mexico calculations'!L78*('BNVP-LDVs-psgr'!L2/'Mexico calculations'!L68)</f>
        <v>443346.3810042165</v>
      </c>
      <c r="M2" s="16">
        <f>'Mexico calculations'!M78*('BNVP-LDVs-psgr'!M2/'Mexico calculations'!M68)</f>
        <v>447353.13919057453</v>
      </c>
      <c r="N2" s="16">
        <f>'Mexico calculations'!N78*('BNVP-LDVs-psgr'!N2/'Mexico calculations'!N68)</f>
        <v>449812.45742231159</v>
      </c>
      <c r="O2" s="16">
        <f>'Mexico calculations'!O78*('BNVP-LDVs-psgr'!O2/'Mexico calculations'!O68)</f>
        <v>450869.73340758815</v>
      </c>
      <c r="P2" s="16">
        <f>'Mexico calculations'!P78*('BNVP-LDVs-psgr'!P2/'Mexico calculations'!P68)</f>
        <v>451737.55233652942</v>
      </c>
      <c r="Q2" s="16">
        <f>'Mexico calculations'!Q78*('BNVP-LDVs-psgr'!Q2/'Mexico calculations'!Q68)</f>
        <v>450496.10602067888</v>
      </c>
      <c r="R2" s="16">
        <f>'Mexico calculations'!R78*('BNVP-LDVs-psgr'!R2/'Mexico calculations'!R68)</f>
        <v>449652.89510481904</v>
      </c>
      <c r="S2" s="16">
        <f>'Mexico calculations'!S78*('BNVP-LDVs-psgr'!S2/'Mexico calculations'!S68)</f>
        <v>448210.84238461684</v>
      </c>
      <c r="T2" s="16">
        <f>'Mexico calculations'!T78*('BNVP-LDVs-psgr'!T2/'Mexico calculations'!T68)</f>
        <v>447849.10084356199</v>
      </c>
      <c r="U2" s="16">
        <f>'Mexico calculations'!U78*('BNVP-LDVs-psgr'!U2/'Mexico calculations'!U68)</f>
        <v>446642.35795619071</v>
      </c>
      <c r="V2" s="16">
        <f>'Mexico calculations'!V78*('BNVP-LDVs-psgr'!V2/'Mexico calculations'!V68)</f>
        <v>445481.80719925137</v>
      </c>
      <c r="W2" s="16">
        <f>'Mexico calculations'!W78*('BNVP-LDVs-psgr'!W2/'Mexico calculations'!W68)</f>
        <v>444427.44048519275</v>
      </c>
      <c r="X2" s="16">
        <f>'Mexico calculations'!X78*('BNVP-LDVs-psgr'!X2/'Mexico calculations'!X68)</f>
        <v>443183.61506372853</v>
      </c>
      <c r="Y2" s="16">
        <f>'Mexico calculations'!Y78*('BNVP-LDVs-psgr'!Y2/'Mexico calculations'!Y68)</f>
        <v>442286.51957388641</v>
      </c>
      <c r="Z2" s="16">
        <f>'Mexico calculations'!Z78*('BNVP-LDVs-psgr'!Z2/'Mexico calculations'!Z68)</f>
        <v>441590.41558771348</v>
      </c>
      <c r="AA2" s="16">
        <f>'Mexico calculations'!AA78*('BNVP-LDVs-psgr'!AA2/'Mexico calculations'!AA68)</f>
        <v>441213.13096342585</v>
      </c>
      <c r="AB2" s="16">
        <f>'Mexico calculations'!AB78*('BNVP-LDVs-psgr'!AB2/'Mexico calculations'!AB68)</f>
        <v>440905.71333525982</v>
      </c>
      <c r="AC2" s="16">
        <f>'Mexico calculations'!AC78*('BNVP-LDVs-psgr'!AC2/'Mexico calculations'!AC68)</f>
        <v>440493.05850446847</v>
      </c>
      <c r="AD2" s="16">
        <f>'Mexico calculations'!AD78*('BNVP-LDVs-psgr'!AD2/'Mexico calculations'!AD68)</f>
        <v>439933.43475309218</v>
      </c>
      <c r="AE2" s="16">
        <f>'Mexico calculations'!AE78*('BNVP-LDVs-psgr'!AE2/'Mexico calculations'!AE68)</f>
        <v>439655.67155593913</v>
      </c>
      <c r="AF2" s="16">
        <f>'Mexico calculations'!AF78*('BNVP-LDVs-psgr'!AF2/'Mexico calculations'!AF68)</f>
        <v>439618.228687394</v>
      </c>
      <c r="AG2" s="16">
        <f>'Mexico calculations'!AG78*('BNVP-LDVs-psgr'!AG2/'Mexico calculations'!AG68)</f>
        <v>439818.31361970992</v>
      </c>
      <c r="AH2" s="16">
        <f>'Mexico calculations'!AH78*('BNVP-LDVs-psgr'!AH2/'Mexico calculations'!AH68)</f>
        <v>439551.83799065859</v>
      </c>
      <c r="AI2" s="16">
        <f>'Mexico calculations'!AI78*('BNVP-LDVs-psgr'!AI2/'Mexico calculations'!AI68)</f>
        <v>439404.82557508891</v>
      </c>
      <c r="AJ2" s="16">
        <f>'Mexico calculations'!AJ78*('BNVP-LDVs-psgr'!AJ2/'Mexico calculations'!AJ68)</f>
        <v>439076.61022729642</v>
      </c>
    </row>
    <row r="3" spans="1:36" x14ac:dyDescent="0.25">
      <c r="A3" t="s">
        <v>1</v>
      </c>
      <c r="B3" s="16">
        <f>'Mexico calculations'!B78*('BNVP-LDVs-frgt'!B3/'Mexico calculations'!B73)</f>
        <v>514051.93580780958</v>
      </c>
      <c r="C3" s="16">
        <f>'Mexico calculations'!C78*('BNVP-LDVs-frgt'!C3/'Mexico calculations'!C73)</f>
        <v>515011.98792068311</v>
      </c>
      <c r="D3" s="16">
        <f>'Mexico calculations'!D78*('BNVP-LDVs-frgt'!D3/'Mexico calculations'!D73)</f>
        <v>516140.54802565445</v>
      </c>
      <c r="E3" s="16">
        <f>'Mexico calculations'!E78*('BNVP-LDVs-frgt'!E3/'Mexico calculations'!E73)</f>
        <v>517425.36018571607</v>
      </c>
      <c r="F3" s="16">
        <f>'Mexico calculations'!F78*('BNVP-LDVs-frgt'!F3/'Mexico calculations'!F73)</f>
        <v>519525.06959743355</v>
      </c>
      <c r="G3" s="16">
        <f>'Mexico calculations'!G78*('BNVP-LDVs-frgt'!G3/'Mexico calculations'!G73)</f>
        <v>522602.27911961952</v>
      </c>
      <c r="H3" s="16">
        <f>'Mexico calculations'!H78*('BNVP-LDVs-frgt'!H3/'Mexico calculations'!H73)</f>
        <v>525015.5733923259</v>
      </c>
      <c r="I3" s="16">
        <f>'Mexico calculations'!I78*('BNVP-LDVs-frgt'!I3/'Mexico calculations'!I73)</f>
        <v>527160.84146443009</v>
      </c>
      <c r="J3" s="16">
        <f>'Mexico calculations'!J78*('BNVP-LDVs-frgt'!J3/'Mexico calculations'!J73)</f>
        <v>530789.14476505748</v>
      </c>
      <c r="K3" s="16">
        <f>'Mexico calculations'!K78*('BNVP-LDVs-frgt'!K3/'Mexico calculations'!K73)</f>
        <v>533000.59489700443</v>
      </c>
      <c r="L3" s="16">
        <f>'Mexico calculations'!L78*('BNVP-LDVs-frgt'!L3/'Mexico calculations'!L73)</f>
        <v>533144.00050175795</v>
      </c>
      <c r="M3" s="16">
        <f>'Mexico calculations'!M78*('BNVP-LDVs-frgt'!M3/'Mexico calculations'!M73)</f>
        <v>533256.92224864452</v>
      </c>
      <c r="N3" s="16">
        <f>'Mexico calculations'!N78*('BNVP-LDVs-frgt'!N3/'Mexico calculations'!N73)</f>
        <v>533322.50265339774</v>
      </c>
      <c r="O3" s="16">
        <f>'Mexico calculations'!O78*('BNVP-LDVs-frgt'!O3/'Mexico calculations'!O73)</f>
        <v>533419.53624921769</v>
      </c>
      <c r="P3" s="16">
        <f>'Mexico calculations'!P78*('BNVP-LDVs-frgt'!P3/'Mexico calculations'!P73)</f>
        <v>533518.22996741417</v>
      </c>
      <c r="Q3" s="16">
        <f>'Mexico calculations'!Q78*('BNVP-LDVs-frgt'!Q3/'Mexico calculations'!Q73)</f>
        <v>533673.57953986991</v>
      </c>
      <c r="R3" s="16">
        <f>'Mexico calculations'!R78*('BNVP-LDVs-frgt'!R3/'Mexico calculations'!R73)</f>
        <v>533824.84008606931</v>
      </c>
      <c r="S3" s="16">
        <f>'Mexico calculations'!S78*('BNVP-LDVs-frgt'!S3/'Mexico calculations'!S73)</f>
        <v>533978.22870860377</v>
      </c>
      <c r="T3" s="16">
        <f>'Mexico calculations'!T78*('BNVP-LDVs-frgt'!T3/'Mexico calculations'!T73)</f>
        <v>534105.27820833225</v>
      </c>
      <c r="U3" s="16">
        <f>'Mexico calculations'!U78*('BNVP-LDVs-frgt'!U3/'Mexico calculations'!U73)</f>
        <v>534237.11866525467</v>
      </c>
      <c r="V3" s="16">
        <f>'Mexico calculations'!V78*('BNVP-LDVs-frgt'!V3/'Mexico calculations'!V73)</f>
        <v>534350.17411327222</v>
      </c>
      <c r="W3" s="16">
        <f>'Mexico calculations'!W78*('BNVP-LDVs-frgt'!W3/'Mexico calculations'!W73)</f>
        <v>534463.65294820466</v>
      </c>
      <c r="X3" s="16">
        <f>'Mexico calculations'!X78*('BNVP-LDVs-frgt'!X3/'Mexico calculations'!X73)</f>
        <v>534546.74820111832</v>
      </c>
      <c r="Y3" s="16">
        <f>'Mexico calculations'!Y78*('BNVP-LDVs-frgt'!Y3/'Mexico calculations'!Y73)</f>
        <v>534635.40319272911</v>
      </c>
      <c r="Z3" s="16">
        <f>'Mexico calculations'!Z78*('BNVP-LDVs-frgt'!Z3/'Mexico calculations'!Z73)</f>
        <v>534687.55777557835</v>
      </c>
      <c r="AA3" s="16">
        <f>'Mexico calculations'!AA78*('BNVP-LDVs-frgt'!AA3/'Mexico calculations'!AA73)</f>
        <v>534759.13244770456</v>
      </c>
      <c r="AB3" s="16">
        <f>'Mexico calculations'!AB78*('BNVP-LDVs-frgt'!AB3/'Mexico calculations'!AB73)</f>
        <v>534822.11682216427</v>
      </c>
      <c r="AC3" s="16">
        <f>'Mexico calculations'!AC78*('BNVP-LDVs-frgt'!AC3/'Mexico calculations'!AC73)</f>
        <v>534881.20158030314</v>
      </c>
      <c r="AD3" s="16">
        <f>'Mexico calculations'!AD78*('BNVP-LDVs-frgt'!AD3/'Mexico calculations'!AD73)</f>
        <v>534914.90540707507</v>
      </c>
      <c r="AE3" s="16">
        <f>'Mexico calculations'!AE78*('BNVP-LDVs-frgt'!AE3/'Mexico calculations'!AE73)</f>
        <v>534962.29131625209</v>
      </c>
      <c r="AF3" s="16">
        <f>'Mexico calculations'!AF78*('BNVP-LDVs-frgt'!AF3/'Mexico calculations'!AF73)</f>
        <v>535008.66332518577</v>
      </c>
      <c r="AG3" s="16">
        <f>'Mexico calculations'!AG78*('BNVP-LDVs-frgt'!AG3/'Mexico calculations'!AG73)</f>
        <v>535036.07205703971</v>
      </c>
      <c r="AH3" s="16">
        <f>'Mexico calculations'!AH78*('BNVP-LDVs-frgt'!AH3/'Mexico calculations'!AH73)</f>
        <v>535066.46678081935</v>
      </c>
      <c r="AI3" s="16">
        <f>'Mexico calculations'!AI78*('BNVP-LDVs-frgt'!AI3/'Mexico calculations'!AI73)</f>
        <v>535102.51037738344</v>
      </c>
      <c r="AJ3" s="16">
        <f>'Mexico calculations'!AJ78*('BNVP-LDVs-frgt'!AJ3/'Mexico calculations'!AJ73)</f>
        <v>535142.20847152814</v>
      </c>
    </row>
    <row r="4" spans="1:36" x14ac:dyDescent="0.25">
      <c r="A4" t="s">
        <v>2</v>
      </c>
      <c r="B4">
        <f>'Mexico calculations'!B77*'Mexico calculations'!$B$79</f>
        <v>291017.84885598195</v>
      </c>
      <c r="C4">
        <f>'Mexico calculations'!C77*'Mexico calculations'!$B$79</f>
        <v>291191.75781340781</v>
      </c>
      <c r="D4">
        <f>'Mexico calculations'!D77*'Mexico calculations'!$B$79</f>
        <v>291424.73604548426</v>
      </c>
      <c r="E4">
        <f>'Mexico calculations'!E77*'Mexico calculations'!$B$79</f>
        <v>291714.45613104268</v>
      </c>
      <c r="F4">
        <f>'Mexico calculations'!F77*'Mexico calculations'!$B$79</f>
        <v>292236.22348021</v>
      </c>
      <c r="G4">
        <f>'Mexico calculations'!G77*'Mexico calculations'!$B$79</f>
        <v>293157.7743247035</v>
      </c>
      <c r="H4">
        <f>'Mexico calculations'!H77*'Mexico calculations'!$B$79</f>
        <v>293708.18581961852</v>
      </c>
      <c r="I4">
        <f>'Mexico calculations'!I77*'Mexico calculations'!$B$79</f>
        <v>294910.32246485126</v>
      </c>
      <c r="J4">
        <f>'Mexico calculations'!J77*'Mexico calculations'!$B$79</f>
        <v>296424.66410797794</v>
      </c>
      <c r="K4">
        <f>'Mexico calculations'!K77*'Mexico calculations'!$B$79</f>
        <v>297598.05541523802</v>
      </c>
      <c r="L4">
        <f>'Mexico calculations'!L77*'Mexico calculations'!$B$79</f>
        <v>297722.74447455379</v>
      </c>
      <c r="M4">
        <f>'Mexico calculations'!M77*'Mexico calculations'!$B$79</f>
        <v>297791.40002596087</v>
      </c>
      <c r="N4">
        <f>'Mexico calculations'!N77*'Mexico calculations'!$B$79</f>
        <v>297828.25423420861</v>
      </c>
      <c r="O4">
        <f>'Mexico calculations'!O77*'Mexico calculations'!$B$79</f>
        <v>297872.44150567526</v>
      </c>
      <c r="P4">
        <f>'Mexico calculations'!P77*'Mexico calculations'!$B$79</f>
        <v>297919.27326728165</v>
      </c>
      <c r="Q4">
        <f>'Mexico calculations'!Q77*'Mexico calculations'!$B$79</f>
        <v>297974.39604516776</v>
      </c>
      <c r="R4">
        <f>'Mexico calculations'!R77*'Mexico calculations'!$B$79</f>
        <v>298030.29463011009</v>
      </c>
      <c r="S4">
        <f>'Mexico calculations'!S77*'Mexico calculations'!$B$79</f>
        <v>298089.04683579004</v>
      </c>
      <c r="T4">
        <f>'Mexico calculations'!T77*'Mexico calculations'!$B$79</f>
        <v>298136.11471258738</v>
      </c>
      <c r="U4">
        <f>'Mexico calculations'!U77*'Mexico calculations'!$B$79</f>
        <v>298188.58625418547</v>
      </c>
      <c r="V4">
        <f>'Mexico calculations'!V77*'Mexico calculations'!$B$79</f>
        <v>298228.98893644719</v>
      </c>
      <c r="W4">
        <f>'Mexico calculations'!W77*'Mexico calculations'!$B$79</f>
        <v>298274.46472224209</v>
      </c>
      <c r="X4">
        <f>'Mexico calculations'!X77*'Mexico calculations'!$B$79</f>
        <v>298311.57528412575</v>
      </c>
      <c r="Y4">
        <f>'Mexico calculations'!Y77*'Mexico calculations'!$B$79</f>
        <v>298350.06880641414</v>
      </c>
      <c r="Z4">
        <f>'Mexico calculations'!Z77*'Mexico calculations'!$B$79</f>
        <v>298375.75139305135</v>
      </c>
      <c r="AA4">
        <f>'Mexico calculations'!AA77*'Mexico calculations'!$B$79</f>
        <v>298327.52992489201</v>
      </c>
      <c r="AB4">
        <f>'Mexico calculations'!AB77*'Mexico calculations'!$B$79</f>
        <v>298260.28431848285</v>
      </c>
      <c r="AC4">
        <f>'Mexico calculations'!AC77*'Mexico calculations'!$B$79</f>
        <v>298174.614981024</v>
      </c>
      <c r="AD4">
        <f>'Mexico calculations'!AD77*'Mexico calculations'!$B$79</f>
        <v>298018.63728582085</v>
      </c>
      <c r="AE4">
        <f>'Mexico calculations'!AE77*'Mexico calculations'!$B$79</f>
        <v>297970.84757115378</v>
      </c>
      <c r="AF4">
        <f>'Mexico calculations'!AF77*'Mexico calculations'!$B$79</f>
        <v>298045.86474042234</v>
      </c>
      <c r="AG4">
        <f>'Mexico calculations'!AG77*'Mexico calculations'!$B$79</f>
        <v>298207.24610042624</v>
      </c>
      <c r="AH4">
        <f>'Mexico calculations'!AH77*'Mexico calculations'!$B$79</f>
        <v>298209.02033743326</v>
      </c>
      <c r="AI4">
        <f>'Mexico calculations'!AI77*'Mexico calculations'!$B$79</f>
        <v>298265.81616010168</v>
      </c>
      <c r="AJ4">
        <f>'Mexico calculations'!AJ77*'Mexico calculations'!$B$79</f>
        <v>298144.86446695268</v>
      </c>
    </row>
    <row r="5" spans="1:36" x14ac:dyDescent="0.25">
      <c r="A5" t="s">
        <v>3</v>
      </c>
      <c r="B5">
        <f>'Mexico calculations'!B78*'Mexico calculations'!$B$79</f>
        <v>291017.84885598195</v>
      </c>
      <c r="C5">
        <f>'Mexico calculations'!C78*'Mexico calculations'!$B$79</f>
        <v>291191.75781340781</v>
      </c>
      <c r="D5">
        <f>'Mexico calculations'!D78*'Mexico calculations'!$B$79</f>
        <v>291424.73604548426</v>
      </c>
      <c r="E5">
        <f>'Mexico calculations'!E78*'Mexico calculations'!$B$79</f>
        <v>291714.45613104268</v>
      </c>
      <c r="F5">
        <f>'Mexico calculations'!F78*'Mexico calculations'!$B$79</f>
        <v>292236.22348021</v>
      </c>
      <c r="G5">
        <f>'Mexico calculations'!G78*'Mexico calculations'!$B$79</f>
        <v>293157.7743247035</v>
      </c>
      <c r="H5">
        <f>'Mexico calculations'!H78*'Mexico calculations'!$B$79</f>
        <v>293708.18581961852</v>
      </c>
      <c r="I5">
        <f>'Mexico calculations'!I78*'Mexico calculations'!$B$79</f>
        <v>294910.32246485126</v>
      </c>
      <c r="J5">
        <f>'Mexico calculations'!J78*'Mexico calculations'!$B$79</f>
        <v>296424.66410797794</v>
      </c>
      <c r="K5">
        <f>'Mexico calculations'!K78*'Mexico calculations'!$B$79</f>
        <v>297598.05541523802</v>
      </c>
      <c r="L5">
        <f>'Mexico calculations'!L78*'Mexico calculations'!$B$79</f>
        <v>297722.74447455379</v>
      </c>
      <c r="M5">
        <f>'Mexico calculations'!M78*'Mexico calculations'!$B$79</f>
        <v>297791.40002596087</v>
      </c>
      <c r="N5">
        <f>'Mexico calculations'!N78*'Mexico calculations'!$B$79</f>
        <v>297828.25423420861</v>
      </c>
      <c r="O5">
        <f>'Mexico calculations'!O78*'Mexico calculations'!$B$79</f>
        <v>297872.44150567526</v>
      </c>
      <c r="P5">
        <f>'Mexico calculations'!P78*'Mexico calculations'!$B$79</f>
        <v>297919.27326728165</v>
      </c>
      <c r="Q5">
        <f>'Mexico calculations'!Q78*'Mexico calculations'!$B$79</f>
        <v>297974.39604516776</v>
      </c>
      <c r="R5">
        <f>'Mexico calculations'!R78*'Mexico calculations'!$B$79</f>
        <v>298030.29463011009</v>
      </c>
      <c r="S5">
        <f>'Mexico calculations'!S78*'Mexico calculations'!$B$79</f>
        <v>298089.04683579004</v>
      </c>
      <c r="T5">
        <f>'Mexico calculations'!T78*'Mexico calculations'!$B$79</f>
        <v>298136.11471258738</v>
      </c>
      <c r="U5">
        <f>'Mexico calculations'!U78*'Mexico calculations'!$B$79</f>
        <v>298188.58625418547</v>
      </c>
      <c r="V5">
        <f>'Mexico calculations'!V78*'Mexico calculations'!$B$79</f>
        <v>298228.98893644719</v>
      </c>
      <c r="W5">
        <f>'Mexico calculations'!W78*'Mexico calculations'!$B$79</f>
        <v>298274.46472224209</v>
      </c>
      <c r="X5">
        <f>'Mexico calculations'!X78*'Mexico calculations'!$B$79</f>
        <v>298311.57528412575</v>
      </c>
      <c r="Y5">
        <f>'Mexico calculations'!Y78*'Mexico calculations'!$B$79</f>
        <v>298350.06880641414</v>
      </c>
      <c r="Z5">
        <f>'Mexico calculations'!Z78*'Mexico calculations'!$B$79</f>
        <v>298375.75139305135</v>
      </c>
      <c r="AA5">
        <f>'Mexico calculations'!AA78*'Mexico calculations'!$B$79</f>
        <v>298327.52992489201</v>
      </c>
      <c r="AB5">
        <f>'Mexico calculations'!AB78*'Mexico calculations'!$B$79</f>
        <v>298260.28431848285</v>
      </c>
      <c r="AC5">
        <f>'Mexico calculations'!AC78*'Mexico calculations'!$B$79</f>
        <v>298174.614981024</v>
      </c>
      <c r="AD5">
        <f>'Mexico calculations'!AD78*'Mexico calculations'!$B$79</f>
        <v>298018.63728582085</v>
      </c>
      <c r="AE5">
        <f>'Mexico calculations'!AE78*'Mexico calculations'!$B$79</f>
        <v>297970.84757115378</v>
      </c>
      <c r="AF5">
        <f>'Mexico calculations'!AF78*'Mexico calculations'!$B$79</f>
        <v>298045.86474042234</v>
      </c>
      <c r="AG5">
        <f>'Mexico calculations'!AG78*'Mexico calculations'!$B$79</f>
        <v>298207.24610042624</v>
      </c>
      <c r="AH5">
        <f>'Mexico calculations'!AH78*'Mexico calculations'!$B$79</f>
        <v>298209.02033743326</v>
      </c>
      <c r="AI5">
        <f>'Mexico calculations'!AI78*'Mexico calculations'!$B$79</f>
        <v>298265.81616010168</v>
      </c>
      <c r="AJ5">
        <f>'Mexico calculations'!AJ78*'Mexico calculations'!$B$79</f>
        <v>298144.86446695268</v>
      </c>
    </row>
    <row r="6" spans="1:36" x14ac:dyDescent="0.25">
      <c r="A6" t="s">
        <v>4</v>
      </c>
      <c r="B6" s="16">
        <f>'Mexico calculations'!B78*('BNVP-LDVs-psgr'!B6/'Mexico calculations'!B68)</f>
        <v>498908.66569191351</v>
      </c>
      <c r="C6" s="16">
        <f>'Mexico calculations'!C78*('BNVP-LDVs-psgr'!C6/'Mexico calculations'!C68)</f>
        <v>489704.46281422122</v>
      </c>
      <c r="D6" s="16">
        <f>'Mexico calculations'!D78*('BNVP-LDVs-psgr'!D6/'Mexico calculations'!D68)</f>
        <v>487847.28898576641</v>
      </c>
      <c r="E6" s="16">
        <f>'Mexico calculations'!E78*('BNVP-LDVs-psgr'!E6/'Mexico calculations'!E68)</f>
        <v>481209.97234200162</v>
      </c>
      <c r="F6" s="16">
        <f>'Mexico calculations'!F78*('BNVP-LDVs-psgr'!F6/'Mexico calculations'!F68)</f>
        <v>484241.23331703339</v>
      </c>
      <c r="G6" s="16">
        <f>'Mexico calculations'!G78*('BNVP-LDVs-psgr'!G6/'Mexico calculations'!G68)</f>
        <v>483229.78482628829</v>
      </c>
      <c r="H6" s="16">
        <f>'Mexico calculations'!H78*('BNVP-LDVs-psgr'!H6/'Mexico calculations'!H68)</f>
        <v>482458.57396911114</v>
      </c>
      <c r="I6" s="16">
        <f>'Mexico calculations'!I78*('BNVP-LDVs-psgr'!I6/'Mexico calculations'!I68)</f>
        <v>483252.15816021792</v>
      </c>
      <c r="J6" s="16">
        <f>'Mexico calculations'!J78*('BNVP-LDVs-psgr'!J6/'Mexico calculations'!J68)</f>
        <v>482948.80073914881</v>
      </c>
      <c r="K6" s="16">
        <f>'Mexico calculations'!K78*('BNVP-LDVs-psgr'!K6/'Mexico calculations'!K68)</f>
        <v>483141.865338034</v>
      </c>
      <c r="L6" s="16">
        <f>'Mexico calculations'!L78*('BNVP-LDVs-psgr'!L6/'Mexico calculations'!L68)</f>
        <v>486602.89055282436</v>
      </c>
      <c r="M6" s="16">
        <f>'Mexico calculations'!M78*('BNVP-LDVs-psgr'!M6/'Mexico calculations'!M68)</f>
        <v>490754.55390456179</v>
      </c>
      <c r="N6" s="16">
        <f>'Mexico calculations'!N78*('BNVP-LDVs-psgr'!N6/'Mexico calculations'!N68)</f>
        <v>493389.02598158759</v>
      </c>
      <c r="O6" s="16">
        <f>'Mexico calculations'!O78*('BNVP-LDVs-psgr'!O6/'Mexico calculations'!O68)</f>
        <v>494195.61459133337</v>
      </c>
      <c r="P6" s="16">
        <f>'Mexico calculations'!P78*('BNVP-LDVs-psgr'!P6/'Mexico calculations'!P68)</f>
        <v>494991.26157107571</v>
      </c>
      <c r="Q6" s="16">
        <f>'Mexico calculations'!Q78*('BNVP-LDVs-psgr'!Q6/'Mexico calculations'!Q68)</f>
        <v>493765.92941732472</v>
      </c>
      <c r="R6" s="16">
        <f>'Mexico calculations'!R78*('BNVP-LDVs-psgr'!R6/'Mexico calculations'!R68)</f>
        <v>493094.23516649945</v>
      </c>
      <c r="S6" s="16">
        <f>'Mexico calculations'!S78*('BNVP-LDVs-psgr'!S6/'Mexico calculations'!S68)</f>
        <v>492261.41978115024</v>
      </c>
      <c r="T6" s="16">
        <f>'Mexico calculations'!T78*('BNVP-LDVs-psgr'!T6/'Mexico calculations'!T68)</f>
        <v>492071.13707063266</v>
      </c>
      <c r="U6" s="16">
        <f>'Mexico calculations'!U78*('BNVP-LDVs-psgr'!U6/'Mexico calculations'!U68)</f>
        <v>491316.37943564379</v>
      </c>
      <c r="V6" s="16">
        <f>'Mexico calculations'!V78*('BNVP-LDVs-psgr'!V6/'Mexico calculations'!V68)</f>
        <v>490183.51259796188</v>
      </c>
      <c r="W6" s="16">
        <f>'Mexico calculations'!W78*('BNVP-LDVs-psgr'!W6/'Mexico calculations'!W68)</f>
        <v>489843.29094029526</v>
      </c>
      <c r="X6" s="16">
        <f>'Mexico calculations'!X78*('BNVP-LDVs-psgr'!X6/'Mexico calculations'!X68)</f>
        <v>488869.25148100115</v>
      </c>
      <c r="Y6" s="16">
        <f>'Mexico calculations'!Y78*('BNVP-LDVs-psgr'!Y6/'Mexico calculations'!Y68)</f>
        <v>488071.10045681649</v>
      </c>
      <c r="Z6" s="16">
        <f>'Mexico calculations'!Z78*('BNVP-LDVs-psgr'!Z6/'Mexico calculations'!Z68)</f>
        <v>487737.22646397102</v>
      </c>
      <c r="AA6" s="16">
        <f>'Mexico calculations'!AA78*('BNVP-LDVs-psgr'!AA6/'Mexico calculations'!AA68)</f>
        <v>487603.97769657883</v>
      </c>
      <c r="AB6" s="16">
        <f>'Mexico calculations'!AB78*('BNVP-LDVs-psgr'!AB6/'Mexico calculations'!AB68)</f>
        <v>487596.04679904209</v>
      </c>
      <c r="AC6" s="16">
        <f>'Mexico calculations'!AC78*('BNVP-LDVs-psgr'!AC6/'Mexico calculations'!AC68)</f>
        <v>487380.65356403042</v>
      </c>
      <c r="AD6" s="16">
        <f>'Mexico calculations'!AD78*('BNVP-LDVs-psgr'!AD6/'Mexico calculations'!AD68)</f>
        <v>487004.04274727002</v>
      </c>
      <c r="AE6" s="16">
        <f>'Mexico calculations'!AE78*('BNVP-LDVs-psgr'!AE6/'Mexico calculations'!AE68)</f>
        <v>486946.17153460957</v>
      </c>
      <c r="AF6" s="16">
        <f>'Mexico calculations'!AF78*('BNVP-LDVs-psgr'!AF6/'Mexico calculations'!AF68)</f>
        <v>487137.55347087228</v>
      </c>
      <c r="AG6" s="16">
        <f>'Mexico calculations'!AG78*('BNVP-LDVs-psgr'!AG6/'Mexico calculations'!AG68)</f>
        <v>487544.55753965717</v>
      </c>
      <c r="AH6" s="16">
        <f>'Mexico calculations'!AH78*('BNVP-LDVs-psgr'!AH6/'Mexico calculations'!AH68)</f>
        <v>487619.4788424219</v>
      </c>
      <c r="AI6" s="16">
        <f>'Mexico calculations'!AI78*('BNVP-LDVs-psgr'!AI6/'Mexico calculations'!AI68)</f>
        <v>487529.38190155302</v>
      </c>
      <c r="AJ6" s="16">
        <f>'Mexico calculations'!AJ78*('BNVP-LDVs-psgr'!AJ6/'Mexico calculations'!AJ68)</f>
        <v>487187.18521066563</v>
      </c>
    </row>
    <row r="7" spans="1:3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>
      <selection activeCell="B4" sqref="B4:AJ5"/>
    </sheetView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 s="16">
        <f>'Mexico calculations'!B83*('BNVP-LDVs-psgr'!B2/'Mexico calculations'!B68)</f>
        <v>131411.6556636547</v>
      </c>
      <c r="C2" s="16">
        <f>'Mexico calculations'!C83*('BNVP-LDVs-psgr'!C2/'Mexico calculations'!C68)</f>
        <v>129216.93276458168</v>
      </c>
      <c r="D2" s="16">
        <f>'Mexico calculations'!D83*('BNVP-LDVs-psgr'!D2/'Mexico calculations'!D68)</f>
        <v>127334.93139090788</v>
      </c>
      <c r="E2" s="16">
        <f>'Mexico calculations'!E83*('BNVP-LDVs-psgr'!E2/'Mexico calculations'!E68)</f>
        <v>125172.99487814457</v>
      </c>
      <c r="F2" s="16">
        <f>'Mexico calculations'!F83*('BNVP-LDVs-psgr'!F2/'Mexico calculations'!F68)</f>
        <v>124757.25996206077</v>
      </c>
      <c r="G2" s="16">
        <f>'Mexico calculations'!G83*('BNVP-LDVs-psgr'!G2/'Mexico calculations'!G68)</f>
        <v>123920.0921578421</v>
      </c>
      <c r="H2" s="16">
        <f>'Mexico calculations'!H83*('BNVP-LDVs-psgr'!H2/'Mexico calculations'!H68)</f>
        <v>122900.82037770224</v>
      </c>
      <c r="I2" s="16">
        <f>'Mexico calculations'!I83*('BNVP-LDVs-psgr'!I2/'Mexico calculations'!I68)</f>
        <v>122275.78757083685</v>
      </c>
      <c r="J2" s="16">
        <f>'Mexico calculations'!J83*('BNVP-LDVs-psgr'!J2/'Mexico calculations'!J68)</f>
        <v>122026.1312777767</v>
      </c>
      <c r="K2" s="16">
        <f>'Mexico calculations'!K83*('BNVP-LDVs-psgr'!K2/'Mexico calculations'!K68)</f>
        <v>121747.4013053017</v>
      </c>
      <c r="L2" s="16">
        <f>'Mexico calculations'!L83*('BNVP-LDVs-psgr'!L2/'Mexico calculations'!L68)</f>
        <v>122614.57881718859</v>
      </c>
      <c r="M2" s="16">
        <f>'Mexico calculations'!M83*('BNVP-LDVs-psgr'!M2/'Mexico calculations'!M68)</f>
        <v>123722.71229586906</v>
      </c>
      <c r="N2" s="16">
        <f>'Mexico calculations'!N83*('BNVP-LDVs-psgr'!N2/'Mexico calculations'!N68)</f>
        <v>124402.8763438508</v>
      </c>
      <c r="O2" s="16">
        <f>'Mexico calculations'!O83*('BNVP-LDVs-psgr'!O2/'Mexico calculations'!O68)</f>
        <v>124695.28303799043</v>
      </c>
      <c r="P2" s="16">
        <f>'Mexico calculations'!P83*('BNVP-LDVs-psgr'!P2/'Mexico calculations'!P68)</f>
        <v>124935.29233325229</v>
      </c>
      <c r="Q2" s="16">
        <f>'Mexico calculations'!Q83*('BNVP-LDVs-psgr'!Q2/'Mexico calculations'!Q68)</f>
        <v>124591.95036935181</v>
      </c>
      <c r="R2" s="16">
        <f>'Mexico calculations'!R83*('BNVP-LDVs-psgr'!R2/'Mexico calculations'!R68)</f>
        <v>124358.74681625632</v>
      </c>
      <c r="S2" s="16">
        <f>'Mexico calculations'!S83*('BNVP-LDVs-psgr'!S2/'Mexico calculations'!S68)</f>
        <v>123959.92392179786</v>
      </c>
      <c r="T2" s="16">
        <f>'Mexico calculations'!T83*('BNVP-LDVs-psgr'!T2/'Mexico calculations'!T68)</f>
        <v>123859.87847517291</v>
      </c>
      <c r="U2" s="16">
        <f>'Mexico calculations'!U83*('BNVP-LDVs-psgr'!U2/'Mexico calculations'!U68)</f>
        <v>123526.13430308673</v>
      </c>
      <c r="V2" s="16">
        <f>'Mexico calculations'!V83*('BNVP-LDVs-psgr'!V2/'Mexico calculations'!V68)</f>
        <v>123205.1653082891</v>
      </c>
      <c r="W2" s="16">
        <f>'Mexico calculations'!W83*('BNVP-LDVs-psgr'!W2/'Mexico calculations'!W68)</f>
        <v>122913.56321993929</v>
      </c>
      <c r="X2" s="16">
        <f>'Mexico calculations'!X83*('BNVP-LDVs-psgr'!X2/'Mexico calculations'!X68)</f>
        <v>122569.56327608164</v>
      </c>
      <c r="Y2" s="16">
        <f>'Mexico calculations'!Y83*('BNVP-LDVs-psgr'!Y2/'Mexico calculations'!Y68)</f>
        <v>122321.45707659796</v>
      </c>
      <c r="Z2" s="16">
        <f>'Mexico calculations'!Z83*('BNVP-LDVs-psgr'!Z2/'Mexico calculations'!Z68)</f>
        <v>122128.93831308797</v>
      </c>
      <c r="AA2" s="16">
        <f>'Mexico calculations'!AA83*('BNVP-LDVs-psgr'!AA2/'Mexico calculations'!AA68)</f>
        <v>122024.59417657684</v>
      </c>
      <c r="AB2" s="16">
        <f>'Mexico calculations'!AB83*('BNVP-LDVs-psgr'!AB2/'Mexico calculations'!AB68)</f>
        <v>121939.57288258729</v>
      </c>
      <c r="AC2" s="16">
        <f>'Mexico calculations'!AC83*('BNVP-LDVs-psgr'!AC2/'Mexico calculations'!AC68)</f>
        <v>121825.44654606516</v>
      </c>
      <c r="AD2" s="16">
        <f>'Mexico calculations'!AD83*('BNVP-LDVs-psgr'!AD2/'Mexico calculations'!AD68)</f>
        <v>121670.67358859639</v>
      </c>
      <c r="AE2" s="16">
        <f>'Mexico calculations'!AE83*('BNVP-LDVs-psgr'!AE2/'Mexico calculations'!AE68)</f>
        <v>121593.85370489123</v>
      </c>
      <c r="AF2" s="16">
        <f>'Mexico calculations'!AF83*('BNVP-LDVs-psgr'!AF2/'Mexico calculations'!AF68)</f>
        <v>121583.49827682623</v>
      </c>
      <c r="AG2" s="16">
        <f>'Mexico calculations'!AG83*('BNVP-LDVs-psgr'!AG2/'Mexico calculations'!AG68)</f>
        <v>121638.83498589785</v>
      </c>
      <c r="AH2" s="16">
        <f>'Mexico calculations'!AH83*('BNVP-LDVs-psgr'!AH2/'Mexico calculations'!AH68)</f>
        <v>121565.13686086261</v>
      </c>
      <c r="AI2" s="16">
        <f>'Mexico calculations'!AI83*('BNVP-LDVs-psgr'!AI2/'Mexico calculations'!AI68)</f>
        <v>121524.47821067776</v>
      </c>
      <c r="AJ2" s="16">
        <f>'Mexico calculations'!AJ83*('BNVP-LDVs-psgr'!AJ2/'Mexico calculations'!AJ68)</f>
        <v>121433.70497251629</v>
      </c>
    </row>
    <row r="3" spans="1:36" x14ac:dyDescent="0.25">
      <c r="A3" t="s">
        <v>1</v>
      </c>
      <c r="B3" s="16">
        <f>'Mexico calculations'!B83*('BNVP-LDVs-frgt'!B3/'Mexico calculations'!B73)</f>
        <v>142169.33824172927</v>
      </c>
      <c r="C3" s="16">
        <f>'Mexico calculations'!C83*('BNVP-LDVs-frgt'!C3/'Mexico calculations'!C73)</f>
        <v>142434.85610881078</v>
      </c>
      <c r="D3" s="16">
        <f>'Mexico calculations'!D83*('BNVP-LDVs-frgt'!D3/'Mexico calculations'!D73)</f>
        <v>142746.97757380956</v>
      </c>
      <c r="E3" s="16">
        <f>'Mexico calculations'!E83*('BNVP-LDVs-frgt'!E3/'Mexico calculations'!E73)</f>
        <v>143102.31306004568</v>
      </c>
      <c r="F3" s="16">
        <f>'Mexico calculations'!F83*('BNVP-LDVs-frgt'!F3/'Mexico calculations'!F73)</f>
        <v>143683.02149973807</v>
      </c>
      <c r="G3" s="16">
        <f>'Mexico calculations'!G83*('BNVP-LDVs-frgt'!G3/'Mexico calculations'!G73)</f>
        <v>144534.07333113102</v>
      </c>
      <c r="H3" s="16">
        <f>'Mexico calculations'!H83*('BNVP-LDVs-frgt'!H3/'Mexico calculations'!H73)</f>
        <v>145201.50871233246</v>
      </c>
      <c r="I3" s="16">
        <f>'Mexico calculations'!I83*('BNVP-LDVs-frgt'!I3/'Mexico calculations'!I73)</f>
        <v>145794.8171329746</v>
      </c>
      <c r="J3" s="16">
        <f>'Mexico calculations'!J83*('BNVP-LDVs-frgt'!J3/'Mexico calculations'!J73)</f>
        <v>146798.28282050256</v>
      </c>
      <c r="K3" s="16">
        <f>'Mexico calculations'!K83*('BNVP-LDVs-frgt'!K3/'Mexico calculations'!K73)</f>
        <v>147409.89495521697</v>
      </c>
      <c r="L3" s="16">
        <f>'Mexico calculations'!L83*('BNVP-LDVs-frgt'!L3/'Mexico calculations'!L73)</f>
        <v>147449.55608380688</v>
      </c>
      <c r="M3" s="16">
        <f>'Mexico calculations'!M83*('BNVP-LDVs-frgt'!M3/'Mexico calculations'!M73)</f>
        <v>147480.78641076351</v>
      </c>
      <c r="N3" s="16">
        <f>'Mexico calculations'!N83*('BNVP-LDVs-frgt'!N3/'Mexico calculations'!N73)</f>
        <v>147498.92372743509</v>
      </c>
      <c r="O3" s="16">
        <f>'Mexico calculations'!O83*('BNVP-LDVs-frgt'!O3/'Mexico calculations'!O73)</f>
        <v>147525.75993044104</v>
      </c>
      <c r="P3" s="16">
        <f>'Mexico calculations'!P83*('BNVP-LDVs-frgt'!P3/'Mexico calculations'!P73)</f>
        <v>147553.05526701544</v>
      </c>
      <c r="Q3" s="16">
        <f>'Mexico calculations'!Q83*('BNVP-LDVs-frgt'!Q3/'Mexico calculations'!Q73)</f>
        <v>147596.01969215172</v>
      </c>
      <c r="R3" s="16">
        <f>'Mexico calculations'!R83*('BNVP-LDVs-frgt'!R3/'Mexico calculations'!R73)</f>
        <v>147637.85323125016</v>
      </c>
      <c r="S3" s="16">
        <f>'Mexico calculations'!S83*('BNVP-LDVs-frgt'!S3/'Mexico calculations'!S73)</f>
        <v>147680.27532411763</v>
      </c>
      <c r="T3" s="16">
        <f>'Mexico calculations'!T83*('BNVP-LDVs-frgt'!T3/'Mexico calculations'!T73)</f>
        <v>147715.41290855638</v>
      </c>
      <c r="U3" s="16">
        <f>'Mexico calculations'!U83*('BNVP-LDVs-frgt'!U3/'Mexico calculations'!U73)</f>
        <v>147751.87550933365</v>
      </c>
      <c r="V3" s="16">
        <f>'Mexico calculations'!V83*('BNVP-LDVs-frgt'!V3/'Mexico calculations'!V73)</f>
        <v>147783.14281349044</v>
      </c>
      <c r="W3" s="16">
        <f>'Mexico calculations'!W83*('BNVP-LDVs-frgt'!W3/'Mexico calculations'!W73)</f>
        <v>147814.52721211431</v>
      </c>
      <c r="X3" s="16">
        <f>'Mexico calculations'!X83*('BNVP-LDVs-frgt'!X3/'Mexico calculations'!X73)</f>
        <v>147837.50854200503</v>
      </c>
      <c r="Y3" s="16">
        <f>'Mexico calculations'!Y83*('BNVP-LDVs-frgt'!Y3/'Mexico calculations'!Y73)</f>
        <v>147862.02750713515</v>
      </c>
      <c r="Z3" s="16">
        <f>'Mexico calculations'!Z83*('BNVP-LDVs-frgt'!Z3/'Mexico calculations'!Z73)</f>
        <v>147876.45169662545</v>
      </c>
      <c r="AA3" s="16">
        <f>'Mexico calculations'!AA83*('BNVP-LDVs-frgt'!AA3/'Mexico calculations'!AA73)</f>
        <v>147896.24682443694</v>
      </c>
      <c r="AB3" s="16">
        <f>'Mexico calculations'!AB83*('BNVP-LDVs-frgt'!AB3/'Mexico calculations'!AB73)</f>
        <v>147913.66616713902</v>
      </c>
      <c r="AC3" s="16">
        <f>'Mexico calculations'!AC83*('BNVP-LDVs-frgt'!AC3/'Mexico calculations'!AC73)</f>
        <v>147930.00700817016</v>
      </c>
      <c r="AD3" s="16">
        <f>'Mexico calculations'!AD83*('BNVP-LDVs-frgt'!AD3/'Mexico calculations'!AD73)</f>
        <v>147939.32834404032</v>
      </c>
      <c r="AE3" s="16">
        <f>'Mexico calculations'!AE83*('BNVP-LDVs-frgt'!AE3/'Mexico calculations'!AE73)</f>
        <v>147952.43368005872</v>
      </c>
      <c r="AF3" s="16">
        <f>'Mexico calculations'!AF83*('BNVP-LDVs-frgt'!AF3/'Mexico calculations'!AF73)</f>
        <v>147965.25860564271</v>
      </c>
      <c r="AG3" s="16">
        <f>'Mexico calculations'!AG83*('BNVP-LDVs-frgt'!AG3/'Mexico calculations'!AG73)</f>
        <v>147972.8389316726</v>
      </c>
      <c r="AH3" s="16">
        <f>'Mexico calculations'!AH83*('BNVP-LDVs-frgt'!AH3/'Mexico calculations'!AH73)</f>
        <v>147981.24508183915</v>
      </c>
      <c r="AI3" s="16">
        <f>'Mexico calculations'!AI83*('BNVP-LDVs-frgt'!AI3/'Mexico calculations'!AI73)</f>
        <v>147991.21351871183</v>
      </c>
      <c r="AJ3" s="16">
        <f>'Mexico calculations'!AJ83*('BNVP-LDVs-frgt'!AJ3/'Mexico calculations'!AJ73)</f>
        <v>148002.19266572178</v>
      </c>
    </row>
    <row r="4" spans="1:36" x14ac:dyDescent="0.25">
      <c r="A4" t="s">
        <v>2</v>
      </c>
      <c r="B4">
        <f>'Mexico calculations'!B82*'Mexico calculations'!$B$84</f>
        <v>80485.671011761588</v>
      </c>
      <c r="C4">
        <f>'Mexico calculations'!C82*'Mexico calculations'!$B$84</f>
        <v>80533.768333587039</v>
      </c>
      <c r="D4">
        <f>'Mexico calculations'!D82*'Mexico calculations'!$B$84</f>
        <v>80598.202214235658</v>
      </c>
      <c r="E4">
        <f>'Mexico calculations'!E82*'Mexico calculations'!$B$84</f>
        <v>80678.328967915615</v>
      </c>
      <c r="F4">
        <f>'Mexico calculations'!F82*'Mexico calculations'!$B$84</f>
        <v>80822.632127927442</v>
      </c>
      <c r="G4">
        <f>'Mexico calculations'!G82*'Mexico calculations'!$B$84</f>
        <v>81077.501849431093</v>
      </c>
      <c r="H4">
        <f>'Mexico calculations'!H82*'Mexico calculations'!$B$84</f>
        <v>81229.727009073249</v>
      </c>
      <c r="I4">
        <f>'Mexico calculations'!I82*'Mexico calculations'!$B$84</f>
        <v>81562.197250743091</v>
      </c>
      <c r="J4">
        <f>'Mexico calculations'!J82*'Mexico calculations'!$B$84</f>
        <v>81981.012810569518</v>
      </c>
      <c r="K4">
        <f>'Mexico calculations'!K82*'Mexico calculations'!$B$84</f>
        <v>82305.533066270189</v>
      </c>
      <c r="L4">
        <f>'Mexico calculations'!L82*'Mexico calculations'!$B$84</f>
        <v>82340.017832913567</v>
      </c>
      <c r="M4">
        <f>'Mexico calculations'!M82*'Mexico calculations'!$B$84</f>
        <v>82359.005630897082</v>
      </c>
      <c r="N4">
        <f>'Mexico calculations'!N82*'Mexico calculations'!$B$84</f>
        <v>82369.198255480384</v>
      </c>
      <c r="O4">
        <f>'Mexico calculations'!O82*'Mexico calculations'!$B$84</f>
        <v>82381.418956747177</v>
      </c>
      <c r="P4">
        <f>'Mexico calculations'!P82*'Mexico calculations'!$B$84</f>
        <v>82394.37103433405</v>
      </c>
      <c r="Q4">
        <f>'Mexico calculations'!Q82*'Mexico calculations'!$B$84</f>
        <v>82409.616125944885</v>
      </c>
      <c r="R4">
        <f>'Mexico calculations'!R82*'Mexico calculations'!$B$84</f>
        <v>82425.075779486346</v>
      </c>
      <c r="S4">
        <f>'Mexico calculations'!S82*'Mexico calculations'!$B$84</f>
        <v>82441.324647781381</v>
      </c>
      <c r="T4">
        <f>'Mexico calculations'!T82*'Mexico calculations'!$B$84</f>
        <v>82454.342026825412</v>
      </c>
      <c r="U4">
        <f>'Mexico calculations'!U82*'Mexico calculations'!$B$84</f>
        <v>82468.853876360241</v>
      </c>
      <c r="V4">
        <f>'Mexico calculations'!V82*'Mexico calculations'!$B$84</f>
        <v>82480.02788855671</v>
      </c>
      <c r="W4">
        <f>'Mexico calculations'!W82*'Mexico calculations'!$B$84</f>
        <v>82492.604949203946</v>
      </c>
      <c r="X4">
        <f>'Mexico calculations'!X82*'Mexico calculations'!$B$84</f>
        <v>82502.868472512127</v>
      </c>
      <c r="Y4">
        <f>'Mexico calculations'!Y82*'Mexico calculations'!$B$84</f>
        <v>82513.514475783624</v>
      </c>
      <c r="Z4">
        <f>'Mexico calculations'!Z82*'Mexico calculations'!$B$84</f>
        <v>82520.617408565726</v>
      </c>
      <c r="AA4">
        <f>'Mexico calculations'!AA82*'Mexico calculations'!$B$84</f>
        <v>82507.280985259626</v>
      </c>
      <c r="AB4">
        <f>'Mexico calculations'!AB82*'Mexico calculations'!$B$84</f>
        <v>82488.683130263074</v>
      </c>
      <c r="AC4">
        <f>'Mexico calculations'!AC82*'Mexico calculations'!$B$84</f>
        <v>82464.989895852821</v>
      </c>
      <c r="AD4">
        <f>'Mexico calculations'!AD82*'Mexico calculations'!$B$84</f>
        <v>82421.851753259005</v>
      </c>
      <c r="AE4">
        <f>'Mexico calculations'!AE82*'Mexico calculations'!$B$84</f>
        <v>82408.63473833169</v>
      </c>
      <c r="AF4">
        <f>'Mexico calculations'!AF82*'Mexico calculations'!$B$84</f>
        <v>82429.381944146458</v>
      </c>
      <c r="AG4">
        <f>'Mexico calculations'!AG82*'Mexico calculations'!$B$84</f>
        <v>82474.014557231072</v>
      </c>
      <c r="AH4">
        <f>'Mexico calculations'!AH82*'Mexico calculations'!$B$84</f>
        <v>82474.50525103767</v>
      </c>
      <c r="AI4">
        <f>'Mexico calculations'!AI82*'Mexico calculations'!$B$84</f>
        <v>82490.213050116334</v>
      </c>
      <c r="AJ4">
        <f>'Mexico calculations'!AJ82*'Mexico calculations'!$B$84</f>
        <v>82456.761912251852</v>
      </c>
    </row>
    <row r="5" spans="1:36" x14ac:dyDescent="0.25">
      <c r="A5" t="s">
        <v>3</v>
      </c>
      <c r="B5">
        <f>'Mexico calculations'!B83*'Mexico calculations'!$B$84</f>
        <v>80485.671011761588</v>
      </c>
      <c r="C5">
        <f>'Mexico calculations'!C83*'Mexico calculations'!$B$84</f>
        <v>80533.768333587039</v>
      </c>
      <c r="D5">
        <f>'Mexico calculations'!D83*'Mexico calculations'!$B$84</f>
        <v>80598.202214235658</v>
      </c>
      <c r="E5">
        <f>'Mexico calculations'!E83*'Mexico calculations'!$B$84</f>
        <v>80678.328967915615</v>
      </c>
      <c r="F5">
        <f>'Mexico calculations'!F83*'Mexico calculations'!$B$84</f>
        <v>80822.632127927442</v>
      </c>
      <c r="G5">
        <f>'Mexico calculations'!G83*'Mexico calculations'!$B$84</f>
        <v>81077.501849431093</v>
      </c>
      <c r="H5">
        <f>'Mexico calculations'!H83*'Mexico calculations'!$B$84</f>
        <v>81229.727009073249</v>
      </c>
      <c r="I5">
        <f>'Mexico calculations'!I83*'Mexico calculations'!$B$84</f>
        <v>81562.197250743091</v>
      </c>
      <c r="J5">
        <f>'Mexico calculations'!J83*'Mexico calculations'!$B$84</f>
        <v>81981.012810569518</v>
      </c>
      <c r="K5">
        <f>'Mexico calculations'!K83*'Mexico calculations'!$B$84</f>
        <v>82305.533066270189</v>
      </c>
      <c r="L5">
        <f>'Mexico calculations'!L83*'Mexico calculations'!$B$84</f>
        <v>82340.017832913567</v>
      </c>
      <c r="M5">
        <f>'Mexico calculations'!M83*'Mexico calculations'!$B$84</f>
        <v>82359.005630897082</v>
      </c>
      <c r="N5">
        <f>'Mexico calculations'!N83*'Mexico calculations'!$B$84</f>
        <v>82369.198255480384</v>
      </c>
      <c r="O5">
        <f>'Mexico calculations'!O83*'Mexico calculations'!$B$84</f>
        <v>82381.418956747177</v>
      </c>
      <c r="P5">
        <f>'Mexico calculations'!P83*'Mexico calculations'!$B$84</f>
        <v>82394.37103433405</v>
      </c>
      <c r="Q5">
        <f>'Mexico calculations'!Q83*'Mexico calculations'!$B$84</f>
        <v>82409.616125944885</v>
      </c>
      <c r="R5">
        <f>'Mexico calculations'!R83*'Mexico calculations'!$B$84</f>
        <v>82425.075779486346</v>
      </c>
      <c r="S5">
        <f>'Mexico calculations'!S83*'Mexico calculations'!$B$84</f>
        <v>82441.324647781381</v>
      </c>
      <c r="T5">
        <f>'Mexico calculations'!T83*'Mexico calculations'!$B$84</f>
        <v>82454.342026825412</v>
      </c>
      <c r="U5">
        <f>'Mexico calculations'!U83*'Mexico calculations'!$B$84</f>
        <v>82468.853876360241</v>
      </c>
      <c r="V5">
        <f>'Mexico calculations'!V83*'Mexico calculations'!$B$84</f>
        <v>82480.02788855671</v>
      </c>
      <c r="W5">
        <f>'Mexico calculations'!W83*'Mexico calculations'!$B$84</f>
        <v>82492.604949203946</v>
      </c>
      <c r="X5">
        <f>'Mexico calculations'!X83*'Mexico calculations'!$B$84</f>
        <v>82502.868472512127</v>
      </c>
      <c r="Y5">
        <f>'Mexico calculations'!Y83*'Mexico calculations'!$B$84</f>
        <v>82513.514475783624</v>
      </c>
      <c r="Z5">
        <f>'Mexico calculations'!Z83*'Mexico calculations'!$B$84</f>
        <v>82520.617408565726</v>
      </c>
      <c r="AA5">
        <f>'Mexico calculations'!AA83*'Mexico calculations'!$B$84</f>
        <v>82507.280985259626</v>
      </c>
      <c r="AB5">
        <f>'Mexico calculations'!AB83*'Mexico calculations'!$B$84</f>
        <v>82488.683130263074</v>
      </c>
      <c r="AC5">
        <f>'Mexico calculations'!AC83*'Mexico calculations'!$B$84</f>
        <v>82464.989895852821</v>
      </c>
      <c r="AD5">
        <f>'Mexico calculations'!AD83*'Mexico calculations'!$B$84</f>
        <v>82421.851753259005</v>
      </c>
      <c r="AE5">
        <f>'Mexico calculations'!AE83*'Mexico calculations'!$B$84</f>
        <v>82408.63473833169</v>
      </c>
      <c r="AF5">
        <f>'Mexico calculations'!AF83*'Mexico calculations'!$B$84</f>
        <v>82429.381944146458</v>
      </c>
      <c r="AG5">
        <f>'Mexico calculations'!AG83*'Mexico calculations'!$B$84</f>
        <v>82474.014557231072</v>
      </c>
      <c r="AH5">
        <f>'Mexico calculations'!AH83*'Mexico calculations'!$B$84</f>
        <v>82474.50525103767</v>
      </c>
      <c r="AI5">
        <f>'Mexico calculations'!AI83*'Mexico calculations'!$B$84</f>
        <v>82490.213050116334</v>
      </c>
      <c r="AJ5">
        <f>'Mexico calculations'!AJ83*'Mexico calculations'!$B$84</f>
        <v>82456.761912251852</v>
      </c>
    </row>
    <row r="6" spans="1:36" x14ac:dyDescent="0.25">
      <c r="A6" t="s">
        <v>4</v>
      </c>
      <c r="B6" s="16">
        <f>'Mexico calculations'!B83*('BNVP-LDVs-psgr'!B6/'Mexico calculations'!B68)</f>
        <v>137981.2231093361</v>
      </c>
      <c r="C6" s="16">
        <f>'Mexico calculations'!C83*('BNVP-LDVs-psgr'!C6/'Mexico calculations'!C68)</f>
        <v>135435.65263092172</v>
      </c>
      <c r="D6" s="16">
        <f>'Mexico calculations'!D83*('BNVP-LDVs-psgr'!D6/'Mexico calculations'!D68)</f>
        <v>134922.02131120619</v>
      </c>
      <c r="E6" s="16">
        <f>'Mexico calculations'!E83*('BNVP-LDVs-psgr'!E6/'Mexico calculations'!E68)</f>
        <v>133086.36454344788</v>
      </c>
      <c r="F6" s="16">
        <f>'Mexico calculations'!F83*('BNVP-LDVs-psgr'!F6/'Mexico calculations'!F68)</f>
        <v>133924.70856442902</v>
      </c>
      <c r="G6" s="16">
        <f>'Mexico calculations'!G83*('BNVP-LDVs-psgr'!G6/'Mexico calculations'!G68)</f>
        <v>133644.97620164964</v>
      </c>
      <c r="H6" s="16">
        <f>'Mexico calculations'!H83*('BNVP-LDVs-psgr'!H6/'Mexico calculations'!H68)</f>
        <v>133431.68542386586</v>
      </c>
      <c r="I6" s="16">
        <f>'Mexico calculations'!I83*('BNVP-LDVs-psgr'!I6/'Mexico calculations'!I68)</f>
        <v>133651.1639073219</v>
      </c>
      <c r="J6" s="16">
        <f>'Mexico calculations'!J83*('BNVP-LDVs-psgr'!J6/'Mexico calculations'!J68)</f>
        <v>133567.26552896769</v>
      </c>
      <c r="K6" s="16">
        <f>'Mexico calculations'!K83*('BNVP-LDVs-psgr'!K6/'Mexico calculations'!K68)</f>
        <v>133620.66065181317</v>
      </c>
      <c r="L6" s="16">
        <f>'Mexico calculations'!L83*('BNVP-LDVs-psgr'!L6/'Mexico calculations'!L68)</f>
        <v>134577.8628917998</v>
      </c>
      <c r="M6" s="16">
        <f>'Mexico calculations'!M83*('BNVP-LDVs-psgr'!M6/'Mexico calculations'!M68)</f>
        <v>135726.07222670174</v>
      </c>
      <c r="N6" s="16">
        <f>'Mexico calculations'!N83*('BNVP-LDVs-psgr'!N6/'Mexico calculations'!N68)</f>
        <v>136454.67789028806</v>
      </c>
      <c r="O6" s="16">
        <f>'Mexico calculations'!O83*('BNVP-LDVs-psgr'!O6/'Mexico calculations'!O68)</f>
        <v>136677.75295506857</v>
      </c>
      <c r="P6" s="16">
        <f>'Mexico calculations'!P83*('BNVP-LDVs-psgr'!P6/'Mexico calculations'!P68)</f>
        <v>136897.80193592928</v>
      </c>
      <c r="Q6" s="16">
        <f>'Mexico calculations'!Q83*('BNVP-LDVs-psgr'!Q6/'Mexico calculations'!Q68)</f>
        <v>136558.91660296905</v>
      </c>
      <c r="R6" s="16">
        <f>'Mexico calculations'!R83*('BNVP-LDVs-psgr'!R6/'Mexico calculations'!R68)</f>
        <v>136373.1487447262</v>
      </c>
      <c r="S6" s="16">
        <f>'Mexico calculations'!S83*('BNVP-LDVs-psgr'!S6/'Mexico calculations'!S68)</f>
        <v>136142.82024294444</v>
      </c>
      <c r="T6" s="16">
        <f>'Mexico calculations'!T83*('BNVP-LDVs-psgr'!T6/'Mexico calculations'!T68)</f>
        <v>136090.19449611087</v>
      </c>
      <c r="U6" s="16">
        <f>'Mexico calculations'!U83*('BNVP-LDVs-psgr'!U6/'Mexico calculations'!U68)</f>
        <v>135881.45412179318</v>
      </c>
      <c r="V6" s="16">
        <f>'Mexico calculations'!V83*('BNVP-LDVs-psgr'!V6/'Mexico calculations'!V68)</f>
        <v>135568.14156053195</v>
      </c>
      <c r="W6" s="16">
        <f>'Mexico calculations'!W83*('BNVP-LDVs-psgr'!W6/'Mexico calculations'!W68)</f>
        <v>135474.04778409287</v>
      </c>
      <c r="X6" s="16">
        <f>'Mexico calculations'!X83*('BNVP-LDVs-psgr'!X6/'Mexico calculations'!X68)</f>
        <v>135204.66149118543</v>
      </c>
      <c r="Y6" s="16">
        <f>'Mexico calculations'!Y83*('BNVP-LDVs-psgr'!Y6/'Mexico calculations'!Y68)</f>
        <v>134983.91997652312</v>
      </c>
      <c r="Z6" s="16">
        <f>'Mexico calculations'!Z83*('BNVP-LDVs-psgr'!Z6/'Mexico calculations'!Z68)</f>
        <v>134891.58174897736</v>
      </c>
      <c r="AA6" s="16">
        <f>'Mexico calculations'!AA83*('BNVP-LDVs-psgr'!AA6/'Mexico calculations'!AA68)</f>
        <v>134854.72965726821</v>
      </c>
      <c r="AB6" s="16">
        <f>'Mexico calculations'!AB83*('BNVP-LDVs-psgr'!AB6/'Mexico calculations'!AB68)</f>
        <v>134852.53623987993</v>
      </c>
      <c r="AC6" s="16">
        <f>'Mexico calculations'!AC83*('BNVP-LDVs-psgr'!AC6/'Mexico calculations'!AC68)</f>
        <v>134792.9657732592</v>
      </c>
      <c r="AD6" s="16">
        <f>'Mexico calculations'!AD83*('BNVP-LDVs-psgr'!AD6/'Mexico calculations'!AD68)</f>
        <v>134688.8079890669</v>
      </c>
      <c r="AE6" s="16">
        <f>'Mexico calculations'!AE83*('BNVP-LDVs-psgr'!AE6/'Mexico calculations'!AE68)</f>
        <v>134672.80277357393</v>
      </c>
      <c r="AF6" s="16">
        <f>'Mexico calculations'!AF83*('BNVP-LDVs-psgr'!AF6/'Mexico calculations'!AF68)</f>
        <v>134725.73252898306</v>
      </c>
      <c r="AG6" s="16">
        <f>'Mexico calculations'!AG83*('BNVP-LDVs-psgr'!AG6/'Mexico calculations'!AG68)</f>
        <v>134838.2960563043</v>
      </c>
      <c r="AH6" s="16">
        <f>'Mexico calculations'!AH83*('BNVP-LDVs-psgr'!AH6/'Mexico calculations'!AH68)</f>
        <v>134859.01674869412</v>
      </c>
      <c r="AI6" s="16">
        <f>'Mexico calculations'!AI83*('BNVP-LDVs-psgr'!AI6/'Mexico calculations'!AI68)</f>
        <v>134834.0989892837</v>
      </c>
      <c r="AJ6" s="16">
        <f>'Mexico calculations'!AJ83*('BNVP-LDVs-psgr'!AJ6/'Mexico calculations'!AJ68)</f>
        <v>134739.45898561261</v>
      </c>
    </row>
    <row r="7" spans="1:3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</v>
      </c>
      <c r="B7" s="25">
        <f>AVERAGE('Passenger Aircraft'!C5:C10)</f>
        <v>64833333.333333336</v>
      </c>
      <c r="C7">
        <f>$B7</f>
        <v>64833333.333333336</v>
      </c>
      <c r="D7">
        <f t="shared" ref="D7:AJ7" si="0">$B7</f>
        <v>64833333.333333336</v>
      </c>
      <c r="E7">
        <f t="shared" si="0"/>
        <v>64833333.333333336</v>
      </c>
      <c r="F7">
        <f t="shared" si="0"/>
        <v>64833333.333333336</v>
      </c>
      <c r="G7">
        <f t="shared" si="0"/>
        <v>64833333.333333336</v>
      </c>
      <c r="H7">
        <f t="shared" si="0"/>
        <v>64833333.333333336</v>
      </c>
      <c r="I7">
        <f t="shared" si="0"/>
        <v>64833333.333333336</v>
      </c>
      <c r="J7">
        <f t="shared" si="0"/>
        <v>64833333.333333336</v>
      </c>
      <c r="K7">
        <f t="shared" si="0"/>
        <v>64833333.333333336</v>
      </c>
      <c r="L7">
        <f t="shared" si="0"/>
        <v>64833333.333333336</v>
      </c>
      <c r="M7">
        <f t="shared" si="0"/>
        <v>64833333.333333336</v>
      </c>
      <c r="N7">
        <f t="shared" si="0"/>
        <v>64833333.333333336</v>
      </c>
      <c r="O7">
        <f t="shared" si="0"/>
        <v>64833333.333333336</v>
      </c>
      <c r="P7">
        <f t="shared" si="0"/>
        <v>64833333.333333336</v>
      </c>
      <c r="Q7">
        <f t="shared" si="0"/>
        <v>64833333.333333336</v>
      </c>
      <c r="R7">
        <f t="shared" si="0"/>
        <v>64833333.333333336</v>
      </c>
      <c r="S7">
        <f t="shared" si="0"/>
        <v>64833333.333333336</v>
      </c>
      <c r="T7">
        <f t="shared" si="0"/>
        <v>64833333.333333336</v>
      </c>
      <c r="U7">
        <f t="shared" si="0"/>
        <v>64833333.333333336</v>
      </c>
      <c r="V7">
        <f t="shared" si="0"/>
        <v>64833333.333333336</v>
      </c>
      <c r="W7">
        <f t="shared" si="0"/>
        <v>64833333.333333336</v>
      </c>
      <c r="X7">
        <f t="shared" si="0"/>
        <v>64833333.333333336</v>
      </c>
      <c r="Y7">
        <f t="shared" si="0"/>
        <v>64833333.333333336</v>
      </c>
      <c r="Z7">
        <f t="shared" si="0"/>
        <v>64833333.333333336</v>
      </c>
      <c r="AA7">
        <f t="shared" si="0"/>
        <v>64833333.333333336</v>
      </c>
      <c r="AB7">
        <f t="shared" si="0"/>
        <v>64833333.333333336</v>
      </c>
      <c r="AC7">
        <f t="shared" si="0"/>
        <v>64833333.333333336</v>
      </c>
      <c r="AD7">
        <f t="shared" si="0"/>
        <v>64833333.333333336</v>
      </c>
      <c r="AE7">
        <f t="shared" si="0"/>
        <v>64833333.333333336</v>
      </c>
      <c r="AF7">
        <f t="shared" si="0"/>
        <v>64833333.333333336</v>
      </c>
      <c r="AG7">
        <f t="shared" si="0"/>
        <v>64833333.333333336</v>
      </c>
      <c r="AH7">
        <f t="shared" si="0"/>
        <v>64833333.333333336</v>
      </c>
      <c r="AI7">
        <f t="shared" si="0"/>
        <v>64833333.333333336</v>
      </c>
      <c r="AJ7">
        <f t="shared" si="0"/>
        <v>64833333.333333336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</v>
      </c>
      <c r="B7" s="25">
        <f>AVERAGE('Passenger Aircraft'!C5:C10)</f>
        <v>64833333.333333336</v>
      </c>
      <c r="C7">
        <f>$B7</f>
        <v>64833333.333333336</v>
      </c>
      <c r="D7">
        <f t="shared" ref="D7:AJ7" si="0">$B7</f>
        <v>64833333.333333336</v>
      </c>
      <c r="E7">
        <f t="shared" si="0"/>
        <v>64833333.333333336</v>
      </c>
      <c r="F7">
        <f t="shared" si="0"/>
        <v>64833333.333333336</v>
      </c>
      <c r="G7">
        <f t="shared" si="0"/>
        <v>64833333.333333336</v>
      </c>
      <c r="H7">
        <f t="shared" si="0"/>
        <v>64833333.333333336</v>
      </c>
      <c r="I7">
        <f t="shared" si="0"/>
        <v>64833333.333333336</v>
      </c>
      <c r="J7">
        <f t="shared" si="0"/>
        <v>64833333.333333336</v>
      </c>
      <c r="K7">
        <f t="shared" si="0"/>
        <v>64833333.333333336</v>
      </c>
      <c r="L7">
        <f t="shared" si="0"/>
        <v>64833333.333333336</v>
      </c>
      <c r="M7">
        <f t="shared" si="0"/>
        <v>64833333.333333336</v>
      </c>
      <c r="N7">
        <f t="shared" si="0"/>
        <v>64833333.333333336</v>
      </c>
      <c r="O7">
        <f t="shared" si="0"/>
        <v>64833333.333333336</v>
      </c>
      <c r="P7">
        <f t="shared" si="0"/>
        <v>64833333.333333336</v>
      </c>
      <c r="Q7">
        <f t="shared" si="0"/>
        <v>64833333.333333336</v>
      </c>
      <c r="R7">
        <f t="shared" si="0"/>
        <v>64833333.333333336</v>
      </c>
      <c r="S7">
        <f t="shared" si="0"/>
        <v>64833333.333333336</v>
      </c>
      <c r="T7">
        <f t="shared" si="0"/>
        <v>64833333.333333336</v>
      </c>
      <c r="U7">
        <f t="shared" si="0"/>
        <v>64833333.333333336</v>
      </c>
      <c r="V7">
        <f t="shared" si="0"/>
        <v>64833333.333333336</v>
      </c>
      <c r="W7">
        <f t="shared" si="0"/>
        <v>64833333.333333336</v>
      </c>
      <c r="X7">
        <f t="shared" si="0"/>
        <v>64833333.333333336</v>
      </c>
      <c r="Y7">
        <f t="shared" si="0"/>
        <v>64833333.333333336</v>
      </c>
      <c r="Z7">
        <f t="shared" si="0"/>
        <v>64833333.333333336</v>
      </c>
      <c r="AA7">
        <f t="shared" si="0"/>
        <v>64833333.333333336</v>
      </c>
      <c r="AB7">
        <f t="shared" si="0"/>
        <v>64833333.333333336</v>
      </c>
      <c r="AC7">
        <f t="shared" si="0"/>
        <v>64833333.333333336</v>
      </c>
      <c r="AD7">
        <f t="shared" si="0"/>
        <v>64833333.333333336</v>
      </c>
      <c r="AE7">
        <f t="shared" si="0"/>
        <v>64833333.333333336</v>
      </c>
      <c r="AF7">
        <f t="shared" si="0"/>
        <v>64833333.333333336</v>
      </c>
      <c r="AG7">
        <f t="shared" si="0"/>
        <v>64833333.333333336</v>
      </c>
      <c r="AH7">
        <f t="shared" si="0"/>
        <v>64833333.333333336</v>
      </c>
      <c r="AI7">
        <f t="shared" si="0"/>
        <v>64833333.333333336</v>
      </c>
      <c r="AJ7">
        <f t="shared" si="0"/>
        <v>64833333.333333336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</v>
      </c>
      <c r="B7" s="25">
        <v>2500000</v>
      </c>
      <c r="C7">
        <f>$B7</f>
        <v>2500000</v>
      </c>
      <c r="D7">
        <f t="shared" ref="D7:AJ7" si="0">$B7</f>
        <v>2500000</v>
      </c>
      <c r="E7">
        <f t="shared" si="0"/>
        <v>2500000</v>
      </c>
      <c r="F7">
        <f t="shared" si="0"/>
        <v>2500000</v>
      </c>
      <c r="G7">
        <f t="shared" si="0"/>
        <v>2500000</v>
      </c>
      <c r="H7">
        <f t="shared" si="0"/>
        <v>2500000</v>
      </c>
      <c r="I7">
        <f t="shared" si="0"/>
        <v>2500000</v>
      </c>
      <c r="J7">
        <f t="shared" si="0"/>
        <v>2500000</v>
      </c>
      <c r="K7">
        <f t="shared" si="0"/>
        <v>2500000</v>
      </c>
      <c r="L7">
        <f t="shared" si="0"/>
        <v>2500000</v>
      </c>
      <c r="M7">
        <f t="shared" si="0"/>
        <v>2500000</v>
      </c>
      <c r="N7">
        <f t="shared" si="0"/>
        <v>2500000</v>
      </c>
      <c r="O7">
        <f t="shared" si="0"/>
        <v>2500000</v>
      </c>
      <c r="P7">
        <f t="shared" si="0"/>
        <v>2500000</v>
      </c>
      <c r="Q7">
        <f t="shared" si="0"/>
        <v>2500000</v>
      </c>
      <c r="R7">
        <f t="shared" si="0"/>
        <v>2500000</v>
      </c>
      <c r="S7">
        <f t="shared" si="0"/>
        <v>2500000</v>
      </c>
      <c r="T7">
        <f t="shared" si="0"/>
        <v>2500000</v>
      </c>
      <c r="U7">
        <f t="shared" si="0"/>
        <v>2500000</v>
      </c>
      <c r="V7">
        <f t="shared" si="0"/>
        <v>2500000</v>
      </c>
      <c r="W7">
        <f t="shared" si="0"/>
        <v>2500000</v>
      </c>
      <c r="X7">
        <f t="shared" si="0"/>
        <v>2500000</v>
      </c>
      <c r="Y7">
        <f t="shared" si="0"/>
        <v>2500000</v>
      </c>
      <c r="Z7">
        <f t="shared" si="0"/>
        <v>2500000</v>
      </c>
      <c r="AA7">
        <f t="shared" si="0"/>
        <v>2500000</v>
      </c>
      <c r="AB7">
        <f t="shared" si="0"/>
        <v>2500000</v>
      </c>
      <c r="AC7">
        <f t="shared" si="0"/>
        <v>2500000</v>
      </c>
      <c r="AD7">
        <f t="shared" si="0"/>
        <v>2500000</v>
      </c>
      <c r="AE7">
        <f t="shared" si="0"/>
        <v>2500000</v>
      </c>
      <c r="AF7">
        <f t="shared" si="0"/>
        <v>2500000</v>
      </c>
      <c r="AG7">
        <f t="shared" si="0"/>
        <v>2500000</v>
      </c>
      <c r="AH7">
        <f t="shared" si="0"/>
        <v>2500000</v>
      </c>
      <c r="AI7">
        <f t="shared" si="0"/>
        <v>2500000</v>
      </c>
      <c r="AJ7">
        <f t="shared" si="0"/>
        <v>2500000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</v>
      </c>
      <c r="B7" s="25">
        <v>2500000</v>
      </c>
      <c r="C7">
        <f>$B7</f>
        <v>2500000</v>
      </c>
      <c r="D7">
        <f t="shared" ref="D7:AJ7" si="0">$B7</f>
        <v>2500000</v>
      </c>
      <c r="E7">
        <f t="shared" si="0"/>
        <v>2500000</v>
      </c>
      <c r="F7">
        <f t="shared" si="0"/>
        <v>2500000</v>
      </c>
      <c r="G7">
        <f t="shared" si="0"/>
        <v>2500000</v>
      </c>
      <c r="H7">
        <f t="shared" si="0"/>
        <v>2500000</v>
      </c>
      <c r="I7">
        <f t="shared" si="0"/>
        <v>2500000</v>
      </c>
      <c r="J7">
        <f t="shared" si="0"/>
        <v>2500000</v>
      </c>
      <c r="K7">
        <f t="shared" si="0"/>
        <v>2500000</v>
      </c>
      <c r="L7">
        <f t="shared" si="0"/>
        <v>2500000</v>
      </c>
      <c r="M7">
        <f t="shared" si="0"/>
        <v>2500000</v>
      </c>
      <c r="N7">
        <f t="shared" si="0"/>
        <v>2500000</v>
      </c>
      <c r="O7">
        <f t="shared" si="0"/>
        <v>2500000</v>
      </c>
      <c r="P7">
        <f t="shared" si="0"/>
        <v>2500000</v>
      </c>
      <c r="Q7">
        <f t="shared" si="0"/>
        <v>2500000</v>
      </c>
      <c r="R7">
        <f t="shared" si="0"/>
        <v>2500000</v>
      </c>
      <c r="S7">
        <f t="shared" si="0"/>
        <v>2500000</v>
      </c>
      <c r="T7">
        <f t="shared" si="0"/>
        <v>2500000</v>
      </c>
      <c r="U7">
        <f t="shared" si="0"/>
        <v>2500000</v>
      </c>
      <c r="V7">
        <f t="shared" si="0"/>
        <v>2500000</v>
      </c>
      <c r="W7">
        <f t="shared" si="0"/>
        <v>2500000</v>
      </c>
      <c r="X7">
        <f t="shared" si="0"/>
        <v>2500000</v>
      </c>
      <c r="Y7">
        <f t="shared" si="0"/>
        <v>2500000</v>
      </c>
      <c r="Z7">
        <f t="shared" si="0"/>
        <v>2500000</v>
      </c>
      <c r="AA7">
        <f t="shared" si="0"/>
        <v>2500000</v>
      </c>
      <c r="AB7">
        <f t="shared" si="0"/>
        <v>2500000</v>
      </c>
      <c r="AC7">
        <f t="shared" si="0"/>
        <v>2500000</v>
      </c>
      <c r="AD7">
        <f t="shared" si="0"/>
        <v>2500000</v>
      </c>
      <c r="AE7">
        <f t="shared" si="0"/>
        <v>2500000</v>
      </c>
      <c r="AF7">
        <f t="shared" si="0"/>
        <v>2500000</v>
      </c>
      <c r="AG7">
        <f t="shared" si="0"/>
        <v>2500000</v>
      </c>
      <c r="AH7">
        <f t="shared" si="0"/>
        <v>2500000</v>
      </c>
      <c r="AI7">
        <f t="shared" si="0"/>
        <v>2500000</v>
      </c>
      <c r="AJ7">
        <f t="shared" si="0"/>
        <v>2500000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</v>
      </c>
      <c r="B7" s="25">
        <f>Ships!A49</f>
        <v>30000</v>
      </c>
      <c r="C7">
        <f>$B7</f>
        <v>30000</v>
      </c>
      <c r="D7">
        <f t="shared" ref="D7:AJ7" si="0">$B7</f>
        <v>30000</v>
      </c>
      <c r="E7">
        <f t="shared" si="0"/>
        <v>30000</v>
      </c>
      <c r="F7">
        <f t="shared" si="0"/>
        <v>30000</v>
      </c>
      <c r="G7">
        <f t="shared" si="0"/>
        <v>30000</v>
      </c>
      <c r="H7">
        <f t="shared" si="0"/>
        <v>30000</v>
      </c>
      <c r="I7">
        <f t="shared" si="0"/>
        <v>30000</v>
      </c>
      <c r="J7">
        <f t="shared" si="0"/>
        <v>30000</v>
      </c>
      <c r="K7">
        <f t="shared" si="0"/>
        <v>30000</v>
      </c>
      <c r="L7">
        <f t="shared" si="0"/>
        <v>30000</v>
      </c>
      <c r="M7">
        <f t="shared" si="0"/>
        <v>30000</v>
      </c>
      <c r="N7">
        <f t="shared" si="0"/>
        <v>30000</v>
      </c>
      <c r="O7">
        <f t="shared" si="0"/>
        <v>30000</v>
      </c>
      <c r="P7">
        <f t="shared" si="0"/>
        <v>30000</v>
      </c>
      <c r="Q7">
        <f t="shared" si="0"/>
        <v>30000</v>
      </c>
      <c r="R7">
        <f t="shared" si="0"/>
        <v>30000</v>
      </c>
      <c r="S7">
        <f t="shared" si="0"/>
        <v>30000</v>
      </c>
      <c r="T7">
        <f t="shared" si="0"/>
        <v>30000</v>
      </c>
      <c r="U7">
        <f t="shared" si="0"/>
        <v>30000</v>
      </c>
      <c r="V7">
        <f t="shared" si="0"/>
        <v>30000</v>
      </c>
      <c r="W7">
        <f t="shared" si="0"/>
        <v>30000</v>
      </c>
      <c r="X7">
        <f t="shared" si="0"/>
        <v>30000</v>
      </c>
      <c r="Y7">
        <f t="shared" si="0"/>
        <v>30000</v>
      </c>
      <c r="Z7">
        <f t="shared" si="0"/>
        <v>30000</v>
      </c>
      <c r="AA7">
        <f t="shared" si="0"/>
        <v>30000</v>
      </c>
      <c r="AB7">
        <f t="shared" si="0"/>
        <v>30000</v>
      </c>
      <c r="AC7">
        <f t="shared" si="0"/>
        <v>30000</v>
      </c>
      <c r="AD7">
        <f t="shared" si="0"/>
        <v>30000</v>
      </c>
      <c r="AE7">
        <f t="shared" si="0"/>
        <v>30000</v>
      </c>
      <c r="AF7">
        <f t="shared" si="0"/>
        <v>30000</v>
      </c>
      <c r="AG7">
        <f t="shared" si="0"/>
        <v>30000</v>
      </c>
      <c r="AH7">
        <f t="shared" si="0"/>
        <v>30000</v>
      </c>
      <c r="AI7">
        <f t="shared" si="0"/>
        <v>30000</v>
      </c>
      <c r="AJ7">
        <f t="shared" si="0"/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>
      <selection activeCell="B7" sqref="B7"/>
    </sheetView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</v>
      </c>
      <c r="B7" s="25">
        <f>Ships!A35</f>
        <v>10000000</v>
      </c>
      <c r="C7">
        <f>$B7</f>
        <v>10000000</v>
      </c>
      <c r="D7">
        <f t="shared" ref="D7:AJ7" si="0">$B7</f>
        <v>10000000</v>
      </c>
      <c r="E7">
        <f t="shared" si="0"/>
        <v>10000000</v>
      </c>
      <c r="F7">
        <f t="shared" si="0"/>
        <v>10000000</v>
      </c>
      <c r="G7">
        <f t="shared" si="0"/>
        <v>10000000</v>
      </c>
      <c r="H7">
        <f t="shared" si="0"/>
        <v>10000000</v>
      </c>
      <c r="I7">
        <f t="shared" si="0"/>
        <v>10000000</v>
      </c>
      <c r="J7">
        <f t="shared" si="0"/>
        <v>10000000</v>
      </c>
      <c r="K7">
        <f t="shared" si="0"/>
        <v>10000000</v>
      </c>
      <c r="L7">
        <f t="shared" si="0"/>
        <v>10000000</v>
      </c>
      <c r="M7">
        <f t="shared" si="0"/>
        <v>10000000</v>
      </c>
      <c r="N7">
        <f t="shared" si="0"/>
        <v>10000000</v>
      </c>
      <c r="O7">
        <f t="shared" si="0"/>
        <v>10000000</v>
      </c>
      <c r="P7">
        <f t="shared" si="0"/>
        <v>10000000</v>
      </c>
      <c r="Q7">
        <f t="shared" si="0"/>
        <v>10000000</v>
      </c>
      <c r="R7">
        <f t="shared" si="0"/>
        <v>10000000</v>
      </c>
      <c r="S7">
        <f t="shared" si="0"/>
        <v>10000000</v>
      </c>
      <c r="T7">
        <f t="shared" si="0"/>
        <v>10000000</v>
      </c>
      <c r="U7">
        <f t="shared" si="0"/>
        <v>10000000</v>
      </c>
      <c r="V7">
        <f t="shared" si="0"/>
        <v>10000000</v>
      </c>
      <c r="W7">
        <f t="shared" si="0"/>
        <v>10000000</v>
      </c>
      <c r="X7">
        <f t="shared" si="0"/>
        <v>10000000</v>
      </c>
      <c r="Y7">
        <f t="shared" si="0"/>
        <v>10000000</v>
      </c>
      <c r="Z7">
        <f t="shared" si="0"/>
        <v>10000000</v>
      </c>
      <c r="AA7">
        <f t="shared" si="0"/>
        <v>10000000</v>
      </c>
      <c r="AB7">
        <f t="shared" si="0"/>
        <v>10000000</v>
      </c>
      <c r="AC7">
        <f t="shared" si="0"/>
        <v>10000000</v>
      </c>
      <c r="AD7">
        <f t="shared" si="0"/>
        <v>10000000</v>
      </c>
      <c r="AE7">
        <f t="shared" si="0"/>
        <v>10000000</v>
      </c>
      <c r="AF7">
        <f t="shared" si="0"/>
        <v>10000000</v>
      </c>
      <c r="AG7">
        <f t="shared" si="0"/>
        <v>10000000</v>
      </c>
      <c r="AH7">
        <f t="shared" si="0"/>
        <v>10000000</v>
      </c>
      <c r="AI7">
        <f t="shared" si="0"/>
        <v>10000000</v>
      </c>
      <c r="AJ7">
        <f t="shared" si="0"/>
        <v>10000000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>
      <selection activeCell="B4" sqref="B4:AJ5"/>
    </sheetView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 s="82">
        <f>'BNVP-motorbikes-psgr'!B4*('BNVP-LDVs-psgr'!B2/'Mexico calculations'!B67)</f>
        <v>1505.5050379639792</v>
      </c>
      <c r="C2" s="82">
        <f>'BNVP-motorbikes-psgr'!C4*('BNVP-LDVs-psgr'!C2/'Mexico calculations'!C67)</f>
        <v>1460.5496134105765</v>
      </c>
      <c r="D2" s="82">
        <f>'BNVP-motorbikes-psgr'!D4*('BNVP-LDVs-psgr'!D2/'Mexico calculations'!D67)</f>
        <v>1409.3691390088031</v>
      </c>
      <c r="E2" s="82">
        <f>'BNVP-motorbikes-psgr'!E4*('BNVP-LDVs-psgr'!E2/'Mexico calculations'!E67)</f>
        <v>1372.6313747009085</v>
      </c>
      <c r="F2" s="82">
        <f>'BNVP-motorbikes-psgr'!F4*('BNVP-LDVs-psgr'!F2/'Mexico calculations'!F67)</f>
        <v>1341.9759870318589</v>
      </c>
      <c r="G2" s="82">
        <f>'BNVP-motorbikes-psgr'!G4*('BNVP-LDVs-psgr'!G2/'Mexico calculations'!G67)</f>
        <v>1314.4766530140073</v>
      </c>
      <c r="H2" s="82">
        <f>'BNVP-motorbikes-psgr'!H4*('BNVP-LDVs-psgr'!H2/'Mexico calculations'!H67)</f>
        <v>1290.3031372646349</v>
      </c>
      <c r="I2" s="82">
        <f>'BNVP-motorbikes-psgr'!I4*('BNVP-LDVs-psgr'!I2/'Mexico calculations'!I67)</f>
        <v>1264.342659792236</v>
      </c>
      <c r="J2" s="82">
        <f>'BNVP-motorbikes-psgr'!J4*('BNVP-LDVs-psgr'!J2/'Mexico calculations'!J67)</f>
        <v>1241.1334909507943</v>
      </c>
      <c r="K2" s="82">
        <f>'BNVP-motorbikes-psgr'!K4*('BNVP-LDVs-psgr'!K2/'Mexico calculations'!K67)</f>
        <v>1215.2242045466976</v>
      </c>
      <c r="L2" s="82">
        <f>'BNVP-motorbikes-psgr'!L4*('BNVP-LDVs-psgr'!L2/'Mexico calculations'!L67)</f>
        <v>1206.057614036735</v>
      </c>
      <c r="M2" s="82">
        <f>'BNVP-motorbikes-psgr'!M4*('BNVP-LDVs-psgr'!M2/'Mexico calculations'!M67)</f>
        <v>1198.6124034096051</v>
      </c>
      <c r="N2" s="82">
        <f>'BNVP-motorbikes-psgr'!N4*('BNVP-LDVs-psgr'!N2/'Mexico calculations'!N67)</f>
        <v>1191.2667016953735</v>
      </c>
      <c r="O2" s="82">
        <f>'BNVP-motorbikes-psgr'!O4*('BNVP-LDVs-psgr'!O2/'Mexico calculations'!O67)</f>
        <v>1184.8342295318314</v>
      </c>
      <c r="P2" s="82">
        <f>'BNVP-motorbikes-psgr'!P4*('BNVP-LDVs-psgr'!P2/'Mexico calculations'!P67)</f>
        <v>1179.1181227918719</v>
      </c>
      <c r="Q2" s="82">
        <f>'BNVP-motorbikes-psgr'!Q4*('BNVP-LDVs-psgr'!Q2/'Mexico calculations'!Q67)</f>
        <v>1174.669435730937</v>
      </c>
      <c r="R2" s="82">
        <f>'BNVP-motorbikes-psgr'!R4*('BNVP-LDVs-psgr'!R2/'Mexico calculations'!R67)</f>
        <v>1171.0865808550229</v>
      </c>
      <c r="S2" s="82">
        <f>'BNVP-motorbikes-psgr'!S4*('BNVP-LDVs-psgr'!S2/'Mexico calculations'!S67)</f>
        <v>1166.875526180311</v>
      </c>
      <c r="T2" s="82">
        <f>'BNVP-motorbikes-psgr'!T4*('BNVP-LDVs-psgr'!T2/'Mexico calculations'!T67)</f>
        <v>1163.2812908970816</v>
      </c>
      <c r="U2" s="82">
        <f>'BNVP-motorbikes-psgr'!U4*('BNVP-LDVs-psgr'!U2/'Mexico calculations'!U67)</f>
        <v>1159.9273106881651</v>
      </c>
      <c r="V2" s="82">
        <f>'BNVP-motorbikes-psgr'!V4*('BNVP-LDVs-psgr'!V2/'Mexico calculations'!V67)</f>
        <v>1157.4352938819268</v>
      </c>
      <c r="W2" s="82">
        <f>'BNVP-motorbikes-psgr'!W4*('BNVP-LDVs-psgr'!W2/'Mexico calculations'!W67)</f>
        <v>1154.5038396184843</v>
      </c>
      <c r="X2" s="82">
        <f>'BNVP-motorbikes-psgr'!X4*('BNVP-LDVs-psgr'!X2/'Mexico calculations'!X67)</f>
        <v>1151.7271560773383</v>
      </c>
      <c r="Y2" s="82">
        <f>'BNVP-motorbikes-psgr'!Y4*('BNVP-LDVs-psgr'!Y2/'Mexico calculations'!Y67)</f>
        <v>1149.4143058652764</v>
      </c>
      <c r="Z2" s="82">
        <f>'BNVP-motorbikes-psgr'!Z4*('BNVP-LDVs-psgr'!Z2/'Mexico calculations'!Z67)</f>
        <v>1147.3932697179905</v>
      </c>
      <c r="AA2" s="82">
        <f>'BNVP-motorbikes-psgr'!AA4*('BNVP-LDVs-psgr'!AA2/'Mexico calculations'!AA67)</f>
        <v>1146.8301516358906</v>
      </c>
      <c r="AB2" s="82">
        <f>'BNVP-motorbikes-psgr'!AB4*('BNVP-LDVs-psgr'!AB2/'Mexico calculations'!AB67)</f>
        <v>1146.105068509582</v>
      </c>
      <c r="AC2" s="82">
        <f>'BNVP-motorbikes-psgr'!AC4*('BNVP-LDVs-psgr'!AC2/'Mexico calculations'!AC67)</f>
        <v>1145.3081818097264</v>
      </c>
      <c r="AD2" s="82">
        <f>'BNVP-motorbikes-psgr'!AD4*('BNVP-LDVs-psgr'!AD2/'Mexico calculations'!AD67)</f>
        <v>1144.6441837071634</v>
      </c>
      <c r="AE2" s="82">
        <f>'BNVP-motorbikes-psgr'!AE4*('BNVP-LDVs-psgr'!AE2/'Mexico calculations'!AE67)</f>
        <v>1144.0906091623508</v>
      </c>
      <c r="AF2" s="82">
        <f>'BNVP-motorbikes-psgr'!AF4*('BNVP-LDVs-psgr'!AF2/'Mexico calculations'!AF67)</f>
        <v>1143.4050403114704</v>
      </c>
      <c r="AG2" s="82">
        <f>'BNVP-motorbikes-psgr'!AG4*('BNVP-LDVs-psgr'!AG2/'Mexico calculations'!AG67)</f>
        <v>1142.6449486893086</v>
      </c>
      <c r="AH2" s="82">
        <f>'BNVP-motorbikes-psgr'!AH4*('BNVP-LDVs-psgr'!AH2/'Mexico calculations'!AH67)</f>
        <v>1141.742712885379</v>
      </c>
      <c r="AI2" s="82">
        <f>'BNVP-motorbikes-psgr'!AI4*('BNVP-LDVs-psgr'!AI2/'Mexico calculations'!AI67)</f>
        <v>1141.1318008504552</v>
      </c>
      <c r="AJ2" s="82">
        <f>'BNVP-motorbikes-psgr'!AJ4*('BNVP-LDVs-psgr'!AJ2/'Mexico calculations'!AJ67)</f>
        <v>1140.7758190002733</v>
      </c>
    </row>
    <row r="3" spans="1:3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2</v>
      </c>
      <c r="B4" s="87">
        <f>'Mexico calculations'!L61</f>
        <v>1202.3339583395584</v>
      </c>
      <c r="C4">
        <f t="shared" ref="C4:AJ4" si="0">$B4</f>
        <v>1202.3339583395584</v>
      </c>
      <c r="D4">
        <f t="shared" si="0"/>
        <v>1202.3339583395584</v>
      </c>
      <c r="E4">
        <f t="shared" si="0"/>
        <v>1202.3339583395584</v>
      </c>
      <c r="F4">
        <f t="shared" si="0"/>
        <v>1202.3339583395584</v>
      </c>
      <c r="G4">
        <f t="shared" si="0"/>
        <v>1202.3339583395584</v>
      </c>
      <c r="H4">
        <f t="shared" si="0"/>
        <v>1202.3339583395584</v>
      </c>
      <c r="I4">
        <f t="shared" si="0"/>
        <v>1202.3339583395584</v>
      </c>
      <c r="J4">
        <f t="shared" si="0"/>
        <v>1202.3339583395584</v>
      </c>
      <c r="K4">
        <f t="shared" si="0"/>
        <v>1202.3339583395584</v>
      </c>
      <c r="L4">
        <f t="shared" si="0"/>
        <v>1202.3339583395584</v>
      </c>
      <c r="M4">
        <f t="shared" si="0"/>
        <v>1202.3339583395584</v>
      </c>
      <c r="N4">
        <f t="shared" si="0"/>
        <v>1202.3339583395584</v>
      </c>
      <c r="O4">
        <f t="shared" si="0"/>
        <v>1202.3339583395584</v>
      </c>
      <c r="P4">
        <f t="shared" si="0"/>
        <v>1202.3339583395584</v>
      </c>
      <c r="Q4">
        <f t="shared" si="0"/>
        <v>1202.3339583395584</v>
      </c>
      <c r="R4">
        <f t="shared" si="0"/>
        <v>1202.3339583395584</v>
      </c>
      <c r="S4">
        <f t="shared" si="0"/>
        <v>1202.3339583395584</v>
      </c>
      <c r="T4">
        <f t="shared" si="0"/>
        <v>1202.3339583395584</v>
      </c>
      <c r="U4">
        <f t="shared" si="0"/>
        <v>1202.3339583395584</v>
      </c>
      <c r="V4">
        <f t="shared" si="0"/>
        <v>1202.3339583395584</v>
      </c>
      <c r="W4">
        <f t="shared" si="0"/>
        <v>1202.3339583395584</v>
      </c>
      <c r="X4">
        <f t="shared" si="0"/>
        <v>1202.3339583395584</v>
      </c>
      <c r="Y4">
        <f t="shared" si="0"/>
        <v>1202.3339583395584</v>
      </c>
      <c r="Z4">
        <f t="shared" si="0"/>
        <v>1202.3339583395584</v>
      </c>
      <c r="AA4">
        <f t="shared" si="0"/>
        <v>1202.3339583395584</v>
      </c>
      <c r="AB4">
        <f t="shared" si="0"/>
        <v>1202.3339583395584</v>
      </c>
      <c r="AC4">
        <f t="shared" si="0"/>
        <v>1202.3339583395584</v>
      </c>
      <c r="AD4">
        <f t="shared" si="0"/>
        <v>1202.3339583395584</v>
      </c>
      <c r="AE4">
        <f t="shared" si="0"/>
        <v>1202.3339583395584</v>
      </c>
      <c r="AF4">
        <f t="shared" si="0"/>
        <v>1202.3339583395584</v>
      </c>
      <c r="AG4">
        <f t="shared" si="0"/>
        <v>1202.3339583395584</v>
      </c>
      <c r="AH4">
        <f t="shared" si="0"/>
        <v>1202.3339583395584</v>
      </c>
      <c r="AI4">
        <f t="shared" si="0"/>
        <v>1202.3339583395584</v>
      </c>
      <c r="AJ4">
        <f t="shared" si="0"/>
        <v>1202.3339583395584</v>
      </c>
    </row>
    <row r="5" spans="1:3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>
      <selection activeCell="B2" sqref="B2"/>
    </sheetView>
  </sheetViews>
  <sheetFormatPr defaultColWidth="8.85546875" defaultRowHeight="15" x14ac:dyDescent="0.25"/>
  <cols>
    <col min="1" max="1" width="24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0</v>
      </c>
      <c r="B2" s="82">
        <v>0</v>
      </c>
      <c r="C2" s="82">
        <v>0</v>
      </c>
      <c r="D2" s="82">
        <v>0</v>
      </c>
      <c r="E2" s="82">
        <v>0</v>
      </c>
      <c r="F2" s="82">
        <v>0</v>
      </c>
      <c r="G2" s="82">
        <v>0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  <c r="P2" s="82">
        <v>0</v>
      </c>
      <c r="Q2" s="82">
        <v>0</v>
      </c>
      <c r="R2" s="82">
        <v>0</v>
      </c>
      <c r="S2" s="82">
        <v>0</v>
      </c>
      <c r="T2" s="82">
        <v>0</v>
      </c>
      <c r="U2" s="82">
        <v>0</v>
      </c>
      <c r="V2" s="82">
        <v>0</v>
      </c>
      <c r="W2" s="82">
        <v>0</v>
      </c>
      <c r="X2" s="82">
        <v>0</v>
      </c>
      <c r="Y2" s="82">
        <v>0</v>
      </c>
      <c r="Z2" s="82">
        <v>0</v>
      </c>
      <c r="AA2" s="82">
        <v>0</v>
      </c>
      <c r="AB2" s="82">
        <v>0</v>
      </c>
      <c r="AC2" s="82">
        <v>0</v>
      </c>
      <c r="AD2" s="82">
        <v>0</v>
      </c>
      <c r="AE2" s="82">
        <v>0</v>
      </c>
      <c r="AF2" s="82">
        <v>0</v>
      </c>
      <c r="AG2" s="82">
        <v>0</v>
      </c>
      <c r="AH2" s="82">
        <v>0</v>
      </c>
      <c r="AI2" s="82">
        <v>0</v>
      </c>
      <c r="AJ2" s="82">
        <v>0</v>
      </c>
    </row>
    <row r="3" spans="1:36" x14ac:dyDescent="0.25">
      <c r="A3" t="s">
        <v>1</v>
      </c>
      <c r="B3" s="82">
        <v>0</v>
      </c>
      <c r="C3" s="82">
        <v>0</v>
      </c>
      <c r="D3" s="82">
        <v>0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  <c r="P3" s="82">
        <v>0</v>
      </c>
      <c r="Q3" s="82">
        <v>0</v>
      </c>
      <c r="R3" s="82">
        <v>0</v>
      </c>
      <c r="S3" s="82">
        <v>0</v>
      </c>
      <c r="T3" s="82">
        <v>0</v>
      </c>
      <c r="U3" s="82">
        <v>0</v>
      </c>
      <c r="V3" s="82">
        <v>0</v>
      </c>
      <c r="W3" s="82">
        <v>0</v>
      </c>
      <c r="X3" s="82">
        <v>0</v>
      </c>
      <c r="Y3" s="82">
        <v>0</v>
      </c>
      <c r="Z3" s="82">
        <v>0</v>
      </c>
      <c r="AA3" s="82">
        <v>0</v>
      </c>
      <c r="AB3" s="82">
        <v>0</v>
      </c>
      <c r="AC3" s="82">
        <v>0</v>
      </c>
      <c r="AD3" s="82">
        <v>0</v>
      </c>
      <c r="AE3" s="82">
        <v>0</v>
      </c>
      <c r="AF3" s="82">
        <v>0</v>
      </c>
      <c r="AG3" s="82">
        <v>0</v>
      </c>
      <c r="AH3" s="82">
        <v>0</v>
      </c>
      <c r="AI3" s="82">
        <v>0</v>
      </c>
      <c r="AJ3" s="82">
        <v>0</v>
      </c>
    </row>
    <row r="4" spans="1:36" x14ac:dyDescent="0.25">
      <c r="A4" t="s">
        <v>2</v>
      </c>
      <c r="B4" s="82">
        <v>0</v>
      </c>
      <c r="C4" s="82">
        <v>0</v>
      </c>
      <c r="D4" s="82">
        <v>0</v>
      </c>
      <c r="E4" s="82">
        <v>0</v>
      </c>
      <c r="F4" s="82">
        <v>0</v>
      </c>
      <c r="G4" s="82">
        <v>0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  <c r="P4" s="82">
        <v>0</v>
      </c>
      <c r="Q4" s="82">
        <v>0</v>
      </c>
      <c r="R4" s="82">
        <v>0</v>
      </c>
      <c r="S4" s="82">
        <v>0</v>
      </c>
      <c r="T4" s="82">
        <v>0</v>
      </c>
      <c r="U4" s="82">
        <v>0</v>
      </c>
      <c r="V4" s="82">
        <v>0</v>
      </c>
      <c r="W4" s="82">
        <v>0</v>
      </c>
      <c r="X4" s="82">
        <v>0</v>
      </c>
      <c r="Y4" s="82">
        <v>0</v>
      </c>
      <c r="Z4" s="82">
        <v>0</v>
      </c>
      <c r="AA4" s="82">
        <v>0</v>
      </c>
      <c r="AB4" s="82">
        <v>0</v>
      </c>
      <c r="AC4" s="82">
        <v>0</v>
      </c>
      <c r="AD4" s="82">
        <v>0</v>
      </c>
      <c r="AE4" s="82">
        <v>0</v>
      </c>
      <c r="AF4" s="82">
        <v>0</v>
      </c>
      <c r="AG4" s="82">
        <v>0</v>
      </c>
      <c r="AH4" s="82">
        <v>0</v>
      </c>
      <c r="AI4" s="82">
        <v>0</v>
      </c>
      <c r="AJ4" s="82">
        <v>0</v>
      </c>
    </row>
    <row r="5" spans="1:36" x14ac:dyDescent="0.25">
      <c r="A5" t="s">
        <v>3</v>
      </c>
      <c r="B5" s="82">
        <v>0</v>
      </c>
      <c r="C5" s="82">
        <v>0</v>
      </c>
      <c r="D5" s="82">
        <v>0</v>
      </c>
      <c r="E5" s="82">
        <v>0</v>
      </c>
      <c r="F5" s="82">
        <v>0</v>
      </c>
      <c r="G5" s="82">
        <v>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  <c r="P5" s="82">
        <v>0</v>
      </c>
      <c r="Q5" s="82">
        <v>0</v>
      </c>
      <c r="R5" s="82">
        <v>0</v>
      </c>
      <c r="S5" s="82">
        <v>0</v>
      </c>
      <c r="T5" s="82">
        <v>0</v>
      </c>
      <c r="U5" s="82">
        <v>0</v>
      </c>
      <c r="V5" s="82">
        <v>0</v>
      </c>
      <c r="W5" s="82">
        <v>0</v>
      </c>
      <c r="X5" s="82">
        <v>0</v>
      </c>
      <c r="Y5" s="82">
        <v>0</v>
      </c>
      <c r="Z5" s="82">
        <v>0</v>
      </c>
      <c r="AA5" s="82">
        <v>0</v>
      </c>
      <c r="AB5" s="82">
        <v>0</v>
      </c>
      <c r="AC5" s="82">
        <v>0</v>
      </c>
      <c r="AD5" s="82">
        <v>0</v>
      </c>
      <c r="AE5" s="82">
        <v>0</v>
      </c>
      <c r="AF5" s="82">
        <v>0</v>
      </c>
      <c r="AG5" s="82">
        <v>0</v>
      </c>
      <c r="AH5" s="82">
        <v>0</v>
      </c>
      <c r="AI5" s="82">
        <v>0</v>
      </c>
      <c r="AJ5" s="82">
        <v>0</v>
      </c>
    </row>
    <row r="6" spans="1:36" x14ac:dyDescent="0.25">
      <c r="A6" t="s">
        <v>4</v>
      </c>
      <c r="B6" s="82">
        <v>0</v>
      </c>
      <c r="C6" s="82">
        <v>0</v>
      </c>
      <c r="D6" s="82">
        <v>0</v>
      </c>
      <c r="E6" s="82">
        <v>0</v>
      </c>
      <c r="F6" s="82">
        <v>0</v>
      </c>
      <c r="G6" s="82">
        <v>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  <c r="P6" s="82">
        <v>0</v>
      </c>
      <c r="Q6" s="82">
        <v>0</v>
      </c>
      <c r="R6" s="82">
        <v>0</v>
      </c>
      <c r="S6" s="82">
        <v>0</v>
      </c>
      <c r="T6" s="82">
        <v>0</v>
      </c>
      <c r="U6" s="82">
        <v>0</v>
      </c>
      <c r="V6" s="82">
        <v>0</v>
      </c>
      <c r="W6" s="82">
        <v>0</v>
      </c>
      <c r="X6" s="82">
        <v>0</v>
      </c>
      <c r="Y6" s="82">
        <v>0</v>
      </c>
      <c r="Z6" s="82">
        <v>0</v>
      </c>
      <c r="AA6" s="82">
        <v>0</v>
      </c>
      <c r="AB6" s="82">
        <v>0</v>
      </c>
      <c r="AC6" s="82">
        <v>0</v>
      </c>
      <c r="AD6" s="82">
        <v>0</v>
      </c>
      <c r="AE6" s="82">
        <v>0</v>
      </c>
      <c r="AF6" s="82">
        <v>0</v>
      </c>
      <c r="AG6" s="82">
        <v>0</v>
      </c>
      <c r="AH6" s="82">
        <v>0</v>
      </c>
      <c r="AI6" s="82">
        <v>0</v>
      </c>
      <c r="AJ6" s="82">
        <v>0</v>
      </c>
    </row>
    <row r="7" spans="1:36" x14ac:dyDescent="0.25">
      <c r="A7" t="s">
        <v>5</v>
      </c>
      <c r="B7" s="82">
        <v>0</v>
      </c>
      <c r="C7" s="82">
        <v>0</v>
      </c>
      <c r="D7" s="82">
        <v>0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  <c r="P7" s="82">
        <v>0</v>
      </c>
      <c r="Q7" s="82">
        <v>0</v>
      </c>
      <c r="R7" s="82">
        <v>0</v>
      </c>
      <c r="S7" s="82">
        <v>0</v>
      </c>
      <c r="T7" s="82">
        <v>0</v>
      </c>
      <c r="U7" s="82">
        <v>0</v>
      </c>
      <c r="V7" s="82">
        <v>0</v>
      </c>
      <c r="W7" s="82">
        <v>0</v>
      </c>
      <c r="X7" s="82">
        <v>0</v>
      </c>
      <c r="Y7" s="82">
        <v>0</v>
      </c>
      <c r="Z7" s="82">
        <v>0</v>
      </c>
      <c r="AA7" s="82">
        <v>0</v>
      </c>
      <c r="AB7" s="82">
        <v>0</v>
      </c>
      <c r="AC7" s="82">
        <v>0</v>
      </c>
      <c r="AD7" s="82">
        <v>0</v>
      </c>
      <c r="AE7" s="82">
        <v>0</v>
      </c>
      <c r="AF7" s="82">
        <v>0</v>
      </c>
      <c r="AG7" s="82">
        <v>0</v>
      </c>
      <c r="AH7" s="82">
        <v>0</v>
      </c>
      <c r="AI7" s="82">
        <v>0</v>
      </c>
      <c r="AJ7" s="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About</vt:lpstr>
      <vt:lpstr>LDVs (pssgr) Price Data -INEGI</vt:lpstr>
      <vt:lpstr>Motorcycle price data -INEGI</vt:lpstr>
      <vt:lpstr>AEO 39</vt:lpstr>
      <vt:lpstr>AEO 43</vt:lpstr>
      <vt:lpstr>AEO 53</vt:lpstr>
      <vt:lpstr>LDV Shares</vt:lpstr>
      <vt:lpstr>Conventional Daycab Trucks</vt:lpstr>
      <vt:lpstr>Conventional Sleeper Trucks</vt:lpstr>
      <vt:lpstr>Passenger Aircraft</vt:lpstr>
      <vt:lpstr>Ships</vt:lpstr>
      <vt:lpstr>Motorbikes</vt:lpstr>
      <vt:lpstr>Mexico calculations</vt:lpstr>
      <vt:lpstr>BNVP-LDVs-psgr</vt:lpstr>
      <vt:lpstr>BNVP-LDVs-frgt</vt:lpstr>
      <vt:lpstr>BNVP-HDVs-psgr</vt:lpstr>
      <vt:lpstr>BNVP-HDVs-frgt</vt:lpstr>
      <vt:lpstr>BNVP-aircraft-psgr</vt:lpstr>
      <vt:lpstr>BNVP-aircraft-frgt</vt:lpstr>
      <vt:lpstr>BNVP-rail-psgr</vt:lpstr>
      <vt:lpstr>BNVP-rail-frgt</vt:lpstr>
      <vt:lpstr>BNVP-ships-psgr</vt:lpstr>
      <vt:lpstr>BNVP-ships-frgt</vt:lpstr>
      <vt:lpstr>BNVP-motorbikes-psgr</vt:lpstr>
      <vt:lpstr>BNVP-motorbikes-frgt</vt:lpstr>
      <vt:lpstr>cpi_2013to2012</vt:lpstr>
      <vt:lpstr>cpi_2014to2012</vt:lpstr>
      <vt:lpstr>cpi_2016to2012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2017-07-01T03:43:09Z</dcterms:created>
  <dcterms:modified xsi:type="dcterms:W3CDTF">2018-06-22T02:03:54Z</dcterms:modified>
</cp:coreProperties>
</file>