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3110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45621"/>
</workbook>
</file>

<file path=xl/calcChain.xml><?xml version="1.0" encoding="utf-8"?>
<calcChain xmlns="http://schemas.openxmlformats.org/spreadsheetml/2006/main">
  <c r="G6" i="3" l="1"/>
  <c r="G5" i="3"/>
  <c r="G4" i="3"/>
  <c r="F3" i="3"/>
  <c r="E3" i="3"/>
  <c r="D3" i="3"/>
  <c r="C3" i="3"/>
  <c r="B3" i="3"/>
  <c r="F2" i="3"/>
  <c r="E2" i="3"/>
  <c r="D2" i="3"/>
  <c r="C2" i="3"/>
  <c r="B2" i="3"/>
  <c r="D7" i="2"/>
  <c r="B7" i="2"/>
  <c r="G6" i="2"/>
  <c r="G5" i="2"/>
  <c r="G4" i="2"/>
  <c r="F3" i="2"/>
  <c r="E3" i="2"/>
  <c r="D3" i="2"/>
  <c r="C3" i="2"/>
  <c r="B3" i="2"/>
  <c r="F2" i="2" l="1"/>
  <c r="E2" i="2"/>
  <c r="D2" i="2"/>
  <c r="C2" i="2"/>
  <c r="B2" i="2"/>
</calcChain>
</file>

<file path=xl/sharedStrings.xml><?xml version="1.0" encoding="utf-8"?>
<sst xmlns="http://schemas.openxmlformats.org/spreadsheetml/2006/main" count="70" uniqueCount="52">
  <si>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</si>
  <si>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</si>
  <si>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</si>
  <si>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</si>
  <si>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</si>
  <si>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</si>
  <si>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</si>
  <si>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</si>
  <si>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</si>
  <si>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</si>
  <si>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</si>
  <si>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</si>
  <si>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</si>
  <si>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</si>
  <si>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</si>
  <si>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</si>
  <si>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</si>
  <si>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</si>
  <si>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</si>
  <si>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</si>
  <si>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</si>
  <si>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</si>
  <si>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</si>
  <si>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</si>
  <si>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</si>
  <si>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</si>
  <si>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</si>
  <si>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</si>
  <si>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</si>
  <si>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</si>
  <si>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</si>
  <si>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</si>
  <si>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</si>
  <si>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The unit is metric tons of CO2e.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</si>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</sst>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3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5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50</v>
      </c>
    </row>
    <row r="11" spans="1:2" x14ac:dyDescent="0.25">
      <c r="B11" s="5" t="s">
        <v>51</v>
      </c>
    </row>
    <row r="13" spans="1:2" x14ac:dyDescent="0.25">
      <c r="A13" s="4" t="s">
        <v>32</v>
      </c>
    </row>
    <row r="14" spans="1:2" x14ac:dyDescent="0.25">
      <c r="A14" t="s">
        <v>33</v>
      </c>
    </row>
    <row r="16" spans="1:2" x14ac:dyDescent="0.25">
      <c r="A16" t="s">
        <v>35</v>
      </c>
    </row>
    <row r="17" spans="1:1" x14ac:dyDescent="0.25">
      <c r="A17" t="s">
        <v>34</v>
      </c>
    </row>
    <row r="18" spans="1:1" x14ac:dyDescent="0.25">
      <c r="A18" t="s">
        <v>36</v>
      </c>
    </row>
    <row r="19" spans="1:1" x14ac:dyDescent="0.25">
      <c r="A19" t="s">
        <v>37</v>
      </c>
    </row>
  </sheetData>
  <hyperlinks>
    <hyperlink ref="B7" r:id="rId1" display="http://www.lowcvp.org.uk/assets/reports/CONFERENCE 2013 Final Report_Lifecycle CO2 Assessment of Low Carbon Cars 2020-2030_PEJuly2013.pdf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/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8" t="s">
        <v>43</v>
      </c>
      <c r="H1" s="8" t="s">
        <v>44</v>
      </c>
      <c r="I1" s="8" t="s">
        <v>45</v>
      </c>
      <c r="J1" s="8" t="s">
        <v>46</v>
      </c>
      <c r="K1" s="8" t="s">
        <v>47</v>
      </c>
      <c r="L1" s="8" t="s">
        <v>48</v>
      </c>
      <c r="M1" s="8" t="s">
        <v>49</v>
      </c>
    </row>
    <row r="2" spans="1:13" x14ac:dyDescent="0.25">
      <c r="A2" t="s">
        <v>26</v>
      </c>
      <c r="B2" s="10">
        <v>66733.274166000003</v>
      </c>
      <c r="C2" s="10">
        <v>63555.320858571446</v>
      </c>
      <c r="D2" s="10">
        <v>777558.88623342291</v>
      </c>
      <c r="E2" s="10">
        <v>215046.42741217426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0">
        <v>15992.05339289682</v>
      </c>
      <c r="M2">
        <v>0</v>
      </c>
    </row>
    <row r="3" spans="1:13" x14ac:dyDescent="0.25">
      <c r="A3" t="s">
        <v>27</v>
      </c>
      <c r="B3" s="10">
        <v>45171.020185999994</v>
      </c>
      <c r="C3" s="10">
        <v>43848.481093999995</v>
      </c>
      <c r="D3" s="10">
        <v>513514.64247010724</v>
      </c>
      <c r="E3" s="10">
        <v>142020.7411196451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28</v>
      </c>
      <c r="B4" s="10">
        <v>37472.661407999993</v>
      </c>
      <c r="C4" s="10">
        <v>35338.939199</v>
      </c>
      <c r="D4" s="10">
        <v>480637.41599999997</v>
      </c>
      <c r="E4" s="10">
        <v>132928.01486984815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0">
        <v>8980</v>
      </c>
      <c r="M4">
        <v>0</v>
      </c>
    </row>
    <row r="5" spans="1:13" x14ac:dyDescent="0.25">
      <c r="A5" t="s">
        <v>29</v>
      </c>
      <c r="B5" s="10">
        <v>41250.262873</v>
      </c>
      <c r="C5" s="10">
        <v>41041.128928999999</v>
      </c>
      <c r="D5" s="10">
        <v>480637.41599999997</v>
      </c>
      <c r="E5" s="10">
        <v>132928.01486984815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30</v>
      </c>
      <c r="B6" s="10">
        <v>56853.790958999998</v>
      </c>
      <c r="C6" s="10">
        <v>51017.118906285701</v>
      </c>
      <c r="D6" s="10">
        <v>662445.69787272683</v>
      </c>
      <c r="E6" s="10">
        <v>183210.02203726224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31</v>
      </c>
      <c r="B7">
        <v>0</v>
      </c>
      <c r="C7">
        <v>0</v>
      </c>
      <c r="D7">
        <v>0</v>
      </c>
      <c r="E7">
        <v>0</v>
      </c>
      <c r="F7" s="10">
        <v>64833333.333333336</v>
      </c>
      <c r="G7" s="10">
        <v>64833333.333333336</v>
      </c>
      <c r="H7" s="10">
        <v>2500000</v>
      </c>
      <c r="I7" s="10">
        <v>2500000</v>
      </c>
      <c r="J7" s="10">
        <v>30000</v>
      </c>
      <c r="K7" s="10">
        <v>10000000</v>
      </c>
      <c r="L7">
        <v>0</v>
      </c>
      <c r="M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</row>
    <row r="2" spans="1:7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>
        <v>0</v>
      </c>
    </row>
    <row r="3" spans="1:7" x14ac:dyDescent="0.25">
      <c r="A3" t="s">
        <v>21</v>
      </c>
      <c r="B3" s="9">
        <f>B2*('Data from BNVP'!D2/'Data from BNVP'!B2)</f>
        <v>127.70309114340176</v>
      </c>
      <c r="C3" s="9">
        <f>C2*('Data from BNVP'!D3/'Data from BNVP'!B3)</f>
        <v>73.211414838322611</v>
      </c>
      <c r="D3" s="9">
        <f>D2*('Data from BNVP'!D4/'Data from BNVP'!B4)</f>
        <v>82.60168460784017</v>
      </c>
      <c r="E3" s="9">
        <f>E2*('Data from BNVP'!D5/'Data from BNVP'!B5)</f>
        <v>75.037217788641158</v>
      </c>
      <c r="F3" s="9">
        <f>F2*('Data from BNVP'!D6/'Data from BNVP'!B6)</f>
        <v>93.330452560095608</v>
      </c>
      <c r="G3">
        <v>0</v>
      </c>
    </row>
    <row r="4" spans="1:7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 s="9">
        <f>D2*('Data from BNVP'!F7/'Data from BNVP'!B4)</f>
        <v>11142.167408945483</v>
      </c>
    </row>
    <row r="5" spans="1:7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 s="9">
        <f>D2*('Data from BNVP'!H7/'Data from BNVP'!B4)</f>
        <v>429.64655818555843</v>
      </c>
    </row>
    <row r="6" spans="1:7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 s="9">
        <f>D2*('Data from BNVP'!J7/'Data from BNVP'!B4)</f>
        <v>5.155758698226701</v>
      </c>
    </row>
    <row r="7" spans="1:7" x14ac:dyDescent="0.25">
      <c r="A7" t="s">
        <v>25</v>
      </c>
      <c r="B7" s="9">
        <f>B2*('Data from BNVP'!L2/'Data from BNVP'!B2)</f>
        <v>2.6264694393707586</v>
      </c>
      <c r="C7">
        <v>0</v>
      </c>
      <c r="D7" s="9">
        <f>D2*('Data from BNVP'!L4/'Data from BNVP'!B4)</f>
        <v>1.543290437002526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7" width="24.28515625" customWidth="1"/>
  </cols>
  <sheetData>
    <row r="1" spans="1:7" x14ac:dyDescent="0.25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</row>
    <row r="2" spans="1:7" x14ac:dyDescent="0.25">
      <c r="A2" t="s">
        <v>20</v>
      </c>
      <c r="B2" s="9">
        <f>'ECpV-psgr'!B2*('Data from BNVP'!C2/'Data from BNVP'!B2)</f>
        <v>10.438065947089965</v>
      </c>
      <c r="C2" s="9">
        <f>'ECpV-psgr'!C2*('Data from BNVP'!C3/'Data from BNVP'!B3)</f>
        <v>6.2514465487516313</v>
      </c>
      <c r="D2" s="9">
        <f>'ECpV-psgr'!D2*('Data from BNVP'!C4/'Data from BNVP'!B4)</f>
        <v>6.0733014387116269</v>
      </c>
      <c r="E2" s="9">
        <f>'ECpV-psgr'!E2*('Data from BNVP'!C5/'Data from BNVP'!B5)</f>
        <v>6.4073499632352258</v>
      </c>
      <c r="F2" s="9">
        <f>'ECpV-psgr'!F2*('Data from BNVP'!C6/'Data from BNVP'!B6)</f>
        <v>7.1876846828744201</v>
      </c>
      <c r="G2">
        <v>0</v>
      </c>
    </row>
    <row r="3" spans="1:7" x14ac:dyDescent="0.25">
      <c r="A3" t="s">
        <v>21</v>
      </c>
      <c r="B3" s="9">
        <f>'ECpV-psgr'!B2*('Data from BNVP'!E2/'Data from BNVP'!B2)</f>
        <v>35.318345666280131</v>
      </c>
      <c r="C3" s="9">
        <f>'ECpV-psgr'!C2*('Data from BNVP'!E3/'Data from BNVP'!B3)</f>
        <v>20.24779535738676</v>
      </c>
      <c r="D3" s="9">
        <f>'ECpV-psgr'!D2*('Data from BNVP'!E4/'Data from BNVP'!B4)</f>
        <v>22.844825630107596</v>
      </c>
      <c r="E3" s="9">
        <f>'ECpV-psgr'!E2*('Data from BNVP'!E5/'Data from BNVP'!B5)</f>
        <v>20.752750555733943</v>
      </c>
      <c r="F3" s="9">
        <f>'ECpV-psgr'!F2*('Data from BNVP'!E6/'Data from BNVP'!B6)</f>
        <v>25.812039122892688</v>
      </c>
      <c r="G3">
        <v>0</v>
      </c>
    </row>
    <row r="4" spans="1:7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 s="9">
        <f>'ECpV-psgr'!D2*('Data from BNVP'!G7/'Data from BNVP'!B4)</f>
        <v>11142.167408945483</v>
      </c>
    </row>
    <row r="5" spans="1:7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 s="9">
        <f>'ECpV-psgr'!D2*('Data from BNVP'!I7/'Data from BNVP'!B4)</f>
        <v>429.64655818555843</v>
      </c>
    </row>
    <row r="6" spans="1:7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 s="9">
        <f>'ECpV-psgr'!D2*('Data from BNVP'!K7/'Data from BNVP'!B4)</f>
        <v>1718.5862327422337</v>
      </c>
    </row>
    <row r="7" spans="1:7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2017-07-06T22:00:06Z</dcterms:created>
  <dcterms:modified xsi:type="dcterms:W3CDTF">2017-07-06T22:33:02Z</dcterms:modified>
</cp:coreProperties>
</file>