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MI/bldgs/SYCEU/"/>
    </mc:Choice>
  </mc:AlternateContent>
  <xr:revisionPtr revIDLastSave="0" documentId="8_{57377B85-D27C-584D-8462-5BA2878F966E}"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F3" i="18"/>
  <c r="E5" i="18"/>
  <c r="D7" i="18"/>
  <c r="F8" i="18"/>
  <c r="B10" i="18"/>
  <c r="D11" i="18"/>
  <c r="G2" i="18"/>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<sst xmlns="http://schemas.openxmlformats.org/spreadsheetml/2006/main" count="26269" uniqueCount="759">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</sst>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727</v>
      </c>
      <c r="C1" s="84">
        <v>45357</v>
      </c>
      <c r="F1" s="82" t="s">
        <v>652</v>
      </c>
      <c r="G1" s="82" t="s">
        <v>652</v>
      </c>
    </row>
    <row r="2" spans="1:7" x14ac:dyDescent="0.2">
      <c r="A2" s="84">
        <v>45357</v>
      </c>
      <c r="B2" t="str">
        <f>LOOKUP(B1,F2:G51,G2:G51)</f>
        <v>MI</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15965567292694.9</v>
      </c>
      <c r="C2" s="14">
        <f>IFERROR(SUMIFS(BCEU!$C:$C,BCEU!$B:$B,$A2,BCEU!$H:$H,C$1,BCEU!$D:$D,About!$B$2,BCEU!$F:$F,"urban"),0)</f>
        <v>4893637083261.7305</v>
      </c>
      <c r="D2" s="14">
        <f>IFERROR(SUMIFS(BCEU!$C:$C,BCEU!$B:$B,$A2,BCEU!$H:$H,D$1,BCEU!$D:$D,About!$B$2,BCEU!$F:$F,"urban"),0)</f>
        <v>0</v>
      </c>
      <c r="E2" s="14">
        <f>IFERROR(SUMIFS(BCEU!$C:$C,BCEU!$B:$B,$A2,BCEU!$H:$H,E$1,BCEU!$D:$D,About!$B$2,BCEU!$F:$F,"urban"),0)</f>
        <v>6051255152847.2402</v>
      </c>
      <c r="F2" s="14">
        <f>IFERROR(SUMIFS(BCEU!$C:$C,BCEU!$B:$B,$A2,BCEU!$H:$H,F$1,BCEU!$D:$D,About!$B$2,BCEU!$F:$F,"urban"),0)</f>
        <v>24931330462227.801</v>
      </c>
      <c r="G2" s="14">
        <f>IFERROR(SUMIFS(BCEU!$C:$C,BCEU!$B:$B,$A2,BCEU!$H:$H,G$1,BCEU!$D:$D,About!$B$2,BCEU!$F:$F,"urban"),0)</f>
        <v>38294368706957.398</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175392929520616</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54863363867773.5</v>
      </c>
      <c r="G4" s="14">
        <f>IFERROR(SUMIFS(BCEU!$C:$C,BCEU!$B:$B,$A4,BCEU!$H:$H,G$1,BCEU!$D:$D,About!$B$2,BCEU!$F:$F,"urban"),0)</f>
        <v>0</v>
      </c>
    </row>
    <row r="5" spans="1:9" x14ac:dyDescent="0.2">
      <c r="A5" s="1" t="s">
        <v>79</v>
      </c>
      <c r="B5" s="14">
        <f>IFERROR(SUMIFS(BCEU!$C:$C,BCEU!$B:$B,$A5,BCEU!$H:$H,B$1,BCEU!$D:$D,About!$B$2,BCEU!$F:$F,"urban"),0)</f>
        <v>2145396057782.6599</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2260512592.9633899</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20001199849047.301</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74943883057.924698</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22724843649624.699</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2498181463076.27</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5763074424474.9902</v>
      </c>
      <c r="C2" s="14">
        <f>IFERROR(SUMIFS(BCEU!$C:$C,BCEU!$B:$B,$A2,BCEU!$G:$G,C$1,BCEU!$D:$D,About!$B$2,BCEU!$F:$F,"rural"),0)</f>
        <v>0</v>
      </c>
      <c r="D2" s="14">
        <f>IFERROR(SUMIFS(BCEU!$C:$C,BCEU!$B:$B,$A2,BCEU!$G:$G,D$1,BCEU!$D:$D,About!$B$2,BCEU!$F:$F,"rural"),0)</f>
        <v>0</v>
      </c>
      <c r="E2" s="14">
        <f>IFERROR(SUMIFS(BCEU!$C:$C,BCEU!$B:$B,$A2,BCEU!$G:$G,E$1,BCEU!$D:$D,About!$B$2,BCEU!$F:$F,"rural"),0)</f>
        <v>2184315356166.71</v>
      </c>
      <c r="F2" s="14">
        <f>IFERROR(SUMIFS(BCEU!$C:$C,BCEU!$B:$B,$A2,BCEU!$G:$G,F$1,BCEU!$D:$D,About!$B$2,BCEU!$F:$F,"rural"),0)</f>
        <v>0</v>
      </c>
      <c r="G2" s="14">
        <f>IFERROR(SUMIFS(BCEU!$C:$C,BCEU!$B:$B,$A2,BCEU!$G:$G,G$1,BCEU!$D:$D,About!$B$2,BCEU!$F:$F,"rural"),0)</f>
        <v>13782634559452.6</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63320065871889.297</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774527343099.77795</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7220800150952.6602</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27056116942.075199</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8204085539568.3398</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3514021214372.98</v>
      </c>
      <c r="C2" s="14">
        <f>IFERROR(SUMIFS(BCEU!$C:$C,BCEU!$B:$B,$A2,BCEU!$G:$G,C$1,BCEU!$D:$D,About!$B$2,BCEU!$F:$F,"commercial"),0)</f>
        <v>0</v>
      </c>
      <c r="D2" s="14">
        <f>IFERROR(SUMIFS(BCEU!$C:$C,BCEU!$B:$B,$A2,BCEU!$G:$G,D$1,BCEU!$D:$D,About!$B$2,BCEU!$F:$F,"commercial"),0)</f>
        <v>0</v>
      </c>
      <c r="E2" s="14">
        <f>IFERROR(SUMIFS(BCEU!$C:$C,BCEU!$B:$B,$A2,BCEU!$G:$G,E$1,BCEU!$D:$D,About!$B$2,BCEU!$F:$F,"commercial"),0)</f>
        <v>14149174379318</v>
      </c>
      <c r="F2" s="14">
        <f>IFERROR(SUMIFS(BCEU!$C:$C,BCEU!$B:$B,$A2,BCEU!$G:$G,F$1,BCEU!$D:$D,About!$B$2,BCEU!$F:$F,"commercial"),0)</f>
        <v>0</v>
      </c>
      <c r="G2" s="14">
        <f>IFERROR(SUMIFS(BCEU!$C:$C,BCEU!$B:$B,$A2,BCEU!$G:$G,G$1,BCEU!$D:$D,About!$B$2,BCEU!$F:$F,"commercial"),0)</f>
        <v>67658783114598.398</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108073909518670</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29191804950272.699</v>
      </c>
    </row>
    <row r="5" spans="1:9" x14ac:dyDescent="0.2">
      <c r="A5" s="1" t="s">
        <v>79</v>
      </c>
      <c r="B5" s="14">
        <f>IFERROR(SUMIFS(BCEU!$C:$C,BCEU!$B:$B,$A5,BCEU!$G:$G,B$1,BCEU!$D:$D,About!$B$2,BCEU!$F:$F,"commercial"),0)</f>
        <v>5328585642681.75</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12070414357318.199</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5806000000000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45000000000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18000000000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7515000000000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2024-03-06T21:41:07Z</dcterms:modified>
</cp:coreProperties>
</file>