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land/BLAPE/"/>
    </mc:Choice>
  </mc:AlternateContent>
  <xr:revisionPtr revIDLastSave="0" documentId="8_{205ADD94-993B-194C-A84A-7F600F72EFA7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<sst xmlns="http://schemas.openxmlformats.org/spreadsheetml/2006/main" count="15367" uniqueCount="462">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</sst>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60</v>
      </c>
      <c r="C1" s="57">
        <v>44348</v>
      </c>
      <c r="H1" s="53" t="s">
        <v>2</v>
      </c>
    </row>
    <row r="2" spans="1:8" x14ac:dyDescent="0.2">
      <c r="B2" s="2" t="str">
        <f>LOOKUP(B1,F2:G51,G2:G51)</f>
        <v>MI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Michigan</v>
      </c>
      <c r="B18" s="2">
        <f>SUMIFS('LULUCF Dataframe EPA'!AD2:AD766,'LULUCF Dataframe EPA'!A2:A766,Data!A18)</f>
        <v>-53.481419711456695</v>
      </c>
      <c r="C18" s="2">
        <f>B18/D11</f>
        <v>-49.934934382302458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-49934934382302.461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-49934934382302.461</v>
      </c>
      <c r="C2" s="25">
        <f>$B$2*Data!C$11</f>
        <v>-51708177046879.227</v>
      </c>
      <c r="D2" s="25">
        <f>$B$2*Data!D$11</f>
        <v>-53481419711456.695</v>
      </c>
      <c r="E2" s="25">
        <f>$B$2*Data!E$11</f>
        <v>-55254662376033.461</v>
      </c>
      <c r="F2" s="25">
        <f>$B$2*Data!F$11</f>
        <v>-57027905040610.227</v>
      </c>
      <c r="G2" s="25">
        <f>$B$2*Data!G$11</f>
        <v>-58801147705187.695</v>
      </c>
      <c r="H2" s="25">
        <f>$B$2*Data!H$11</f>
        <v>-58138154898847.039</v>
      </c>
      <c r="I2" s="25">
        <f>$B$2*Data!I$11</f>
        <v>-57475162092506.734</v>
      </c>
      <c r="J2" s="25">
        <f>$B$2*Data!J$11</f>
        <v>-56812169286166.258</v>
      </c>
      <c r="K2" s="25">
        <f>$B$2*Data!K$11</f>
        <v>-56149176479825.953</v>
      </c>
      <c r="L2" s="25">
        <f>$B$2*Data!L$11</f>
        <v>-55486183673485.656</v>
      </c>
      <c r="M2" s="25">
        <f>$B$2*Data!M$11</f>
        <v>-53897105677336.398</v>
      </c>
      <c r="N2" s="25">
        <f>$B$2*Data!N$11</f>
        <v>-52308027681186.961</v>
      </c>
      <c r="O2" s="25">
        <f>$B$2*Data!O$11</f>
        <v>-50718949685038.242</v>
      </c>
      <c r="P2" s="25">
        <f>$B$2*Data!P$11</f>
        <v>-49129871688888.805</v>
      </c>
      <c r="Q2" s="25">
        <f>$B$2*Data!Q$11</f>
        <v>-47540793692740.086</v>
      </c>
      <c r="R2" s="25">
        <f>$B$2*Data!R$11</f>
        <v>-47522114133513.758</v>
      </c>
      <c r="S2" s="25">
        <f>$B$2*Data!S$11</f>
        <v>-47503434574287.508</v>
      </c>
      <c r="T2" s="25">
        <f>$B$2*Data!T$11</f>
        <v>-47484755015061.25</v>
      </c>
      <c r="U2" s="25">
        <f>$B$2*Data!U$11</f>
        <v>-47466075455834.992</v>
      </c>
      <c r="V2" s="25">
        <f>$B$2*Data!V$11</f>
        <v>-47447395896608.734</v>
      </c>
      <c r="W2" s="25">
        <f>$B$2*Data!W$11</f>
        <v>-47428716337382.477</v>
      </c>
      <c r="X2" s="25">
        <f>$B$2*Data!X$11</f>
        <v>-47410036778156.219</v>
      </c>
      <c r="Y2" s="25">
        <f>$B$2*Data!Y$11</f>
        <v>-47391357218929.961</v>
      </c>
      <c r="Z2" s="25">
        <f>$B$2*Data!Z$11</f>
        <v>-47372677659703.703</v>
      </c>
      <c r="AA2" s="25">
        <f>$B$2*Data!AA$11</f>
        <v>-47353998100477.445</v>
      </c>
      <c r="AB2" s="25">
        <f>$B$2*Data!AB$11</f>
        <v>-47335318541251.188</v>
      </c>
      <c r="AC2" s="25">
        <f>$B$2*Data!AC$11</f>
        <v>-47316638982024.938</v>
      </c>
      <c r="AD2" s="25">
        <f>$B$2*Data!AD$11</f>
        <v>-47297959422798.672</v>
      </c>
      <c r="AE2" s="25">
        <f>$B$2*Data!AE$11</f>
        <v>-47279279863572.414</v>
      </c>
      <c r="AF2" s="25">
        <f>$B$2*Data!AF$11</f>
        <v>-47260600304346.164</v>
      </c>
      <c r="AG2" s="25">
        <f>$B$2*Data!AG$11</f>
        <v>-47241920745119.898</v>
      </c>
      <c r="AH2" s="25">
        <f>$B$2*Data!AH$11</f>
        <v>-47223241185893.648</v>
      </c>
      <c r="AI2" s="25">
        <f>$B$2*Data!AI$11</f>
        <v>-47204561626667.391</v>
      </c>
      <c r="AJ2" s="25">
        <f>$B$2*Data!AJ$11</f>
        <v>-47185882067441.125</v>
      </c>
      <c r="AK2" s="25">
        <f>$B$2*Data!AK$11</f>
        <v>-47167202508214.875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21470607915.631294</v>
      </c>
      <c r="C11" s="25">
        <f>(ABS(C$2)*'data from RPEpUACE'!$B11)+SUMIFS('Override Calcs'!$E$4:$E$6,'Override Calcs'!$A$4:$A$6,About!$B$2,'Override Calcs'!$B$4:$B$6,"CH4")</f>
        <v>22233052053.414932</v>
      </c>
      <c r="D11" s="25">
        <f>(ABS(D$2)*'data from RPEpUACE'!$B11)+SUMIFS('Override Calcs'!$E$4:$E$6,'Override Calcs'!$A$4:$A$6,About!$B$2,'Override Calcs'!$B$4:$B$6,"CH4")</f>
        <v>22995496191.198868</v>
      </c>
      <c r="E11" s="25">
        <f>(ABS(E$2)*'data from RPEpUACE'!$B11)+SUMIFS('Override Calcs'!$E$4:$E$6,'Override Calcs'!$A$4:$A$6,About!$B$2,'Override Calcs'!$B$4:$B$6,"CH4")</f>
        <v>23757940328.982506</v>
      </c>
      <c r="F11" s="25">
        <f>(ABS(F$2)*'data from RPEpUACE'!$B11)+SUMIFS('Override Calcs'!$E$4:$E$6,'Override Calcs'!$A$4:$A$6,About!$B$2,'Override Calcs'!$B$4:$B$6,"CH4")</f>
        <v>24520384466.76614</v>
      </c>
      <c r="G11" s="25">
        <f>(ABS(G$2)*'data from RPEpUACE'!$B11)+SUMIFS('Override Calcs'!$E$4:$E$6,'Override Calcs'!$A$4:$A$6,About!$B$2,'Override Calcs'!$B$4:$B$6,"CH4")</f>
        <v>25282828604.550079</v>
      </c>
      <c r="H11" s="25">
        <f>(ABS(H$2)*'data from RPEpUACE'!$B11)+SUMIFS('Override Calcs'!$E$4:$E$6,'Override Calcs'!$A$4:$A$6,About!$B$2,'Override Calcs'!$B$4:$B$6,"CH4")</f>
        <v>24997760469.948318</v>
      </c>
      <c r="I11" s="25">
        <f>(ABS(I$2)*'data from RPEpUACE'!$B11)+SUMIFS('Override Calcs'!$E$4:$E$6,'Override Calcs'!$A$4:$A$6,About!$B$2,'Override Calcs'!$B$4:$B$6,"CH4")</f>
        <v>24712692335.34671</v>
      </c>
      <c r="J11" s="25">
        <f>(ABS(J$2)*'data from RPEpUACE'!$B11)+SUMIFS('Override Calcs'!$E$4:$E$6,'Override Calcs'!$A$4:$A$6,About!$B$2,'Override Calcs'!$B$4:$B$6,"CH4")</f>
        <v>24427624200.745026</v>
      </c>
      <c r="K11" s="25">
        <f>(ABS(K$2)*'data from RPEpUACE'!$B11)+SUMIFS('Override Calcs'!$E$4:$E$6,'Override Calcs'!$A$4:$A$6,About!$B$2,'Override Calcs'!$B$4:$B$6,"CH4")</f>
        <v>24142556066.143414</v>
      </c>
      <c r="L11" s="25">
        <f>(ABS(L$2)*'data from RPEpUACE'!$B11)+SUMIFS('Override Calcs'!$E$4:$E$6,'Override Calcs'!$A$4:$A$6,About!$B$2,'Override Calcs'!$B$4:$B$6,"CH4")</f>
        <v>23857487931.541809</v>
      </c>
      <c r="M11" s="25">
        <f>(ABS(M$2)*'data from RPEpUACE'!$B11)+SUMIFS('Override Calcs'!$E$4:$E$6,'Override Calcs'!$A$4:$A$6,About!$B$2,'Override Calcs'!$B$4:$B$6,"CH4")</f>
        <v>23174229386.702911</v>
      </c>
      <c r="N11" s="25">
        <f>(ABS(N$2)*'data from RPEpUACE'!$B11)+SUMIFS('Override Calcs'!$E$4:$E$6,'Override Calcs'!$A$4:$A$6,About!$B$2,'Override Calcs'!$B$4:$B$6,"CH4")</f>
        <v>22490970841.863937</v>
      </c>
      <c r="O11" s="25">
        <f>(ABS(O$2)*'data from RPEpUACE'!$B11)+SUMIFS('Override Calcs'!$E$4:$E$6,'Override Calcs'!$A$4:$A$6,About!$B$2,'Override Calcs'!$B$4:$B$6,"CH4")</f>
        <v>21807712297.025272</v>
      </c>
      <c r="P11" s="25">
        <f>(ABS(P$2)*'data from RPEpUACE'!$B11)+SUMIFS('Override Calcs'!$E$4:$E$6,'Override Calcs'!$A$4:$A$6,About!$B$2,'Override Calcs'!$B$4:$B$6,"CH4")</f>
        <v>21124453752.186298</v>
      </c>
      <c r="Q11" s="25">
        <f>(ABS(Q$2)*'data from RPEpUACE'!$B11)+SUMIFS('Override Calcs'!$E$4:$E$6,'Override Calcs'!$A$4:$A$6,About!$B$2,'Override Calcs'!$B$4:$B$6,"CH4")</f>
        <v>20441195207.347633</v>
      </c>
      <c r="R11" s="25">
        <f>(ABS(R$2)*'data from RPEpUACE'!$B11)+SUMIFS('Override Calcs'!$E$4:$E$6,'Override Calcs'!$A$4:$A$6,About!$B$2,'Override Calcs'!$B$4:$B$6,"CH4")</f>
        <v>20433163525.777477</v>
      </c>
      <c r="S11" s="25">
        <f>(ABS(S$2)*'data from RPEpUACE'!$B11)+SUMIFS('Override Calcs'!$E$4:$E$6,'Override Calcs'!$A$4:$A$6,About!$B$2,'Override Calcs'!$B$4:$B$6,"CH4")</f>
        <v>20425131844.207355</v>
      </c>
      <c r="T11" s="25">
        <f>(ABS(T$2)*'data from RPEpUACE'!$B11)+SUMIFS('Override Calcs'!$E$4:$E$6,'Override Calcs'!$A$4:$A$6,About!$B$2,'Override Calcs'!$B$4:$B$6,"CH4")</f>
        <v>20417100162.63723</v>
      </c>
      <c r="U11" s="25">
        <f>(ABS(U$2)*'data from RPEpUACE'!$B11)+SUMIFS('Override Calcs'!$E$4:$E$6,'Override Calcs'!$A$4:$A$6,About!$B$2,'Override Calcs'!$B$4:$B$6,"CH4")</f>
        <v>20409068481.067104</v>
      </c>
      <c r="V11" s="25">
        <f>(ABS(V$2)*'data from RPEpUACE'!$B11)+SUMIFS('Override Calcs'!$E$4:$E$6,'Override Calcs'!$A$4:$A$6,About!$B$2,'Override Calcs'!$B$4:$B$6,"CH4")</f>
        <v>20401036799.496975</v>
      </c>
      <c r="W11" s="25">
        <f>(ABS(W$2)*'data from RPEpUACE'!$B11)+SUMIFS('Override Calcs'!$E$4:$E$6,'Override Calcs'!$A$4:$A$6,About!$B$2,'Override Calcs'!$B$4:$B$6,"CH4")</f>
        <v>20393005117.926849</v>
      </c>
      <c r="X11" s="25">
        <f>(ABS(X$2)*'data from RPEpUACE'!$B11)+SUMIFS('Override Calcs'!$E$4:$E$6,'Override Calcs'!$A$4:$A$6,About!$B$2,'Override Calcs'!$B$4:$B$6,"CH4")</f>
        <v>20384973436.356724</v>
      </c>
      <c r="Y11" s="25">
        <f>(ABS(Y$2)*'data from RPEpUACE'!$B11)+SUMIFS('Override Calcs'!$E$4:$E$6,'Override Calcs'!$A$4:$A$6,About!$B$2,'Override Calcs'!$B$4:$B$6,"CH4")</f>
        <v>20376941754.786598</v>
      </c>
      <c r="Z11" s="25">
        <f>(ABS(Z$2)*'data from RPEpUACE'!$B11)+SUMIFS('Override Calcs'!$E$4:$E$6,'Override Calcs'!$A$4:$A$6,About!$B$2,'Override Calcs'!$B$4:$B$6,"CH4")</f>
        <v>20368910073.216473</v>
      </c>
      <c r="AA11" s="25">
        <f>(ABS(AA$2)*'data from RPEpUACE'!$B11)+SUMIFS('Override Calcs'!$E$4:$E$6,'Override Calcs'!$A$4:$A$6,About!$B$2,'Override Calcs'!$B$4:$B$6,"CH4")</f>
        <v>20360878391.646347</v>
      </c>
      <c r="AB11" s="25">
        <f>(ABS(AB$2)*'data from RPEpUACE'!$B11)+SUMIFS('Override Calcs'!$E$4:$E$6,'Override Calcs'!$A$4:$A$6,About!$B$2,'Override Calcs'!$B$4:$B$6,"CH4")</f>
        <v>20352846710.076221</v>
      </c>
      <c r="AC11" s="25">
        <f>(ABS(AC$2)*'data from RPEpUACE'!$B11)+SUMIFS('Override Calcs'!$E$4:$E$6,'Override Calcs'!$A$4:$A$6,About!$B$2,'Override Calcs'!$B$4:$B$6,"CH4")</f>
        <v>20344815028.506096</v>
      </c>
      <c r="AD11" s="25">
        <f>(ABS(AD$2)*'data from RPEpUACE'!$B11)+SUMIFS('Override Calcs'!$E$4:$E$6,'Override Calcs'!$A$4:$A$6,About!$B$2,'Override Calcs'!$B$4:$B$6,"CH4")</f>
        <v>20336783346.935966</v>
      </c>
      <c r="AE11" s="25">
        <f>(ABS(AE$2)*'data from RPEpUACE'!$B11)+SUMIFS('Override Calcs'!$E$4:$E$6,'Override Calcs'!$A$4:$A$6,About!$B$2,'Override Calcs'!$B$4:$B$6,"CH4")</f>
        <v>20328751665.365841</v>
      </c>
      <c r="AF11" s="25">
        <f>(ABS(AF$2)*'data from RPEpUACE'!$B11)+SUMIFS('Override Calcs'!$E$4:$E$6,'Override Calcs'!$A$4:$A$6,About!$B$2,'Override Calcs'!$B$4:$B$6,"CH4")</f>
        <v>20320719983.795719</v>
      </c>
      <c r="AG11" s="25">
        <f>(ABS(AG$2)*'data from RPEpUACE'!$B11)+SUMIFS('Override Calcs'!$E$4:$E$6,'Override Calcs'!$A$4:$A$6,About!$B$2,'Override Calcs'!$B$4:$B$6,"CH4")</f>
        <v>20312688302.22559</v>
      </c>
      <c r="AH11" s="25">
        <f>(ABS(AH$2)*'data from RPEpUACE'!$B11)+SUMIFS('Override Calcs'!$E$4:$E$6,'Override Calcs'!$A$4:$A$6,About!$B$2,'Override Calcs'!$B$4:$B$6,"CH4")</f>
        <v>20304656620.655468</v>
      </c>
      <c r="AI11" s="25">
        <f>(ABS(AI$2)*'data from RPEpUACE'!$B11)+SUMIFS('Override Calcs'!$E$4:$E$6,'Override Calcs'!$A$4:$A$6,About!$B$2,'Override Calcs'!$B$4:$B$6,"CH4")</f>
        <v>20296624939.085342</v>
      </c>
      <c r="AJ11" s="25">
        <f>(ABS(AJ$2)*'data from RPEpUACE'!$B11)+SUMIFS('Override Calcs'!$E$4:$E$6,'Override Calcs'!$A$4:$A$6,About!$B$2,'Override Calcs'!$B$4:$B$6,"CH4")</f>
        <v>20288593257.515213</v>
      </c>
      <c r="AK11" s="25">
        <f>(ABS(AK$2)*'data from RPEpUACE'!$B11)+SUMIFS('Override Calcs'!$E$4:$E$6,'Override Calcs'!$A$4:$A$6,About!$B$2,'Override Calcs'!$B$4:$B$6,"CH4")</f>
        <v>20280561575.945087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1747910124.8256462</v>
      </c>
      <c r="C12" s="25">
        <f>(ABS(C$2)*'data from RPEpUACE'!$B12)+SUMIFS('Override Calcs'!$E$4:$E$6,'Override Calcs'!$A$4:$A$6,About!$B$2,'Override Calcs'!$B$4:$B$6,"N2O")</f>
        <v>1809980273.6208155</v>
      </c>
      <c r="D12" s="25">
        <f>(ABS(D$2)*'data from RPEpUACE'!$B12)+SUMIFS('Override Calcs'!$E$4:$E$6,'Override Calcs'!$A$4:$A$6,About!$B$2,'Override Calcs'!$B$4:$B$6,"N2O")</f>
        <v>1872050422.4160097</v>
      </c>
      <c r="E12" s="25">
        <f>(ABS(E$2)*'data from RPEpUACE'!$B12)+SUMIFS('Override Calcs'!$E$4:$E$6,'Override Calcs'!$A$4:$A$6,About!$B$2,'Override Calcs'!$B$4:$B$6,"N2O")</f>
        <v>1934120571.211179</v>
      </c>
      <c r="F12" s="25">
        <f>(ABS(F$2)*'data from RPEpUACE'!$B12)+SUMIFS('Override Calcs'!$E$4:$E$6,'Override Calcs'!$A$4:$A$6,About!$B$2,'Override Calcs'!$B$4:$B$6,"N2O")</f>
        <v>1996190720.0063484</v>
      </c>
      <c r="G12" s="25">
        <f>(ABS(G$2)*'data from RPEpUACE'!$B12)+SUMIFS('Override Calcs'!$E$4:$E$6,'Override Calcs'!$A$4:$A$6,About!$B$2,'Override Calcs'!$B$4:$B$6,"N2O")</f>
        <v>2058260868.8015425</v>
      </c>
      <c r="H12" s="25">
        <f>(ABS(H$2)*'data from RPEpUACE'!$B12)+SUMIFS('Override Calcs'!$E$4:$E$6,'Override Calcs'!$A$4:$A$6,About!$B$2,'Override Calcs'!$B$4:$B$6,"N2O")</f>
        <v>2035053632.1600118</v>
      </c>
      <c r="I12" s="25">
        <f>(ABS(I$2)*'data from RPEpUACE'!$B12)+SUMIFS('Override Calcs'!$E$4:$E$6,'Override Calcs'!$A$4:$A$6,About!$B$2,'Override Calcs'!$B$4:$B$6,"N2O")</f>
        <v>2011846395.5184934</v>
      </c>
      <c r="J12" s="25">
        <f>(ABS(J$2)*'data from RPEpUACE'!$B12)+SUMIFS('Override Calcs'!$E$4:$E$6,'Override Calcs'!$A$4:$A$6,About!$B$2,'Override Calcs'!$B$4:$B$6,"N2O")</f>
        <v>1988639158.8769689</v>
      </c>
      <c r="K12" s="25">
        <f>(ABS(K$2)*'data from RPEpUACE'!$B12)+SUMIFS('Override Calcs'!$E$4:$E$6,'Override Calcs'!$A$4:$A$6,About!$B$2,'Override Calcs'!$B$4:$B$6,"N2O")</f>
        <v>1965431922.2354505</v>
      </c>
      <c r="L12" s="25">
        <f>(ABS(L$2)*'data from RPEpUACE'!$B12)+SUMIFS('Override Calcs'!$E$4:$E$6,'Override Calcs'!$A$4:$A$6,About!$B$2,'Override Calcs'!$B$4:$B$6,"N2O")</f>
        <v>1942224685.5939324</v>
      </c>
      <c r="M12" s="25">
        <f>(ABS(M$2)*'data from RPEpUACE'!$B12)+SUMIFS('Override Calcs'!$E$4:$E$6,'Override Calcs'!$A$4:$A$6,About!$B$2,'Override Calcs'!$B$4:$B$6,"N2O")</f>
        <v>1886600991.4213946</v>
      </c>
      <c r="N12" s="25">
        <f>(ABS(N$2)*'data from RPEpUACE'!$B12)+SUMIFS('Override Calcs'!$E$4:$E$6,'Override Calcs'!$A$4:$A$6,About!$B$2,'Override Calcs'!$B$4:$B$6,"N2O")</f>
        <v>1830977297.2488503</v>
      </c>
      <c r="O12" s="25">
        <f>(ABS(O$2)*'data from RPEpUACE'!$B12)+SUMIFS('Override Calcs'!$E$4:$E$6,'Override Calcs'!$A$4:$A$6,About!$B$2,'Override Calcs'!$B$4:$B$6,"N2O")</f>
        <v>1775353603.0763314</v>
      </c>
      <c r="P12" s="25">
        <f>(ABS(P$2)*'data from RPEpUACE'!$B12)+SUMIFS('Override Calcs'!$E$4:$E$6,'Override Calcs'!$A$4:$A$6,About!$B$2,'Override Calcs'!$B$4:$B$6,"N2O")</f>
        <v>1719729908.9037874</v>
      </c>
      <c r="Q12" s="25">
        <f>(ABS(Q$2)*'data from RPEpUACE'!$B12)+SUMIFS('Override Calcs'!$E$4:$E$6,'Override Calcs'!$A$4:$A$6,About!$B$2,'Override Calcs'!$B$4:$B$6,"N2O")</f>
        <v>1664106214.7312684</v>
      </c>
      <c r="R12" s="25">
        <f>(ABS(R$2)*'data from RPEpUACE'!$B12)+SUMIFS('Override Calcs'!$E$4:$E$6,'Override Calcs'!$A$4:$A$6,About!$B$2,'Override Calcs'!$B$4:$B$6,"N2O")</f>
        <v>1663452360.0481119</v>
      </c>
      <c r="S12" s="25">
        <f>(ABS(S$2)*'data from RPEpUACE'!$B12)+SUMIFS('Override Calcs'!$E$4:$E$6,'Override Calcs'!$A$4:$A$6,About!$B$2,'Override Calcs'!$B$4:$B$6,"N2O")</f>
        <v>1662798505.364958</v>
      </c>
      <c r="T12" s="25">
        <f>(ABS(T$2)*'data from RPEpUACE'!$B12)+SUMIFS('Override Calcs'!$E$4:$E$6,'Override Calcs'!$A$4:$A$6,About!$B$2,'Override Calcs'!$B$4:$B$6,"N2O")</f>
        <v>1662144650.6818042</v>
      </c>
      <c r="U12" s="25">
        <f>(ABS(U$2)*'data from RPEpUACE'!$B12)+SUMIFS('Override Calcs'!$E$4:$E$6,'Override Calcs'!$A$4:$A$6,About!$B$2,'Override Calcs'!$B$4:$B$6,"N2O")</f>
        <v>1661490795.9986501</v>
      </c>
      <c r="V12" s="25">
        <f>(ABS(V$2)*'data from RPEpUACE'!$B12)+SUMIFS('Override Calcs'!$E$4:$E$6,'Override Calcs'!$A$4:$A$6,About!$B$2,'Override Calcs'!$B$4:$B$6,"N2O")</f>
        <v>1660836941.3154962</v>
      </c>
      <c r="W12" s="25">
        <f>(ABS(W$2)*'data from RPEpUACE'!$B12)+SUMIFS('Override Calcs'!$E$4:$E$6,'Override Calcs'!$A$4:$A$6,About!$B$2,'Override Calcs'!$B$4:$B$6,"N2O")</f>
        <v>1660183086.6323421</v>
      </c>
      <c r="X12" s="25">
        <f>(ABS(X$2)*'data from RPEpUACE'!$B12)+SUMIFS('Override Calcs'!$E$4:$E$6,'Override Calcs'!$A$4:$A$6,About!$B$2,'Override Calcs'!$B$4:$B$6,"N2O")</f>
        <v>1659529231.949188</v>
      </c>
      <c r="Y12" s="25">
        <f>(ABS(Y$2)*'data from RPEpUACE'!$B12)+SUMIFS('Override Calcs'!$E$4:$E$6,'Override Calcs'!$A$4:$A$6,About!$B$2,'Override Calcs'!$B$4:$B$6,"N2O")</f>
        <v>1658875377.2660341</v>
      </c>
      <c r="Z12" s="25">
        <f>(ABS(Z$2)*'data from RPEpUACE'!$B12)+SUMIFS('Override Calcs'!$E$4:$E$6,'Override Calcs'!$A$4:$A$6,About!$B$2,'Override Calcs'!$B$4:$B$6,"N2O")</f>
        <v>1658221522.58288</v>
      </c>
      <c r="AA12" s="25">
        <f>(ABS(AA$2)*'data from RPEpUACE'!$B12)+SUMIFS('Override Calcs'!$E$4:$E$6,'Override Calcs'!$A$4:$A$6,About!$B$2,'Override Calcs'!$B$4:$B$6,"N2O")</f>
        <v>1657567667.8997262</v>
      </c>
      <c r="AB12" s="25">
        <f>(ABS(AB$2)*'data from RPEpUACE'!$B12)+SUMIFS('Override Calcs'!$E$4:$E$6,'Override Calcs'!$A$4:$A$6,About!$B$2,'Override Calcs'!$B$4:$B$6,"N2O")</f>
        <v>1656913813.216572</v>
      </c>
      <c r="AC12" s="25">
        <f>(ABS(AC$2)*'data from RPEpUACE'!$B12)+SUMIFS('Override Calcs'!$E$4:$E$6,'Override Calcs'!$A$4:$A$6,About!$B$2,'Override Calcs'!$B$4:$B$6,"N2O")</f>
        <v>1656259958.5334184</v>
      </c>
      <c r="AD12" s="25">
        <f>(ABS(AD$2)*'data from RPEpUACE'!$B12)+SUMIFS('Override Calcs'!$E$4:$E$6,'Override Calcs'!$A$4:$A$6,About!$B$2,'Override Calcs'!$B$4:$B$6,"N2O")</f>
        <v>1655606103.8502641</v>
      </c>
      <c r="AE12" s="25">
        <f>(ABS(AE$2)*'data from RPEpUACE'!$B12)+SUMIFS('Override Calcs'!$E$4:$E$6,'Override Calcs'!$A$4:$A$6,About!$B$2,'Override Calcs'!$B$4:$B$6,"N2O")</f>
        <v>1654952249.16711</v>
      </c>
      <c r="AF12" s="25">
        <f>(ABS(AF$2)*'data from RPEpUACE'!$B12)+SUMIFS('Override Calcs'!$E$4:$E$6,'Override Calcs'!$A$4:$A$6,About!$B$2,'Override Calcs'!$B$4:$B$6,"N2O")</f>
        <v>1654298394.4839563</v>
      </c>
      <c r="AG12" s="25">
        <f>(ABS(AG$2)*'data from RPEpUACE'!$B12)+SUMIFS('Override Calcs'!$E$4:$E$6,'Override Calcs'!$A$4:$A$6,About!$B$2,'Override Calcs'!$B$4:$B$6,"N2O")</f>
        <v>1653644539.800802</v>
      </c>
      <c r="AH12" s="25">
        <f>(ABS(AH$2)*'data from RPEpUACE'!$B12)+SUMIFS('Override Calcs'!$E$4:$E$6,'Override Calcs'!$A$4:$A$6,About!$B$2,'Override Calcs'!$B$4:$B$6,"N2O")</f>
        <v>1652990685.1176484</v>
      </c>
      <c r="AI12" s="25">
        <f>(ABS(AI$2)*'data from RPEpUACE'!$B12)+SUMIFS('Override Calcs'!$E$4:$E$6,'Override Calcs'!$A$4:$A$6,About!$B$2,'Override Calcs'!$B$4:$B$6,"N2O")</f>
        <v>1652336830.4344943</v>
      </c>
      <c r="AJ12" s="25">
        <f>(ABS(AJ$2)*'data from RPEpUACE'!$B12)+SUMIFS('Override Calcs'!$E$4:$E$6,'Override Calcs'!$A$4:$A$6,About!$B$2,'Override Calcs'!$B$4:$B$6,"N2O")</f>
        <v>1651682975.7513402</v>
      </c>
      <c r="AK12" s="25">
        <f>(ABS(AK$2)*'data from RPEpUACE'!$B12)+SUMIFS('Override Calcs'!$E$4:$E$6,'Override Calcs'!$A$4:$A$6,About!$B$2,'Override Calcs'!$B$4:$B$6,"N2O")</f>
        <v>1651029121.0681863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2021-06-01T20:52:35Z</dcterms:modified>
</cp:coreProperties>
</file>